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C7D503F2-AC46-4DE2-8AAB-4F63C4FC2929}" xr6:coauthVersionLast="47" xr6:coauthVersionMax="47" xr10:uidLastSave="{00000000-0000-0000-0000-000000000000}"/>
  <bookViews>
    <workbookView xWindow="-120" yWindow="-120" windowWidth="20730" windowHeight="11160" tabRatio="90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AM36"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<sst xmlns="http://schemas.openxmlformats.org/spreadsheetml/2006/main" count="1131" uniqueCount="630">
  <si>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</si>
  <si>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</si>
  <si>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</si>
  <si>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</si>
  <si>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</si>
  <si>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</si>
  <si>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</si>
  <si>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</si>
  <si>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</si>
  <si>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</si>
  <si>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</si>
  <si>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</si>
  <si>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</si>
  <si>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</si>
  <si>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</si>
  <si>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</si>
  <si>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</si>
  <si>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</si>
  <si>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</si>
  <si>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</si>
  <si>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</si>
  <si>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</si>
  <si>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</si>
  <si>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</si>
  <si>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</si>
  <si>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</si>
  <si>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</si>
  <si>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</si>
  <si>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</si>
  <si>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</si>
  <si>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</si>
  <si>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</si>
  <si>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</si>
  <si>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</si>
  <si>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</si>
  <si>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</si>
  <si>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</si>
  <si>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</si>
  <si>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</si>
  <si>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</si>
  <si>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</si>
  <si>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</si>
  <si>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</si>
  <si>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</si>
  <si>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</si>
  <si>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</si>
  <si>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</si>
  <si>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</si>
  <si>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</si>
  <si>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</si>
  <si>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</si>
  <si>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</si>
  <si>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</si>
  <si>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</si>
  <si>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</si>
  <si>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</si>
  <si>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</si>
  <si>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</si>
  <si>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</si>
  <si>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</si>
  <si>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</si>
  <si>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</si>
  <si>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</si>
  <si>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</si>
  <si>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</si>
  <si>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</si>
  <si>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</si>
  <si>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</si>
  <si>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</si>
  <si>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</si>
  <si>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</si>
  <si>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</si>
  <si>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</si>
  <si>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</si>
  <si>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</si>
  <si>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</si>
  <si>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</si>
  <si>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</si>
  <si>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</si>
  <si>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</si>
  <si>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</si>
  <si>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</si>
  <si>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</si>
  <si>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</si>
  <si>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</si>
  <si>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</si>
  <si>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</si>
  <si>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</si>
  <si>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</si>
  <si>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</si>
  <si>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</si>
  <si>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</si>
  <si>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</si>
  <si>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</si>
  <si>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</si>
  <si>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</si>
  <si>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</si>
  <si>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</si>
  <si>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辰野町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</si>
  <si>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</si>
  <si>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</si>
  <si>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</si>
  <si>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</si>
  <si>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</si>
  <si>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</si>
  <si>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</si>
  <si>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</si>
  <si>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</si>
  <si>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</si>
  <si>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</si>
  <si>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</si>
  <si>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</si>
  <si>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</si>
  <si>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</si>
  <si>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</si>
  <si>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</si>
  <si>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</si>
  <si>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</si>
  <si>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</si>
  <si>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</si>
  <si>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</si>
  <si>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</si>
  <si>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</si>
  <si>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</si>
  <si>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</si>
  <si>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</si>
  <si>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</si>
  <si>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</si>
  <si>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</si>
  <si>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</si>
  <si>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</si>
  <si>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</si>
  <si>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</si>
  <si>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</si>
  <si>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</si>
  <si>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</si>
  <si>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</si>
  <si>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</si>
  <si>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</si>
  <si>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</si>
  <si>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</si>
  <si>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</si>
  <si>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</si>
  <si>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</si>
  <si>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</si>
  <si>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</si>
  <si>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</si>
  <si>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</si>
  <si>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</si>
  <si>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</si>
  <si>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</si>
  <si>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</si>
  <si>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</si>
  <si>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</si>
  <si>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</si>
  <si>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</si>
  <si>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</si>
  <si>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</si>
  <si>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</si>
  <si>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</si>
  <si>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</si>
  <si>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</si>
  <si>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</si>
  <si>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</si>
  <si>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</si>
  <si>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</si>
  <si>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</si>
  <si>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</si>
  <si>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</si>
  <si>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</si>
  <si>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</si>
  <si>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</si>
  <si>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</si>
  <si>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</si>
  <si>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</si>
  <si>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</si>
  <si>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</si>
  <si>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</si>
  <si>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</si>
  <si>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</si>
  <si>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</si>
  <si>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</si>
  <si>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</si>
  <si>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</si>
  <si>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</si>
  <si>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</si>
  <si>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</si>
  <si>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</si>
  <si>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</si>
  <si>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</si>
  <si>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</si>
  <si>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</si>
  <si>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</si>
  <si>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</si>
  <si>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</si>
  <si>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</si>
  <si>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</si>
  <si>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</si>
  <si>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</si>
  <si>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</si>
  <si>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</si>
  <si>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</si>
  <si>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</si>
  <si>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</si>
  <si>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</si>
  <si>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</si>
  <si>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</si>
  <si>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</si>
  <si>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</si>
  <si>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</si>
  <si>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</si>
  <si>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</si>
  <si>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</si>
  <si>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</si>
  <si>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</si>
  <si>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</si>
  <si>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長野県辰野町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</si>
  <si>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</si>
  <si>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</si>
  <si>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</si>
  <si>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</si>
  <si>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</si>
  <si>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</si>
  <si>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</si>
  <si>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</si>
  <si>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</si>
  <si>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</si>
  <si>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</si>
  <si>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</si>
  <si>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</si>
  <si>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</si>
  <si>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</si>
  <si>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</si>
  <si>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</si>
  <si>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</si>
  <si>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</si>
  <si>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</si>
  <si>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</si>
  <si>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</si>
  <si>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</si>
  <si>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</si>
  <si>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</si>
  <si>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</si>
  <si>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</si>
  <si>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</si>
  <si>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</si>
  <si>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</si>
  <si>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</si>
  <si>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</si>
  <si>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</si>
  <si>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</si>
  <si>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</si>
  <si>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</si>
  <si>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</si>
  <si>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</si>
  <si>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</si>
  <si>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</si>
  <si>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</si>
  <si>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</si>
  <si>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</si>
  <si>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</si>
  <si>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</si>
  <si>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</si>
  <si>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</si>
  <si>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</si>
  <si>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</si>
  <si>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</si>
  <si>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</si>
  <si>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</si>
  <si>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</si>
  <si>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</si>
  <si>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</si>
  <si>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</si>
  <si>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</si>
  <si>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</si>
  <si>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</si>
  <si>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</si>
  <si>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</si>
  <si>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</si>
  <si>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</si>
  <si>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</si>
  <si>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</si>
  <si>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</si>
  <si>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</si>
  <si>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</si>
  <si>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</si>
  <si>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</si>
  <si>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</si>
  <si>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</si>
  <si>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</si>
  <si>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</si>
  <si>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</si>
  <si>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</si>
  <si>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</si>
  <si>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</si>
  <si>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</si>
  <si>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</si>
  <si>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</si>
  <si>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</si>
  <si>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</si>
  <si>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</si>
  <si>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</si>
  <si>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</si>
  <si>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</si>
  <si>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</si>
  <si>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</si>
  <si>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</si>
  <si>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</si>
  <si>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</si>
  <si>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</si>
  <si>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</si>
  <si>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</si>
  <si>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</si>
  <si>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</si>
  <si>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</si>
  <si>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</si>
  <si>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</si>
  <si>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</si>
  <si>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</si>
  <si>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</si>
  <si>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</si>
  <si>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</si>
  <si>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</si>
  <si>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</si>
  <si>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</si>
  <si>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</si>
  <si>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</si>
  <si>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</si>
  <si>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</si>
  <si>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</si>
  <si>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</si>
  <si>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</si>
  <si>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</si>
  <si>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</si>
  <si>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</si>
  <si>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</si>
  <si>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</si>
  <si>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</si>
  <si>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</si>
  <si>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</si>
  <si>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</si>
  <si>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</si>
  <si>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</si>
  <si>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</si>
  <si>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</si>
  <si>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</si>
  <si>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</si>
  <si>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</si>
  <si>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</si>
  <si>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</si>
  <si>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</si>
  <si>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</si>
  <si>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</si>
  <si>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</si>
  <si>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</si>
  <si>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</si>
  <si>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</si>
  <si>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</si>
  <si>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</si>
  <si>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</si>
  <si>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</si>
  <si>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</si>
  <si>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</si>
  <si>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</si>
  <si>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</si>
  <si>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</si>
  <si>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</si>
  <si>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</si>
  <si>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</si>
  <si>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</si>
  <si>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</si>
  <si>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長野県辰野町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</si>
  <si>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</si>
  <si>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</si>
  <si>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</si>
  <si>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</si>
  <si>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</si>
  <si>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</si>
  <si>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</si>
  <si>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</si>
  <si>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</si>
  <si>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</si>
  <si>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</si>
  <si>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</si>
  <si>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</si>
  <si>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</si>
  <si>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</si>
  <si>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</si>
  <si>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</si>
  <si>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</si>
  <si>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</si>
  <si>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</si>
  <si>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辰野町地域情報告知システム特別会計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</si>
  <si>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</si>
  <si>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</si>
  <si>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</si>
  <si>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</si>
  <si>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</si>
  <si>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</si>
  <si>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</si>
  <si>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</si>
  <si>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</si>
  <si>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</si>
  <si>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</si>
  <si>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</si>
  <si>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</si>
  <si>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</si>
  <si>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辰野町国民健康保険診療所特別会計</t>
    <phoneticPr fontId="5"/>
  </si>
  <si>
    <t>辰野町国民健康保険特別会計</t>
    <phoneticPr fontId="5"/>
  </si>
  <si>
    <t>辰野町介護保険特別会計</t>
    <phoneticPr fontId="5"/>
  </si>
  <si>
    <t>辰野町後期高齢者医療特別会計</t>
    <phoneticPr fontId="5"/>
  </si>
  <si>
    <t>辰野町上水道特別会計</t>
    <phoneticPr fontId="5"/>
  </si>
  <si>
    <t>法適用企業</t>
    <phoneticPr fontId="5"/>
  </si>
  <si>
    <t>辰野町公共下水道特別会計</t>
    <phoneticPr fontId="5"/>
  </si>
  <si>
    <t>町立辰野病院特別会計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</si>
  <si>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</si>
  <si>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</si>
  <si>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</si>
  <si>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</si>
  <si>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</si>
  <si>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</si>
  <si>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</si>
  <si>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</si>
  <si>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</si>
  <si>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</si>
  <si>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</si>
  <si>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</si>
  <si>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</si>
  <si>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</si>
  <si>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</si>
  <si>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</si>
  <si>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</si>
  <si>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</si>
  <si>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</si>
  <si>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</si>
  <si>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</si>
  <si>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</si>
  <si>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</si>
  <si>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</si>
  <si>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</si>
  <si>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</si>
  <si>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</si>
  <si>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</si>
  <si>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</si>
  <si>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</si>
  <si>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</si>
  <si>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</si>
  <si>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</si>
  <si>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</si>
  <si>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</si>
  <si>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</si>
  <si>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</si>
  <si>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</si>
  <si>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</si>
  <si>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</si>
  <si>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</si>
  <si>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</si>
  <si>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</si>
  <si>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</si>
  <si>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</si>
  <si>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</si>
  <si>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</si>
  <si>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</si>
  <si>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</si>
  <si>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</si>
  <si>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</si>
  <si>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</si>
  <si>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</si>
  <si>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</si>
  <si>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</si>
  <si>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</si>
  <si>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</si>
  <si>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</si>
  <si>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</si>
  <si>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</si>
  <si>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</si>
  <si>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</si>
  <si>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</si>
  <si>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</si>
  <si>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</si>
  <si>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</si>
  <si>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</si>
  <si>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</si>
  <si>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</si>
  <si>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辰野町下水道特別会計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</si>
  <si>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</si>
  <si>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</si>
  <si>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町立辰野病院特別会計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</si>
  <si>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</si>
  <si>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辰野町上水道特別会計</t>
    <phoneticPr fontId="5"/>
  </si>
  <si>
    <t>(Ｆ)</t>
    <phoneticPr fontId="5"/>
  </si>
  <si>
    <t>辰野町介護保険特別会計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</si>
  <si>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</si>
  <si>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</si>
  <si>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</si>
  <si>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</si>
  <si>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</si>
  <si>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</si>
  <si>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</si>
  <si>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</si>
  <si>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</si>
  <si>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</si>
  <si>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</si>
  <si>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</si>
  <si>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</si>
  <si>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</si>
  <si>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</si>
  <si>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</si>
  <si>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</si>
  <si>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</si>
  <si>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</si>
  <si>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</si>
  <si>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</si>
  <si>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</si>
  <si>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</si>
  <si>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</si>
  <si>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</si>
  <si>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</si>
  <si>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</si>
  <si>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</si>
  <si>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</si>
  <si>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</si>
  <si>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</si>
  <si>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</si>
  <si>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</si>
  <si>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</si>
  <si>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</si>
  <si>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</si>
  <si>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</si>
  <si>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</si>
  <si>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</si>
  <si>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</si>
  <si>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</si>
  <si>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</si>
  <si>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</si>
  <si>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</si>
  <si>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</si>
  <si>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</si>
  <si>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</si>
  <si>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</si>
  <si>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</si>
  <si>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</si>
  <si>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</si>
  <si>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</si>
  <si>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</si>
  <si>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</si>
  <si>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</si>
  <si>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</si>
  <si>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</si>
  <si>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</si>
  <si>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</si>
  <si>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</si>
  <si>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</si>
  <si>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</si>
  <si>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</si>
  <si>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</si>
  <si>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</si>
  <si>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</si>
  <si>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</si>
  <si>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</si>
  <si>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</si>
  <si>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</si>
  <si>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</si>
  <si>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</si>
  <si>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</si>
  <si>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</si>
  <si>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</si>
  <si>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</si>
  <si>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</si>
  <si>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</si>
  <si>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</si>
  <si>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</si>
  <si>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</si>
  <si>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</si>
  <si>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</si>
  <si>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</si>
  <si>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3.05</t>
  </si>
  <si>
    <t>▲ 0.25</t>
  </si>
  <si>
    <t>辰野町上水道特別会計</t>
  </si>
  <si>
    <t>一般会計</t>
  </si>
  <si>
    <t>辰野町公共下水道特別会計</t>
  </si>
  <si>
    <t>辰野町介護保険特別会計</t>
  </si>
  <si>
    <t>辰野町国民健康保険特別会計</t>
  </si>
  <si>
    <t>辰野町地域情報告知システム特別会計</t>
  </si>
  <si>
    <t>▲ 0.51</t>
  </si>
  <si>
    <t>辰野町後期高齢者医療特別会計</t>
  </si>
  <si>
    <t>辰野町国民健康保険診療所特別会計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</si>
  <si>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</si>
  <si>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</si>
  <si>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</si>
  <si>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</si>
  <si>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</si>
  <si>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</si>
  <si>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</si>
  <si>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</si>
  <si>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</si>
  <si>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上伊那広域連合（一般会計）</t>
    <rPh sb="0" eb="3">
      <t>カミイナ</t>
    </rPh>
    <rPh sb="3" eb="5">
      <t>コウイキ</t>
    </rPh>
    <rPh sb="5" eb="7">
      <t>レンゴウ</t>
    </rPh>
    <rPh sb="8" eb="10">
      <t>イッパン</t>
    </rPh>
    <rPh sb="10" eb="12">
      <t>カイケイ</t>
    </rPh>
    <phoneticPr fontId="32"/>
  </si>
  <si>
    <t>-</t>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</si>
  <si>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32"/>
  </si>
  <si>
    <t>湖北行政事務組合（衛生センター特別）</t>
    <rPh sb="0" eb="2">
      <t>コホク</t>
    </rPh>
    <rPh sb="2" eb="4">
      <t>ギョウセイ</t>
    </rPh>
    <rPh sb="4" eb="6">
      <t>ジム</t>
    </rPh>
    <rPh sb="6" eb="8">
      <t>クミアイ</t>
    </rPh>
    <rPh sb="9" eb="11">
      <t>エイセイ</t>
    </rPh>
    <rPh sb="15" eb="17">
      <t>トクベツ</t>
    </rPh>
    <phoneticPr fontId="32"/>
  </si>
  <si>
    <t>辰野町塩尻市小学校組合（一般会計）</t>
    <rPh sb="0" eb="3">
      <t>タツノマチ</t>
    </rPh>
    <rPh sb="3" eb="6">
      <t>シオジリシ</t>
    </rPh>
    <rPh sb="6" eb="9">
      <t>ショウガッコウ</t>
    </rPh>
    <rPh sb="9" eb="11">
      <t>クミアイ</t>
    </rPh>
    <rPh sb="12" eb="14">
      <t>イッパン</t>
    </rPh>
    <rPh sb="14" eb="16">
      <t>カイケイ</t>
    </rPh>
    <phoneticPr fontId="32"/>
  </si>
  <si>
    <t>塩尻市辰野町中学校組合（一般会計）</t>
    <rPh sb="3" eb="6">
      <t>タツノマチ</t>
    </rPh>
    <rPh sb="6" eb="9">
      <t>チュウガッコウ</t>
    </rPh>
    <rPh sb="9" eb="11">
      <t>クミアイ</t>
    </rPh>
    <rPh sb="12" eb="14">
      <t>イッパン</t>
    </rPh>
    <rPh sb="14" eb="16">
      <t>カイケイ</t>
    </rPh>
    <phoneticPr fontId="32"/>
  </si>
  <si>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3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</si>
  <si>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3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</si>
  <si>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2"/>
  </si>
  <si>
    <t>長野県市町村総合事務組合（非常勤職員公務災害）</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phoneticPr fontId="3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</si>
  <si>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3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</si>
  <si>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</si>
  <si>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32"/>
  </si>
  <si>
    <t>上伊那広域連合（ふるさと市町村圏基金事業特別会計）</t>
    <rPh sb="12" eb="15">
      <t>シチョウソン</t>
    </rPh>
    <rPh sb="15" eb="16">
      <t>ケン</t>
    </rPh>
    <rPh sb="16" eb="18">
      <t>キキン</t>
    </rPh>
    <rPh sb="18" eb="20">
      <t>ジギョウ</t>
    </rPh>
    <rPh sb="20" eb="22">
      <t>トクベツ</t>
    </rPh>
    <rPh sb="22" eb="24">
      <t>カイケイ</t>
    </rPh>
    <phoneticPr fontId="2"/>
  </si>
  <si>
    <t>上伊那広域連合（土木振興事業特別会計）</t>
    <rPh sb="8" eb="10">
      <t>ドボク</t>
    </rPh>
    <rPh sb="10" eb="14">
      <t>シンコウジギョウ</t>
    </rPh>
    <rPh sb="14" eb="16">
      <t>トクベツ</t>
    </rPh>
    <rPh sb="16" eb="18">
      <t>カイケイ</t>
    </rPh>
    <phoneticPr fontId="2"/>
  </si>
  <si>
    <t>辰野町土地開発公社</t>
    <rPh sb="0" eb="3">
      <t>タツノマチ</t>
    </rPh>
    <rPh sb="3" eb="5">
      <t>トチ</t>
    </rPh>
    <rPh sb="5" eb="7">
      <t>カイハツ</t>
    </rPh>
    <rPh sb="7" eb="9">
      <t>コウシャ</t>
    </rPh>
    <phoneticPr fontId="2"/>
  </si>
  <si>
    <t>地域福祉基金</t>
    <phoneticPr fontId="5"/>
  </si>
  <si>
    <t>庁舎等建設基金</t>
    <phoneticPr fontId="5"/>
  </si>
  <si>
    <t>町営住宅整備基金</t>
    <phoneticPr fontId="5"/>
  </si>
  <si>
    <t>道路建設基金</t>
    <phoneticPr fontId="5"/>
  </si>
  <si>
    <t>地域振興基金</t>
    <rPh sb="2" eb="4">
      <t>シンコウ</t>
    </rPh>
    <rPh sb="4" eb="6">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</si>
  <si>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</si>
  <si>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</si>
  <si>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</si>
  <si>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</si>
  <si>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</si>
  <si>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</si>
  <si>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</si>
  <si>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</si>
  <si>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</si>
  <si>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</si>
  <si>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</si>
  <si>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おいては類似団体平均を上回っているが、ほぼ同数値であり、対前年比においては7.7％の減となった。主な要因としては普通交付税の増などが起因し、標準財政規模が296,293千円の増加によるものと、一般会計の地方債を伴う大型事業が繰越となったため発行額は前年比160,385千円の減となった。
類似団体平均に比べ、有形固定資産減価償却率が著しく高いことから、今後は将来負担比率の抑制しつつ、計画的な施設の長寿命化や更新に取り組む。</t>
    <rPh sb="18" eb="19">
      <t>ウワ</t>
    </rPh>
    <rPh sb="28" eb="29">
      <t>ドウ</t>
    </rPh>
    <rPh sb="29" eb="31">
      <t>スウチ</t>
    </rPh>
    <rPh sb="49" eb="50">
      <t>ゲン</t>
    </rPh>
    <rPh sb="63" eb="68">
      <t>フツウコウフゼイ</t>
    </rPh>
    <rPh sb="69" eb="70">
      <t>ゾウ</t>
    </rPh>
    <rPh sb="73" eb="75">
      <t>キイン</t>
    </rPh>
    <rPh sb="77" eb="81">
      <t>ヒョウジュンザイセイ</t>
    </rPh>
    <rPh sb="81" eb="83">
      <t>キボ</t>
    </rPh>
    <rPh sb="91" eb="93">
      <t>センエン</t>
    </rPh>
    <rPh sb="94" eb="96">
      <t>ゾウカ</t>
    </rPh>
    <rPh sb="103" eb="105">
      <t>イッパン</t>
    </rPh>
    <rPh sb="105" eb="107">
      <t>カイケイ</t>
    </rPh>
    <rPh sb="108" eb="111">
      <t>チホウサイ</t>
    </rPh>
    <rPh sb="112" eb="113">
      <t>トモナ</t>
    </rPh>
    <rPh sb="114" eb="116">
      <t>オオガタ</t>
    </rPh>
    <rPh sb="116" eb="118">
      <t>ジギョウ</t>
    </rPh>
    <rPh sb="119" eb="121">
      <t>クリコシ</t>
    </rPh>
    <rPh sb="127" eb="129">
      <t>ハッコウ</t>
    </rPh>
    <rPh sb="129" eb="130">
      <t>ガク</t>
    </rPh>
    <rPh sb="131" eb="134">
      <t>ゼンネンヒ</t>
    </rPh>
    <rPh sb="141" eb="142">
      <t>セン</t>
    </rPh>
    <rPh sb="142" eb="143">
      <t>エン</t>
    </rPh>
    <phoneticPr fontId="5"/>
  </si>
  <si>
    <t>実質公債費比率においては対前年比で0.5％の減となった。主な要因は普通交付税の増と、過去に実施した大型事業の償還による比率の増加影響を受けた平成29年度（単年度9.1％）が3ヵ年平均値から算入外になったことにより減少となった。なお、令和2年度の単年度数値においても7.4％で対前年度（単年度）比は1.4％の減となっている。
今後も引き続き、将来負担比率、実質公債費率の数値を踏まえ、選択と集中による必要事業の洗い出しと計画的な実施を徹底するなかで事業を推進していく。</t>
    <rPh sb="120" eb="121">
      <t>ド</t>
    </rPh>
    <rPh sb="153" eb="154">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</si>
</sst>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9" xfId="3" quotePrefix="1"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3" xfId="12" applyNumberFormat="1" applyFont="1" applyBorder="1" applyAlignment="1" applyProtection="1">
      <alignment horizontal="left" vertical="center" shrinkToFit="1"/>
      <protection locked="0"/>
    </xf>
    <xf numFmtId="0" fontId="34" fillId="0" borderId="99" xfId="12" applyNumberFormat="1" applyFont="1" applyBorder="1" applyAlignment="1" applyProtection="1">
      <alignment horizontal="left" vertical="center" shrinkToFit="1"/>
      <protection locked="0"/>
    </xf>
    <xf numFmtId="0" fontId="34" fillId="0" borderId="110"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94935D5-6AED-448F-A2A5-A675D56003E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84459</c:v>
                </c:pt>
              </c:numCache>
            </c:numRef>
          </c:val>
          <c:smooth val="0"/>
          <c:extLst>
            <c:ext xmlns:c16="http://schemas.microsoft.com/office/drawing/2014/chart" uri="{C3380CC4-5D6E-409C-BE32-E72D297353CC}">
              <c16:uniqueId val="{00000000-20AA-40CE-BDB9-79410CC230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49620</c:v>
                </c:pt>
                <c:pt idx="1">
                  <c:v>50454</c:v>
                </c:pt>
                <c:pt idx="2">
                  <c:v>42011</c:v>
                </c:pt>
                <c:pt idx="3">
                  <c:v>64701</c:v>
                </c:pt>
                <c:pt idx="4">
                  <c:v>62616</c:v>
                </c:pt>
              </c:numCache>
            </c:numRef>
          </c:val>
          <c:smooth val="0"/>
          <c:extLst>
            <c:ext xmlns:c16="http://schemas.microsoft.com/office/drawing/2014/chart" uri="{C3380CC4-5D6E-409C-BE32-E72D297353CC}">
              <c16:uniqueId val="{00000001-20AA-40CE-BDB9-79410CC23095}"/>
            </c:ext>
          </c:extLst>
        </c:ser>
        <c:dLbls>
          <c:showLegendKey val="0"/>
          <c:showVal val="0"/>
          <c:showCatName val="0"/>
          <c:showSerName val="0"/>
          <c:showPercent val="0"/>
          <c:showBubbleSize val="0"/>
        </c:dLbls>
        <c:marker val="1"/>
        <c:smooth val="0"/>
        <c:axId val="130968960"/>
        <c:axId val="130971136"/>
      </c:lineChart>
      <c:catAx>
        <c:axId val="130968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971136"/>
        <c:crosses val="autoZero"/>
        <c:auto val="1"/>
        <c:lblAlgn val="ctr"/>
        <c:lblOffset val="100"/>
        <c:tickLblSkip val="1"/>
        <c:tickMarkSkip val="1"/>
        <c:noMultiLvlLbl val="0"/>
      </c:catAx>
      <c:valAx>
        <c:axId val="1309711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968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6.53</c:v>
                </c:pt>
                <c:pt idx="1">
                  <c:v>6.43</c:v>
                </c:pt>
                <c:pt idx="2">
                  <c:v>6.84</c:v>
                </c:pt>
                <c:pt idx="3">
                  <c:v>6.95</c:v>
                </c:pt>
                <c:pt idx="4">
                  <c:v>5.83</c:v>
                </c:pt>
              </c:numCache>
            </c:numRef>
          </c:val>
          <c:extLst>
            <c:ext xmlns:c16="http://schemas.microsoft.com/office/drawing/2014/chart" uri="{C3380CC4-5D6E-409C-BE32-E72D297353CC}">
              <c16:uniqueId val="{00000000-DE54-43B2-8E37-ACAC7825ACA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34.880000000000003</c:v>
                </c:pt>
                <c:pt idx="1">
                  <c:v>36.049999999999997</c:v>
                </c:pt>
                <c:pt idx="2">
                  <c:v>36.08</c:v>
                </c:pt>
                <c:pt idx="3">
                  <c:v>33.06</c:v>
                </c:pt>
                <c:pt idx="4">
                  <c:v>31.95</c:v>
                </c:pt>
              </c:numCache>
            </c:numRef>
          </c:val>
          <c:extLst>
            <c:ext xmlns:c16="http://schemas.microsoft.com/office/drawing/2014/chart" uri="{C3380CC4-5D6E-409C-BE32-E72D297353CC}">
              <c16:uniqueId val="{00000001-DE54-43B2-8E37-ACAC7825ACA7}"/>
            </c:ext>
          </c:extLst>
        </c:ser>
        <c:dLbls>
          <c:showLegendKey val="0"/>
          <c:showVal val="0"/>
          <c:showCatName val="0"/>
          <c:showSerName val="0"/>
          <c:showPercent val="0"/>
          <c:showBubbleSize val="0"/>
        </c:dLbls>
        <c:gapWidth val="250"/>
        <c:overlap val="100"/>
        <c:axId val="140958336"/>
        <c:axId val="140960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2.46</c:v>
                </c:pt>
                <c:pt idx="1">
                  <c:v>1.34</c:v>
                </c:pt>
                <c:pt idx="2">
                  <c:v>0.46</c:v>
                </c:pt>
                <c:pt idx="3">
                  <c:v>-3.05</c:v>
                </c:pt>
                <c:pt idx="4">
                  <c:v>-0.25</c:v>
                </c:pt>
              </c:numCache>
            </c:numRef>
          </c:val>
          <c:smooth val="0"/>
          <c:extLst>
            <c:ext xmlns:c16="http://schemas.microsoft.com/office/drawing/2014/chart" uri="{C3380CC4-5D6E-409C-BE32-E72D297353CC}">
              <c16:uniqueId val="{00000002-DE54-43B2-8E37-ACAC7825ACA7}"/>
            </c:ext>
          </c:extLst>
        </c:ser>
        <c:dLbls>
          <c:showLegendKey val="0"/>
          <c:showVal val="0"/>
          <c:showCatName val="0"/>
          <c:showSerName val="0"/>
          <c:showPercent val="0"/>
          <c:showBubbleSize val="0"/>
        </c:dLbls>
        <c:marker val="1"/>
        <c:smooth val="0"/>
        <c:axId val="140958336"/>
        <c:axId val="140960512"/>
      </c:lineChart>
      <c:catAx>
        <c:axId val="14095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960512"/>
        <c:crosses val="autoZero"/>
        <c:auto val="1"/>
        <c:lblAlgn val="ctr"/>
        <c:lblOffset val="100"/>
        <c:tickLblSkip val="1"/>
        <c:tickMarkSkip val="1"/>
        <c:noMultiLvlLbl val="0"/>
      </c:catAx>
      <c:valAx>
        <c:axId val="140960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95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2.4</c:v>
                </c:pt>
                <c:pt idx="2">
                  <c:v>#N/A</c:v>
                </c:pt>
                <c:pt idx="3">
                  <c:v>0.54</c:v>
                </c:pt>
                <c:pt idx="4">
                  <c:v>#N/A</c:v>
                </c:pt>
                <c:pt idx="5">
                  <c:v>0.46</c:v>
                </c:pt>
                <c:pt idx="6">
                  <c:v>#N/A</c:v>
                </c:pt>
                <c:pt idx="7">
                  <c:v>1.88</c:v>
                </c:pt>
                <c:pt idx="8">
                  <c:v>#N/A</c:v>
                </c:pt>
                <c:pt idx="9">
                  <c:v>0</c:v>
                </c:pt>
              </c:numCache>
            </c:numRef>
          </c:val>
          <c:extLst>
            <c:ext xmlns:c16="http://schemas.microsoft.com/office/drawing/2014/chart" uri="{C3380CC4-5D6E-409C-BE32-E72D297353CC}">
              <c16:uniqueId val="{00000000-E1C2-4F71-A02D-E4DC2BD3F7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C2-4F71-A02D-E4DC2BD3F777}"/>
            </c:ext>
          </c:extLst>
        </c:ser>
        <c:ser>
          <c:idx val="2"/>
          <c:order val="2"/>
          <c:tx>
            <c:strRef>
              <c:f>データシート!$A$29</c:f>
              <c:strCache>
                <c:ptCount val="1"/>
                <c:pt idx="0">
                  <c:v>辰野町国民健康保険診療所特別会計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1C2-4F71-A02D-E4DC2BD3F777}"/>
            </c:ext>
          </c:extLst>
        </c:ser>
        <c:ser>
          <c:idx val="3"/>
          <c:order val="3"/>
          <c:tx>
            <c:strRef>
              <c:f>データシート!$A$30</c:f>
              <c:strCache>
                <c:ptCount val="1"/>
                <c:pt idx="0">
                  <c:v>辰野町後期高齢者医療特別会計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0.03</c:v>
                </c:pt>
                <c:pt idx="4">
                  <c:v>#N/A</c:v>
                </c:pt>
                <c:pt idx="5">
                  <c:v>0.02</c:v>
                </c:pt>
                <c:pt idx="6">
                  <c:v>#N/A</c:v>
                </c:pt>
                <c:pt idx="7">
                  <c:v>0.02</c:v>
                </c:pt>
                <c:pt idx="8">
                  <c:v>#N/A</c:v>
                </c:pt>
                <c:pt idx="9">
                  <c:v>0.01</c:v>
                </c:pt>
              </c:numCache>
            </c:numRef>
          </c:val>
          <c:extLst>
            <c:ext xmlns:c16="http://schemas.microsoft.com/office/drawing/2014/chart" uri="{C3380CC4-5D6E-409C-BE32-E72D297353CC}">
              <c16:uniqueId val="{00000003-E1C2-4F71-A02D-E4DC2BD3F777}"/>
            </c:ext>
          </c:extLst>
        </c:ser>
        <c:ser>
          <c:idx val="4"/>
          <c:order val="4"/>
          <c:tx>
            <c:strRef>
              <c:f>データシート!$A$31</c:f>
              <c:strCache>
                <c:ptCount val="1"/>
                <c:pt idx="0">
                  <c:v>辰野町地域情報告知システム特別会計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0.51</c:v>
                </c:pt>
                <c:pt idx="1">
                  <c:v>#N/A</c:v>
                </c:pt>
                <c:pt idx="2">
                  <c:v>#N/A</c:v>
                </c:pt>
                <c:pt idx="3">
                  <c:v>0.02</c:v>
                </c:pt>
                <c:pt idx="4">
                  <c:v>#N/A</c:v>
                </c:pt>
                <c:pt idx="5">
                  <c:v>0.01</c:v>
                </c:pt>
                <c:pt idx="6">
                  <c:v>#N/A</c:v>
                </c:pt>
                <c:pt idx="7">
                  <c:v>0.02</c:v>
                </c:pt>
                <c:pt idx="8">
                  <c:v>#N/A</c:v>
                </c:pt>
                <c:pt idx="9">
                  <c:v>0.02</c:v>
                </c:pt>
              </c:numCache>
            </c:numRef>
          </c:val>
          <c:extLst>
            <c:ext xmlns:c16="http://schemas.microsoft.com/office/drawing/2014/chart" uri="{C3380CC4-5D6E-409C-BE32-E72D297353CC}">
              <c16:uniqueId val="{00000004-E1C2-4F71-A02D-E4DC2BD3F777}"/>
            </c:ext>
          </c:extLst>
        </c:ser>
        <c:ser>
          <c:idx val="5"/>
          <c:order val="5"/>
          <c:tx>
            <c:strRef>
              <c:f>データシート!$A$32</c:f>
              <c:strCache>
                <c:ptCount val="1"/>
                <c:pt idx="0">
                  <c:v>辰野町国民健康保険特別会計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0.22</c:v>
                </c:pt>
                <c:pt idx="2">
                  <c:v>#N/A</c:v>
                </c:pt>
                <c:pt idx="3">
                  <c:v>0.59</c:v>
                </c:pt>
                <c:pt idx="4">
                  <c:v>#N/A</c:v>
                </c:pt>
                <c:pt idx="5">
                  <c:v>0.61</c:v>
                </c:pt>
                <c:pt idx="6">
                  <c:v>#N/A</c:v>
                </c:pt>
                <c:pt idx="7">
                  <c:v>0.12</c:v>
                </c:pt>
                <c:pt idx="8">
                  <c:v>#N/A</c:v>
                </c:pt>
                <c:pt idx="9">
                  <c:v>0.04</c:v>
                </c:pt>
              </c:numCache>
            </c:numRef>
          </c:val>
          <c:extLst>
            <c:ext xmlns:c16="http://schemas.microsoft.com/office/drawing/2014/chart" uri="{C3380CC4-5D6E-409C-BE32-E72D297353CC}">
              <c16:uniqueId val="{00000005-E1C2-4F71-A02D-E4DC2BD3F777}"/>
            </c:ext>
          </c:extLst>
        </c:ser>
        <c:ser>
          <c:idx val="6"/>
          <c:order val="6"/>
          <c:tx>
            <c:strRef>
              <c:f>データシート!$A$33</c:f>
              <c:strCache>
                <c:ptCount val="1"/>
                <c:pt idx="0">
                  <c:v>辰野町介護保険特別会計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0.36</c:v>
                </c:pt>
                <c:pt idx="2">
                  <c:v>#N/A</c:v>
                </c:pt>
                <c:pt idx="3">
                  <c:v>0.64</c:v>
                </c:pt>
                <c:pt idx="4">
                  <c:v>#N/A</c:v>
                </c:pt>
                <c:pt idx="5">
                  <c:v>0.28999999999999998</c:v>
                </c:pt>
                <c:pt idx="6">
                  <c:v>#N/A</c:v>
                </c:pt>
                <c:pt idx="7">
                  <c:v>0.26</c:v>
                </c:pt>
                <c:pt idx="8">
                  <c:v>#N/A</c:v>
                </c:pt>
                <c:pt idx="9">
                  <c:v>0.47</c:v>
                </c:pt>
              </c:numCache>
            </c:numRef>
          </c:val>
          <c:extLst>
            <c:ext xmlns:c16="http://schemas.microsoft.com/office/drawing/2014/chart" uri="{C3380CC4-5D6E-409C-BE32-E72D297353CC}">
              <c16:uniqueId val="{00000006-E1C2-4F71-A02D-E4DC2BD3F777}"/>
            </c:ext>
          </c:extLst>
        </c:ser>
        <c:ser>
          <c:idx val="7"/>
          <c:order val="7"/>
          <c:tx>
            <c:strRef>
              <c:f>データシート!$A$34</c:f>
              <c:strCache>
                <c:ptCount val="1"/>
                <c:pt idx="0">
                  <c:v>辰野町公共下水道特別会計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1.33</c:v>
                </c:pt>
                <c:pt idx="2">
                  <c:v>#N/A</c:v>
                </c:pt>
                <c:pt idx="3">
                  <c:v>1.23</c:v>
                </c:pt>
                <c:pt idx="4">
                  <c:v>#N/A</c:v>
                </c:pt>
                <c:pt idx="5">
                  <c:v>1.79</c:v>
                </c:pt>
                <c:pt idx="6">
                  <c:v>#N/A</c:v>
                </c:pt>
                <c:pt idx="7">
                  <c:v>5.81</c:v>
                </c:pt>
                <c:pt idx="8">
                  <c:v>#N/A</c:v>
                </c:pt>
                <c:pt idx="9">
                  <c:v>3.81</c:v>
                </c:pt>
              </c:numCache>
            </c:numRef>
          </c:val>
          <c:extLst>
            <c:ext xmlns:c16="http://schemas.microsoft.com/office/drawing/2014/chart" uri="{C3380CC4-5D6E-409C-BE32-E72D297353CC}">
              <c16:uniqueId val="{00000007-E1C2-4F71-A02D-E4DC2BD3F77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7.05</c:v>
                </c:pt>
                <c:pt idx="2">
                  <c:v>#N/A</c:v>
                </c:pt>
                <c:pt idx="3">
                  <c:v>6.41</c:v>
                </c:pt>
                <c:pt idx="4">
                  <c:v>#N/A</c:v>
                </c:pt>
                <c:pt idx="5">
                  <c:v>6.85</c:v>
                </c:pt>
                <c:pt idx="6">
                  <c:v>#N/A</c:v>
                </c:pt>
                <c:pt idx="7">
                  <c:v>6.92</c:v>
                </c:pt>
                <c:pt idx="8">
                  <c:v>#N/A</c:v>
                </c:pt>
                <c:pt idx="9">
                  <c:v>5.8</c:v>
                </c:pt>
              </c:numCache>
            </c:numRef>
          </c:val>
          <c:extLst>
            <c:ext xmlns:c16="http://schemas.microsoft.com/office/drawing/2014/chart" uri="{C3380CC4-5D6E-409C-BE32-E72D297353CC}">
              <c16:uniqueId val="{00000008-E1C2-4F71-A02D-E4DC2BD3F777}"/>
            </c:ext>
          </c:extLst>
        </c:ser>
        <c:ser>
          <c:idx val="9"/>
          <c:order val="9"/>
          <c:tx>
            <c:strRef>
              <c:f>データシート!$A$36</c:f>
              <c:strCache>
                <c:ptCount val="1"/>
                <c:pt idx="0">
                  <c:v>辰野町上水道特別会計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8.7100000000000009</c:v>
                </c:pt>
                <c:pt idx="2">
                  <c:v>#N/A</c:v>
                </c:pt>
                <c:pt idx="3">
                  <c:v>8.89</c:v>
                </c:pt>
                <c:pt idx="4">
                  <c:v>#N/A</c:v>
                </c:pt>
                <c:pt idx="5">
                  <c:v>8.27</c:v>
                </c:pt>
                <c:pt idx="6">
                  <c:v>#N/A</c:v>
                </c:pt>
                <c:pt idx="7">
                  <c:v>9.49</c:v>
                </c:pt>
                <c:pt idx="8">
                  <c:v>#N/A</c:v>
                </c:pt>
                <c:pt idx="9">
                  <c:v>9.07</c:v>
                </c:pt>
              </c:numCache>
            </c:numRef>
          </c:val>
          <c:extLst>
            <c:ext xmlns:c16="http://schemas.microsoft.com/office/drawing/2014/chart" uri="{C3380CC4-5D6E-409C-BE32-E72D297353CC}">
              <c16:uniqueId val="{00000009-E1C2-4F71-A02D-E4DC2BD3F777}"/>
            </c:ext>
          </c:extLst>
        </c:ser>
        <c:dLbls>
          <c:showLegendKey val="0"/>
          <c:showVal val="0"/>
          <c:showCatName val="0"/>
          <c:showSerName val="0"/>
          <c:showPercent val="0"/>
          <c:showBubbleSize val="0"/>
        </c:dLbls>
        <c:gapWidth val="150"/>
        <c:overlap val="100"/>
        <c:axId val="137376512"/>
        <c:axId val="137378048"/>
      </c:barChart>
      <c:catAx>
        <c:axId val="13737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378048"/>
        <c:crosses val="autoZero"/>
        <c:auto val="1"/>
        <c:lblAlgn val="ctr"/>
        <c:lblOffset val="100"/>
        <c:tickLblSkip val="1"/>
        <c:tickMarkSkip val="1"/>
        <c:noMultiLvlLbl val="0"/>
      </c:catAx>
      <c:valAx>
        <c:axId val="137378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376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995</c:v>
                </c:pt>
                <c:pt idx="5">
                  <c:v>1012</c:v>
                </c:pt>
                <c:pt idx="8">
                  <c:v>974</c:v>
                </c:pt>
                <c:pt idx="11">
                  <c:v>972</c:v>
                </c:pt>
                <c:pt idx="14">
                  <c:v>968</c:v>
                </c:pt>
              </c:numCache>
            </c:numRef>
          </c:val>
          <c:extLst>
            <c:ext xmlns:c16="http://schemas.microsoft.com/office/drawing/2014/chart" uri="{C3380CC4-5D6E-409C-BE32-E72D297353CC}">
              <c16:uniqueId val="{00000000-91AC-4FD5-BE7B-C71CE5FA66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AC-4FD5-BE7B-C71CE5FA66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c:v>
                </c:pt>
                <c:pt idx="3">
                  <c:v>11</c:v>
                </c:pt>
                <c:pt idx="6">
                  <c:v>9</c:v>
                </c:pt>
                <c:pt idx="9">
                  <c:v>6</c:v>
                </c:pt>
                <c:pt idx="12">
                  <c:v>4</c:v>
                </c:pt>
              </c:numCache>
            </c:numRef>
          </c:val>
          <c:extLst>
            <c:ext xmlns:c16="http://schemas.microsoft.com/office/drawing/2014/chart" uri="{C3380CC4-5D6E-409C-BE32-E72D297353CC}">
              <c16:uniqueId val="{00000002-91AC-4FD5-BE7B-C71CE5FA66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48</c:v>
                </c:pt>
                <c:pt idx="3">
                  <c:v>45</c:v>
                </c:pt>
                <c:pt idx="6">
                  <c:v>41</c:v>
                </c:pt>
                <c:pt idx="9">
                  <c:v>23</c:v>
                </c:pt>
                <c:pt idx="12">
                  <c:v>23</c:v>
                </c:pt>
              </c:numCache>
            </c:numRef>
          </c:val>
          <c:extLst>
            <c:ext xmlns:c16="http://schemas.microsoft.com/office/drawing/2014/chart" uri="{C3380CC4-5D6E-409C-BE32-E72D297353CC}">
              <c16:uniqueId val="{00000003-91AC-4FD5-BE7B-C71CE5FA66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683</c:v>
                </c:pt>
                <c:pt idx="3">
                  <c:v>677</c:v>
                </c:pt>
                <c:pt idx="6">
                  <c:v>654</c:v>
                </c:pt>
                <c:pt idx="9">
                  <c:v>660</c:v>
                </c:pt>
                <c:pt idx="12">
                  <c:v>620</c:v>
                </c:pt>
              </c:numCache>
            </c:numRef>
          </c:val>
          <c:extLst>
            <c:ext xmlns:c16="http://schemas.microsoft.com/office/drawing/2014/chart" uri="{C3380CC4-5D6E-409C-BE32-E72D297353CC}">
              <c16:uniqueId val="{00000004-91AC-4FD5-BE7B-C71CE5FA66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AC-4FD5-BE7B-C71CE5FA66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AC-4FD5-BE7B-C71CE5FA66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694</c:v>
                </c:pt>
                <c:pt idx="3">
                  <c:v>711</c:v>
                </c:pt>
                <c:pt idx="6">
                  <c:v>673</c:v>
                </c:pt>
                <c:pt idx="9">
                  <c:v>706</c:v>
                </c:pt>
                <c:pt idx="12">
                  <c:v>697</c:v>
                </c:pt>
              </c:numCache>
            </c:numRef>
          </c:val>
          <c:extLst>
            <c:ext xmlns:c16="http://schemas.microsoft.com/office/drawing/2014/chart" uri="{C3380CC4-5D6E-409C-BE32-E72D297353CC}">
              <c16:uniqueId val="{00000007-91AC-4FD5-BE7B-C71CE5FA665E}"/>
            </c:ext>
          </c:extLst>
        </c:ser>
        <c:dLbls>
          <c:showLegendKey val="0"/>
          <c:showVal val="0"/>
          <c:showCatName val="0"/>
          <c:showSerName val="0"/>
          <c:showPercent val="0"/>
          <c:showBubbleSize val="0"/>
        </c:dLbls>
        <c:gapWidth val="100"/>
        <c:overlap val="100"/>
        <c:axId val="141017088"/>
        <c:axId val="141019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441</c:v>
                </c:pt>
                <c:pt idx="2">
                  <c:v>#N/A</c:v>
                </c:pt>
                <c:pt idx="3">
                  <c:v>#N/A</c:v>
                </c:pt>
                <c:pt idx="4">
                  <c:v>432</c:v>
                </c:pt>
                <c:pt idx="5">
                  <c:v>#N/A</c:v>
                </c:pt>
                <c:pt idx="6">
                  <c:v>#N/A</c:v>
                </c:pt>
                <c:pt idx="7">
                  <c:v>403</c:v>
                </c:pt>
                <c:pt idx="8">
                  <c:v>#N/A</c:v>
                </c:pt>
                <c:pt idx="9">
                  <c:v>#N/A</c:v>
                </c:pt>
                <c:pt idx="10">
                  <c:v>423</c:v>
                </c:pt>
                <c:pt idx="11">
                  <c:v>#N/A</c:v>
                </c:pt>
                <c:pt idx="12">
                  <c:v>#N/A</c:v>
                </c:pt>
                <c:pt idx="13">
                  <c:v>376</c:v>
                </c:pt>
                <c:pt idx="14">
                  <c:v>#N/A</c:v>
                </c:pt>
              </c:numCache>
            </c:numRef>
          </c:val>
          <c:smooth val="0"/>
          <c:extLst>
            <c:ext xmlns:c16="http://schemas.microsoft.com/office/drawing/2014/chart" uri="{C3380CC4-5D6E-409C-BE32-E72D297353CC}">
              <c16:uniqueId val="{00000008-91AC-4FD5-BE7B-C71CE5FA665E}"/>
            </c:ext>
          </c:extLst>
        </c:ser>
        <c:dLbls>
          <c:showLegendKey val="0"/>
          <c:showVal val="0"/>
          <c:showCatName val="0"/>
          <c:showSerName val="0"/>
          <c:showPercent val="0"/>
          <c:showBubbleSize val="0"/>
        </c:dLbls>
        <c:marker val="1"/>
        <c:smooth val="0"/>
        <c:axId val="141017088"/>
        <c:axId val="141019008"/>
      </c:lineChart>
      <c:catAx>
        <c:axId val="14101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019008"/>
        <c:crosses val="autoZero"/>
        <c:auto val="1"/>
        <c:lblAlgn val="ctr"/>
        <c:lblOffset val="100"/>
        <c:tickLblSkip val="1"/>
        <c:tickMarkSkip val="1"/>
        <c:noMultiLvlLbl val="0"/>
      </c:catAx>
      <c:valAx>
        <c:axId val="141019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01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11115</c:v>
                </c:pt>
                <c:pt idx="5">
                  <c:v>10693</c:v>
                </c:pt>
                <c:pt idx="8">
                  <c:v>10570</c:v>
                </c:pt>
                <c:pt idx="11">
                  <c:v>10118</c:v>
                </c:pt>
                <c:pt idx="14">
                  <c:v>9831</c:v>
                </c:pt>
              </c:numCache>
            </c:numRef>
          </c:val>
          <c:extLst>
            <c:ext xmlns:c16="http://schemas.microsoft.com/office/drawing/2014/chart" uri="{C3380CC4-5D6E-409C-BE32-E72D297353CC}">
              <c16:uniqueId val="{00000000-80CD-40DB-A675-A2316A1DF5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1011</c:v>
                </c:pt>
                <c:pt idx="5">
                  <c:v>934</c:v>
                </c:pt>
                <c:pt idx="8">
                  <c:v>818</c:v>
                </c:pt>
                <c:pt idx="11">
                  <c:v>694</c:v>
                </c:pt>
                <c:pt idx="14">
                  <c:v>617</c:v>
                </c:pt>
              </c:numCache>
            </c:numRef>
          </c:val>
          <c:extLst>
            <c:ext xmlns:c16="http://schemas.microsoft.com/office/drawing/2014/chart" uri="{C3380CC4-5D6E-409C-BE32-E72D297353CC}">
              <c16:uniqueId val="{00000001-80CD-40DB-A675-A2316A1DF5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3521</c:v>
                </c:pt>
                <c:pt idx="5">
                  <c:v>3790</c:v>
                </c:pt>
                <c:pt idx="8">
                  <c:v>3856</c:v>
                </c:pt>
                <c:pt idx="11">
                  <c:v>3666</c:v>
                </c:pt>
                <c:pt idx="14">
                  <c:v>3656</c:v>
                </c:pt>
              </c:numCache>
            </c:numRef>
          </c:val>
          <c:extLst>
            <c:ext xmlns:c16="http://schemas.microsoft.com/office/drawing/2014/chart" uri="{C3380CC4-5D6E-409C-BE32-E72D297353CC}">
              <c16:uniqueId val="{00000002-80CD-40DB-A675-A2316A1DF5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CD-40DB-A675-A2316A1DF5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CD-40DB-A675-A2316A1DF5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127</c:v>
                </c:pt>
                <c:pt idx="3">
                  <c:v>94</c:v>
                </c:pt>
                <c:pt idx="6">
                  <c:v>71</c:v>
                </c:pt>
                <c:pt idx="9">
                  <c:v>52</c:v>
                </c:pt>
                <c:pt idx="12">
                  <c:v>25</c:v>
                </c:pt>
              </c:numCache>
            </c:numRef>
          </c:val>
          <c:extLst>
            <c:ext xmlns:c16="http://schemas.microsoft.com/office/drawing/2014/chart" uri="{C3380CC4-5D6E-409C-BE32-E72D297353CC}">
              <c16:uniqueId val="{00000005-80CD-40DB-A675-A2316A1DF5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1476</c:v>
                </c:pt>
                <c:pt idx="3">
                  <c:v>1262</c:v>
                </c:pt>
                <c:pt idx="6">
                  <c:v>1137</c:v>
                </c:pt>
                <c:pt idx="9">
                  <c:v>1125</c:v>
                </c:pt>
                <c:pt idx="12">
                  <c:v>1137</c:v>
                </c:pt>
              </c:numCache>
            </c:numRef>
          </c:val>
          <c:extLst>
            <c:ext xmlns:c16="http://schemas.microsoft.com/office/drawing/2014/chart" uri="{C3380CC4-5D6E-409C-BE32-E72D297353CC}">
              <c16:uniqueId val="{00000006-80CD-40DB-A675-A2316A1DF5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222</c:v>
                </c:pt>
                <c:pt idx="3">
                  <c:v>309</c:v>
                </c:pt>
                <c:pt idx="6">
                  <c:v>783</c:v>
                </c:pt>
                <c:pt idx="9">
                  <c:v>767</c:v>
                </c:pt>
                <c:pt idx="12">
                  <c:v>773</c:v>
                </c:pt>
              </c:numCache>
            </c:numRef>
          </c:val>
          <c:extLst>
            <c:ext xmlns:c16="http://schemas.microsoft.com/office/drawing/2014/chart" uri="{C3380CC4-5D6E-409C-BE32-E72D297353CC}">
              <c16:uniqueId val="{00000007-80CD-40DB-A675-A2316A1DF5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7467</c:v>
                </c:pt>
                <c:pt idx="3">
                  <c:v>7075</c:v>
                </c:pt>
                <c:pt idx="6">
                  <c:v>6586</c:v>
                </c:pt>
                <c:pt idx="9">
                  <c:v>6122</c:v>
                </c:pt>
                <c:pt idx="12">
                  <c:v>5429</c:v>
                </c:pt>
              </c:numCache>
            </c:numRef>
          </c:val>
          <c:extLst>
            <c:ext xmlns:c16="http://schemas.microsoft.com/office/drawing/2014/chart" uri="{C3380CC4-5D6E-409C-BE32-E72D297353CC}">
              <c16:uniqueId val="{00000008-80CD-40DB-A675-A2316A1DF5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60</c:v>
                </c:pt>
                <c:pt idx="3">
                  <c:v>49</c:v>
                </c:pt>
                <c:pt idx="6">
                  <c:v>39</c:v>
                </c:pt>
                <c:pt idx="9">
                  <c:v>33</c:v>
                </c:pt>
                <c:pt idx="12">
                  <c:v>25</c:v>
                </c:pt>
              </c:numCache>
            </c:numRef>
          </c:val>
          <c:extLst>
            <c:ext xmlns:c16="http://schemas.microsoft.com/office/drawing/2014/chart" uri="{C3380CC4-5D6E-409C-BE32-E72D297353CC}">
              <c16:uniqueId val="{00000009-80CD-40DB-A675-A2316A1DF5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7459</c:v>
                </c:pt>
                <c:pt idx="3">
                  <c:v>7356</c:v>
                </c:pt>
                <c:pt idx="6">
                  <c:v>7243</c:v>
                </c:pt>
                <c:pt idx="9">
                  <c:v>7404</c:v>
                </c:pt>
                <c:pt idx="12">
                  <c:v>7412</c:v>
                </c:pt>
              </c:numCache>
            </c:numRef>
          </c:val>
          <c:extLst>
            <c:ext xmlns:c16="http://schemas.microsoft.com/office/drawing/2014/chart" uri="{C3380CC4-5D6E-409C-BE32-E72D297353CC}">
              <c16:uniqueId val="{0000000A-80CD-40DB-A675-A2316A1DF5DD}"/>
            </c:ext>
          </c:extLst>
        </c:ser>
        <c:dLbls>
          <c:showLegendKey val="0"/>
          <c:showVal val="0"/>
          <c:showCatName val="0"/>
          <c:showSerName val="0"/>
          <c:showPercent val="0"/>
          <c:showBubbleSize val="0"/>
        </c:dLbls>
        <c:gapWidth val="100"/>
        <c:overlap val="100"/>
        <c:axId val="141055872"/>
        <c:axId val="141062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1165</c:v>
                </c:pt>
                <c:pt idx="2">
                  <c:v>#N/A</c:v>
                </c:pt>
                <c:pt idx="3">
                  <c:v>#N/A</c:v>
                </c:pt>
                <c:pt idx="4">
                  <c:v>729</c:v>
                </c:pt>
                <c:pt idx="5">
                  <c:v>#N/A</c:v>
                </c:pt>
                <c:pt idx="6">
                  <c:v>#N/A</c:v>
                </c:pt>
                <c:pt idx="7">
                  <c:v>614</c:v>
                </c:pt>
                <c:pt idx="8">
                  <c:v>#N/A</c:v>
                </c:pt>
                <c:pt idx="9">
                  <c:v>#N/A</c:v>
                </c:pt>
                <c:pt idx="10">
                  <c:v>1024</c:v>
                </c:pt>
                <c:pt idx="11">
                  <c:v>#N/A</c:v>
                </c:pt>
                <c:pt idx="12">
                  <c:v>#N/A</c:v>
                </c:pt>
                <c:pt idx="13">
                  <c:v>696</c:v>
                </c:pt>
                <c:pt idx="14">
                  <c:v>#N/A</c:v>
                </c:pt>
              </c:numCache>
            </c:numRef>
          </c:val>
          <c:smooth val="0"/>
          <c:extLst>
            <c:ext xmlns:c16="http://schemas.microsoft.com/office/drawing/2014/chart" uri="{C3380CC4-5D6E-409C-BE32-E72D297353CC}">
              <c16:uniqueId val="{0000000B-80CD-40DB-A675-A2316A1DF5DD}"/>
            </c:ext>
          </c:extLst>
        </c:ser>
        <c:dLbls>
          <c:showLegendKey val="0"/>
          <c:showVal val="0"/>
          <c:showCatName val="0"/>
          <c:showSerName val="0"/>
          <c:showPercent val="0"/>
          <c:showBubbleSize val="0"/>
        </c:dLbls>
        <c:marker val="1"/>
        <c:smooth val="0"/>
        <c:axId val="141055872"/>
        <c:axId val="141062144"/>
      </c:lineChart>
      <c:catAx>
        <c:axId val="14105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062144"/>
        <c:crosses val="autoZero"/>
        <c:auto val="1"/>
        <c:lblAlgn val="ctr"/>
        <c:lblOffset val="100"/>
        <c:tickLblSkip val="1"/>
        <c:tickMarkSkip val="1"/>
        <c:noMultiLvlLbl val="0"/>
      </c:catAx>
      <c:valAx>
        <c:axId val="141062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05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2058</c:v>
                </c:pt>
                <c:pt idx="1">
                  <c:v>1880</c:v>
                </c:pt>
                <c:pt idx="2">
                  <c:v>1911</c:v>
                </c:pt>
              </c:numCache>
            </c:numRef>
          </c:val>
          <c:extLst>
            <c:ext xmlns:c16="http://schemas.microsoft.com/office/drawing/2014/chart" uri="{C3380CC4-5D6E-409C-BE32-E72D297353CC}">
              <c16:uniqueId val="{00000000-A561-4BA3-BB95-6FE579F44D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134</c:v>
                </c:pt>
                <c:pt idx="1">
                  <c:v>134</c:v>
                </c:pt>
                <c:pt idx="2">
                  <c:v>134</c:v>
                </c:pt>
              </c:numCache>
            </c:numRef>
          </c:val>
          <c:extLst>
            <c:ext xmlns:c16="http://schemas.microsoft.com/office/drawing/2014/chart" uri="{C3380CC4-5D6E-409C-BE32-E72D297353CC}">
              <c16:uniqueId val="{00000001-A561-4BA3-BB95-6FE579F44D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1077</c:v>
                </c:pt>
                <c:pt idx="1">
                  <c:v>1055</c:v>
                </c:pt>
                <c:pt idx="2">
                  <c:v>1010</c:v>
                </c:pt>
              </c:numCache>
            </c:numRef>
          </c:val>
          <c:extLst>
            <c:ext xmlns:c16="http://schemas.microsoft.com/office/drawing/2014/chart" uri="{C3380CC4-5D6E-409C-BE32-E72D297353CC}">
              <c16:uniqueId val="{00000002-A561-4BA3-BB95-6FE579F44D64}"/>
            </c:ext>
          </c:extLst>
        </c:ser>
        <c:dLbls>
          <c:showLegendKey val="0"/>
          <c:showVal val="0"/>
          <c:showCatName val="0"/>
          <c:showSerName val="0"/>
          <c:showPercent val="0"/>
          <c:showBubbleSize val="0"/>
        </c:dLbls>
        <c:gapWidth val="120"/>
        <c:overlap val="100"/>
        <c:axId val="142024704"/>
        <c:axId val="142026240"/>
      </c:barChart>
      <c:catAx>
        <c:axId val="14202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2026240"/>
        <c:crosses val="autoZero"/>
        <c:auto val="1"/>
        <c:lblAlgn val="ctr"/>
        <c:lblOffset val="100"/>
        <c:tickLblSkip val="1"/>
        <c:tickMarkSkip val="1"/>
        <c:noMultiLvlLbl val="0"/>
      </c:catAx>
      <c:valAx>
        <c:axId val="1420262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202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{6AD00092-DA67-47B1-A22D-015FCF872C64}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AB9-4B00-9138-A211C87544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{20F63FAF-6709-424E-B4AD-D1819EF5BB95}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B9-4B00-9138-A211C87544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{9DAA941A-5B9E-49E6-B43A-BC4AB60043DB}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B9-4B00-9138-A211C87544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{AF8EE7B8-E20A-414D-9C6F-A44DFD0BC173}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B9-4B00-9138-A211C87544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{6E12AFC5-46CB-46DE-A842-C6E634C6F7D8}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B9-4B00-9138-A211C87544EF}"/>
                </c:ext>
              </c:extLst>
            </c:dLbl>
            <c:dLbl>
              <c:idx val="8"/>
              <c:layout>
                <c:manualLayout>
                  <c:x val="-2.4211266182319582E-2"/>
                  <c:y val="-6.460369916069612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{E37CB392-529F-4664-AC7C-A53C2275FC9B}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AB9-4B00-9138-A211C87544EF}"/>
                </c:ext>
              </c:extLst>
            </c:dLbl>
            <c:dLbl>
              <c:idx val="16"/>
              <c:layout>
                <c:manualLayout>
                  <c:x val="-4.0079134756825091E-2"/>
                  <c:y val="-6.4874385051034239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{1A69767D-0163-4DFF-92A6-76C33CA7E487}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AB9-4B00-9138-A211C87544E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{9EC8C279-E737-404D-9DAD-A552BC5AD868}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AB9-4B00-9138-A211C87544E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{AA366966-BA2C-490B-A292-131129914D0E}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AB9-4B00-9138-A211C87544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75.3</c:v>
                </c:pt>
                <c:pt idx="8">
                  <c:v>76.7</c:v>
                </c:pt>
                <c:pt idx="16">
                  <c:v>77.099999999999994</c:v>
                </c:pt>
                <c:pt idx="24">
                  <c:v>78.3</c:v>
                </c:pt>
                <c:pt idx="32">
                  <c:v>79.599999999999994</c:v>
                </c:pt>
              </c:numCache>
            </c:numRef>
          </c:xVal>
          <c:yVal>
            <c:numRef>
              <c:f>公会計指標分析・財政指標組合せ分析表!$BP$51:$DC$51</c:f>
              <c:numCache>
                <c:formatCode>#,##0.0;"▲ "#,##0.0</c:formatCode>
                <c:ptCount val="40"/>
                <c:pt idx="0">
                  <c:v>24.6</c:v>
                </c:pt>
                <c:pt idx="8">
                  <c:v>15.3</c:v>
                </c:pt>
                <c:pt idx="16">
                  <c:v>12.8</c:v>
                </c:pt>
                <c:pt idx="24">
                  <c:v>21.4</c:v>
                </c:pt>
                <c:pt idx="32">
                  <c:v>13.7</c:v>
                </c:pt>
              </c:numCache>
            </c:numRef>
          </c:yVal>
          <c:smooth val="0"/>
          <c:extLst>
            <c:ext xmlns:c16="http://schemas.microsoft.com/office/drawing/2014/chart" uri="{C3380CC4-5D6E-409C-BE32-E72D297353CC}">
              <c16:uniqueId val="{00000009-2AB9-4B00-9138-A211C87544E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{D180217B-2753-490A-8CD2-A2364F86D6D9}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AB9-4B00-9138-A211C87544E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{A9D9DE09-9EBB-456A-BC20-7ECD20C51459}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B9-4B00-9138-A211C87544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{F7FEB7B6-D20E-4BAA-BF1E-25AB938AA198}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B9-4B00-9138-A211C87544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{C10EC3AC-A10D-4DFD-AF5A-275765AA97D7}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B9-4B00-9138-A211C87544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{FCBB82E3-49AF-4469-8DF2-351E25357B77}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B9-4B00-9138-A211C87544EF}"/>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{DA2C8F44-FC62-429E-A4B9-9E3D09652E54}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AB9-4B00-9138-A211C87544EF}"/>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{496B1222-565B-4E88-90A6-15153489F6CB}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AB9-4B00-9138-A211C87544EF}"/>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{D647E7D6-717B-4A92-92CD-BC680496BF15}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AB9-4B00-9138-A211C87544EF}"/>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{6E226F36-72C9-41CF-8E4B-D510D0AB6032}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AB9-4B00-9138-A211C87544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62.6</c:v>
                </c:pt>
                <c:pt idx="8">
                  <c:v>63.5</c:v>
                </c:pt>
                <c:pt idx="16">
                  <c:v>65.3</c:v>
                </c:pt>
                <c:pt idx="24">
                  <c:v>65.7</c:v>
                </c:pt>
                <c:pt idx="32">
                  <c:v>65.3</c:v>
                </c:pt>
              </c:numCache>
            </c:numRef>
          </c:xVal>
          <c:yVal>
            <c:numRef>
              <c:f>公会計指標分析・財政指標組合せ分析表!$BP$55:$DC$55</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2AB9-4B00-9138-A211C87544EF}"/>
            </c:ext>
          </c:extLst>
        </c:ser>
        <c:dLbls>
          <c:showLegendKey val="0"/>
          <c:showVal val="1"/>
          <c:showCatName val="0"/>
          <c:showSerName val="0"/>
          <c:showPercent val="0"/>
          <c:showBubbleSize val="0"/>
        </c:dLbls>
        <c:axId val="46179840"/>
        <c:axId val="46181760"/>
      </c:scatterChart>
      <c:valAx>
        <c:axId val="46179840"/>
        <c:scaling>
          <c:orientation val="maxMin"/>
          <c:max val="90"/>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{144F1563-C8A6-42B2-B592-CA2566AFD2DD}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0C1-4C9D-862C-0A22404293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{B5BEC5CC-785E-4D45-BA21-D82FED9A00A7}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C1-4C9D-862C-0A22404293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{75BC759B-160A-4807-A122-CB6755821746}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C1-4C9D-862C-0A22404293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{85343324-1B33-45CC-972F-AF641A09E930}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C1-4C9D-862C-0A22404293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{5FF803F6-084F-4D37-84A2-36B434ED0962}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C1-4C9D-862C-0A224042934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{014BDC7B-4533-42FB-9089-D53FF40A18BA}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0C1-4C9D-862C-0A224042934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{58BFECA7-E4DC-4E65-B18F-1DB582B98291}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0C1-4C9D-862C-0A224042934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{8963D468-AB2C-479D-87AE-45433B594DA3}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0C1-4C9D-862C-0A224042934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{FEF8B0E0-B22B-4EB6-AEEE-BBFADC552E96}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0C1-4C9D-862C-0A22404293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8.8000000000000007</c:v>
                </c:pt>
                <c:pt idx="16">
                  <c:v>8.9</c:v>
                </c:pt>
                <c:pt idx="24">
                  <c:v>8.6999999999999993</c:v>
                </c:pt>
                <c:pt idx="32">
                  <c:v>8.1999999999999993</c:v>
                </c:pt>
              </c:numCache>
            </c:numRef>
          </c:xVal>
          <c:yVal>
            <c:numRef>
              <c:f>公会計指標分析・財政指標組合せ分析表!$BP$73:$DC$73</c:f>
              <c:numCache>
                <c:formatCode>#,##0.0;"▲ "#,##0.0</c:formatCode>
                <c:ptCount val="40"/>
                <c:pt idx="0">
                  <c:v>24.6</c:v>
                </c:pt>
                <c:pt idx="8">
                  <c:v>15.3</c:v>
                </c:pt>
                <c:pt idx="16">
                  <c:v>12.8</c:v>
                </c:pt>
                <c:pt idx="24">
                  <c:v>21.4</c:v>
                </c:pt>
                <c:pt idx="32">
                  <c:v>13.7</c:v>
                </c:pt>
              </c:numCache>
            </c:numRef>
          </c:yVal>
          <c:smooth val="0"/>
          <c:extLst>
            <c:ext xmlns:c16="http://schemas.microsoft.com/office/drawing/2014/chart" uri="{C3380CC4-5D6E-409C-BE32-E72D297353CC}">
              <c16:uniqueId val="{00000009-40C1-4C9D-862C-0A22404293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{3AC107EB-B919-467C-8A2F-82CA9ABD689B}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0C1-4C9D-862C-0A22404293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{2E73C6FB-5F56-4076-BBC7-E5C24CDEF972}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C1-4C9D-862C-0A22404293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{CE8FC997-2DDD-4017-9D45-E4E488B76D3F}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C1-4C9D-862C-0A22404293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{43BE85AB-15EF-4201-B7A9-30CA3B11AA46}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C1-4C9D-862C-0A22404293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{953B3DCF-68AF-42DE-9DCD-FAA0111BA236}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C1-4C9D-862C-0A224042934B}"/>
                </c:ext>
              </c:extLst>
            </c:dLbl>
            <c:dLbl>
              <c:idx val="8"/>
              <c:layout>
                <c:manualLayout>
                  <c:x val="-4.5160355153971238E-2"/>
                  <c:y val="-6.141606965375199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{9A90812A-29B0-41E3-BBFC-8791A4384164}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0C1-4C9D-862C-0A224042934B}"/>
                </c:ext>
              </c:extLst>
            </c:dLbl>
            <c:dLbl>
              <c:idx val="16"/>
              <c:layout>
                <c:manualLayout>
                  <c:x val="-1.8235628084250059E-2"/>
                  <c:y val="-6.341722452183605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{92F94096-3A5D-4399-9216-342F1C8755B6}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0C1-4C9D-862C-0A224042934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{02E19E0B-8100-4572-A457-8B072C38B94C}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0C1-4C9D-862C-0A224042934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{2C5DF078-A963-402A-A534-0C4D21A5B5E4}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0C1-4C9D-862C-0A22404293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8.9</c:v>
                </c:pt>
                <c:pt idx="24">
                  <c:v>8.8000000000000007</c:v>
                </c:pt>
                <c:pt idx="32">
                  <c:v>8.3000000000000007</c:v>
                </c:pt>
              </c:numCache>
            </c:numRef>
          </c:xVal>
          <c:yVal>
            <c:numRef>
              <c:f>公会計指標分析・財政指標組合せ分析表!$BP$77:$DC$77</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40C1-4C9D-862C-0A224042934B}"/>
            </c:ext>
          </c:extLst>
        </c:ser>
        <c:dLbls>
          <c:showLegendKey val="0"/>
          <c:showVal val="1"/>
          <c:showCatName val="0"/>
          <c:showSerName val="0"/>
          <c:showPercent val="0"/>
          <c:showBubbleSize val="0"/>
        </c:dLbls>
        <c:axId val="84219776"/>
        <c:axId val="84234240"/>
      </c:scatterChart>
      <c:valAx>
        <c:axId val="84219776"/>
        <c:scaling>
          <c:orientation val="maxMin"/>
          <c:max val="9.199999999999999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普通建設事業費に係る起債事業は可能な限り交付税算入のある地方債を充当している。一方で、過去に実施した大型事業で借入れた起債の交付税算入期間が終了した影響で算入公債費等が減少傾向にある。また、</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10</a:t>
          </a:r>
          <a:r>
            <a:rPr kumimoji="1" lang="ja-JP" altLang="en-US" sz="1000">
              <a:solidFill>
                <a:schemeClr val="dk1"/>
              </a:solidFill>
              <a:effectLst/>
              <a:latin typeface="+mn-lt"/>
              <a:ea typeface="+mn-ea"/>
              <a:cs typeface="+mn-cs"/>
            </a:rPr>
            <a:t>年度</a:t>
          </a:r>
          <a:r>
            <a:rPr lang="ja-JP" altLang="ja-JP" sz="1000">
              <a:solidFill>
                <a:schemeClr val="dk1"/>
              </a:solidFill>
              <a:effectLst/>
              <a:latin typeface="+mn-lt"/>
              <a:ea typeface="+mn-ea"/>
              <a:cs typeface="+mn-cs"/>
            </a:rPr>
            <a:t>保育園建設工事（</a:t>
          </a:r>
          <a:r>
            <a:rPr lang="en-US" altLang="ja-JP" sz="1000">
              <a:solidFill>
                <a:schemeClr val="dk1"/>
              </a:solidFill>
              <a:effectLst/>
              <a:latin typeface="+mn-lt"/>
              <a:ea typeface="+mn-ea"/>
              <a:cs typeface="+mn-cs"/>
            </a:rPr>
            <a:t>23</a:t>
          </a:r>
          <a:r>
            <a:rPr lang="ja-JP" altLang="en-US" sz="1000">
              <a:solidFill>
                <a:schemeClr val="dk1"/>
              </a:solidFill>
              <a:effectLst/>
              <a:latin typeface="+mn-lt"/>
              <a:ea typeface="+mn-ea"/>
              <a:cs typeface="+mn-cs"/>
            </a:rPr>
            <a:t>百万</a:t>
          </a:r>
          <a:r>
            <a:rPr lang="ja-JP" altLang="ja-JP" sz="1000">
              <a:solidFill>
                <a:schemeClr val="dk1"/>
              </a:solidFill>
              <a:effectLst/>
              <a:latin typeface="+mn-lt"/>
              <a:ea typeface="+mn-ea"/>
              <a:cs typeface="+mn-cs"/>
            </a:rPr>
            <a:t>円）や</a:t>
          </a:r>
          <a:r>
            <a:rPr lang="ja-JP" altLang="en-US"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26</a:t>
          </a:r>
          <a:r>
            <a:rPr lang="ja-JP" altLang="en-US" sz="1000">
              <a:solidFill>
                <a:schemeClr val="dk1"/>
              </a:solidFill>
              <a:effectLst/>
              <a:latin typeface="+mn-lt"/>
              <a:ea typeface="+mn-ea"/>
              <a:cs typeface="+mn-cs"/>
            </a:rPr>
            <a:t>年度</a:t>
          </a:r>
          <a:r>
            <a:rPr lang="ja-JP" altLang="ja-JP" sz="1000">
              <a:solidFill>
                <a:schemeClr val="dk1"/>
              </a:solidFill>
              <a:effectLst/>
              <a:latin typeface="+mn-lt"/>
              <a:ea typeface="+mn-ea"/>
              <a:cs typeface="+mn-cs"/>
            </a:rPr>
            <a:t>防災ｽﾃｰｼｮﾝ整備事業（</a:t>
          </a:r>
          <a:r>
            <a:rPr lang="en-US" altLang="ja-JP" sz="1000">
              <a:solidFill>
                <a:schemeClr val="dk1"/>
              </a:solidFill>
              <a:effectLst/>
              <a:latin typeface="+mn-lt"/>
              <a:ea typeface="+mn-ea"/>
              <a:cs typeface="+mn-cs"/>
            </a:rPr>
            <a:t>10</a:t>
          </a:r>
          <a:r>
            <a:rPr lang="ja-JP" altLang="en-US" sz="1000">
              <a:solidFill>
                <a:schemeClr val="dk1"/>
              </a:solidFill>
              <a:effectLst/>
              <a:latin typeface="+mn-lt"/>
              <a:ea typeface="+mn-ea"/>
              <a:cs typeface="+mn-cs"/>
            </a:rPr>
            <a:t>百万</a:t>
          </a:r>
          <a:r>
            <a:rPr lang="ja-JP" altLang="ja-JP" sz="1000">
              <a:solidFill>
                <a:schemeClr val="dk1"/>
              </a:solidFill>
              <a:effectLst/>
              <a:latin typeface="+mn-lt"/>
              <a:ea typeface="+mn-ea"/>
              <a:cs typeface="+mn-cs"/>
            </a:rPr>
            <a:t>円</a:t>
          </a:r>
          <a:r>
            <a:rPr lang="ja-JP" altLang="en-US" sz="1000">
              <a:solidFill>
                <a:schemeClr val="dk1"/>
              </a:solidFill>
              <a:effectLst/>
              <a:latin typeface="+mn-lt"/>
              <a:ea typeface="+mn-ea"/>
              <a:cs typeface="+mn-cs"/>
            </a:rPr>
            <a:t>）などの</a:t>
          </a:r>
          <a:r>
            <a:rPr lang="ja-JP" altLang="ja-JP" sz="1000">
              <a:solidFill>
                <a:schemeClr val="dk1"/>
              </a:solidFill>
              <a:effectLst/>
              <a:latin typeface="+mn-lt"/>
              <a:ea typeface="+mn-ea"/>
              <a:cs typeface="+mn-cs"/>
            </a:rPr>
            <a:t>償還が終了したことで元利償還金が減少</a:t>
          </a:r>
          <a:r>
            <a:rPr kumimoji="1" lang="ja-JP" altLang="ja-JP" sz="1000">
              <a:solidFill>
                <a:schemeClr val="dk1"/>
              </a:solidFill>
              <a:effectLst/>
              <a:latin typeface="+mn-lt"/>
              <a:ea typeface="+mn-ea"/>
              <a:cs typeface="+mn-cs"/>
            </a:rPr>
            <a:t>傾向に</a:t>
          </a:r>
          <a:r>
            <a:rPr kumimoji="1" lang="ja-JP" altLang="en-US" sz="1000">
              <a:solidFill>
                <a:schemeClr val="dk1"/>
              </a:solidFill>
              <a:effectLst/>
              <a:latin typeface="+mn-lt"/>
              <a:ea typeface="+mn-ea"/>
              <a:cs typeface="+mn-cs"/>
            </a:rPr>
            <a:t>ある。</a:t>
          </a:r>
          <a:endParaRPr lang="ja-JP" altLang="ja-JP" sz="1100">
            <a:effectLst/>
          </a:endParaRPr>
        </a:p>
        <a:p>
          <a:r>
            <a:rPr lang="ja-JP" altLang="ja-JP" sz="1000">
              <a:solidFill>
                <a:schemeClr val="dk1"/>
              </a:solidFill>
              <a:effectLst/>
              <a:latin typeface="+mn-lt"/>
              <a:ea typeface="+mn-ea"/>
              <a:cs typeface="+mn-cs"/>
            </a:rPr>
            <a:t>また、</a:t>
          </a:r>
          <a:r>
            <a:rPr kumimoji="1" lang="ja-JP" altLang="ja-JP" sz="1000">
              <a:solidFill>
                <a:schemeClr val="dk1"/>
              </a:solidFill>
              <a:effectLst/>
              <a:latin typeface="+mn-lt"/>
              <a:ea typeface="+mn-ea"/>
              <a:cs typeface="+mn-cs"/>
            </a:rPr>
            <a:t>町有施設の老朽化により維持・改修工事が増加しており、今後は公共施設等総合管理計画に基づく施設の個別計画策定に着手しつつ、施設の統廃合、除却や長寿命化を計画的に進め、管理・改修コストの縮減に努める。さらに</a:t>
          </a:r>
          <a:r>
            <a:rPr lang="ja-JP" altLang="ja-JP" sz="1000">
              <a:solidFill>
                <a:schemeClr val="dk1"/>
              </a:solidFill>
              <a:effectLst/>
              <a:latin typeface="+mn-lt"/>
              <a:ea typeface="+mn-ea"/>
              <a:cs typeface="+mn-cs"/>
            </a:rPr>
            <a:t>単年度における元金償還額を抑制するため、据置期間を設定しない借入れなど、状況に応じた償還方法の選択について、検討していく。</a:t>
          </a:r>
          <a:endParaRPr lang="ja-JP" altLang="ja-JP" sz="1100">
            <a:effectLst/>
          </a:endParaRPr>
        </a:p>
        <a:p>
          <a:r>
            <a:rPr lang="ja-JP" altLang="ja-JP" sz="1000">
              <a:solidFill>
                <a:schemeClr val="dk1"/>
              </a:solidFill>
              <a:effectLst/>
              <a:latin typeface="+mn-lt"/>
              <a:ea typeface="+mn-ea"/>
              <a:cs typeface="+mn-cs"/>
            </a:rPr>
            <a:t>なお、引き続き</a:t>
          </a:r>
          <a:r>
            <a:rPr kumimoji="1" lang="ja-JP" altLang="ja-JP" sz="1000">
              <a:solidFill>
                <a:schemeClr val="dk1"/>
              </a:solidFill>
              <a:effectLst/>
              <a:latin typeface="+mn-lt"/>
              <a:ea typeface="+mn-ea"/>
              <a:cs typeface="+mn-cs"/>
            </a:rPr>
            <a:t>病院や水道事業などについては独立採算制を強化し経営安定を推進する。</a:t>
          </a:r>
          <a:endParaRPr lang="ja-JP" altLang="ja-JP" sz="11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一般会計等に係る地方債の現在高は、小学校の</a:t>
          </a:r>
          <a:r>
            <a:rPr lang="ja-JP" altLang="en-US" sz="1100">
              <a:solidFill>
                <a:schemeClr val="dk1"/>
              </a:solidFill>
              <a:effectLst/>
              <a:latin typeface="+mn-lt"/>
              <a:ea typeface="+mn-ea"/>
              <a:cs typeface="+mn-cs"/>
            </a:rPr>
            <a:t>トイレ洋式化改修工事や体育館改修工事、</a:t>
          </a:r>
          <a:r>
            <a:rPr lang="ja-JP" altLang="ja-JP" sz="1100">
              <a:solidFill>
                <a:schemeClr val="dk1"/>
              </a:solidFill>
              <a:effectLst/>
              <a:latin typeface="+mn-lt"/>
              <a:ea typeface="+mn-ea"/>
              <a:cs typeface="+mn-cs"/>
            </a:rPr>
            <a:t>社会資本整備総合交付金事業の実施により多額の借入を行った結果、対前年比は増となった。</a:t>
          </a:r>
          <a:endParaRPr lang="ja-JP" altLang="ja-JP" sz="1400">
            <a:effectLst/>
          </a:endParaRPr>
        </a:p>
        <a:p>
          <a:r>
            <a:rPr lang="ja-JP" altLang="ja-JP" sz="1100">
              <a:solidFill>
                <a:schemeClr val="dk1"/>
              </a:solidFill>
              <a:effectLst/>
              <a:latin typeface="+mn-lt"/>
              <a:ea typeface="+mn-ea"/>
              <a:cs typeface="+mn-cs"/>
            </a:rPr>
            <a:t>今後においても繰越事業である</a:t>
          </a:r>
          <a:r>
            <a:rPr lang="ja-JP" altLang="en-US" sz="1100">
              <a:solidFill>
                <a:schemeClr val="dk1"/>
              </a:solidFill>
              <a:effectLst/>
              <a:latin typeface="+mn-lt"/>
              <a:ea typeface="+mn-ea"/>
              <a:cs typeface="+mn-cs"/>
            </a:rPr>
            <a:t>小学校長寿命化工事や町民体育館長寿命化対策工事</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橋梁補修事業</a:t>
          </a:r>
          <a:r>
            <a:rPr lang="ja-JP" altLang="ja-JP" sz="1100">
              <a:solidFill>
                <a:schemeClr val="dk1"/>
              </a:solidFill>
              <a:effectLst/>
              <a:latin typeface="+mn-lt"/>
              <a:ea typeface="+mn-ea"/>
              <a:cs typeface="+mn-cs"/>
            </a:rPr>
            <a:t>等の必要不可欠な大型事業が控えている状況にある。</a:t>
          </a:r>
          <a:endParaRPr lang="ja-JP" altLang="ja-JP" sz="1400">
            <a:effectLst/>
          </a:endParaRPr>
        </a:p>
        <a:p>
          <a:r>
            <a:rPr lang="ja-JP" altLang="ja-JP" sz="1100">
              <a:solidFill>
                <a:schemeClr val="dk1"/>
              </a:solidFill>
              <a:effectLst/>
              <a:latin typeface="+mn-lt"/>
              <a:ea typeface="+mn-ea"/>
              <a:cs typeface="+mn-cs"/>
            </a:rPr>
            <a:t>引続き、優先順位をつけた計画的な事業実施や国庫補助金など特定財源の確保を徹底し、起債の抑制に努める。</a:t>
          </a:r>
          <a:endParaRPr lang="ja-JP" altLang="ja-JP" sz="1400">
            <a:effectLst/>
          </a:endParaRPr>
        </a:p>
        <a:p>
          <a:r>
            <a:rPr lang="ja-JP" altLang="ja-JP" sz="1100">
              <a:solidFill>
                <a:schemeClr val="dk1"/>
              </a:solidFill>
              <a:effectLst/>
              <a:latin typeface="+mn-lt"/>
              <a:ea typeface="+mn-ea"/>
              <a:cs typeface="+mn-cs"/>
            </a:rPr>
            <a:t>公営企業債等繰入見込額についても減少となっている</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病院事業</a:t>
          </a:r>
          <a:r>
            <a:rPr lang="ja-JP" altLang="en-US" sz="1100">
              <a:solidFill>
                <a:schemeClr val="dk1"/>
              </a:solidFill>
              <a:effectLst/>
              <a:latin typeface="+mn-lt"/>
              <a:ea typeface="+mn-ea"/>
              <a:cs typeface="+mn-cs"/>
            </a:rPr>
            <a:t>会計では新型コロナウイルスの影響による特別減収対策企業債（</a:t>
          </a:r>
          <a:r>
            <a:rPr lang="en-US" altLang="ja-JP" sz="1100">
              <a:solidFill>
                <a:schemeClr val="dk1"/>
              </a:solidFill>
              <a:effectLst/>
              <a:latin typeface="+mn-lt"/>
              <a:ea typeface="+mn-ea"/>
              <a:cs typeface="+mn-cs"/>
            </a:rPr>
            <a:t>130</a:t>
          </a:r>
          <a:r>
            <a:rPr lang="ja-JP" altLang="en-US" sz="1100">
              <a:solidFill>
                <a:schemeClr val="dk1"/>
              </a:solidFill>
              <a:effectLst/>
              <a:latin typeface="+mn-lt"/>
              <a:ea typeface="+mn-ea"/>
              <a:cs typeface="+mn-cs"/>
            </a:rPr>
            <a:t>百万円）を借入れてはいるが、</a:t>
          </a:r>
          <a:r>
            <a:rPr lang="ja-JP" altLang="ja-JP" sz="1100">
              <a:solidFill>
                <a:schemeClr val="dk1"/>
              </a:solidFill>
              <a:effectLst/>
              <a:latin typeface="+mn-lt"/>
              <a:ea typeface="+mn-ea"/>
              <a:cs typeface="+mn-cs"/>
            </a:rPr>
            <a:t>引き続き、地方債現在高の減少を目指し、新規借入の抑制と計画的な起債の活用に努める。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長野県辰野町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財政調整基金について</a:t>
          </a:r>
          <a:r>
            <a:rPr kumimoji="1" lang="ja-JP" altLang="en-US" sz="1100">
              <a:solidFill>
                <a:schemeClr val="dk1"/>
              </a:solidFill>
              <a:effectLst/>
              <a:latin typeface="+mn-lt"/>
              <a:ea typeface="+mn-ea"/>
              <a:cs typeface="+mn-cs"/>
            </a:rPr>
            <a:t>決算剰余金のうち</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百円を積み立てたことにより増加した。</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小学校長寿命化工事や</a:t>
          </a:r>
          <a:r>
            <a:rPr kumimoji="1" lang="en-US" altLang="ja-JP" sz="1100">
              <a:solidFill>
                <a:schemeClr val="dk1"/>
              </a:solidFill>
              <a:effectLst/>
              <a:latin typeface="+mn-lt"/>
              <a:ea typeface="+mn-ea"/>
              <a:cs typeface="+mn-cs"/>
            </a:rPr>
            <a:t>GIGA</a:t>
          </a:r>
          <a:r>
            <a:rPr kumimoji="1" lang="ja-JP" altLang="ja-JP" sz="1100">
              <a:solidFill>
                <a:schemeClr val="dk1"/>
              </a:solidFill>
              <a:effectLst/>
              <a:latin typeface="+mn-lt"/>
              <a:ea typeface="+mn-ea"/>
              <a:cs typeface="+mn-cs"/>
            </a:rPr>
            <a:t>スクール構想の実現に向けたＩＣＴ教育の推進に係る環境整備へ要する費用に充てるため教育振興基金から</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円の取り崩しを行った。</a:t>
          </a:r>
          <a:endParaRPr kumimoji="1" lang="en-US" altLang="ja-JP" sz="1100">
            <a:solidFill>
              <a:schemeClr val="dk1"/>
            </a:solidFill>
            <a:effectLst/>
            <a:latin typeface="+mn-lt"/>
            <a:ea typeface="+mn-ea"/>
            <a:cs typeface="+mn-cs"/>
          </a:endParaRPr>
        </a:p>
        <a:p>
          <a:pPr eaLnBrk="1" fontAlgn="auto" latinLnBrk="0" hangingPunct="1"/>
          <a:r>
            <a:rPr lang="ja-JP" altLang="en-US" sz="1100">
              <a:effectLst/>
            </a:rPr>
            <a:t>合葬式墓地建設のため霊園管理基金より</a:t>
          </a:r>
          <a:r>
            <a:rPr lang="en-US" altLang="ja-JP" sz="1100">
              <a:effectLst/>
            </a:rPr>
            <a:t>23</a:t>
          </a:r>
          <a:r>
            <a:rPr lang="ja-JP" altLang="en-US" sz="1100">
              <a:effectLst/>
            </a:rPr>
            <a:t>百円の取り崩しを行った。</a:t>
          </a:r>
          <a:endParaRPr lang="ja-JP" altLang="ja-JP" sz="1100">
            <a:effectLst/>
          </a:endParaRPr>
        </a:p>
        <a:p>
          <a:r>
            <a:rPr kumimoji="1" lang="ja-JP" altLang="ja-JP" sz="1100">
              <a:solidFill>
                <a:schemeClr val="dk1"/>
              </a:solidFill>
              <a:effectLst/>
              <a:latin typeface="+mn-lt"/>
              <a:ea typeface="+mn-ea"/>
              <a:cs typeface="+mn-cs"/>
            </a:rPr>
            <a:t>後年度に控える事業実施のために節減し生じた歳計剰余金について、各特目基金へ積み立てた結果、全体で</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円の積立となった。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ついても新型コロナウイルス感染症の影響による財源不足が予想されるため、財源不足が生じた際には財政調整基金等を取り崩して対応する予定であるが、極力取り崩し額を少なくするため、各事業の予算残額についても安易に消費することなく、次年度への繰越金等の財源とするために不用額として計上す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庁舎等建設基金・・・庁舎等の建設及び維持管理に資する。</a:t>
          </a:r>
          <a:endParaRPr lang="ja-JP" altLang="ja-JP" sz="1400">
            <a:effectLst/>
          </a:endParaRPr>
        </a:p>
        <a:p>
          <a:r>
            <a:rPr kumimoji="1" lang="ja-JP" altLang="ja-JP" sz="1100">
              <a:solidFill>
                <a:schemeClr val="dk1"/>
              </a:solidFill>
              <a:effectLst/>
              <a:latin typeface="+mn-lt"/>
              <a:ea typeface="+mn-ea"/>
              <a:cs typeface="+mn-cs"/>
            </a:rPr>
            <a:t>教育振興基金・・・教育の振興に資する。</a:t>
          </a:r>
          <a:endParaRPr lang="ja-JP" altLang="ja-JP" sz="1400">
            <a:effectLst/>
          </a:endParaRPr>
        </a:p>
        <a:p>
          <a:r>
            <a:rPr kumimoji="1" lang="ja-JP" altLang="ja-JP" sz="1100">
              <a:solidFill>
                <a:schemeClr val="dk1"/>
              </a:solidFill>
              <a:effectLst/>
              <a:latin typeface="+mn-lt"/>
              <a:ea typeface="+mn-ea"/>
              <a:cs typeface="+mn-cs"/>
            </a:rPr>
            <a:t>道路建設基金・・・町道の建設及び維持管理に資する。</a:t>
          </a:r>
          <a:endParaRPr lang="ja-JP" altLang="ja-JP" sz="1400">
            <a:effectLst/>
          </a:endParaRPr>
        </a:p>
        <a:p>
          <a:r>
            <a:rPr kumimoji="1" lang="ja-JP" altLang="ja-JP" sz="1100">
              <a:solidFill>
                <a:schemeClr val="dk1"/>
              </a:solidFill>
              <a:effectLst/>
              <a:latin typeface="+mn-lt"/>
              <a:ea typeface="+mn-ea"/>
              <a:cs typeface="+mn-cs"/>
            </a:rPr>
            <a:t>森林環境譲与税基金・・・森林整備及びその促進にかかるものに資する。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森林環境譲与税基金（</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百万円増）・・・森林整備及びその促進にかかるものとして新たに森林環境譲与税基金について</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百万の積立を行った。</a:t>
          </a:r>
          <a:endParaRPr lang="ja-JP" altLang="ja-JP" sz="1400">
            <a:effectLst/>
          </a:endParaRPr>
        </a:p>
        <a:p>
          <a:r>
            <a:rPr kumimoji="1" lang="ja-JP" altLang="ja-JP" sz="1100">
              <a:solidFill>
                <a:schemeClr val="dk1"/>
              </a:solidFill>
              <a:effectLst/>
              <a:latin typeface="+mn-lt"/>
              <a:ea typeface="+mn-ea"/>
              <a:cs typeface="+mn-cs"/>
            </a:rPr>
            <a:t>地域情報告知システム基金（</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百万円増）・・・機器の再リースによりリース価格が下がり、事業費が減額となったため</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百万円の積立を行った。</a:t>
          </a:r>
          <a:endParaRPr lang="ja-JP" altLang="ja-JP" sz="1400">
            <a:effectLst/>
          </a:endParaRPr>
        </a:p>
        <a:p>
          <a:r>
            <a:rPr kumimoji="1" lang="ja-JP" altLang="en-US" sz="1100">
              <a:solidFill>
                <a:schemeClr val="dk1"/>
              </a:solidFill>
              <a:effectLst/>
              <a:latin typeface="+mn-lt"/>
              <a:ea typeface="+mn-ea"/>
              <a:cs typeface="+mn-cs"/>
            </a:rPr>
            <a:t>霊園管理</a:t>
          </a:r>
          <a:r>
            <a:rPr kumimoji="1" lang="ja-JP" altLang="ja-JP" sz="1100">
              <a:solidFill>
                <a:schemeClr val="dk1"/>
              </a:solidFill>
              <a:effectLst/>
              <a:latin typeface="+mn-lt"/>
              <a:ea typeface="+mn-ea"/>
              <a:cs typeface="+mn-cs"/>
            </a:rPr>
            <a:t>基金（</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百万円減）・・・</a:t>
          </a:r>
          <a:r>
            <a:rPr kumimoji="1" lang="ja-JP" altLang="en-US" sz="1100">
              <a:solidFill>
                <a:schemeClr val="dk1"/>
              </a:solidFill>
              <a:effectLst/>
              <a:latin typeface="+mn-lt"/>
              <a:ea typeface="+mn-ea"/>
              <a:cs typeface="+mn-cs"/>
            </a:rPr>
            <a:t>合葬式墓地の建設により</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百万円の取崩しを行った。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教育振興基金（</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百万円減）・・・</a:t>
          </a:r>
          <a:r>
            <a:rPr kumimoji="1" lang="ja-JP" altLang="en-US" sz="1100">
              <a:solidFill>
                <a:schemeClr val="dk1"/>
              </a:solidFill>
              <a:effectLst/>
              <a:latin typeface="+mn-lt"/>
              <a:ea typeface="+mn-ea"/>
              <a:cs typeface="+mn-cs"/>
            </a:rPr>
            <a:t>小学校長寿命化工事、</a:t>
          </a:r>
          <a:r>
            <a:rPr kumimoji="1" lang="en-US" altLang="ja-JP" sz="1100">
              <a:solidFill>
                <a:schemeClr val="dk1"/>
              </a:solidFill>
              <a:effectLst/>
              <a:latin typeface="+mn-lt"/>
              <a:ea typeface="+mn-ea"/>
              <a:cs typeface="+mn-cs"/>
            </a:rPr>
            <a:t>GIGA</a:t>
          </a:r>
          <a:r>
            <a:rPr kumimoji="1" lang="ja-JP" altLang="ja-JP" sz="1100">
              <a:solidFill>
                <a:schemeClr val="dk1"/>
              </a:solidFill>
              <a:effectLst/>
              <a:latin typeface="+mn-lt"/>
              <a:ea typeface="+mn-ea"/>
              <a:cs typeface="+mn-cs"/>
            </a:rPr>
            <a:t>スクール構想の実現に向けたＩＣＴ教育環境を整備するにあたり、</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百万円の取崩しを行った。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今後においても老朽化が進む教育施設や</a:t>
          </a:r>
          <a:r>
            <a:rPr kumimoji="1" lang="en-US" altLang="ja-JP" sz="1100">
              <a:solidFill>
                <a:schemeClr val="dk1"/>
              </a:solidFill>
              <a:effectLst/>
              <a:latin typeface="+mn-lt"/>
              <a:ea typeface="+mn-ea"/>
              <a:cs typeface="+mn-cs"/>
            </a:rPr>
            <a:t>GIGA</a:t>
          </a:r>
          <a:r>
            <a:rPr kumimoji="1" lang="ja-JP" altLang="ja-JP" sz="1100">
              <a:solidFill>
                <a:schemeClr val="dk1"/>
              </a:solidFill>
              <a:effectLst/>
              <a:latin typeface="+mn-lt"/>
              <a:ea typeface="+mn-ea"/>
              <a:cs typeface="+mn-cs"/>
            </a:rPr>
            <a:t>スクール構想の実現に向けたＩＣＴ教育に向けた環境整備に多額の事業費が見込まれるため、文教施設整備基金と教育振興基金へ優先的に積立を行っていきたい。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令和元年度に</a:t>
          </a:r>
          <a:r>
            <a:rPr kumimoji="1" lang="ja-JP" altLang="ja-JP" sz="1100">
              <a:solidFill>
                <a:schemeClr val="dk1"/>
              </a:solidFill>
              <a:effectLst/>
              <a:latin typeface="+mn-lt"/>
              <a:ea typeface="+mn-ea"/>
              <a:cs typeface="+mn-cs"/>
            </a:rPr>
            <a:t>企業誘致のための用地整備を目的とした北沢東地区沢尻東遺跡の発掘調査により、</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万円の取崩しを行い、</a:t>
          </a:r>
          <a:r>
            <a:rPr kumimoji="1" lang="en-US" altLang="ja-JP" sz="1100">
              <a:solidFill>
                <a:schemeClr val="dk1"/>
              </a:solidFill>
              <a:effectLst/>
              <a:latin typeface="+mn-lt"/>
              <a:ea typeface="+mn-ea"/>
              <a:cs typeface="+mn-cs"/>
            </a:rPr>
            <a:t>178</a:t>
          </a:r>
          <a:r>
            <a:rPr kumimoji="1" lang="ja-JP" altLang="ja-JP" sz="1100">
              <a:solidFill>
                <a:schemeClr val="dk1"/>
              </a:solidFill>
              <a:effectLst/>
              <a:latin typeface="+mn-lt"/>
              <a:ea typeface="+mn-ea"/>
              <a:cs typeface="+mn-cs"/>
            </a:rPr>
            <a:t>百万円の減額となった</a:t>
          </a:r>
          <a:r>
            <a:rPr kumimoji="1" lang="ja-JP" altLang="en-US" sz="1100">
              <a:solidFill>
                <a:schemeClr val="dk1"/>
              </a:solidFill>
              <a:effectLst/>
              <a:latin typeface="+mn-lt"/>
              <a:ea typeface="+mn-ea"/>
              <a:cs typeface="+mn-cs"/>
            </a:rPr>
            <a:t>が、令和２年度において</a:t>
          </a:r>
          <a:r>
            <a:rPr kumimoji="1" lang="ja-JP" altLang="ja-JP" sz="1100">
              <a:solidFill>
                <a:schemeClr val="dk1"/>
              </a:solidFill>
              <a:effectLst/>
              <a:latin typeface="+mn-lt"/>
              <a:ea typeface="+mn-ea"/>
              <a:cs typeface="+mn-cs"/>
            </a:rPr>
            <a:t>決算剰余金のうち</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円を積み立てた</a:t>
          </a:r>
          <a:r>
            <a:rPr kumimoji="1" lang="ja-JP" altLang="en-US" sz="1100">
              <a:solidFill>
                <a:schemeClr val="dk1"/>
              </a:solidFill>
              <a:effectLst/>
              <a:latin typeface="+mn-lt"/>
              <a:ea typeface="+mn-ea"/>
              <a:cs typeface="+mn-cs"/>
            </a:rPr>
            <a:t>。</a:t>
          </a:r>
          <a:endParaRPr kumimoji="0" lang="en-US" altLang="ja-JP" sz="14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年度についても新型コロナウイルス感染症の影響による財源不足が予想されるため、新型コロナウイルス感染症による影響に注視しつつ、財源不足が生じた際には取り崩して対応する。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年度から繰越した小学校の</a:t>
          </a:r>
          <a:r>
            <a:rPr kumimoji="1" lang="ja-JP" altLang="en-US" sz="1100">
              <a:solidFill>
                <a:schemeClr val="dk1"/>
              </a:solidFill>
              <a:effectLst/>
              <a:latin typeface="+mn-lt"/>
              <a:ea typeface="+mn-ea"/>
              <a:cs typeface="+mn-cs"/>
            </a:rPr>
            <a:t>長寿命化改修</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町民</a:t>
          </a:r>
          <a:r>
            <a:rPr kumimoji="1" lang="ja-JP" altLang="ja-JP" sz="1100">
              <a:solidFill>
                <a:schemeClr val="dk1"/>
              </a:solidFill>
              <a:effectLst/>
              <a:latin typeface="+mn-lt"/>
              <a:ea typeface="+mn-ea"/>
              <a:cs typeface="+mn-cs"/>
            </a:rPr>
            <a:t>体育館</a:t>
          </a:r>
          <a:r>
            <a:rPr kumimoji="1" lang="ja-JP" altLang="en-US" sz="1100">
              <a:solidFill>
                <a:schemeClr val="dk1"/>
              </a:solidFill>
              <a:effectLst/>
              <a:latin typeface="+mn-lt"/>
              <a:ea typeface="+mn-ea"/>
              <a:cs typeface="+mn-cs"/>
            </a:rPr>
            <a:t>長寿命化</a:t>
          </a:r>
          <a:r>
            <a:rPr kumimoji="1" lang="ja-JP" altLang="ja-JP" sz="1100">
              <a:solidFill>
                <a:schemeClr val="dk1"/>
              </a:solidFill>
              <a:effectLst/>
              <a:latin typeface="+mn-lt"/>
              <a:ea typeface="+mn-ea"/>
              <a:cs typeface="+mn-cs"/>
            </a:rPr>
            <a:t>改修工事等の大型事業もあるため、</a:t>
          </a:r>
          <a:r>
            <a:rPr kumimoji="1" lang="ja-JP" altLang="ja-JP" sz="1100" b="0" i="0" baseline="0">
              <a:solidFill>
                <a:schemeClr val="dk1"/>
              </a:solidFill>
              <a:effectLst/>
              <a:latin typeface="+mn-lt"/>
              <a:ea typeface="+mn-ea"/>
              <a:cs typeface="+mn-cs"/>
            </a:rPr>
            <a:t>出来る限り支出を抑え経費節減に取り組み、少しでも取り崩し額を抑えたい。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変動なし。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起債発行額に応じて出来るだけ（</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％を目安）積立を行っていきたいと考える。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E2575AD-922E-4915-9715-A72AA0708D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FC053FB-84CF-4314-B1C3-6379E778C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E54A389-D99F-4085-9E6C-5F2953D9668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30FAF22-9F8C-4CCD-95C5-1A70CA36CA5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F5EB7C8-26D5-4972-A974-1D80618C256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77AC4EE-8C89-4041-B540-4606914ECF9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438597D-724B-4B66-917F-504C0C77A8B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8D34293-93FF-4CC7-BA71-9513890285F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4A9C6F8-4CBE-44AF-A5ED-6D43BCAB6F4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D15D0BC-BA8E-42E1-8663-0D697D8BFD7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107CE50-FB08-4F92-9749-65640FCD440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7D872F2-E107-4D33-9550-B7F4D31F354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19,144
18,743
169.20
11,788,335
11,309,007
348,939
5,982,382
7,411,595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FFE0695-7659-4535-AECB-3CEC5899CB5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61AFBEE-AED7-44E4-AFA5-178FFE91422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E4C5CC9-056F-4012-A5FE-200F21B0E50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16F65AE-9D82-4F8F-B96F-E39A6899919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B29A69D-92B5-4D3E-BF1B-F31529A869B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6836194-99B3-4EF7-8E67-9632EF50BDD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807645E-1922-41EA-BAB0-7778A2554C3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3FD3FA7-B23A-4EC2-9A6C-AD9F73C2B07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23B963A-4516-420B-A286-2085776A8A0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B20FA5F-C8E5-44E2-A5A0-40A201E2CEE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E64B27E-CDC8-40AA-8872-5DB080D43D1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13A58C2-B5C8-4E20-8E04-35DDFDFBAE1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4B76430-0328-4917-9E43-B53A0961CD0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E8A8766-444B-4F0F-A5B8-902D189406A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4DB7B95-88F9-4405-A2AB-F53521E9D93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5159FF0-5C58-46D9-8292-E9C6CC41207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857CD54-5D47-43AB-B7B3-B3E0072E47B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C92EE80-2CF1-49B7-AA98-75E0380E24A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3BCDAA5-1251-4EEB-9019-8C80DDAE48A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F5CEF995-3C4C-4311-AF88-EC053F7A507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C7E5DDC8-B480-4392-8756-1F93C520C98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B0BC57C-2C9F-4594-9B6F-DDDA7760AA4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09B8FC5-CA0D-4583-8A4D-CDD55E75627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274B622-B115-4B90-931D-633030207D1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2593663-55CA-4275-93CA-2A0FA23BDB3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5616679C-8469-485A-906D-6C47D42E515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8A669AB-1463-4EDF-AB60-92D58B96108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E4B1AA3-209A-41CF-BCB6-4266961D4EF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7C5C9A6-8DF8-4B91-AE22-E4CC8384FCC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EEACFD6-10F2-4D7B-BBED-4C6924CE481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CD5BAB1-0B6C-40E7-9B54-8FE36582A57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C2481E6-F36A-4D4E-9946-9B0E8A00EBD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7DC1C5F-1E05-42A2-8A8F-13FAF5B2DA2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10FF6AE-AF14-4380-A69F-F73815930A4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5B7E6AA-CB69-4470-99EB-5F5449BF11F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類似団体平均を上回っており、</a:t>
          </a:r>
          <a:r>
            <a:rPr kumimoji="1" lang="ja-JP" altLang="ja-JP" sz="1100">
              <a:solidFill>
                <a:schemeClr val="dk1"/>
              </a:solidFill>
              <a:effectLst/>
              <a:latin typeface="+mn-lt"/>
              <a:ea typeface="+mn-ea"/>
              <a:cs typeface="+mn-cs"/>
            </a:rPr>
            <a:t>対前年比においても</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の増となった。主な要因としては、学校施設をはじめ体育館、役場庁舎等の老朽化にによる減価償却費の増加があげられる。今後は公共施設の総合管理計画の理念の下、必要に応じて施設の長寿命化や更新に取組みつつ、個別計画の策定や人口規模に応じた施設の適正配置について検討を行う。</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65B5FA5-2F9D-4AA5-9135-366E203B7ED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7212303-D82B-4A84-B9EC-860625C5C62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441B017B-643E-4F70-977D-3AACDD48D40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73F7DD59-4D4E-4895-9E08-5B138CB0D375}"/>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215F33E3-6CE1-4EA1-A8F1-C7173D4DB293}"/>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32EFB8F4-EDEB-4A73-BB30-4B17B392F438}"/>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A872130B-E1F5-41B7-B054-5F4A09806A89}"/>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B9DCC628-B78E-470B-8CE5-E56F86B7680E}"/>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6B9B8080-C77B-475F-888D-B8BD75AE2285}"/>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A4B11D12-5BDE-474F-9118-9C341C450372}"/>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5AB84965-0A42-4F5C-87A2-7AB5F6D32ED5}"/>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58EE6DB2-2245-4CFF-A30E-8C0363681CC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61AD15E2-5006-4447-B4C2-714A22671C5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FACDB564-75F2-4149-AFA1-A8A2DACE0A8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44577</xdr:rowOff>
    </xdr:from>
    <xdr:to>
      <xdr:col>23</xdr:col>
      <xdr:colOff>85090</xdr:colOff>
      <xdr:row>34</xdr:row>
      <xdr:rowOff>62103</xdr:rowOff>
    </xdr:to>
    <xdr:cxnSp macro="">
      <xdr:nvCxnSpPr>
        <xdr:cNvPr id="63" name="直線コネクタ 62">
          <a:extLst>
            <a:ext uri="{FF2B5EF4-FFF2-40B4-BE49-F238E27FC236}">
              <a16:creationId xmlns:a16="http://schemas.microsoft.com/office/drawing/2014/main" id="{970FE479-A647-49C7-9A9C-65B66BF9BB63}"/>
            </a:ext>
          </a:extLst>
        </xdr:cNvPr>
        <xdr:cNvCxnSpPr/>
      </xdr:nvCxnSpPr>
      <xdr:spPr>
        <a:xfrm flipV="1">
          <a:off x="4760595" y="5445252"/>
          <a:ext cx="1270" cy="121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65930</xdr:rowOff>
    </xdr:from>
    <xdr:ext cx="405111" cy="259045"/>
    <xdr:sp macro="" textlink="">
      <xdr:nvSpPr>
        <xdr:cNvPr id="64" name="有形固定資産減価償却率最小値テキスト">
          <a:extLst>
            <a:ext uri="{FF2B5EF4-FFF2-40B4-BE49-F238E27FC236}">
              <a16:creationId xmlns:a16="http://schemas.microsoft.com/office/drawing/2014/main" id="{6F195DE7-9A9B-4B74-954F-3F03F6C9BC2F}"/>
            </a:ext>
          </a:extLst>
        </xdr:cNvPr>
        <xdr:cNvSpPr txBox="1"/>
      </xdr:nvSpPr>
      <xdr:spPr>
        <a:xfrm>
          <a:off x="4813300" y="666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62103</xdr:rowOff>
    </xdr:from>
    <xdr:to>
      <xdr:col>23</xdr:col>
      <xdr:colOff>174625</xdr:colOff>
      <xdr:row>34</xdr:row>
      <xdr:rowOff>62103</xdr:rowOff>
    </xdr:to>
    <xdr:cxnSp macro="">
      <xdr:nvCxnSpPr>
        <xdr:cNvPr id="65" name="直線コネクタ 64">
          <a:extLst>
            <a:ext uri="{FF2B5EF4-FFF2-40B4-BE49-F238E27FC236}">
              <a16:creationId xmlns:a16="http://schemas.microsoft.com/office/drawing/2014/main" id="{36CDF9A4-3BD2-422D-9F6B-661757CA9AC2}"/>
            </a:ext>
          </a:extLst>
        </xdr:cNvPr>
        <xdr:cNvCxnSpPr/>
      </xdr:nvCxnSpPr>
      <xdr:spPr>
        <a:xfrm>
          <a:off x="4673600" y="666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162704</xdr:rowOff>
    </xdr:from>
    <xdr:ext cx="405111" cy="259045"/>
    <xdr:sp macro="" textlink="">
      <xdr:nvSpPr>
        <xdr:cNvPr id="66" name="有形固定資産減価償却率最大値テキスト">
          <a:extLst>
            <a:ext uri="{FF2B5EF4-FFF2-40B4-BE49-F238E27FC236}">
              <a16:creationId xmlns:a16="http://schemas.microsoft.com/office/drawing/2014/main" id="{BA541EAB-C9D0-4DC1-B48E-0FF6930B9411}"/>
            </a:ext>
          </a:extLst>
        </xdr:cNvPr>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44577</xdr:rowOff>
    </xdr:from>
    <xdr:to>
      <xdr:col>23</xdr:col>
      <xdr:colOff>174625</xdr:colOff>
      <xdr:row>27</xdr:row>
      <xdr:rowOff>44577</xdr:rowOff>
    </xdr:to>
    <xdr:cxnSp macro="">
      <xdr:nvCxnSpPr>
        <xdr:cNvPr id="67" name="直線コネクタ 66">
          <a:extLst>
            <a:ext uri="{FF2B5EF4-FFF2-40B4-BE49-F238E27FC236}">
              <a16:creationId xmlns:a16="http://schemas.microsoft.com/office/drawing/2014/main" id="{7ADC9493-4309-4F0D-B624-B7587B7CC7FC}"/>
            </a:ext>
          </a:extLst>
        </xdr:cNvPr>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102506</xdr:rowOff>
    </xdr:from>
    <xdr:ext cx="405111" cy="259045"/>
    <xdr:sp macro="" textlink="">
      <xdr:nvSpPr>
        <xdr:cNvPr id="68" name="有形固定資産減価償却率平均値テキスト">
          <a:extLst>
            <a:ext uri="{FF2B5EF4-FFF2-40B4-BE49-F238E27FC236}">
              <a16:creationId xmlns:a16="http://schemas.microsoft.com/office/drawing/2014/main" id="{B1DD4D9C-1E6A-4233-8E4F-7E9DA667B2E7}"/>
            </a:ext>
          </a:extLst>
        </xdr:cNvPr>
        <xdr:cNvSpPr txBox="1"/>
      </xdr:nvSpPr>
      <xdr:spPr>
        <a:xfrm>
          <a:off x="4813300" y="5846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79629</xdr:rowOff>
    </xdr:from>
    <xdr:to>
      <xdr:col>23</xdr:col>
      <xdr:colOff>136525</xdr:colOff>
      <xdr:row>31</xdr:row>
      <xdr:rowOff>9779</xdr:rowOff>
    </xdr:to>
    <xdr:sp macro="" textlink="">
      <xdr:nvSpPr>
        <xdr:cNvPr id="69" name="フローチャート: 判断 68">
          <a:extLst>
            <a:ext uri="{FF2B5EF4-FFF2-40B4-BE49-F238E27FC236}">
              <a16:creationId xmlns:a16="http://schemas.microsoft.com/office/drawing/2014/main" id="{1601D54A-8216-4B1D-A8D2-6AFC647BB552}"/>
            </a:ext>
          </a:extLst>
        </xdr:cNvPr>
        <xdr:cNvSpPr/>
      </xdr:nvSpPr>
      <xdr:spPr>
        <a:xfrm>
          <a:off x="4711700" y="5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96901</xdr:rowOff>
    </xdr:from>
    <xdr:to>
      <xdr:col>19</xdr:col>
      <xdr:colOff>187325</xdr:colOff>
      <xdr:row>31</xdr:row>
      <xdr:rowOff>27051</xdr:rowOff>
    </xdr:to>
    <xdr:sp macro="" textlink="">
      <xdr:nvSpPr>
        <xdr:cNvPr id="70" name="フローチャート: 判断 69">
          <a:extLst>
            <a:ext uri="{FF2B5EF4-FFF2-40B4-BE49-F238E27FC236}">
              <a16:creationId xmlns:a16="http://schemas.microsoft.com/office/drawing/2014/main" id="{5599AAA0-757D-46C1-9E25-3DC097299993}"/>
            </a:ext>
          </a:extLst>
        </xdr:cNvPr>
        <xdr:cNvSpPr/>
      </xdr:nvSpPr>
      <xdr:spPr>
        <a:xfrm>
          <a:off x="4000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79629</xdr:rowOff>
    </xdr:from>
    <xdr:to>
      <xdr:col>15</xdr:col>
      <xdr:colOff>187325</xdr:colOff>
      <xdr:row>31</xdr:row>
      <xdr:rowOff>9779</xdr:rowOff>
    </xdr:to>
    <xdr:sp macro="" textlink="">
      <xdr:nvSpPr>
        <xdr:cNvPr id="71" name="フローチャート: 判断 70">
          <a:extLst>
            <a:ext uri="{FF2B5EF4-FFF2-40B4-BE49-F238E27FC236}">
              <a16:creationId xmlns:a16="http://schemas.microsoft.com/office/drawing/2014/main" id="{BDF343D8-FD02-414E-A88D-3F2FC00B7130}"/>
            </a:ext>
          </a:extLst>
        </xdr:cNvPr>
        <xdr:cNvSpPr/>
      </xdr:nvSpPr>
      <xdr:spPr>
        <a:xfrm>
          <a:off x="3238500" y="5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1905</xdr:rowOff>
    </xdr:from>
    <xdr:to>
      <xdr:col>11</xdr:col>
      <xdr:colOff>187325</xdr:colOff>
      <xdr:row>30</xdr:row>
      <xdr:rowOff>103505</xdr:rowOff>
    </xdr:to>
    <xdr:sp macro="" textlink="">
      <xdr:nvSpPr>
        <xdr:cNvPr id="72" name="フローチャート: 判断 71">
          <a:extLst>
            <a:ext uri="{FF2B5EF4-FFF2-40B4-BE49-F238E27FC236}">
              <a16:creationId xmlns:a16="http://schemas.microsoft.com/office/drawing/2014/main" id="{EEF49FC2-8490-492D-911C-16B497EAB4CD}"/>
            </a:ext>
          </a:extLst>
        </xdr:cNvPr>
        <xdr:cNvSpPr/>
      </xdr:nvSpPr>
      <xdr:spPr>
        <a:xfrm>
          <a:off x="2476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3" name="フローチャート: 判断 72">
          <a:extLst>
            <a:ext uri="{FF2B5EF4-FFF2-40B4-BE49-F238E27FC236}">
              <a16:creationId xmlns:a16="http://schemas.microsoft.com/office/drawing/2014/main" id="{598A0CBD-8947-47DB-9E7C-5DEC956AAC4E}"/>
            </a:ext>
          </a:extLst>
        </xdr:cNvPr>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769E0ED1-CD06-4FF2-9599-23070E103FA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F96F4A8-C98A-4E07-A4E0-31EC0AEA3AD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4C415D4-DF32-400C-8B7F-C5184228048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CCF2C18-A5F1-410E-9D4E-E352953C3D8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BBF77D9-95C6-4629-A79D-5BD338C74B6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11303</xdr:rowOff>
    </xdr:from>
    <xdr:to>
      <xdr:col>23</xdr:col>
      <xdr:colOff>136525</xdr:colOff>
      <xdr:row>34</xdr:row>
      <xdr:rowOff>112903</xdr:rowOff>
    </xdr:to>
    <xdr:sp macro="" textlink="">
      <xdr:nvSpPr>
        <xdr:cNvPr id="79" name="楕円 78">
          <a:extLst>
            <a:ext uri="{FF2B5EF4-FFF2-40B4-BE49-F238E27FC236}">
              <a16:creationId xmlns:a16="http://schemas.microsoft.com/office/drawing/2014/main" id="{15196BC7-8A7E-4865-9C78-2FFA1FE7AB1C}"/>
            </a:ext>
          </a:extLst>
        </xdr:cNvPr>
        <xdr:cNvSpPr/>
      </xdr:nvSpPr>
      <xdr:spPr>
        <a:xfrm>
          <a:off x="4711700" y="66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97680</xdr:rowOff>
    </xdr:from>
    <xdr:ext cx="405111" cy="259045"/>
    <xdr:sp macro="" textlink="">
      <xdr:nvSpPr>
        <xdr:cNvPr id="80" name="有形固定資産減価償却率該当値テキスト">
          <a:extLst>
            <a:ext uri="{FF2B5EF4-FFF2-40B4-BE49-F238E27FC236}">
              <a16:creationId xmlns:a16="http://schemas.microsoft.com/office/drawing/2014/main" id="{E921F190-3026-4A68-AEB3-8928B7790C10}"/>
            </a:ext>
          </a:extLst>
        </xdr:cNvPr>
        <xdr:cNvSpPr txBox="1"/>
      </xdr:nvSpPr>
      <xdr:spPr>
        <a:xfrm>
          <a:off x="4813300" y="6527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126619</xdr:rowOff>
    </xdr:from>
    <xdr:to>
      <xdr:col>19</xdr:col>
      <xdr:colOff>187325</xdr:colOff>
      <xdr:row>34</xdr:row>
      <xdr:rowOff>56769</xdr:rowOff>
    </xdr:to>
    <xdr:sp macro="" textlink="">
      <xdr:nvSpPr>
        <xdr:cNvPr id="81" name="楕円 80">
          <a:extLst>
            <a:ext uri="{FF2B5EF4-FFF2-40B4-BE49-F238E27FC236}">
              <a16:creationId xmlns:a16="http://schemas.microsoft.com/office/drawing/2014/main" id="{1D8529C2-9813-44F4-95FE-38816310E5F1}"/>
            </a:ext>
          </a:extLst>
        </xdr:cNvPr>
        <xdr:cNvSpPr/>
      </xdr:nvSpPr>
      <xdr:spPr>
        <a:xfrm>
          <a:off x="4000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5969</xdr:rowOff>
    </xdr:from>
    <xdr:to>
      <xdr:col>23</xdr:col>
      <xdr:colOff>85725</xdr:colOff>
      <xdr:row>34</xdr:row>
      <xdr:rowOff>62103</xdr:rowOff>
    </xdr:to>
    <xdr:cxnSp macro="">
      <xdr:nvCxnSpPr>
        <xdr:cNvPr id="82" name="直線コネクタ 81">
          <a:extLst>
            <a:ext uri="{FF2B5EF4-FFF2-40B4-BE49-F238E27FC236}">
              <a16:creationId xmlns:a16="http://schemas.microsoft.com/office/drawing/2014/main" id="{3E6F7005-2CEC-4D94-921A-F9060DC89D6A}"/>
            </a:ext>
          </a:extLst>
        </xdr:cNvPr>
        <xdr:cNvCxnSpPr/>
      </xdr:nvCxnSpPr>
      <xdr:spPr>
        <a:xfrm>
          <a:off x="4051300" y="6606794"/>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74803</xdr:rowOff>
    </xdr:from>
    <xdr:to>
      <xdr:col>15</xdr:col>
      <xdr:colOff>187325</xdr:colOff>
      <xdr:row>34</xdr:row>
      <xdr:rowOff>4953</xdr:rowOff>
    </xdr:to>
    <xdr:sp macro="" textlink="">
      <xdr:nvSpPr>
        <xdr:cNvPr id="83" name="楕円 82">
          <a:extLst>
            <a:ext uri="{FF2B5EF4-FFF2-40B4-BE49-F238E27FC236}">
              <a16:creationId xmlns:a16="http://schemas.microsoft.com/office/drawing/2014/main" id="{081F5250-E7FF-4D82-928D-1FBB7589D549}"/>
            </a:ext>
          </a:extLst>
        </xdr:cNvPr>
        <xdr:cNvSpPr/>
      </xdr:nvSpPr>
      <xdr:spPr>
        <a:xfrm>
          <a:off x="3238500" y="65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125603</xdr:rowOff>
    </xdr:from>
    <xdr:to>
      <xdr:col>19</xdr:col>
      <xdr:colOff>136525</xdr:colOff>
      <xdr:row>34</xdr:row>
      <xdr:rowOff>5969</xdr:rowOff>
    </xdr:to>
    <xdr:cxnSp macro="">
      <xdr:nvCxnSpPr>
        <xdr:cNvPr id="84" name="直線コネクタ 83">
          <a:extLst>
            <a:ext uri="{FF2B5EF4-FFF2-40B4-BE49-F238E27FC236}">
              <a16:creationId xmlns:a16="http://schemas.microsoft.com/office/drawing/2014/main" id="{CCB655FB-518F-4274-814C-A547F45289F4}"/>
            </a:ext>
          </a:extLst>
        </xdr:cNvPr>
        <xdr:cNvCxnSpPr/>
      </xdr:nvCxnSpPr>
      <xdr:spPr>
        <a:xfrm>
          <a:off x="3289300" y="6554978"/>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57531</xdr:rowOff>
    </xdr:from>
    <xdr:to>
      <xdr:col>11</xdr:col>
      <xdr:colOff>187325</xdr:colOff>
      <xdr:row>33</xdr:row>
      <xdr:rowOff>159131</xdr:rowOff>
    </xdr:to>
    <xdr:sp macro="" textlink="">
      <xdr:nvSpPr>
        <xdr:cNvPr id="85" name="楕円 84">
          <a:extLst>
            <a:ext uri="{FF2B5EF4-FFF2-40B4-BE49-F238E27FC236}">
              <a16:creationId xmlns:a16="http://schemas.microsoft.com/office/drawing/2014/main" id="{851FD1F9-039C-482B-8270-2BC5B1F00871}"/>
            </a:ext>
          </a:extLst>
        </xdr:cNvPr>
        <xdr:cNvSpPr/>
      </xdr:nvSpPr>
      <xdr:spPr>
        <a:xfrm>
          <a:off x="2476500" y="648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108331</xdr:rowOff>
    </xdr:from>
    <xdr:to>
      <xdr:col>15</xdr:col>
      <xdr:colOff>136525</xdr:colOff>
      <xdr:row>33</xdr:row>
      <xdr:rowOff>125603</xdr:rowOff>
    </xdr:to>
    <xdr:cxnSp macro="">
      <xdr:nvCxnSpPr>
        <xdr:cNvPr id="86" name="直線コネクタ 85">
          <a:extLst>
            <a:ext uri="{FF2B5EF4-FFF2-40B4-BE49-F238E27FC236}">
              <a16:creationId xmlns:a16="http://schemas.microsoft.com/office/drawing/2014/main" id="{9FBF4FB2-C9F9-44A5-944D-C41ECF5E699B}"/>
            </a:ext>
          </a:extLst>
        </xdr:cNvPr>
        <xdr:cNvCxnSpPr/>
      </xdr:nvCxnSpPr>
      <xdr:spPr>
        <a:xfrm>
          <a:off x="2527300" y="6537706"/>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168529</xdr:rowOff>
    </xdr:from>
    <xdr:to>
      <xdr:col>7</xdr:col>
      <xdr:colOff>187325</xdr:colOff>
      <xdr:row>33</xdr:row>
      <xdr:rowOff>98679</xdr:rowOff>
    </xdr:to>
    <xdr:sp macro="" textlink="">
      <xdr:nvSpPr>
        <xdr:cNvPr id="87" name="楕円 86">
          <a:extLst>
            <a:ext uri="{FF2B5EF4-FFF2-40B4-BE49-F238E27FC236}">
              <a16:creationId xmlns:a16="http://schemas.microsoft.com/office/drawing/2014/main" id="{FE96267E-2F5F-47C8-961F-76FBF5B61344}"/>
            </a:ext>
          </a:extLst>
        </xdr:cNvPr>
        <xdr:cNvSpPr/>
      </xdr:nvSpPr>
      <xdr:spPr>
        <a:xfrm>
          <a:off x="1714500" y="642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47879</xdr:rowOff>
    </xdr:from>
    <xdr:to>
      <xdr:col>11</xdr:col>
      <xdr:colOff>136525</xdr:colOff>
      <xdr:row>33</xdr:row>
      <xdr:rowOff>108331</xdr:rowOff>
    </xdr:to>
    <xdr:cxnSp macro="">
      <xdr:nvCxnSpPr>
        <xdr:cNvPr id="88" name="直線コネクタ 87">
          <a:extLst>
            <a:ext uri="{FF2B5EF4-FFF2-40B4-BE49-F238E27FC236}">
              <a16:creationId xmlns:a16="http://schemas.microsoft.com/office/drawing/2014/main" id="{68DF9A49-C70E-4BCD-AC98-7588E6D70B0B}"/>
            </a:ext>
          </a:extLst>
        </xdr:cNvPr>
        <xdr:cNvCxnSpPr/>
      </xdr:nvCxnSpPr>
      <xdr:spPr>
        <a:xfrm>
          <a:off x="1765300" y="6477254"/>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43578</xdr:rowOff>
    </xdr:from>
    <xdr:ext cx="405111" cy="259045"/>
    <xdr:sp macro="" textlink="">
      <xdr:nvSpPr>
        <xdr:cNvPr id="89" name="n_1aveValue有形固定資産減価償却率">
          <a:extLst>
            <a:ext uri="{FF2B5EF4-FFF2-40B4-BE49-F238E27FC236}">
              <a16:creationId xmlns:a16="http://schemas.microsoft.com/office/drawing/2014/main" id="{090EFC1E-BD99-4F47-816A-2B8C0ED1B162}"/>
            </a:ext>
          </a:extLst>
        </xdr:cNvPr>
        <xdr:cNvSpPr txBox="1"/>
      </xdr:nvSpPr>
      <xdr:spPr>
        <a:xfrm>
          <a:off x="3836044" y="5787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26306</xdr:rowOff>
    </xdr:from>
    <xdr:ext cx="405111" cy="259045"/>
    <xdr:sp macro="" textlink="">
      <xdr:nvSpPr>
        <xdr:cNvPr id="90" name="n_2aveValue有形固定資産減価償却率">
          <a:extLst>
            <a:ext uri="{FF2B5EF4-FFF2-40B4-BE49-F238E27FC236}">
              <a16:creationId xmlns:a16="http://schemas.microsoft.com/office/drawing/2014/main" id="{947C770E-AAAA-435F-850F-86563A42B1E2}"/>
            </a:ext>
          </a:extLst>
        </xdr:cNvPr>
        <xdr:cNvSpPr txBox="1"/>
      </xdr:nvSpPr>
      <xdr:spPr>
        <a:xfrm>
          <a:off x="3086744" y="576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120032</xdr:rowOff>
    </xdr:from>
    <xdr:ext cx="405111" cy="259045"/>
    <xdr:sp macro="" textlink="">
      <xdr:nvSpPr>
        <xdr:cNvPr id="91" name="n_3aveValue有形固定資産減価償却率">
          <a:extLst>
            <a:ext uri="{FF2B5EF4-FFF2-40B4-BE49-F238E27FC236}">
              <a16:creationId xmlns:a16="http://schemas.microsoft.com/office/drawing/2014/main" id="{1D524C3A-E328-45AF-A73A-A83EC9D6CDC2}"/>
            </a:ext>
          </a:extLst>
        </xdr:cNvPr>
        <xdr:cNvSpPr txBox="1"/>
      </xdr:nvSpPr>
      <xdr:spPr>
        <a:xfrm>
          <a:off x="2324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81170</xdr:rowOff>
    </xdr:from>
    <xdr:ext cx="405111" cy="259045"/>
    <xdr:sp macro="" textlink="">
      <xdr:nvSpPr>
        <xdr:cNvPr id="92" name="n_4aveValue有形固定資産減価償却率">
          <a:extLst>
            <a:ext uri="{FF2B5EF4-FFF2-40B4-BE49-F238E27FC236}">
              <a16:creationId xmlns:a16="http://schemas.microsoft.com/office/drawing/2014/main" id="{B45E5354-A6CF-4691-8697-A3A1C256C4F0}"/>
            </a:ext>
          </a:extLst>
        </xdr:cNvPr>
        <xdr:cNvSpPr txBox="1"/>
      </xdr:nvSpPr>
      <xdr:spPr>
        <a:xfrm>
          <a:off x="15627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47896</xdr:rowOff>
    </xdr:from>
    <xdr:ext cx="405111" cy="259045"/>
    <xdr:sp macro="" textlink="">
      <xdr:nvSpPr>
        <xdr:cNvPr id="93" name="n_1mainValue有形固定資産減価償却率">
          <a:extLst>
            <a:ext uri="{FF2B5EF4-FFF2-40B4-BE49-F238E27FC236}">
              <a16:creationId xmlns:a16="http://schemas.microsoft.com/office/drawing/2014/main" id="{18EFEED0-60CC-4CD0-96DB-C2B4AC10C7B7}"/>
            </a:ext>
          </a:extLst>
        </xdr:cNvPr>
        <xdr:cNvSpPr txBox="1"/>
      </xdr:nvSpPr>
      <xdr:spPr>
        <a:xfrm>
          <a:off x="3836044" y="6648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167530</xdr:rowOff>
    </xdr:from>
    <xdr:ext cx="405111" cy="259045"/>
    <xdr:sp macro="" textlink="">
      <xdr:nvSpPr>
        <xdr:cNvPr id="94" name="n_2mainValue有形固定資産減価償却率">
          <a:extLst>
            <a:ext uri="{FF2B5EF4-FFF2-40B4-BE49-F238E27FC236}">
              <a16:creationId xmlns:a16="http://schemas.microsoft.com/office/drawing/2014/main" id="{F29A158F-DA7A-4853-99BD-BB17B976E9CB}"/>
            </a:ext>
          </a:extLst>
        </xdr:cNvPr>
        <xdr:cNvSpPr txBox="1"/>
      </xdr:nvSpPr>
      <xdr:spPr>
        <a:xfrm>
          <a:off x="3086744" y="6596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150258</xdr:rowOff>
    </xdr:from>
    <xdr:ext cx="405111" cy="259045"/>
    <xdr:sp macro="" textlink="">
      <xdr:nvSpPr>
        <xdr:cNvPr id="95" name="n_3mainValue有形固定資産減価償却率">
          <a:extLst>
            <a:ext uri="{FF2B5EF4-FFF2-40B4-BE49-F238E27FC236}">
              <a16:creationId xmlns:a16="http://schemas.microsoft.com/office/drawing/2014/main" id="{0EB3279C-6960-46A5-B61A-36A5AAC42994}"/>
            </a:ext>
          </a:extLst>
        </xdr:cNvPr>
        <xdr:cNvSpPr txBox="1"/>
      </xdr:nvSpPr>
      <xdr:spPr>
        <a:xfrm>
          <a:off x="2324744" y="6579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89806</xdr:rowOff>
    </xdr:from>
    <xdr:ext cx="405111" cy="259045"/>
    <xdr:sp macro="" textlink="">
      <xdr:nvSpPr>
        <xdr:cNvPr id="96" name="n_4mainValue有形固定資産減価償却率">
          <a:extLst>
            <a:ext uri="{FF2B5EF4-FFF2-40B4-BE49-F238E27FC236}">
              <a16:creationId xmlns:a16="http://schemas.microsoft.com/office/drawing/2014/main" id="{409791B2-8C08-4AF5-9AB0-3A4B5C1A28E8}"/>
            </a:ext>
          </a:extLst>
        </xdr:cNvPr>
        <xdr:cNvSpPr txBox="1"/>
      </xdr:nvSpPr>
      <xdr:spPr>
        <a:xfrm>
          <a:off x="1562744" y="6519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D5C6FC78-2074-4997-99E1-81D87BB9CAD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E631CEC9-E132-41A3-88E8-2817E57F450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C1724C3D-F11B-44C6-907A-A67C0F5CA7D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A2A85E4B-E5DC-4D0C-8132-A561EE7CA73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1FB5B131-6BDD-4782-8B67-285349E8ABC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6F277A02-0B7D-4050-B3A9-532DD003363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1710DF10-E1DB-461B-AED3-93294203356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161FEA01-AFCB-4AFE-8CFB-4097B6E2DD9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C968D827-EE65-4C5A-9FBB-43199E9778D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A994AA66-506F-4C00-9352-76FA80F1711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36832409-C631-4CE9-9EE0-608E5AA9DF3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1AB3F241-3EA5-4E43-A114-E346E1523E7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A0F4908F-1234-4E85-B13D-42D6CB583B9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債務償還比率は類似団体平均下回っているが、対</a:t>
          </a:r>
          <a:r>
            <a:rPr lang="ja-JP" altLang="ja-JP" sz="1000">
              <a:solidFill>
                <a:schemeClr val="dk1"/>
              </a:solidFill>
              <a:effectLst/>
              <a:latin typeface="+mn-lt"/>
              <a:ea typeface="+mn-ea"/>
              <a:cs typeface="+mn-cs"/>
            </a:rPr>
            <a:t>前年度比</a:t>
          </a:r>
          <a:r>
            <a:rPr lang="en-US" altLang="ja-JP" sz="1000">
              <a:solidFill>
                <a:schemeClr val="dk1"/>
              </a:solidFill>
              <a:effectLst/>
              <a:latin typeface="+mn-lt"/>
              <a:ea typeface="+mn-ea"/>
              <a:cs typeface="+mn-cs"/>
            </a:rPr>
            <a:t>35</a:t>
          </a:r>
          <a:r>
            <a:rPr kumimoji="1" lang="ja-JP"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の</a:t>
          </a:r>
          <a:r>
            <a:rPr lang="ja-JP" altLang="en-US" sz="1000">
              <a:solidFill>
                <a:schemeClr val="dk1"/>
              </a:solidFill>
              <a:effectLst/>
              <a:latin typeface="+mn-lt"/>
              <a:ea typeface="+mn-ea"/>
              <a:cs typeface="+mn-cs"/>
            </a:rPr>
            <a:t>減</a:t>
          </a:r>
          <a:r>
            <a:rPr lang="ja-JP" altLang="ja-JP" sz="1000">
              <a:solidFill>
                <a:schemeClr val="dk1"/>
              </a:solidFill>
              <a:effectLst/>
              <a:latin typeface="+mn-lt"/>
              <a:ea typeface="+mn-ea"/>
              <a:cs typeface="+mn-cs"/>
            </a:rPr>
            <a:t>となった。</a:t>
          </a:r>
          <a:r>
            <a:rPr kumimoji="1" lang="ja-JP" altLang="ja-JP" sz="1000">
              <a:solidFill>
                <a:schemeClr val="dk1"/>
              </a:solidFill>
              <a:effectLst/>
              <a:latin typeface="+mn-lt"/>
              <a:ea typeface="+mn-ea"/>
              <a:cs typeface="+mn-cs"/>
            </a:rPr>
            <a:t>主な要因としては、</a:t>
          </a:r>
          <a:r>
            <a:rPr lang="ja-JP" altLang="ja-JP" sz="1050">
              <a:solidFill>
                <a:schemeClr val="dk1"/>
              </a:solidFill>
              <a:effectLst/>
              <a:latin typeface="+mn-lt"/>
              <a:ea typeface="+mn-ea"/>
              <a:cs typeface="+mn-cs"/>
            </a:rPr>
            <a:t>元利償還金の大きかった保育園建設工事や防災ｽﾃｰｼｮﾝ整備事業などの</a:t>
          </a:r>
          <a:r>
            <a:rPr lang="ja-JP" altLang="en-US" sz="1050">
              <a:solidFill>
                <a:schemeClr val="dk1"/>
              </a:solidFill>
              <a:effectLst/>
              <a:latin typeface="+mn-lt"/>
              <a:ea typeface="+mn-ea"/>
              <a:cs typeface="+mn-cs"/>
            </a:rPr>
            <a:t>地方債</a:t>
          </a:r>
          <a:r>
            <a:rPr lang="ja-JP" altLang="ja-JP" sz="1050">
              <a:solidFill>
                <a:schemeClr val="dk1"/>
              </a:solidFill>
              <a:effectLst/>
              <a:latin typeface="+mn-lt"/>
              <a:ea typeface="+mn-ea"/>
              <a:cs typeface="+mn-cs"/>
            </a:rPr>
            <a:t>償還が終了したことによる。</a:t>
          </a:r>
          <a:endParaRPr lang="ja-JP" altLang="ja-JP" sz="1000">
            <a:solidFill>
              <a:srgbClr val="FF0000"/>
            </a:solidFill>
            <a:effectLst/>
          </a:endParaRPr>
        </a:p>
        <a:p>
          <a:r>
            <a:rPr lang="ja-JP" altLang="ja-JP" sz="1000">
              <a:solidFill>
                <a:schemeClr val="dk1"/>
              </a:solidFill>
              <a:effectLst/>
              <a:latin typeface="+mn-lt"/>
              <a:ea typeface="+mn-ea"/>
              <a:cs typeface="+mn-cs"/>
            </a:rPr>
            <a:t>今後の取り組みとしては、引き続き一般会計・公営企業会計の地方債新規発行額を抑制した将来負担額の抑制や、今後控える大規模事業に向けた特定目的基金への計画的な積立てによる充当可能基金の増加を図るなど、債務償還能力を意識した財政運営に努める</a:t>
          </a:r>
          <a:r>
            <a:rPr lang="ja-JP" altLang="ja-JP" sz="1050">
              <a:solidFill>
                <a:schemeClr val="dk1"/>
              </a:solidFill>
              <a:effectLst/>
              <a:latin typeface="+mn-lt"/>
              <a:ea typeface="+mn-ea"/>
              <a:cs typeface="+mn-cs"/>
            </a:rPr>
            <a:t>。</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F390813F-E5A2-4DE9-9628-D856860703B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C5FF214D-15B2-4449-A402-4F274FF3189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68B7F6AC-231F-4D67-90B4-AFF45BE753C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E95E4DBE-43F6-4264-8C71-A5F23B662F9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4" name="テキスト ボックス 113">
          <a:extLst>
            <a:ext uri="{FF2B5EF4-FFF2-40B4-BE49-F238E27FC236}">
              <a16:creationId xmlns:a16="http://schemas.microsoft.com/office/drawing/2014/main" id="{6E82622C-CC79-403E-9581-93EBAE26AC35}"/>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AA66635B-5A86-4C87-85A7-100FCE9B1EB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7FC5D3E4-1E02-47D3-9CF9-46FD4FE807E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71A27F97-2F00-4989-B4C4-702ADB27345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796D1020-CBD4-4366-8DCD-1D130F0FC85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C16ECBA8-1AEC-4F3F-ABEC-7691CD80D78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65AEE796-13CD-43C3-BC66-7CFDDB7F3A9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E872A851-27D2-4C32-86E0-849803B652A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0A5FAC17-CD05-4E08-BDAE-1B14326658AA}"/>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5278321C-99A4-443D-AC93-029E364CF81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6658F6C8-22FD-4995-BC70-8E933C5FAE6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112945</xdr:rowOff>
    </xdr:from>
    <xdr:to>
      <xdr:col>76</xdr:col>
      <xdr:colOff>21589</xdr:colOff>
      <xdr:row>34</xdr:row>
      <xdr:rowOff>160877</xdr:rowOff>
    </xdr:to>
    <xdr:cxnSp macro="">
      <xdr:nvCxnSpPr>
        <xdr:cNvPr id="125" name="直線コネクタ 124">
          <a:extLst>
            <a:ext uri="{FF2B5EF4-FFF2-40B4-BE49-F238E27FC236}">
              <a16:creationId xmlns:a16="http://schemas.microsoft.com/office/drawing/2014/main" id="{C87F1115-DBCB-4526-82FD-69D85BB627BD}"/>
            </a:ext>
          </a:extLst>
        </xdr:cNvPr>
        <xdr:cNvCxnSpPr/>
      </xdr:nvCxnSpPr>
      <xdr:spPr>
        <a:xfrm flipV="1">
          <a:off x="14793595" y="5513620"/>
          <a:ext cx="1269" cy="124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164704</xdr:rowOff>
    </xdr:from>
    <xdr:ext cx="469744" cy="259045"/>
    <xdr:sp macro="" textlink="">
      <xdr:nvSpPr>
        <xdr:cNvPr id="126" name="債務償還比率最小値テキスト">
          <a:extLst>
            <a:ext uri="{FF2B5EF4-FFF2-40B4-BE49-F238E27FC236}">
              <a16:creationId xmlns:a16="http://schemas.microsoft.com/office/drawing/2014/main" id="{58A82428-E35C-4E4A-A39D-4FF37CC541E3}"/>
            </a:ext>
          </a:extLst>
        </xdr:cNvPr>
        <xdr:cNvSpPr txBox="1"/>
      </xdr:nvSpPr>
      <xdr:spPr>
        <a:xfrm>
          <a:off x="14846300" y="676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160877</xdr:rowOff>
    </xdr:from>
    <xdr:to>
      <xdr:col>76</xdr:col>
      <xdr:colOff>111125</xdr:colOff>
      <xdr:row>34</xdr:row>
      <xdr:rowOff>160877</xdr:rowOff>
    </xdr:to>
    <xdr:cxnSp macro="">
      <xdr:nvCxnSpPr>
        <xdr:cNvPr id="127" name="直線コネクタ 126">
          <a:extLst>
            <a:ext uri="{FF2B5EF4-FFF2-40B4-BE49-F238E27FC236}">
              <a16:creationId xmlns:a16="http://schemas.microsoft.com/office/drawing/2014/main" id="{A5B6CE8F-2604-4722-9D15-2BE5B2F29F69}"/>
            </a:ext>
          </a:extLst>
        </xdr:cNvPr>
        <xdr:cNvCxnSpPr/>
      </xdr:nvCxnSpPr>
      <xdr:spPr>
        <a:xfrm>
          <a:off x="14706600" y="67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59622</xdr:rowOff>
    </xdr:from>
    <xdr:ext cx="469744" cy="259045"/>
    <xdr:sp macro="" textlink="">
      <xdr:nvSpPr>
        <xdr:cNvPr id="128" name="債務償還比率最大値テキスト">
          <a:extLst>
            <a:ext uri="{FF2B5EF4-FFF2-40B4-BE49-F238E27FC236}">
              <a16:creationId xmlns:a16="http://schemas.microsoft.com/office/drawing/2014/main" id="{DAB874B6-804D-4054-8B8B-2DD4FB662933}"/>
            </a:ext>
          </a:extLst>
        </xdr:cNvPr>
        <xdr:cNvSpPr txBox="1"/>
      </xdr:nvSpPr>
      <xdr:spPr>
        <a:xfrm>
          <a:off x="14846300" y="528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112945</xdr:rowOff>
    </xdr:from>
    <xdr:to>
      <xdr:col>76</xdr:col>
      <xdr:colOff>111125</xdr:colOff>
      <xdr:row>27</xdr:row>
      <xdr:rowOff>112945</xdr:rowOff>
    </xdr:to>
    <xdr:cxnSp macro="">
      <xdr:nvCxnSpPr>
        <xdr:cNvPr id="129" name="直線コネクタ 128">
          <a:extLst>
            <a:ext uri="{FF2B5EF4-FFF2-40B4-BE49-F238E27FC236}">
              <a16:creationId xmlns:a16="http://schemas.microsoft.com/office/drawing/2014/main" id="{81A61711-03AC-4436-AAFD-0D20425F9CDE}"/>
            </a:ext>
          </a:extLst>
        </xdr:cNvPr>
        <xdr:cNvCxnSpPr/>
      </xdr:nvCxnSpPr>
      <xdr:spPr>
        <a:xfrm>
          <a:off x="14706600" y="551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29280</xdr:rowOff>
    </xdr:from>
    <xdr:ext cx="469744" cy="259045"/>
    <xdr:sp macro="" textlink="">
      <xdr:nvSpPr>
        <xdr:cNvPr id="130" name="債務償還比率平均値テキスト">
          <a:extLst>
            <a:ext uri="{FF2B5EF4-FFF2-40B4-BE49-F238E27FC236}">
              <a16:creationId xmlns:a16="http://schemas.microsoft.com/office/drawing/2014/main" id="{6F698E3A-51C9-4AFB-9753-644BC22A923F}"/>
            </a:ext>
          </a:extLst>
        </xdr:cNvPr>
        <xdr:cNvSpPr txBox="1"/>
      </xdr:nvSpPr>
      <xdr:spPr>
        <a:xfrm>
          <a:off x="14846300" y="6115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50853</xdr:rowOff>
    </xdr:from>
    <xdr:to>
      <xdr:col>76</xdr:col>
      <xdr:colOff>73025</xdr:colOff>
      <xdr:row>31</xdr:row>
      <xdr:rowOff>152453</xdr:rowOff>
    </xdr:to>
    <xdr:sp macro="" textlink="">
      <xdr:nvSpPr>
        <xdr:cNvPr id="131" name="フローチャート: 判断 130">
          <a:extLst>
            <a:ext uri="{FF2B5EF4-FFF2-40B4-BE49-F238E27FC236}">
              <a16:creationId xmlns:a16="http://schemas.microsoft.com/office/drawing/2014/main" id="{2DF3FD68-1B43-4B76-9346-CDE01C804DFF}"/>
            </a:ext>
          </a:extLst>
        </xdr:cNvPr>
        <xdr:cNvSpPr/>
      </xdr:nvSpPr>
      <xdr:spPr>
        <a:xfrm>
          <a:off x="14744700" y="61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167079</xdr:rowOff>
    </xdr:from>
    <xdr:to>
      <xdr:col>72</xdr:col>
      <xdr:colOff>123825</xdr:colOff>
      <xdr:row>32</xdr:row>
      <xdr:rowOff>97229</xdr:rowOff>
    </xdr:to>
    <xdr:sp macro="" textlink="">
      <xdr:nvSpPr>
        <xdr:cNvPr id="132" name="フローチャート: 判断 131">
          <a:extLst>
            <a:ext uri="{FF2B5EF4-FFF2-40B4-BE49-F238E27FC236}">
              <a16:creationId xmlns:a16="http://schemas.microsoft.com/office/drawing/2014/main" id="{74E37595-8303-4D63-84D4-95AFB2AB2CDC}"/>
            </a:ext>
          </a:extLst>
        </xdr:cNvPr>
        <xdr:cNvSpPr/>
      </xdr:nvSpPr>
      <xdr:spPr>
        <a:xfrm>
          <a:off x="14033500" y="625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27654</xdr:rowOff>
    </xdr:from>
    <xdr:to>
      <xdr:col>68</xdr:col>
      <xdr:colOff>123825</xdr:colOff>
      <xdr:row>32</xdr:row>
      <xdr:rowOff>129254</xdr:rowOff>
    </xdr:to>
    <xdr:sp macro="" textlink="">
      <xdr:nvSpPr>
        <xdr:cNvPr id="133" name="フローチャート: 判断 132">
          <a:extLst>
            <a:ext uri="{FF2B5EF4-FFF2-40B4-BE49-F238E27FC236}">
              <a16:creationId xmlns:a16="http://schemas.microsoft.com/office/drawing/2014/main" id="{2D059FB5-6A02-4483-A17C-7FD85A4A9410}"/>
            </a:ext>
          </a:extLst>
        </xdr:cNvPr>
        <xdr:cNvSpPr/>
      </xdr:nvSpPr>
      <xdr:spPr>
        <a:xfrm>
          <a:off x="13271500" y="628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47445</xdr:rowOff>
    </xdr:from>
    <xdr:to>
      <xdr:col>64</xdr:col>
      <xdr:colOff>123825</xdr:colOff>
      <xdr:row>32</xdr:row>
      <xdr:rowOff>149045</xdr:rowOff>
    </xdr:to>
    <xdr:sp macro="" textlink="">
      <xdr:nvSpPr>
        <xdr:cNvPr id="134" name="フローチャート: 判断 133">
          <a:extLst>
            <a:ext uri="{FF2B5EF4-FFF2-40B4-BE49-F238E27FC236}">
              <a16:creationId xmlns:a16="http://schemas.microsoft.com/office/drawing/2014/main" id="{A38E17AF-CF4A-4AEE-9A7A-A8B84B447129}"/>
            </a:ext>
          </a:extLst>
        </xdr:cNvPr>
        <xdr:cNvSpPr/>
      </xdr:nvSpPr>
      <xdr:spPr>
        <a:xfrm>
          <a:off x="12509500" y="630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57880</xdr:rowOff>
    </xdr:from>
    <xdr:to>
      <xdr:col>60</xdr:col>
      <xdr:colOff>123825</xdr:colOff>
      <xdr:row>32</xdr:row>
      <xdr:rowOff>159480</xdr:rowOff>
    </xdr:to>
    <xdr:sp macro="" textlink="">
      <xdr:nvSpPr>
        <xdr:cNvPr id="135" name="フローチャート: 判断 134">
          <a:extLst>
            <a:ext uri="{FF2B5EF4-FFF2-40B4-BE49-F238E27FC236}">
              <a16:creationId xmlns:a16="http://schemas.microsoft.com/office/drawing/2014/main" id="{71594966-27A4-4D40-B211-A58C783F0583}"/>
            </a:ext>
          </a:extLst>
        </xdr:cNvPr>
        <xdr:cNvSpPr/>
      </xdr:nvSpPr>
      <xdr:spPr>
        <a:xfrm>
          <a:off x="11747500" y="631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18E1BA2A-1318-4D31-9E7A-A0882F3289B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CDC4D38C-0BBD-4F1E-8B0A-D963B92EB5C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9DCD5FB7-72DA-4F61-A437-11220474D8E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BC21191A-6A80-45AA-9976-381876ACB1C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4E014D4-35EB-40FC-80EF-D90381F43E7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127667</xdr:rowOff>
    </xdr:from>
    <xdr:to>
      <xdr:col>76</xdr:col>
      <xdr:colOff>73025</xdr:colOff>
      <xdr:row>31</xdr:row>
      <xdr:rowOff>57817</xdr:rowOff>
    </xdr:to>
    <xdr:sp macro="" textlink="">
      <xdr:nvSpPr>
        <xdr:cNvPr id="141" name="楕円 140">
          <a:extLst>
            <a:ext uri="{FF2B5EF4-FFF2-40B4-BE49-F238E27FC236}">
              <a16:creationId xmlns:a16="http://schemas.microsoft.com/office/drawing/2014/main" id="{F8019DD0-B03B-4F5B-AD25-C5DCF99E168D}"/>
            </a:ext>
          </a:extLst>
        </xdr:cNvPr>
        <xdr:cNvSpPr/>
      </xdr:nvSpPr>
      <xdr:spPr>
        <a:xfrm>
          <a:off x="14744700" y="60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150544</xdr:rowOff>
    </xdr:from>
    <xdr:ext cx="469744" cy="259045"/>
    <xdr:sp macro="" textlink="">
      <xdr:nvSpPr>
        <xdr:cNvPr id="142" name="債務償還比率該当値テキスト">
          <a:extLst>
            <a:ext uri="{FF2B5EF4-FFF2-40B4-BE49-F238E27FC236}">
              <a16:creationId xmlns:a16="http://schemas.microsoft.com/office/drawing/2014/main" id="{65437A55-61E8-4649-B83B-719333DE918D}"/>
            </a:ext>
          </a:extLst>
        </xdr:cNvPr>
        <xdr:cNvSpPr txBox="1"/>
      </xdr:nvSpPr>
      <xdr:spPr>
        <a:xfrm>
          <a:off x="14846300" y="589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19188</xdr:rowOff>
    </xdr:from>
    <xdr:to>
      <xdr:col>72</xdr:col>
      <xdr:colOff>123825</xdr:colOff>
      <xdr:row>31</xdr:row>
      <xdr:rowOff>120788</xdr:rowOff>
    </xdr:to>
    <xdr:sp macro="" textlink="">
      <xdr:nvSpPr>
        <xdr:cNvPr id="143" name="楕円 142">
          <a:extLst>
            <a:ext uri="{FF2B5EF4-FFF2-40B4-BE49-F238E27FC236}">
              <a16:creationId xmlns:a16="http://schemas.microsoft.com/office/drawing/2014/main" id="{1F0A45B1-B813-48B4-BFA8-DBB410C784EC}"/>
            </a:ext>
          </a:extLst>
        </xdr:cNvPr>
        <xdr:cNvSpPr/>
      </xdr:nvSpPr>
      <xdr:spPr>
        <a:xfrm>
          <a:off x="14033500" y="61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7017</xdr:rowOff>
    </xdr:from>
    <xdr:to>
      <xdr:col>76</xdr:col>
      <xdr:colOff>22225</xdr:colOff>
      <xdr:row>31</xdr:row>
      <xdr:rowOff>69988</xdr:rowOff>
    </xdr:to>
    <xdr:cxnSp macro="">
      <xdr:nvCxnSpPr>
        <xdr:cNvPr id="144" name="直線コネクタ 143">
          <a:extLst>
            <a:ext uri="{FF2B5EF4-FFF2-40B4-BE49-F238E27FC236}">
              <a16:creationId xmlns:a16="http://schemas.microsoft.com/office/drawing/2014/main" id="{D6E7437D-78D2-4FDD-BDB0-5ED1A43F7D86}"/>
            </a:ext>
          </a:extLst>
        </xdr:cNvPr>
        <xdr:cNvCxnSpPr/>
      </xdr:nvCxnSpPr>
      <xdr:spPr>
        <a:xfrm flipV="1">
          <a:off x="14084300" y="6093492"/>
          <a:ext cx="711200" cy="6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145659</xdr:rowOff>
    </xdr:from>
    <xdr:to>
      <xdr:col>68</xdr:col>
      <xdr:colOff>123825</xdr:colOff>
      <xdr:row>31</xdr:row>
      <xdr:rowOff>75809</xdr:rowOff>
    </xdr:to>
    <xdr:sp macro="" textlink="">
      <xdr:nvSpPr>
        <xdr:cNvPr id="145" name="楕円 144">
          <a:extLst>
            <a:ext uri="{FF2B5EF4-FFF2-40B4-BE49-F238E27FC236}">
              <a16:creationId xmlns:a16="http://schemas.microsoft.com/office/drawing/2014/main" id="{C37E95EE-9406-4ECD-B34A-2D1C1898A761}"/>
            </a:ext>
          </a:extLst>
        </xdr:cNvPr>
        <xdr:cNvSpPr/>
      </xdr:nvSpPr>
      <xdr:spPr>
        <a:xfrm>
          <a:off x="13271500" y="606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25009</xdr:rowOff>
    </xdr:from>
    <xdr:to>
      <xdr:col>72</xdr:col>
      <xdr:colOff>73025</xdr:colOff>
      <xdr:row>31</xdr:row>
      <xdr:rowOff>69988</xdr:rowOff>
    </xdr:to>
    <xdr:cxnSp macro="">
      <xdr:nvCxnSpPr>
        <xdr:cNvPr id="146" name="直線コネクタ 145">
          <a:extLst>
            <a:ext uri="{FF2B5EF4-FFF2-40B4-BE49-F238E27FC236}">
              <a16:creationId xmlns:a16="http://schemas.microsoft.com/office/drawing/2014/main" id="{1553FA53-0191-4D26-8A98-4DBF3B344F7E}"/>
            </a:ext>
          </a:extLst>
        </xdr:cNvPr>
        <xdr:cNvCxnSpPr/>
      </xdr:nvCxnSpPr>
      <xdr:spPr>
        <a:xfrm>
          <a:off x="13322300" y="6111484"/>
          <a:ext cx="762000" cy="4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160591</xdr:rowOff>
    </xdr:from>
    <xdr:to>
      <xdr:col>64</xdr:col>
      <xdr:colOff>123825</xdr:colOff>
      <xdr:row>31</xdr:row>
      <xdr:rowOff>90741</xdr:rowOff>
    </xdr:to>
    <xdr:sp macro="" textlink="">
      <xdr:nvSpPr>
        <xdr:cNvPr id="147" name="楕円 146">
          <a:extLst>
            <a:ext uri="{FF2B5EF4-FFF2-40B4-BE49-F238E27FC236}">
              <a16:creationId xmlns:a16="http://schemas.microsoft.com/office/drawing/2014/main" id="{F4A1F4EA-2F5F-4AD8-928D-A274C6DDEF0E}"/>
            </a:ext>
          </a:extLst>
        </xdr:cNvPr>
        <xdr:cNvSpPr/>
      </xdr:nvSpPr>
      <xdr:spPr>
        <a:xfrm>
          <a:off x="12509500" y="607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25009</xdr:rowOff>
    </xdr:from>
    <xdr:to>
      <xdr:col>68</xdr:col>
      <xdr:colOff>73025</xdr:colOff>
      <xdr:row>31</xdr:row>
      <xdr:rowOff>39941</xdr:rowOff>
    </xdr:to>
    <xdr:cxnSp macro="">
      <xdr:nvCxnSpPr>
        <xdr:cNvPr id="148" name="直線コネクタ 147">
          <a:extLst>
            <a:ext uri="{FF2B5EF4-FFF2-40B4-BE49-F238E27FC236}">
              <a16:creationId xmlns:a16="http://schemas.microsoft.com/office/drawing/2014/main" id="{F8705077-6E30-4690-866C-4537CF63A002}"/>
            </a:ext>
          </a:extLst>
        </xdr:cNvPr>
        <xdr:cNvCxnSpPr/>
      </xdr:nvCxnSpPr>
      <xdr:spPr>
        <a:xfrm flipV="1">
          <a:off x="12560300" y="6111484"/>
          <a:ext cx="762000" cy="1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88096</xdr:rowOff>
    </xdr:from>
    <xdr:to>
      <xdr:col>60</xdr:col>
      <xdr:colOff>123825</xdr:colOff>
      <xdr:row>32</xdr:row>
      <xdr:rowOff>18246</xdr:rowOff>
    </xdr:to>
    <xdr:sp macro="" textlink="">
      <xdr:nvSpPr>
        <xdr:cNvPr id="149" name="楕円 148">
          <a:extLst>
            <a:ext uri="{FF2B5EF4-FFF2-40B4-BE49-F238E27FC236}">
              <a16:creationId xmlns:a16="http://schemas.microsoft.com/office/drawing/2014/main" id="{ECE7F77A-CA62-46B9-B840-8A43E393591A}"/>
            </a:ext>
          </a:extLst>
        </xdr:cNvPr>
        <xdr:cNvSpPr/>
      </xdr:nvSpPr>
      <xdr:spPr>
        <a:xfrm>
          <a:off x="11747500" y="617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39941</xdr:rowOff>
    </xdr:from>
    <xdr:to>
      <xdr:col>64</xdr:col>
      <xdr:colOff>73025</xdr:colOff>
      <xdr:row>31</xdr:row>
      <xdr:rowOff>138896</xdr:rowOff>
    </xdr:to>
    <xdr:cxnSp macro="">
      <xdr:nvCxnSpPr>
        <xdr:cNvPr id="150" name="直線コネクタ 149">
          <a:extLst>
            <a:ext uri="{FF2B5EF4-FFF2-40B4-BE49-F238E27FC236}">
              <a16:creationId xmlns:a16="http://schemas.microsoft.com/office/drawing/2014/main" id="{FA893846-E76C-4E03-AC2E-6301BD562FF5}"/>
            </a:ext>
          </a:extLst>
        </xdr:cNvPr>
        <xdr:cNvCxnSpPr/>
      </xdr:nvCxnSpPr>
      <xdr:spPr>
        <a:xfrm flipV="1">
          <a:off x="11798300" y="6126416"/>
          <a:ext cx="762000" cy="9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88356</xdr:rowOff>
    </xdr:from>
    <xdr:ext cx="469744" cy="259045"/>
    <xdr:sp macro="" textlink="">
      <xdr:nvSpPr>
        <xdr:cNvPr id="151" name="n_1aveValue債務償還比率">
          <a:extLst>
            <a:ext uri="{FF2B5EF4-FFF2-40B4-BE49-F238E27FC236}">
              <a16:creationId xmlns:a16="http://schemas.microsoft.com/office/drawing/2014/main" id="{2CC92154-F564-4167-B4FC-C8E3452F1DF3}"/>
            </a:ext>
          </a:extLst>
        </xdr:cNvPr>
        <xdr:cNvSpPr txBox="1"/>
      </xdr:nvSpPr>
      <xdr:spPr>
        <a:xfrm>
          <a:off x="13836727" y="634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120381</xdr:rowOff>
    </xdr:from>
    <xdr:ext cx="469744" cy="259045"/>
    <xdr:sp macro="" textlink="">
      <xdr:nvSpPr>
        <xdr:cNvPr id="152" name="n_2aveValue債務償還比率">
          <a:extLst>
            <a:ext uri="{FF2B5EF4-FFF2-40B4-BE49-F238E27FC236}">
              <a16:creationId xmlns:a16="http://schemas.microsoft.com/office/drawing/2014/main" id="{05763B42-A0EE-4C67-8CC3-658B9C805614}"/>
            </a:ext>
          </a:extLst>
        </xdr:cNvPr>
        <xdr:cNvSpPr txBox="1"/>
      </xdr:nvSpPr>
      <xdr:spPr>
        <a:xfrm>
          <a:off x="13087427" y="637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140172</xdr:rowOff>
    </xdr:from>
    <xdr:ext cx="469744" cy="259045"/>
    <xdr:sp macro="" textlink="">
      <xdr:nvSpPr>
        <xdr:cNvPr id="153" name="n_3aveValue債務償還比率">
          <a:extLst>
            <a:ext uri="{FF2B5EF4-FFF2-40B4-BE49-F238E27FC236}">
              <a16:creationId xmlns:a16="http://schemas.microsoft.com/office/drawing/2014/main" id="{19EC7922-7AA4-450C-84F1-9A6D13425F22}"/>
            </a:ext>
          </a:extLst>
        </xdr:cNvPr>
        <xdr:cNvSpPr txBox="1"/>
      </xdr:nvSpPr>
      <xdr:spPr>
        <a:xfrm>
          <a:off x="12325427" y="63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150607</xdr:rowOff>
    </xdr:from>
    <xdr:ext cx="469744" cy="259045"/>
    <xdr:sp macro="" textlink="">
      <xdr:nvSpPr>
        <xdr:cNvPr id="154" name="n_4aveValue債務償還比率">
          <a:extLst>
            <a:ext uri="{FF2B5EF4-FFF2-40B4-BE49-F238E27FC236}">
              <a16:creationId xmlns:a16="http://schemas.microsoft.com/office/drawing/2014/main" id="{11270552-6767-4A2F-B8B3-40182CF1A6B3}"/>
            </a:ext>
          </a:extLst>
        </xdr:cNvPr>
        <xdr:cNvSpPr txBox="1"/>
      </xdr:nvSpPr>
      <xdr:spPr>
        <a:xfrm>
          <a:off x="11563427" y="640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137315</xdr:rowOff>
    </xdr:from>
    <xdr:ext cx="469744" cy="259045"/>
    <xdr:sp macro="" textlink="">
      <xdr:nvSpPr>
        <xdr:cNvPr id="155" name="n_1mainValue債務償還比率">
          <a:extLst>
            <a:ext uri="{FF2B5EF4-FFF2-40B4-BE49-F238E27FC236}">
              <a16:creationId xmlns:a16="http://schemas.microsoft.com/office/drawing/2014/main" id="{86326E3C-5CF9-4861-866B-87DB26DEB213}"/>
            </a:ext>
          </a:extLst>
        </xdr:cNvPr>
        <xdr:cNvSpPr txBox="1"/>
      </xdr:nvSpPr>
      <xdr:spPr>
        <a:xfrm>
          <a:off x="13836727" y="588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92336</xdr:rowOff>
    </xdr:from>
    <xdr:ext cx="469744" cy="259045"/>
    <xdr:sp macro="" textlink="">
      <xdr:nvSpPr>
        <xdr:cNvPr id="156" name="n_2mainValue債務償還比率">
          <a:extLst>
            <a:ext uri="{FF2B5EF4-FFF2-40B4-BE49-F238E27FC236}">
              <a16:creationId xmlns:a16="http://schemas.microsoft.com/office/drawing/2014/main" id="{9833CEFC-F278-4789-9F8B-93E734A57C74}"/>
            </a:ext>
          </a:extLst>
        </xdr:cNvPr>
        <xdr:cNvSpPr txBox="1"/>
      </xdr:nvSpPr>
      <xdr:spPr>
        <a:xfrm>
          <a:off x="13087427" y="583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107268</xdr:rowOff>
    </xdr:from>
    <xdr:ext cx="469744" cy="259045"/>
    <xdr:sp macro="" textlink="">
      <xdr:nvSpPr>
        <xdr:cNvPr id="157" name="n_3mainValue債務償還比率">
          <a:extLst>
            <a:ext uri="{FF2B5EF4-FFF2-40B4-BE49-F238E27FC236}">
              <a16:creationId xmlns:a16="http://schemas.microsoft.com/office/drawing/2014/main" id="{7BFB6947-9BB2-4D46-A1CD-CEC21572774D}"/>
            </a:ext>
          </a:extLst>
        </xdr:cNvPr>
        <xdr:cNvSpPr txBox="1"/>
      </xdr:nvSpPr>
      <xdr:spPr>
        <a:xfrm>
          <a:off x="12325427" y="585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34773</xdr:rowOff>
    </xdr:from>
    <xdr:ext cx="469744" cy="259045"/>
    <xdr:sp macro="" textlink="">
      <xdr:nvSpPr>
        <xdr:cNvPr id="158" name="n_4mainValue債務償還比率">
          <a:extLst>
            <a:ext uri="{FF2B5EF4-FFF2-40B4-BE49-F238E27FC236}">
              <a16:creationId xmlns:a16="http://schemas.microsoft.com/office/drawing/2014/main" id="{A976C815-AE3C-4723-97DC-2671F948BBFD}"/>
            </a:ext>
          </a:extLst>
        </xdr:cNvPr>
        <xdr:cNvSpPr txBox="1"/>
      </xdr:nvSpPr>
      <xdr:spPr>
        <a:xfrm>
          <a:off x="11563427" y="594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CA08CA53-68EB-4993-91DE-453B4008C8F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D1B30768-F912-49ED-B66D-56D44BA2461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F786A279-5B7E-4DDE-A712-497E4BBCF9E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4C6514D8-231E-4A75-8337-355735BD40D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3836FC6C-9521-4E78-95DB-0FE9E50682E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4CA3B530-1BF3-42A1-8F53-6EE64A03025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C01A0A6-4B5F-4B4B-8CD3-58DADD2841A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BD58E8E-5E0B-44D7-8CEF-E611C64913D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DA1F6E8-EB55-4977-B7A2-27109E53D53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26E1FAF-4037-4761-830B-EA7BBC136B8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271ACAF-42F4-4AE2-9787-886D6DA2EF9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8B1E863-E8B3-42A5-9CE3-53296EBC925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CA6D45A-7850-4A13-A9C9-AC0275DA93E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4775807-BAE4-4CFD-B2FE-41FB60CE48E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213A2F3-AEC7-4A8E-A252-1CC153DC2BD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64767B0-8AA4-4333-A67D-CEB8FA04E0D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19,144
18,743
169.20
11,788,335
11,309,007
348,939
5,982,382
7,411,595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EFFC4DA-9821-4A61-80AD-76E71E85E62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CA94563-4209-469F-89C1-5F1C9F46142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EA51602-1369-4175-B2E8-0CCB93A08CB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332D508-B4C9-4E3C-A18E-EE57BA84FD0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D7BD84C-F619-44CD-B676-C60F29624D7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DB19A35-B47C-4390-B29E-F061BA22510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3B8C034-7594-4E51-8A17-CF6846C0ADE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080542D-EF29-41E6-B31D-287B8271A8D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F94644B-9429-49D3-B36D-D5B9167742C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0DDA0D0-4D13-43EF-9788-44EE52C2CC8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E5F5D20-16EB-44F8-B794-31B24E8EC68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42444EB-34C7-4C86-AD79-CF6FBF61D0B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BFA8F43-0F67-4849-9761-F7272799D70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9FBADF5-3C1B-4AC0-8777-C8788EF1719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1F2FCAB-B10C-45E1-807A-A0632310964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D5A28A6-0277-4728-87D9-F7571A0DCD5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F766127-AF7A-4A10-9FB6-E6D64171014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DE99AEC-6A88-4C07-8945-EA0C0782315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CF615C7-A344-41F4-B6B8-73A04C11EF6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2F56ECC-C69A-495A-8B30-10CE420E7F6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944393E-6D9E-4D60-9FAA-887E1C77EE2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9C6DD91-D12D-446E-AF76-2F723689EDB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54E8172-51E3-469D-A857-3C803626D48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C2216F6-BBA4-40DF-8273-F38DAA006F7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EFAEF07-CF19-4124-995C-B68519A5148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503240F-0AAD-4074-B40A-A93DAB7DD39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8DDE8FA-4CD4-4FF3-A213-0083F3B6718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6F4632F-D445-4467-859A-0017DF3EDBD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7B07ECB-2044-4A83-B724-937C2290503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E3502C9-F0DF-460C-9395-411433FF27E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32CC885-66EB-4A40-A41C-FEABD3157E4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5824098-08EF-479F-9536-A238A69034C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5B1FD24-FFA4-4467-9931-20042E39CB3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19E5F78-A1C2-4D7B-854C-FD48E3252EC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CDEA3AD-14B0-4D21-BEAF-3F89E45EB1C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37303DF-6179-419C-A71A-978A3262A8B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CBD5F14-7EB0-4454-B461-0F1BFFE5A0C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061FF30-69B9-4411-8506-8BB10AF4E46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59CC4DB-5DFE-45D6-935E-E6DF45C20A7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EB5FE90-9E69-4E67-8E34-F5CBCA42C37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F7BF9E4-2083-4A70-898C-4E6F666E1E5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13F9343-8673-4F17-837A-449511EB5FE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13B45B1-5200-4A6A-B01E-2689F21BB76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3E1B314-E1AE-450B-8CA9-6290E19EA5E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DD3D190-239D-4264-8A3B-D69DDD39456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100965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45862CCE-382F-4137-BA22-A7E8AECF03B9}"/>
            </a:ext>
          </a:extLst>
        </xdr:cNvPr>
        <xdr:cNvCxnSpPr/>
      </xdr:nvCxnSpPr>
      <xdr:spPr>
        <a:xfrm flipV="1">
          <a:off x="4634865" y="575881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AB094857-6CA6-43FB-84D8-764F54AED2FE}"/>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6D62A56C-5E02-46D6-B7FB-5E3754CE6752}"/>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47642</xdr:rowOff>
    </xdr:from>
    <xdr:ext cx="405111" cy="259045"/>
    <xdr:sp macro="" textlink="">
      <xdr:nvSpPr>
        <xdr:cNvPr id="60" name="【道路】&#10;有形固定資産減価償却率最大値テキスト">
          <a:extLst>
            <a:ext uri="{FF2B5EF4-FFF2-40B4-BE49-F238E27FC236}">
              <a16:creationId xmlns:a16="http://schemas.microsoft.com/office/drawing/2014/main" id="{EA6D4D04-623A-493E-85F8-13D35D5045C0}"/>
            </a:ext>
          </a:extLst>
        </xdr:cNvPr>
        <xdr:cNvSpPr txBox="1"/>
      </xdr:nvSpPr>
      <xdr:spPr>
        <a:xfrm>
          <a:off x="46736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100965</xdr:rowOff>
    </xdr:from>
    <xdr:to>
      <xdr:col>24</xdr:col>
      <xdr:colOff>152400</xdr:colOff>
      <xdr:row>33</xdr:row>
      <xdr:rowOff>100965</xdr:rowOff>
    </xdr:to>
    <xdr:cxnSp macro="">
      <xdr:nvCxnSpPr>
        <xdr:cNvPr id="61" name="直線コネクタ 60">
          <a:extLst>
            <a:ext uri="{FF2B5EF4-FFF2-40B4-BE49-F238E27FC236}">
              <a16:creationId xmlns:a16="http://schemas.microsoft.com/office/drawing/2014/main" id="{90B25C66-2464-4514-9F1A-6A0DEFA8A6A7}"/>
            </a:ext>
          </a:extLst>
        </xdr:cNvPr>
        <xdr:cNvCxnSpPr/>
      </xdr:nvCxnSpPr>
      <xdr:spPr>
        <a:xfrm>
          <a:off x="4546600" y="575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86377</xdr:rowOff>
    </xdr:from>
    <xdr:ext cx="405111" cy="259045"/>
    <xdr:sp macro="" textlink="">
      <xdr:nvSpPr>
        <xdr:cNvPr id="62" name="【道路】&#10;有形固定資産減価償却率平均値テキスト">
          <a:extLst>
            <a:ext uri="{FF2B5EF4-FFF2-40B4-BE49-F238E27FC236}">
              <a16:creationId xmlns:a16="http://schemas.microsoft.com/office/drawing/2014/main" id="{AA6171F5-21D3-4A6C-BAED-75B51169B2BD}"/>
            </a:ext>
          </a:extLst>
        </xdr:cNvPr>
        <xdr:cNvSpPr txBox="1"/>
      </xdr:nvSpPr>
      <xdr:spPr>
        <a:xfrm>
          <a:off x="4673600" y="643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63" name="フローチャート: 判断 62">
          <a:extLst>
            <a:ext uri="{FF2B5EF4-FFF2-40B4-BE49-F238E27FC236}">
              <a16:creationId xmlns:a16="http://schemas.microsoft.com/office/drawing/2014/main" id="{E0614155-5309-4407-98AC-8D309EE795D9}"/>
            </a:ext>
          </a:extLst>
        </xdr:cNvPr>
        <xdr:cNvSpPr/>
      </xdr:nvSpPr>
      <xdr:spPr>
        <a:xfrm>
          <a:off x="4584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95885</xdr:rowOff>
    </xdr:from>
    <xdr:to>
      <xdr:col>20</xdr:col>
      <xdr:colOff>38100</xdr:colOff>
      <xdr:row>39</xdr:row>
      <xdr:rowOff>26035</xdr:rowOff>
    </xdr:to>
    <xdr:sp macro="" textlink="">
      <xdr:nvSpPr>
        <xdr:cNvPr id="64" name="フローチャート: 判断 63">
          <a:extLst>
            <a:ext uri="{FF2B5EF4-FFF2-40B4-BE49-F238E27FC236}">
              <a16:creationId xmlns:a16="http://schemas.microsoft.com/office/drawing/2014/main" id="{C6C98231-3863-409A-9416-B0F104F2F630}"/>
            </a:ext>
          </a:extLst>
        </xdr:cNvPr>
        <xdr:cNvSpPr/>
      </xdr:nvSpPr>
      <xdr:spPr>
        <a:xfrm>
          <a:off x="3746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52070</xdr:rowOff>
    </xdr:from>
    <xdr:to>
      <xdr:col>15</xdr:col>
      <xdr:colOff>101600</xdr:colOff>
      <xdr:row>38</xdr:row>
      <xdr:rowOff>153670</xdr:rowOff>
    </xdr:to>
    <xdr:sp macro="" textlink="">
      <xdr:nvSpPr>
        <xdr:cNvPr id="65" name="フローチャート: 判断 64">
          <a:extLst>
            <a:ext uri="{FF2B5EF4-FFF2-40B4-BE49-F238E27FC236}">
              <a16:creationId xmlns:a16="http://schemas.microsoft.com/office/drawing/2014/main" id="{9AEB29BC-0E73-4AD1-BD58-099E248049A1}"/>
            </a:ext>
          </a:extLst>
        </xdr:cNvPr>
        <xdr:cNvSpPr/>
      </xdr:nvSpPr>
      <xdr:spPr>
        <a:xfrm>
          <a:off x="2857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6" name="フローチャート: 判断 65">
          <a:extLst>
            <a:ext uri="{FF2B5EF4-FFF2-40B4-BE49-F238E27FC236}">
              <a16:creationId xmlns:a16="http://schemas.microsoft.com/office/drawing/2014/main" id="{561E1C53-73D0-4676-8139-4BAE6F08C6DD}"/>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xdr:rowOff>
    </xdr:from>
    <xdr:to>
      <xdr:col>6</xdr:col>
      <xdr:colOff>38100</xdr:colOff>
      <xdr:row>38</xdr:row>
      <xdr:rowOff>104140</xdr:rowOff>
    </xdr:to>
    <xdr:sp macro="" textlink="">
      <xdr:nvSpPr>
        <xdr:cNvPr id="67" name="フローチャート: 判断 66">
          <a:extLst>
            <a:ext uri="{FF2B5EF4-FFF2-40B4-BE49-F238E27FC236}">
              <a16:creationId xmlns:a16="http://schemas.microsoft.com/office/drawing/2014/main" id="{BD7FE085-356F-4033-84B1-18FD72D10047}"/>
            </a:ext>
          </a:extLst>
        </xdr:cNvPr>
        <xdr:cNvSpPr/>
      </xdr:nvSpPr>
      <xdr:spPr>
        <a:xfrm>
          <a:off x="107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D74CC43-3F1A-4046-9340-ECC2F7D3915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A332CC3-7389-4817-AC99-78DE93BEBAA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E3C79E3-CD59-472A-A1EB-9F645B34440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DC44C96-32DB-49BD-9803-FDFD9E959FC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46DAB8D-F64E-42D9-9BA3-2DD3795CD86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162560</xdr:rowOff>
    </xdr:from>
    <xdr:to>
      <xdr:col>24</xdr:col>
      <xdr:colOff>114300</xdr:colOff>
      <xdr:row>40</xdr:row>
      <xdr:rowOff>92710</xdr:rowOff>
    </xdr:to>
    <xdr:sp macro="" textlink="">
      <xdr:nvSpPr>
        <xdr:cNvPr id="73" name="楕円 72">
          <a:extLst>
            <a:ext uri="{FF2B5EF4-FFF2-40B4-BE49-F238E27FC236}">
              <a16:creationId xmlns:a16="http://schemas.microsoft.com/office/drawing/2014/main" id="{6ABAE35F-E06F-48AD-BCF4-EE70E1A9BA4D}"/>
            </a:ext>
          </a:extLst>
        </xdr:cNvPr>
        <xdr:cNvSpPr/>
      </xdr:nvSpPr>
      <xdr:spPr>
        <a:xfrm>
          <a:off x="4584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140987</xdr:rowOff>
    </xdr:from>
    <xdr:ext cx="405111" cy="259045"/>
    <xdr:sp macro="" textlink="">
      <xdr:nvSpPr>
        <xdr:cNvPr id="74" name="【道路】&#10;有形固定資産減価償却率該当値テキスト">
          <a:extLst>
            <a:ext uri="{FF2B5EF4-FFF2-40B4-BE49-F238E27FC236}">
              <a16:creationId xmlns:a16="http://schemas.microsoft.com/office/drawing/2014/main" id="{A39321D2-D9B8-469B-869A-29968138F8B8}"/>
            </a:ext>
          </a:extLst>
        </xdr:cNvPr>
        <xdr:cNvSpPr txBox="1"/>
      </xdr:nvSpPr>
      <xdr:spPr>
        <a:xfrm>
          <a:off x="4673600"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141605</xdr:rowOff>
    </xdr:from>
    <xdr:to>
      <xdr:col>20</xdr:col>
      <xdr:colOff>38100</xdr:colOff>
      <xdr:row>40</xdr:row>
      <xdr:rowOff>71755</xdr:rowOff>
    </xdr:to>
    <xdr:sp macro="" textlink="">
      <xdr:nvSpPr>
        <xdr:cNvPr id="75" name="楕円 74">
          <a:extLst>
            <a:ext uri="{FF2B5EF4-FFF2-40B4-BE49-F238E27FC236}">
              <a16:creationId xmlns:a16="http://schemas.microsoft.com/office/drawing/2014/main" id="{7137DDBC-9250-462D-BFB6-432885F48D1A}"/>
            </a:ext>
          </a:extLst>
        </xdr:cNvPr>
        <xdr:cNvSpPr/>
      </xdr:nvSpPr>
      <xdr:spPr>
        <a:xfrm>
          <a:off x="37465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20955</xdr:rowOff>
    </xdr:from>
    <xdr:to>
      <xdr:col>24</xdr:col>
      <xdr:colOff>63500</xdr:colOff>
      <xdr:row>40</xdr:row>
      <xdr:rowOff>41910</xdr:rowOff>
    </xdr:to>
    <xdr:cxnSp macro="">
      <xdr:nvCxnSpPr>
        <xdr:cNvPr id="76" name="直線コネクタ 75">
          <a:extLst>
            <a:ext uri="{FF2B5EF4-FFF2-40B4-BE49-F238E27FC236}">
              <a16:creationId xmlns:a16="http://schemas.microsoft.com/office/drawing/2014/main" id="{61029623-C134-4151-BB42-4DDD6F7661A0}"/>
            </a:ext>
          </a:extLst>
        </xdr:cNvPr>
        <xdr:cNvCxnSpPr/>
      </xdr:nvCxnSpPr>
      <xdr:spPr>
        <a:xfrm>
          <a:off x="3797300" y="687895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118745</xdr:rowOff>
    </xdr:from>
    <xdr:to>
      <xdr:col>15</xdr:col>
      <xdr:colOff>101600</xdr:colOff>
      <xdr:row>40</xdr:row>
      <xdr:rowOff>48895</xdr:rowOff>
    </xdr:to>
    <xdr:sp macro="" textlink="">
      <xdr:nvSpPr>
        <xdr:cNvPr id="77" name="楕円 76">
          <a:extLst>
            <a:ext uri="{FF2B5EF4-FFF2-40B4-BE49-F238E27FC236}">
              <a16:creationId xmlns:a16="http://schemas.microsoft.com/office/drawing/2014/main" id="{3B9917FC-2DDF-44E2-88E8-27DA7DF16E0B}"/>
            </a:ext>
          </a:extLst>
        </xdr:cNvPr>
        <xdr:cNvSpPr/>
      </xdr:nvSpPr>
      <xdr:spPr>
        <a:xfrm>
          <a:off x="2857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169545</xdr:rowOff>
    </xdr:from>
    <xdr:to>
      <xdr:col>19</xdr:col>
      <xdr:colOff>177800</xdr:colOff>
      <xdr:row>40</xdr:row>
      <xdr:rowOff>20955</xdr:rowOff>
    </xdr:to>
    <xdr:cxnSp macro="">
      <xdr:nvCxnSpPr>
        <xdr:cNvPr id="78" name="直線コネクタ 77">
          <a:extLst>
            <a:ext uri="{FF2B5EF4-FFF2-40B4-BE49-F238E27FC236}">
              <a16:creationId xmlns:a16="http://schemas.microsoft.com/office/drawing/2014/main" id="{0B489839-FDE5-4158-9D21-6ED2A2A854D7}"/>
            </a:ext>
          </a:extLst>
        </xdr:cNvPr>
        <xdr:cNvCxnSpPr/>
      </xdr:nvCxnSpPr>
      <xdr:spPr>
        <a:xfrm>
          <a:off x="2908300" y="68560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95885</xdr:rowOff>
    </xdr:from>
    <xdr:to>
      <xdr:col>10</xdr:col>
      <xdr:colOff>165100</xdr:colOff>
      <xdr:row>40</xdr:row>
      <xdr:rowOff>26035</xdr:rowOff>
    </xdr:to>
    <xdr:sp macro="" textlink="">
      <xdr:nvSpPr>
        <xdr:cNvPr id="79" name="楕円 78">
          <a:extLst>
            <a:ext uri="{FF2B5EF4-FFF2-40B4-BE49-F238E27FC236}">
              <a16:creationId xmlns:a16="http://schemas.microsoft.com/office/drawing/2014/main" id="{0E6754E9-3972-4894-B913-38A0BB5B6A5F}"/>
            </a:ext>
          </a:extLst>
        </xdr:cNvPr>
        <xdr:cNvSpPr/>
      </xdr:nvSpPr>
      <xdr:spPr>
        <a:xfrm>
          <a:off x="19685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146685</xdr:rowOff>
    </xdr:from>
    <xdr:to>
      <xdr:col>15</xdr:col>
      <xdr:colOff>50800</xdr:colOff>
      <xdr:row>39</xdr:row>
      <xdr:rowOff>169545</xdr:rowOff>
    </xdr:to>
    <xdr:cxnSp macro="">
      <xdr:nvCxnSpPr>
        <xdr:cNvPr id="80" name="直線コネクタ 79">
          <a:extLst>
            <a:ext uri="{FF2B5EF4-FFF2-40B4-BE49-F238E27FC236}">
              <a16:creationId xmlns:a16="http://schemas.microsoft.com/office/drawing/2014/main" id="{01B29C41-07AD-4BF7-802C-FC05D7C0396C}"/>
            </a:ext>
          </a:extLst>
        </xdr:cNvPr>
        <xdr:cNvCxnSpPr/>
      </xdr:nvCxnSpPr>
      <xdr:spPr>
        <a:xfrm>
          <a:off x="2019300" y="68332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69215</xdr:rowOff>
    </xdr:from>
    <xdr:to>
      <xdr:col>6</xdr:col>
      <xdr:colOff>38100</xdr:colOff>
      <xdr:row>39</xdr:row>
      <xdr:rowOff>170815</xdr:rowOff>
    </xdr:to>
    <xdr:sp macro="" textlink="">
      <xdr:nvSpPr>
        <xdr:cNvPr id="81" name="楕円 80">
          <a:extLst>
            <a:ext uri="{FF2B5EF4-FFF2-40B4-BE49-F238E27FC236}">
              <a16:creationId xmlns:a16="http://schemas.microsoft.com/office/drawing/2014/main" id="{1FA586C4-555F-487F-BF37-2878EE62751C}"/>
            </a:ext>
          </a:extLst>
        </xdr:cNvPr>
        <xdr:cNvSpPr/>
      </xdr:nvSpPr>
      <xdr:spPr>
        <a:xfrm>
          <a:off x="10795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120015</xdr:rowOff>
    </xdr:from>
    <xdr:to>
      <xdr:col>10</xdr:col>
      <xdr:colOff>114300</xdr:colOff>
      <xdr:row>39</xdr:row>
      <xdr:rowOff>146685</xdr:rowOff>
    </xdr:to>
    <xdr:cxnSp macro="">
      <xdr:nvCxnSpPr>
        <xdr:cNvPr id="82" name="直線コネクタ 81">
          <a:extLst>
            <a:ext uri="{FF2B5EF4-FFF2-40B4-BE49-F238E27FC236}">
              <a16:creationId xmlns:a16="http://schemas.microsoft.com/office/drawing/2014/main" id="{2C5AB657-7BD0-4B5C-888D-9C9837905B73}"/>
            </a:ext>
          </a:extLst>
        </xdr:cNvPr>
        <xdr:cNvCxnSpPr/>
      </xdr:nvCxnSpPr>
      <xdr:spPr>
        <a:xfrm>
          <a:off x="1130300" y="68065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42562</xdr:rowOff>
    </xdr:from>
    <xdr:ext cx="405111" cy="259045"/>
    <xdr:sp macro="" textlink="">
      <xdr:nvSpPr>
        <xdr:cNvPr id="83" name="n_1aveValue【道路】&#10;有形固定資産減価償却率">
          <a:extLst>
            <a:ext uri="{FF2B5EF4-FFF2-40B4-BE49-F238E27FC236}">
              <a16:creationId xmlns:a16="http://schemas.microsoft.com/office/drawing/2014/main" id="{B157163D-6116-4940-B7BB-678039378137}"/>
            </a:ext>
          </a:extLst>
        </xdr:cNvPr>
        <xdr:cNvSpPr txBox="1"/>
      </xdr:nvSpPr>
      <xdr:spPr>
        <a:xfrm>
          <a:off x="3582044" y="638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170197</xdr:rowOff>
    </xdr:from>
    <xdr:ext cx="405111" cy="259045"/>
    <xdr:sp macro="" textlink="">
      <xdr:nvSpPr>
        <xdr:cNvPr id="84" name="n_2aveValue【道路】&#10;有形固定資産減価償却率">
          <a:extLst>
            <a:ext uri="{FF2B5EF4-FFF2-40B4-BE49-F238E27FC236}">
              <a16:creationId xmlns:a16="http://schemas.microsoft.com/office/drawing/2014/main" id="{279D9645-8F18-42BD-817D-F16CE4990835}"/>
            </a:ext>
          </a:extLst>
        </xdr:cNvPr>
        <xdr:cNvSpPr txBox="1"/>
      </xdr:nvSpPr>
      <xdr:spPr>
        <a:xfrm>
          <a:off x="27057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5" name="n_3aveValue【道路】&#10;有形固定資産減価償却率">
          <a:extLst>
            <a:ext uri="{FF2B5EF4-FFF2-40B4-BE49-F238E27FC236}">
              <a16:creationId xmlns:a16="http://schemas.microsoft.com/office/drawing/2014/main" id="{137A8132-E28F-4071-96DC-B05CF417C5EC}"/>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D4C46351-A330-4795-BF02-8600AAB75650}"/>
            </a:ext>
          </a:extLst>
        </xdr:cNvPr>
        <xdr:cNvSpPr txBox="1"/>
      </xdr:nvSpPr>
      <xdr:spPr>
        <a:xfrm>
          <a:off x="927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62882</xdr:rowOff>
    </xdr:from>
    <xdr:ext cx="405111" cy="259045"/>
    <xdr:sp macro="" textlink="">
      <xdr:nvSpPr>
        <xdr:cNvPr id="87" name="n_1mainValue【道路】&#10;有形固定資産減価償却率">
          <a:extLst>
            <a:ext uri="{FF2B5EF4-FFF2-40B4-BE49-F238E27FC236}">
              <a16:creationId xmlns:a16="http://schemas.microsoft.com/office/drawing/2014/main" id="{2F818DC7-3463-459A-91C6-6785F613AC25}"/>
            </a:ext>
          </a:extLst>
        </xdr:cNvPr>
        <xdr:cNvSpPr txBox="1"/>
      </xdr:nvSpPr>
      <xdr:spPr>
        <a:xfrm>
          <a:off x="3582044"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40022</xdr:rowOff>
    </xdr:from>
    <xdr:ext cx="405111" cy="259045"/>
    <xdr:sp macro="" textlink="">
      <xdr:nvSpPr>
        <xdr:cNvPr id="88" name="n_2mainValue【道路】&#10;有形固定資産減価償却率">
          <a:extLst>
            <a:ext uri="{FF2B5EF4-FFF2-40B4-BE49-F238E27FC236}">
              <a16:creationId xmlns:a16="http://schemas.microsoft.com/office/drawing/2014/main" id="{13B0896C-EFFA-41CE-A944-AE066BCEB68A}"/>
            </a:ext>
          </a:extLst>
        </xdr:cNvPr>
        <xdr:cNvSpPr txBox="1"/>
      </xdr:nvSpPr>
      <xdr:spPr>
        <a:xfrm>
          <a:off x="2705744"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17162</xdr:rowOff>
    </xdr:from>
    <xdr:ext cx="405111" cy="259045"/>
    <xdr:sp macro="" textlink="">
      <xdr:nvSpPr>
        <xdr:cNvPr id="89" name="n_3mainValue【道路】&#10;有形固定資産減価償却率">
          <a:extLst>
            <a:ext uri="{FF2B5EF4-FFF2-40B4-BE49-F238E27FC236}">
              <a16:creationId xmlns:a16="http://schemas.microsoft.com/office/drawing/2014/main" id="{7547F771-3AE9-4E6B-99F5-AD7D21DFB153}"/>
            </a:ext>
          </a:extLst>
        </xdr:cNvPr>
        <xdr:cNvSpPr txBox="1"/>
      </xdr:nvSpPr>
      <xdr:spPr>
        <a:xfrm>
          <a:off x="1816744"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161942</xdr:rowOff>
    </xdr:from>
    <xdr:ext cx="405111" cy="259045"/>
    <xdr:sp macro="" textlink="">
      <xdr:nvSpPr>
        <xdr:cNvPr id="90" name="n_4mainValue【道路】&#10;有形固定資産減価償却率">
          <a:extLst>
            <a:ext uri="{FF2B5EF4-FFF2-40B4-BE49-F238E27FC236}">
              <a16:creationId xmlns:a16="http://schemas.microsoft.com/office/drawing/2014/main" id="{50A849D9-CA46-42FF-8810-06ED79886EC0}"/>
            </a:ext>
          </a:extLst>
        </xdr:cNvPr>
        <xdr:cNvSpPr txBox="1"/>
      </xdr:nvSpPr>
      <xdr:spPr>
        <a:xfrm>
          <a:off x="927744"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5BDDD86-3CD9-48B3-BB1F-DBE6F86A7AF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CD2316F-D4FA-4911-8E87-8E1A265C912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18812E5-670C-4533-B03D-28AB8A64DFF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8E81698-49F4-46EB-AD2E-2F6E0BC8D50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1F74AA87-5A6C-4048-B45D-C1131BC6DA2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CE2652D-D1B7-4782-A468-93BA67F6975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3421F86-B4A6-491F-B43A-D01860A13E7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AEB4B1F-337E-4147-A45E-33E6FEDEB73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764CAA3-5A79-4E5F-A065-B13EE54CC23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701A0BF-D5AE-45D0-9D6E-79B3E88CDC0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E06580D0-D257-4674-87CD-EAAA54BF272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8A03E8D2-8381-4A33-93E8-B4A0299344D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DE6670E1-2C70-42D2-9C2A-C3C598AC8E0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C4043D11-604A-4EB0-A53C-335CC0FE8B1C}"/>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FD45DA79-6133-4EC6-BE85-1D3517494F9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4AA5372F-C7CC-4AB5-92EA-6D7F6853F45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28B4935B-D8BA-4D16-8E01-FAA583CD8ED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83ACCDF4-7F2A-4297-A5E8-3A9AB746274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56BAEA13-34B7-4A00-BA06-448A250E387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F3911662-0747-4652-948B-F05116A3A8AF}"/>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A14B9427-AE43-49E8-823C-C6920146705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D9B4DC2F-B509-4037-9A9E-E6B5785BC46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B88ACA7B-4426-4275-9B4C-AA2D33C91E6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89592</xdr:rowOff>
    </xdr:from>
    <xdr:to>
      <xdr:col>54</xdr:col>
      <xdr:colOff>189865</xdr:colOff>
      <xdr:row>41</xdr:row>
      <xdr:rowOff>101232</xdr:rowOff>
    </xdr:to>
    <xdr:cxnSp macro="">
      <xdr:nvCxnSpPr>
        <xdr:cNvPr id="114" name="直線コネクタ 113">
          <a:extLst>
            <a:ext uri="{FF2B5EF4-FFF2-40B4-BE49-F238E27FC236}">
              <a16:creationId xmlns:a16="http://schemas.microsoft.com/office/drawing/2014/main" id="{2BD47619-247C-4003-AFA9-A501B70D07F0}"/>
            </a:ext>
          </a:extLst>
        </xdr:cNvPr>
        <xdr:cNvCxnSpPr/>
      </xdr:nvCxnSpPr>
      <xdr:spPr>
        <a:xfrm flipV="1">
          <a:off x="10476865" y="5918892"/>
          <a:ext cx="0" cy="1211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105059</xdr:rowOff>
    </xdr:from>
    <xdr:ext cx="469744" cy="259045"/>
    <xdr:sp macro="" textlink="">
      <xdr:nvSpPr>
        <xdr:cNvPr id="115" name="【道路】&#10;一人当たり延長最小値テキスト">
          <a:extLst>
            <a:ext uri="{FF2B5EF4-FFF2-40B4-BE49-F238E27FC236}">
              <a16:creationId xmlns:a16="http://schemas.microsoft.com/office/drawing/2014/main" id="{94051801-B491-4C0F-9FAC-25D10AC9C696}"/>
            </a:ext>
          </a:extLst>
        </xdr:cNvPr>
        <xdr:cNvSpPr txBox="1"/>
      </xdr:nvSpPr>
      <xdr:spPr>
        <a:xfrm>
          <a:off x="10515600" y="713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101232</xdr:rowOff>
    </xdr:from>
    <xdr:to>
      <xdr:col>55</xdr:col>
      <xdr:colOff>88900</xdr:colOff>
      <xdr:row>41</xdr:row>
      <xdr:rowOff>101232</xdr:rowOff>
    </xdr:to>
    <xdr:cxnSp macro="">
      <xdr:nvCxnSpPr>
        <xdr:cNvPr id="116" name="直線コネクタ 115">
          <a:extLst>
            <a:ext uri="{FF2B5EF4-FFF2-40B4-BE49-F238E27FC236}">
              <a16:creationId xmlns:a16="http://schemas.microsoft.com/office/drawing/2014/main" id="{F0121642-18A1-4A7D-A8BD-9F57834EFB8C}"/>
            </a:ext>
          </a:extLst>
        </xdr:cNvPr>
        <xdr:cNvCxnSpPr/>
      </xdr:nvCxnSpPr>
      <xdr:spPr>
        <a:xfrm>
          <a:off x="10388600" y="71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36269</xdr:rowOff>
    </xdr:from>
    <xdr:ext cx="534377" cy="259045"/>
    <xdr:sp macro="" textlink="">
      <xdr:nvSpPr>
        <xdr:cNvPr id="117" name="【道路】&#10;一人当たり延長最大値テキスト">
          <a:extLst>
            <a:ext uri="{FF2B5EF4-FFF2-40B4-BE49-F238E27FC236}">
              <a16:creationId xmlns:a16="http://schemas.microsoft.com/office/drawing/2014/main" id="{A1565CC7-2D2A-4EF2-8053-587B8D1BB855}"/>
            </a:ext>
          </a:extLst>
        </xdr:cNvPr>
        <xdr:cNvSpPr txBox="1"/>
      </xdr:nvSpPr>
      <xdr:spPr>
        <a:xfrm>
          <a:off x="10515600" y="569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89592</xdr:rowOff>
    </xdr:from>
    <xdr:to>
      <xdr:col>55</xdr:col>
      <xdr:colOff>88900</xdr:colOff>
      <xdr:row>34</xdr:row>
      <xdr:rowOff>89592</xdr:rowOff>
    </xdr:to>
    <xdr:cxnSp macro="">
      <xdr:nvCxnSpPr>
        <xdr:cNvPr id="118" name="直線コネクタ 117">
          <a:extLst>
            <a:ext uri="{FF2B5EF4-FFF2-40B4-BE49-F238E27FC236}">
              <a16:creationId xmlns:a16="http://schemas.microsoft.com/office/drawing/2014/main" id="{A3BDA8AF-68AF-41CA-9999-E2E86742A5FB}"/>
            </a:ext>
          </a:extLst>
        </xdr:cNvPr>
        <xdr:cNvCxnSpPr/>
      </xdr:nvCxnSpPr>
      <xdr:spPr>
        <a:xfrm>
          <a:off x="10388600" y="591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142174</xdr:rowOff>
    </xdr:from>
    <xdr:ext cx="534377" cy="259045"/>
    <xdr:sp macro="" textlink="">
      <xdr:nvSpPr>
        <xdr:cNvPr id="119" name="【道路】&#10;一人当たり延長平均値テキスト">
          <a:extLst>
            <a:ext uri="{FF2B5EF4-FFF2-40B4-BE49-F238E27FC236}">
              <a16:creationId xmlns:a16="http://schemas.microsoft.com/office/drawing/2014/main" id="{EF8CE5CB-2801-420D-92CB-2AE5F85044A1}"/>
            </a:ext>
          </a:extLst>
        </xdr:cNvPr>
        <xdr:cNvSpPr txBox="1"/>
      </xdr:nvSpPr>
      <xdr:spPr>
        <a:xfrm>
          <a:off x="10515600" y="648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119297</xdr:rowOff>
    </xdr:from>
    <xdr:to>
      <xdr:col>55</xdr:col>
      <xdr:colOff>50800</xdr:colOff>
      <xdr:row>39</xdr:row>
      <xdr:rowOff>49447</xdr:rowOff>
    </xdr:to>
    <xdr:sp macro="" textlink="">
      <xdr:nvSpPr>
        <xdr:cNvPr id="120" name="フローチャート: 判断 119">
          <a:extLst>
            <a:ext uri="{FF2B5EF4-FFF2-40B4-BE49-F238E27FC236}">
              <a16:creationId xmlns:a16="http://schemas.microsoft.com/office/drawing/2014/main" id="{35841BE8-88FA-4CE3-8CCA-FFF1CD477638}"/>
            </a:ext>
          </a:extLst>
        </xdr:cNvPr>
        <xdr:cNvSpPr/>
      </xdr:nvSpPr>
      <xdr:spPr>
        <a:xfrm>
          <a:off x="10426700" y="663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134328</xdr:rowOff>
    </xdr:from>
    <xdr:to>
      <xdr:col>50</xdr:col>
      <xdr:colOff>165100</xdr:colOff>
      <xdr:row>39</xdr:row>
      <xdr:rowOff>64478</xdr:rowOff>
    </xdr:to>
    <xdr:sp macro="" textlink="">
      <xdr:nvSpPr>
        <xdr:cNvPr id="121" name="フローチャート: 判断 120">
          <a:extLst>
            <a:ext uri="{FF2B5EF4-FFF2-40B4-BE49-F238E27FC236}">
              <a16:creationId xmlns:a16="http://schemas.microsoft.com/office/drawing/2014/main" id="{44C973BB-BA4C-4018-A273-83C168B29C65}"/>
            </a:ext>
          </a:extLst>
        </xdr:cNvPr>
        <xdr:cNvSpPr/>
      </xdr:nvSpPr>
      <xdr:spPr>
        <a:xfrm>
          <a:off x="9588500" y="664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145244</xdr:rowOff>
    </xdr:from>
    <xdr:to>
      <xdr:col>46</xdr:col>
      <xdr:colOff>38100</xdr:colOff>
      <xdr:row>39</xdr:row>
      <xdr:rowOff>75394</xdr:rowOff>
    </xdr:to>
    <xdr:sp macro="" textlink="">
      <xdr:nvSpPr>
        <xdr:cNvPr id="122" name="フローチャート: 判断 121">
          <a:extLst>
            <a:ext uri="{FF2B5EF4-FFF2-40B4-BE49-F238E27FC236}">
              <a16:creationId xmlns:a16="http://schemas.microsoft.com/office/drawing/2014/main" id="{F7542B62-E0E5-4C25-86FE-A686D2DF1348}"/>
            </a:ext>
          </a:extLst>
        </xdr:cNvPr>
        <xdr:cNvSpPr/>
      </xdr:nvSpPr>
      <xdr:spPr>
        <a:xfrm>
          <a:off x="8699500" y="666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155740</xdr:rowOff>
    </xdr:from>
    <xdr:to>
      <xdr:col>41</xdr:col>
      <xdr:colOff>101600</xdr:colOff>
      <xdr:row>39</xdr:row>
      <xdr:rowOff>85890</xdr:rowOff>
    </xdr:to>
    <xdr:sp macro="" textlink="">
      <xdr:nvSpPr>
        <xdr:cNvPr id="123" name="フローチャート: 判断 122">
          <a:extLst>
            <a:ext uri="{FF2B5EF4-FFF2-40B4-BE49-F238E27FC236}">
              <a16:creationId xmlns:a16="http://schemas.microsoft.com/office/drawing/2014/main" id="{9BF0461B-8578-41CF-927C-9C2530F98A81}"/>
            </a:ext>
          </a:extLst>
        </xdr:cNvPr>
        <xdr:cNvSpPr/>
      </xdr:nvSpPr>
      <xdr:spPr>
        <a:xfrm>
          <a:off x="7810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35554</xdr:rowOff>
    </xdr:from>
    <xdr:to>
      <xdr:col>36</xdr:col>
      <xdr:colOff>165100</xdr:colOff>
      <xdr:row>39</xdr:row>
      <xdr:rowOff>137154</xdr:rowOff>
    </xdr:to>
    <xdr:sp macro="" textlink="">
      <xdr:nvSpPr>
        <xdr:cNvPr id="124" name="フローチャート: 判断 123">
          <a:extLst>
            <a:ext uri="{FF2B5EF4-FFF2-40B4-BE49-F238E27FC236}">
              <a16:creationId xmlns:a16="http://schemas.microsoft.com/office/drawing/2014/main" id="{8FFBA50D-DA58-4EA6-B192-B7DCC36405C1}"/>
            </a:ext>
          </a:extLst>
        </xdr:cNvPr>
        <xdr:cNvSpPr/>
      </xdr:nvSpPr>
      <xdr:spPr>
        <a:xfrm>
          <a:off x="6921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7CFBD15-E9C3-4619-B344-497E1839DFE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D9D925F-D21F-4F90-96B0-2D7D4F0F401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022617F-5A71-464F-9149-A327F877C33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1C6E56B-FD7A-433F-B63A-04DB1E4CE77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776B3AD-2F2B-49C4-B53D-DDFBDC2D7B7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58490</xdr:rowOff>
    </xdr:from>
    <xdr:to>
      <xdr:col>55</xdr:col>
      <xdr:colOff>50800</xdr:colOff>
      <xdr:row>40</xdr:row>
      <xdr:rowOff>160090</xdr:rowOff>
    </xdr:to>
    <xdr:sp macro="" textlink="">
      <xdr:nvSpPr>
        <xdr:cNvPr id="130" name="楕円 129">
          <a:extLst>
            <a:ext uri="{FF2B5EF4-FFF2-40B4-BE49-F238E27FC236}">
              <a16:creationId xmlns:a16="http://schemas.microsoft.com/office/drawing/2014/main" id="{9CFD22AD-AD28-4551-A61C-89CF3BC093EF}"/>
            </a:ext>
          </a:extLst>
        </xdr:cNvPr>
        <xdr:cNvSpPr/>
      </xdr:nvSpPr>
      <xdr:spPr>
        <a:xfrm>
          <a:off x="10426700" y="69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36917</xdr:rowOff>
    </xdr:from>
    <xdr:ext cx="534377" cy="259045"/>
    <xdr:sp macro="" textlink="">
      <xdr:nvSpPr>
        <xdr:cNvPr id="131" name="【道路】&#10;一人当たり延長該当値テキスト">
          <a:extLst>
            <a:ext uri="{FF2B5EF4-FFF2-40B4-BE49-F238E27FC236}">
              <a16:creationId xmlns:a16="http://schemas.microsoft.com/office/drawing/2014/main" id="{5E86C038-37B1-4ECA-9F09-1047CBB4B2A2}"/>
            </a:ext>
          </a:extLst>
        </xdr:cNvPr>
        <xdr:cNvSpPr txBox="1"/>
      </xdr:nvSpPr>
      <xdr:spPr>
        <a:xfrm>
          <a:off x="10515600" y="689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62147</xdr:rowOff>
    </xdr:from>
    <xdr:to>
      <xdr:col>50</xdr:col>
      <xdr:colOff>165100</xdr:colOff>
      <xdr:row>40</xdr:row>
      <xdr:rowOff>163747</xdr:rowOff>
    </xdr:to>
    <xdr:sp macro="" textlink="">
      <xdr:nvSpPr>
        <xdr:cNvPr id="132" name="楕円 131">
          <a:extLst>
            <a:ext uri="{FF2B5EF4-FFF2-40B4-BE49-F238E27FC236}">
              <a16:creationId xmlns:a16="http://schemas.microsoft.com/office/drawing/2014/main" id="{60F18A42-634B-4CD5-96D6-C5065F3FEAA1}"/>
            </a:ext>
          </a:extLst>
        </xdr:cNvPr>
        <xdr:cNvSpPr/>
      </xdr:nvSpPr>
      <xdr:spPr>
        <a:xfrm>
          <a:off x="9588500" y="692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109290</xdr:rowOff>
    </xdr:from>
    <xdr:to>
      <xdr:col>55</xdr:col>
      <xdr:colOff>0</xdr:colOff>
      <xdr:row>40</xdr:row>
      <xdr:rowOff>112947</xdr:rowOff>
    </xdr:to>
    <xdr:cxnSp macro="">
      <xdr:nvCxnSpPr>
        <xdr:cNvPr id="133" name="直線コネクタ 132">
          <a:extLst>
            <a:ext uri="{FF2B5EF4-FFF2-40B4-BE49-F238E27FC236}">
              <a16:creationId xmlns:a16="http://schemas.microsoft.com/office/drawing/2014/main" id="{B94A133E-ADB6-4CCC-8FF3-D2780D8CBFF6}"/>
            </a:ext>
          </a:extLst>
        </xdr:cNvPr>
        <xdr:cNvCxnSpPr/>
      </xdr:nvCxnSpPr>
      <xdr:spPr>
        <a:xfrm flipV="1">
          <a:off x="9639300" y="6967290"/>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66186</xdr:rowOff>
    </xdr:from>
    <xdr:to>
      <xdr:col>46</xdr:col>
      <xdr:colOff>38100</xdr:colOff>
      <xdr:row>40</xdr:row>
      <xdr:rowOff>167786</xdr:rowOff>
    </xdr:to>
    <xdr:sp macro="" textlink="">
      <xdr:nvSpPr>
        <xdr:cNvPr id="134" name="楕円 133">
          <a:extLst>
            <a:ext uri="{FF2B5EF4-FFF2-40B4-BE49-F238E27FC236}">
              <a16:creationId xmlns:a16="http://schemas.microsoft.com/office/drawing/2014/main" id="{E157F9E5-AFD9-4967-8790-F7B0F73B21DE}"/>
            </a:ext>
          </a:extLst>
        </xdr:cNvPr>
        <xdr:cNvSpPr/>
      </xdr:nvSpPr>
      <xdr:spPr>
        <a:xfrm>
          <a:off x="8699500" y="69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112947</xdr:rowOff>
    </xdr:from>
    <xdr:to>
      <xdr:col>50</xdr:col>
      <xdr:colOff>114300</xdr:colOff>
      <xdr:row>40</xdr:row>
      <xdr:rowOff>116986</xdr:rowOff>
    </xdr:to>
    <xdr:cxnSp macro="">
      <xdr:nvCxnSpPr>
        <xdr:cNvPr id="135" name="直線コネクタ 134">
          <a:extLst>
            <a:ext uri="{FF2B5EF4-FFF2-40B4-BE49-F238E27FC236}">
              <a16:creationId xmlns:a16="http://schemas.microsoft.com/office/drawing/2014/main" id="{49021CE4-AB56-423F-8614-18CA32CDE898}"/>
            </a:ext>
          </a:extLst>
        </xdr:cNvPr>
        <xdr:cNvCxnSpPr/>
      </xdr:nvCxnSpPr>
      <xdr:spPr>
        <a:xfrm flipV="1">
          <a:off x="8750300" y="6970947"/>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68720</xdr:rowOff>
    </xdr:from>
    <xdr:to>
      <xdr:col>41</xdr:col>
      <xdr:colOff>101600</xdr:colOff>
      <xdr:row>40</xdr:row>
      <xdr:rowOff>170320</xdr:rowOff>
    </xdr:to>
    <xdr:sp macro="" textlink="">
      <xdr:nvSpPr>
        <xdr:cNvPr id="136" name="楕円 135">
          <a:extLst>
            <a:ext uri="{FF2B5EF4-FFF2-40B4-BE49-F238E27FC236}">
              <a16:creationId xmlns:a16="http://schemas.microsoft.com/office/drawing/2014/main" id="{8EA86C3A-1ACD-4FAE-8847-C4ED5CD38485}"/>
            </a:ext>
          </a:extLst>
        </xdr:cNvPr>
        <xdr:cNvSpPr/>
      </xdr:nvSpPr>
      <xdr:spPr>
        <a:xfrm>
          <a:off x="7810500" y="692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116986</xdr:rowOff>
    </xdr:from>
    <xdr:to>
      <xdr:col>45</xdr:col>
      <xdr:colOff>177800</xdr:colOff>
      <xdr:row>40</xdr:row>
      <xdr:rowOff>119520</xdr:rowOff>
    </xdr:to>
    <xdr:cxnSp macro="">
      <xdr:nvCxnSpPr>
        <xdr:cNvPr id="137" name="直線コネクタ 136">
          <a:extLst>
            <a:ext uri="{FF2B5EF4-FFF2-40B4-BE49-F238E27FC236}">
              <a16:creationId xmlns:a16="http://schemas.microsoft.com/office/drawing/2014/main" id="{7CAE9C41-9C41-40E8-9CBF-92F69D708447}"/>
            </a:ext>
          </a:extLst>
        </xdr:cNvPr>
        <xdr:cNvCxnSpPr/>
      </xdr:nvCxnSpPr>
      <xdr:spPr>
        <a:xfrm flipV="1">
          <a:off x="7861300" y="6974986"/>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70834</xdr:rowOff>
    </xdr:from>
    <xdr:to>
      <xdr:col>36</xdr:col>
      <xdr:colOff>165100</xdr:colOff>
      <xdr:row>41</xdr:row>
      <xdr:rowOff>984</xdr:rowOff>
    </xdr:to>
    <xdr:sp macro="" textlink="">
      <xdr:nvSpPr>
        <xdr:cNvPr id="138" name="楕円 137">
          <a:extLst>
            <a:ext uri="{FF2B5EF4-FFF2-40B4-BE49-F238E27FC236}">
              <a16:creationId xmlns:a16="http://schemas.microsoft.com/office/drawing/2014/main" id="{641D3D9A-0C8D-4A15-99FC-4CA403E26A2E}"/>
            </a:ext>
          </a:extLst>
        </xdr:cNvPr>
        <xdr:cNvSpPr/>
      </xdr:nvSpPr>
      <xdr:spPr>
        <a:xfrm>
          <a:off x="6921500" y="692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119520</xdr:rowOff>
    </xdr:from>
    <xdr:to>
      <xdr:col>41</xdr:col>
      <xdr:colOff>50800</xdr:colOff>
      <xdr:row>40</xdr:row>
      <xdr:rowOff>121634</xdr:rowOff>
    </xdr:to>
    <xdr:cxnSp macro="">
      <xdr:nvCxnSpPr>
        <xdr:cNvPr id="139" name="直線コネクタ 138">
          <a:extLst>
            <a:ext uri="{FF2B5EF4-FFF2-40B4-BE49-F238E27FC236}">
              <a16:creationId xmlns:a16="http://schemas.microsoft.com/office/drawing/2014/main" id="{E6130567-A396-4A74-BC66-693F6D4182E2}"/>
            </a:ext>
          </a:extLst>
        </xdr:cNvPr>
        <xdr:cNvCxnSpPr/>
      </xdr:nvCxnSpPr>
      <xdr:spPr>
        <a:xfrm flipV="1">
          <a:off x="6972300" y="6977520"/>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81005</xdr:rowOff>
    </xdr:from>
    <xdr:ext cx="534377" cy="259045"/>
    <xdr:sp macro="" textlink="">
      <xdr:nvSpPr>
        <xdr:cNvPr id="140" name="n_1aveValue【道路】&#10;一人当たり延長">
          <a:extLst>
            <a:ext uri="{FF2B5EF4-FFF2-40B4-BE49-F238E27FC236}">
              <a16:creationId xmlns:a16="http://schemas.microsoft.com/office/drawing/2014/main" id="{498AB5A2-4782-43FD-A5E4-D8CB1E6B26A7}"/>
            </a:ext>
          </a:extLst>
        </xdr:cNvPr>
        <xdr:cNvSpPr txBox="1"/>
      </xdr:nvSpPr>
      <xdr:spPr>
        <a:xfrm>
          <a:off x="9359411" y="642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91920</xdr:rowOff>
    </xdr:from>
    <xdr:ext cx="534377" cy="259045"/>
    <xdr:sp macro="" textlink="">
      <xdr:nvSpPr>
        <xdr:cNvPr id="141" name="n_2aveValue【道路】&#10;一人当たり延長">
          <a:extLst>
            <a:ext uri="{FF2B5EF4-FFF2-40B4-BE49-F238E27FC236}">
              <a16:creationId xmlns:a16="http://schemas.microsoft.com/office/drawing/2014/main" id="{0C018E51-36DA-437A-A556-BB31D9C6D9C4}"/>
            </a:ext>
          </a:extLst>
        </xdr:cNvPr>
        <xdr:cNvSpPr txBox="1"/>
      </xdr:nvSpPr>
      <xdr:spPr>
        <a:xfrm>
          <a:off x="8483111" y="643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102417</xdr:rowOff>
    </xdr:from>
    <xdr:ext cx="534377" cy="259045"/>
    <xdr:sp macro="" textlink="">
      <xdr:nvSpPr>
        <xdr:cNvPr id="142" name="n_3aveValue【道路】&#10;一人当たり延長">
          <a:extLst>
            <a:ext uri="{FF2B5EF4-FFF2-40B4-BE49-F238E27FC236}">
              <a16:creationId xmlns:a16="http://schemas.microsoft.com/office/drawing/2014/main" id="{42F3AD3E-7074-483A-B8FA-23DCA8BCFE87}"/>
            </a:ext>
          </a:extLst>
        </xdr:cNvPr>
        <xdr:cNvSpPr txBox="1"/>
      </xdr:nvSpPr>
      <xdr:spPr>
        <a:xfrm>
          <a:off x="7594111"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153681</xdr:rowOff>
    </xdr:from>
    <xdr:ext cx="534377" cy="259045"/>
    <xdr:sp macro="" textlink="">
      <xdr:nvSpPr>
        <xdr:cNvPr id="143" name="n_4aveValue【道路】&#10;一人当たり延長">
          <a:extLst>
            <a:ext uri="{FF2B5EF4-FFF2-40B4-BE49-F238E27FC236}">
              <a16:creationId xmlns:a16="http://schemas.microsoft.com/office/drawing/2014/main" id="{ACA58649-5BF3-4464-A818-36AB5CAF9E74}"/>
            </a:ext>
          </a:extLst>
        </xdr:cNvPr>
        <xdr:cNvSpPr txBox="1"/>
      </xdr:nvSpPr>
      <xdr:spPr>
        <a:xfrm>
          <a:off x="6705111"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154874</xdr:rowOff>
    </xdr:from>
    <xdr:ext cx="534377" cy="259045"/>
    <xdr:sp macro="" textlink="">
      <xdr:nvSpPr>
        <xdr:cNvPr id="144" name="n_1mainValue【道路】&#10;一人当たり延長">
          <a:extLst>
            <a:ext uri="{FF2B5EF4-FFF2-40B4-BE49-F238E27FC236}">
              <a16:creationId xmlns:a16="http://schemas.microsoft.com/office/drawing/2014/main" id="{288BA235-6850-49C4-9445-062FA893C707}"/>
            </a:ext>
          </a:extLst>
        </xdr:cNvPr>
        <xdr:cNvSpPr txBox="1"/>
      </xdr:nvSpPr>
      <xdr:spPr>
        <a:xfrm>
          <a:off x="9359411" y="701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158913</xdr:rowOff>
    </xdr:from>
    <xdr:ext cx="534377" cy="259045"/>
    <xdr:sp macro="" textlink="">
      <xdr:nvSpPr>
        <xdr:cNvPr id="145" name="n_2mainValue【道路】&#10;一人当たり延長">
          <a:extLst>
            <a:ext uri="{FF2B5EF4-FFF2-40B4-BE49-F238E27FC236}">
              <a16:creationId xmlns:a16="http://schemas.microsoft.com/office/drawing/2014/main" id="{0C411E60-D4DE-4F9C-B003-884904076DDC}"/>
            </a:ext>
          </a:extLst>
        </xdr:cNvPr>
        <xdr:cNvSpPr txBox="1"/>
      </xdr:nvSpPr>
      <xdr:spPr>
        <a:xfrm>
          <a:off x="8483111" y="701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161447</xdr:rowOff>
    </xdr:from>
    <xdr:ext cx="534377" cy="259045"/>
    <xdr:sp macro="" textlink="">
      <xdr:nvSpPr>
        <xdr:cNvPr id="146" name="n_3mainValue【道路】&#10;一人当たり延長">
          <a:extLst>
            <a:ext uri="{FF2B5EF4-FFF2-40B4-BE49-F238E27FC236}">
              <a16:creationId xmlns:a16="http://schemas.microsoft.com/office/drawing/2014/main" id="{4B94A759-D435-4052-A70B-67E6C9660680}"/>
            </a:ext>
          </a:extLst>
        </xdr:cNvPr>
        <xdr:cNvSpPr txBox="1"/>
      </xdr:nvSpPr>
      <xdr:spPr>
        <a:xfrm>
          <a:off x="7594111" y="70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163561</xdr:rowOff>
    </xdr:from>
    <xdr:ext cx="534377" cy="259045"/>
    <xdr:sp macro="" textlink="">
      <xdr:nvSpPr>
        <xdr:cNvPr id="147" name="n_4mainValue【道路】&#10;一人当たり延長">
          <a:extLst>
            <a:ext uri="{FF2B5EF4-FFF2-40B4-BE49-F238E27FC236}">
              <a16:creationId xmlns:a16="http://schemas.microsoft.com/office/drawing/2014/main" id="{13C4C9C6-1ED0-4017-88D0-8ACB38F72600}"/>
            </a:ext>
          </a:extLst>
        </xdr:cNvPr>
        <xdr:cNvSpPr txBox="1"/>
      </xdr:nvSpPr>
      <xdr:spPr>
        <a:xfrm>
          <a:off x="6705111" y="702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45E28F5F-6B8D-44CC-9A7F-7CAF123E601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89F91B33-E8EA-4C39-8A48-7958E50D290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A59F3121-6B20-4843-BF99-2B862344FF0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47FA8C24-1C62-4E48-AEC7-7A14E88D727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1D69CEA3-145D-4CE2-B779-2842E8408B3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3F61BFC3-C870-48C2-8BB8-3CD05C339A7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3EC15A62-BC6C-42E0-8A08-638A20B0B5E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DBB6089-9942-4DD8-A925-722C52A0C1E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DC5479B4-E9A0-489A-97DF-1C7A755ACDD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73455EC3-A253-47ED-ABCA-E12313A23C9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20F8A120-629C-4852-9050-7A67FBF9AC8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494AEB00-2612-4642-81CB-B8EDBB931F0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6F545B0E-400D-4B1F-8BE2-98F052C1445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558EFBBA-72FC-4CA2-87FC-7E616863AB9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F894752-C409-4FB1-B03A-099D2339B18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7F15619B-C3F7-46BA-B453-1E84CF14871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5C46D040-7697-4CDA-9472-2ED80DF21FE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45A50E75-5FC9-4C0A-995A-0DA6401FF17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CDB3CA69-7239-4BB4-BABB-C7A1281E78C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72A60CC2-600D-4F5A-8DD0-C5CB14D477A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95D8A2DF-92C8-4DF8-A5B6-B875A9538A3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389420C6-B123-46FD-8275-2D2632C5C44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4BA2D32F-DA62-4969-B26C-37AA1CF9416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23DA79E7-31D2-487F-BD2A-13B65559601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110490</xdr:rowOff>
    </xdr:from>
    <xdr:to>
      <xdr:col>24</xdr:col>
      <xdr:colOff>62865</xdr:colOff>
      <xdr:row>62</xdr:row>
      <xdr:rowOff>169545</xdr:rowOff>
    </xdr:to>
    <xdr:cxnSp macro="">
      <xdr:nvCxnSpPr>
        <xdr:cNvPr id="172" name="直線コネクタ 171">
          <a:extLst>
            <a:ext uri="{FF2B5EF4-FFF2-40B4-BE49-F238E27FC236}">
              <a16:creationId xmlns:a16="http://schemas.microsoft.com/office/drawing/2014/main" id="{79C4150A-812E-4696-8012-D6A0A388CD2C}"/>
            </a:ext>
          </a:extLst>
        </xdr:cNvPr>
        <xdr:cNvCxnSpPr/>
      </xdr:nvCxnSpPr>
      <xdr:spPr>
        <a:xfrm flipV="1">
          <a:off x="4634865" y="954024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1922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3034526C-3A3E-4EB0-AED6-4DF5B25E8472}"/>
            </a:ext>
          </a:extLst>
        </xdr:cNvPr>
        <xdr:cNvSpPr txBox="1"/>
      </xdr:nvSpPr>
      <xdr:spPr>
        <a:xfrm>
          <a:off x="467360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169545</xdr:rowOff>
    </xdr:from>
    <xdr:to>
      <xdr:col>24</xdr:col>
      <xdr:colOff>152400</xdr:colOff>
      <xdr:row>62</xdr:row>
      <xdr:rowOff>169545</xdr:rowOff>
    </xdr:to>
    <xdr:cxnSp macro="">
      <xdr:nvCxnSpPr>
        <xdr:cNvPr id="174" name="直線コネクタ 173">
          <a:extLst>
            <a:ext uri="{FF2B5EF4-FFF2-40B4-BE49-F238E27FC236}">
              <a16:creationId xmlns:a16="http://schemas.microsoft.com/office/drawing/2014/main" id="{B47268CA-6634-49DD-AC8F-2DA74C47A2CB}"/>
            </a:ext>
          </a:extLst>
        </xdr:cNvPr>
        <xdr:cNvCxnSpPr/>
      </xdr:nvCxnSpPr>
      <xdr:spPr>
        <a:xfrm>
          <a:off x="4546600" y="1079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57167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298B1956-163E-4758-A87D-4DAE875D7DB0}"/>
            </a:ext>
          </a:extLst>
        </xdr:cNvPr>
        <xdr:cNvSpPr txBox="1"/>
      </xdr:nvSpPr>
      <xdr:spPr>
        <a:xfrm>
          <a:off x="46736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110490</xdr:rowOff>
    </xdr:from>
    <xdr:to>
      <xdr:col>24</xdr:col>
      <xdr:colOff>152400</xdr:colOff>
      <xdr:row>55</xdr:row>
      <xdr:rowOff>110490</xdr:rowOff>
    </xdr:to>
    <xdr:cxnSp macro="">
      <xdr:nvCxnSpPr>
        <xdr:cNvPr id="176" name="直線コネクタ 175">
          <a:extLst>
            <a:ext uri="{FF2B5EF4-FFF2-40B4-BE49-F238E27FC236}">
              <a16:creationId xmlns:a16="http://schemas.microsoft.com/office/drawing/2014/main" id="{39A1AC69-0274-4133-BA8C-F19146497915}"/>
            </a:ext>
          </a:extLst>
        </xdr:cNvPr>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9D0E1EDF-03AC-47F9-BE25-4CF5BB3D2562}"/>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8" name="フローチャート: 判断 177">
          <a:extLst>
            <a:ext uri="{FF2B5EF4-FFF2-40B4-BE49-F238E27FC236}">
              <a16:creationId xmlns:a16="http://schemas.microsoft.com/office/drawing/2014/main" id="{3A8A2DE6-9B75-4FBB-80C8-7926B1B2D072}"/>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126365</xdr:rowOff>
    </xdr:from>
    <xdr:to>
      <xdr:col>20</xdr:col>
      <xdr:colOff>38100</xdr:colOff>
      <xdr:row>60</xdr:row>
      <xdr:rowOff>56515</xdr:rowOff>
    </xdr:to>
    <xdr:sp macro="" textlink="">
      <xdr:nvSpPr>
        <xdr:cNvPr id="179" name="フローチャート: 判断 178">
          <a:extLst>
            <a:ext uri="{FF2B5EF4-FFF2-40B4-BE49-F238E27FC236}">
              <a16:creationId xmlns:a16="http://schemas.microsoft.com/office/drawing/2014/main" id="{D1A57644-BBE2-483F-A1B2-F8E58AB1BBB4}"/>
            </a:ext>
          </a:extLst>
        </xdr:cNvPr>
        <xdr:cNvSpPr/>
      </xdr:nvSpPr>
      <xdr:spPr>
        <a:xfrm>
          <a:off x="3746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0" name="フローチャート: 判断 179">
          <a:extLst>
            <a:ext uri="{FF2B5EF4-FFF2-40B4-BE49-F238E27FC236}">
              <a16:creationId xmlns:a16="http://schemas.microsoft.com/office/drawing/2014/main" id="{93421BB1-31E2-4165-9F9E-B4D95F05328C}"/>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84455</xdr:rowOff>
    </xdr:from>
    <xdr:to>
      <xdr:col>10</xdr:col>
      <xdr:colOff>165100</xdr:colOff>
      <xdr:row>60</xdr:row>
      <xdr:rowOff>14605</xdr:rowOff>
    </xdr:to>
    <xdr:sp macro="" textlink="">
      <xdr:nvSpPr>
        <xdr:cNvPr id="181" name="フローチャート: 判断 180">
          <a:extLst>
            <a:ext uri="{FF2B5EF4-FFF2-40B4-BE49-F238E27FC236}">
              <a16:creationId xmlns:a16="http://schemas.microsoft.com/office/drawing/2014/main" id="{5C172B1A-3BEE-400F-974B-1F35AE2BEB86}"/>
            </a:ext>
          </a:extLst>
        </xdr:cNvPr>
        <xdr:cNvSpPr/>
      </xdr:nvSpPr>
      <xdr:spPr>
        <a:xfrm>
          <a:off x="1968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a:extLst>
            <a:ext uri="{FF2B5EF4-FFF2-40B4-BE49-F238E27FC236}">
              <a16:creationId xmlns:a16="http://schemas.microsoft.com/office/drawing/2014/main" id="{3DDD1DB5-B77B-4C68-BC54-DD964C293555}"/>
            </a:ext>
          </a:extLst>
        </xdr:cNvPr>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C87B79C-5F89-40CD-89BF-7BF08BDA826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04D68F1-0DB3-430E-99BF-6E149EA8771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2386725-8F7A-45DB-89A2-57DEB772397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33AB150-B6A0-4A9C-9663-D402E34EDB8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522096B-915A-4376-9235-CAE8FE41FB5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21590</xdr:rowOff>
    </xdr:from>
    <xdr:to>
      <xdr:col>24</xdr:col>
      <xdr:colOff>114300</xdr:colOff>
      <xdr:row>61</xdr:row>
      <xdr:rowOff>123190</xdr:rowOff>
    </xdr:to>
    <xdr:sp macro="" textlink="">
      <xdr:nvSpPr>
        <xdr:cNvPr id="188" name="楕円 187">
          <a:extLst>
            <a:ext uri="{FF2B5EF4-FFF2-40B4-BE49-F238E27FC236}">
              <a16:creationId xmlns:a16="http://schemas.microsoft.com/office/drawing/2014/main" id="{4E98D210-07C7-4C4D-BB73-9FEEAEA8D1EC}"/>
            </a:ext>
          </a:extLst>
        </xdr:cNvPr>
        <xdr:cNvSpPr/>
      </xdr:nvSpPr>
      <xdr:spPr>
        <a:xfrm>
          <a:off x="45847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1C08CC9E-9C82-4B9A-B295-713B9FE05738}"/>
            </a:ext>
          </a:extLst>
        </xdr:cNvPr>
        <xdr:cNvSpPr txBox="1"/>
      </xdr:nvSpPr>
      <xdr:spPr>
        <a:xfrm>
          <a:off x="4673600"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162560</xdr:rowOff>
    </xdr:from>
    <xdr:to>
      <xdr:col>20</xdr:col>
      <xdr:colOff>38100</xdr:colOff>
      <xdr:row>61</xdr:row>
      <xdr:rowOff>92710</xdr:rowOff>
    </xdr:to>
    <xdr:sp macro="" textlink="">
      <xdr:nvSpPr>
        <xdr:cNvPr id="190" name="楕円 189">
          <a:extLst>
            <a:ext uri="{FF2B5EF4-FFF2-40B4-BE49-F238E27FC236}">
              <a16:creationId xmlns:a16="http://schemas.microsoft.com/office/drawing/2014/main" id="{9C1BB27A-4326-44E3-8C42-CFB09E255BB1}"/>
            </a:ext>
          </a:extLst>
        </xdr:cNvPr>
        <xdr:cNvSpPr/>
      </xdr:nvSpPr>
      <xdr:spPr>
        <a:xfrm>
          <a:off x="3746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41910</xdr:rowOff>
    </xdr:from>
    <xdr:to>
      <xdr:col>24</xdr:col>
      <xdr:colOff>63500</xdr:colOff>
      <xdr:row>61</xdr:row>
      <xdr:rowOff>72390</xdr:rowOff>
    </xdr:to>
    <xdr:cxnSp macro="">
      <xdr:nvCxnSpPr>
        <xdr:cNvPr id="191" name="直線コネクタ 190">
          <a:extLst>
            <a:ext uri="{FF2B5EF4-FFF2-40B4-BE49-F238E27FC236}">
              <a16:creationId xmlns:a16="http://schemas.microsoft.com/office/drawing/2014/main" id="{46E1F1C0-9BE3-40BE-816C-87104F64F588}"/>
            </a:ext>
          </a:extLst>
        </xdr:cNvPr>
        <xdr:cNvCxnSpPr/>
      </xdr:nvCxnSpPr>
      <xdr:spPr>
        <a:xfrm>
          <a:off x="3797300" y="10500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132080</xdr:rowOff>
    </xdr:from>
    <xdr:to>
      <xdr:col>15</xdr:col>
      <xdr:colOff>101600</xdr:colOff>
      <xdr:row>61</xdr:row>
      <xdr:rowOff>62230</xdr:rowOff>
    </xdr:to>
    <xdr:sp macro="" textlink="">
      <xdr:nvSpPr>
        <xdr:cNvPr id="192" name="楕円 191">
          <a:extLst>
            <a:ext uri="{FF2B5EF4-FFF2-40B4-BE49-F238E27FC236}">
              <a16:creationId xmlns:a16="http://schemas.microsoft.com/office/drawing/2014/main" id="{DF9FE889-50B8-410F-8F7A-46B11A2766F7}"/>
            </a:ext>
          </a:extLst>
        </xdr:cNvPr>
        <xdr:cNvSpPr/>
      </xdr:nvSpPr>
      <xdr:spPr>
        <a:xfrm>
          <a:off x="2857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41910</xdr:rowOff>
    </xdr:to>
    <xdr:cxnSp macro="">
      <xdr:nvCxnSpPr>
        <xdr:cNvPr id="193" name="直線コネクタ 192">
          <a:extLst>
            <a:ext uri="{FF2B5EF4-FFF2-40B4-BE49-F238E27FC236}">
              <a16:creationId xmlns:a16="http://schemas.microsoft.com/office/drawing/2014/main" id="{972E6D5B-2306-4102-91F6-415B8F7C8B0D}"/>
            </a:ext>
          </a:extLst>
        </xdr:cNvPr>
        <xdr:cNvCxnSpPr/>
      </xdr:nvCxnSpPr>
      <xdr:spPr>
        <a:xfrm>
          <a:off x="2908300" y="10469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101600</xdr:rowOff>
    </xdr:from>
    <xdr:to>
      <xdr:col>10</xdr:col>
      <xdr:colOff>165100</xdr:colOff>
      <xdr:row>61</xdr:row>
      <xdr:rowOff>31750</xdr:rowOff>
    </xdr:to>
    <xdr:sp macro="" textlink="">
      <xdr:nvSpPr>
        <xdr:cNvPr id="194" name="楕円 193">
          <a:extLst>
            <a:ext uri="{FF2B5EF4-FFF2-40B4-BE49-F238E27FC236}">
              <a16:creationId xmlns:a16="http://schemas.microsoft.com/office/drawing/2014/main" id="{186B4B5B-F23B-4BE7-AF83-8AD0EEDE5A32}"/>
            </a:ext>
          </a:extLst>
        </xdr:cNvPr>
        <xdr:cNvSpPr/>
      </xdr:nvSpPr>
      <xdr:spPr>
        <a:xfrm>
          <a:off x="1968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152400</xdr:rowOff>
    </xdr:from>
    <xdr:to>
      <xdr:col>15</xdr:col>
      <xdr:colOff>50800</xdr:colOff>
      <xdr:row>61</xdr:row>
      <xdr:rowOff>11430</xdr:rowOff>
    </xdr:to>
    <xdr:cxnSp macro="">
      <xdr:nvCxnSpPr>
        <xdr:cNvPr id="195" name="直線コネクタ 194">
          <a:extLst>
            <a:ext uri="{FF2B5EF4-FFF2-40B4-BE49-F238E27FC236}">
              <a16:creationId xmlns:a16="http://schemas.microsoft.com/office/drawing/2014/main" id="{032ABF28-830A-48EB-90FC-AC371695E2B9}"/>
            </a:ext>
          </a:extLst>
        </xdr:cNvPr>
        <xdr:cNvCxnSpPr/>
      </xdr:nvCxnSpPr>
      <xdr:spPr>
        <a:xfrm>
          <a:off x="2019300" y="10439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76835</xdr:rowOff>
    </xdr:from>
    <xdr:to>
      <xdr:col>6</xdr:col>
      <xdr:colOff>38100</xdr:colOff>
      <xdr:row>61</xdr:row>
      <xdr:rowOff>6985</xdr:rowOff>
    </xdr:to>
    <xdr:sp macro="" textlink="">
      <xdr:nvSpPr>
        <xdr:cNvPr id="196" name="楕円 195">
          <a:extLst>
            <a:ext uri="{FF2B5EF4-FFF2-40B4-BE49-F238E27FC236}">
              <a16:creationId xmlns:a16="http://schemas.microsoft.com/office/drawing/2014/main" id="{39CCEC8A-2130-4A54-B500-1EB3E4C63F7B}"/>
            </a:ext>
          </a:extLst>
        </xdr:cNvPr>
        <xdr:cNvSpPr/>
      </xdr:nvSpPr>
      <xdr:spPr>
        <a:xfrm>
          <a:off x="1079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127635</xdr:rowOff>
    </xdr:from>
    <xdr:to>
      <xdr:col>10</xdr:col>
      <xdr:colOff>114300</xdr:colOff>
      <xdr:row>60</xdr:row>
      <xdr:rowOff>152400</xdr:rowOff>
    </xdr:to>
    <xdr:cxnSp macro="">
      <xdr:nvCxnSpPr>
        <xdr:cNvPr id="197" name="直線コネクタ 196">
          <a:extLst>
            <a:ext uri="{FF2B5EF4-FFF2-40B4-BE49-F238E27FC236}">
              <a16:creationId xmlns:a16="http://schemas.microsoft.com/office/drawing/2014/main" id="{C4CB47B6-EBD5-4DD1-B380-94EE86951086}"/>
            </a:ext>
          </a:extLst>
        </xdr:cNvPr>
        <xdr:cNvCxnSpPr/>
      </xdr:nvCxnSpPr>
      <xdr:spPr>
        <a:xfrm>
          <a:off x="1130300" y="104146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73042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979B9655-6B04-4AE4-9533-7DFECE330942}"/>
            </a:ext>
          </a:extLst>
        </xdr:cNvPr>
        <xdr:cNvSpPr txBox="1"/>
      </xdr:nvSpPr>
      <xdr:spPr>
        <a:xfrm>
          <a:off x="35820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48389044-3FB3-4A9E-9456-92EC879DB2AB}"/>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31132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5C56466E-39A3-4B31-A4F9-AE93F2E335BC}"/>
            </a:ext>
          </a:extLst>
        </xdr:cNvPr>
        <xdr:cNvSpPr txBox="1"/>
      </xdr:nvSpPr>
      <xdr:spPr>
        <a:xfrm>
          <a:off x="1816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FB8273D5-C169-4D1B-BE0E-E140201640EB}"/>
            </a:ext>
          </a:extLst>
        </xdr:cNvPr>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83837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7F5A90FA-48A8-4C37-85BC-D88F68FFCEE4}"/>
            </a:ext>
          </a:extLst>
        </xdr:cNvPr>
        <xdr:cNvSpPr txBox="1"/>
      </xdr:nvSpPr>
      <xdr:spPr>
        <a:xfrm>
          <a:off x="35820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A9EF8EA8-FCA9-4CD7-9814-C5CBCF27F382}"/>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22877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58C90448-DE39-4252-9170-66FC6E231A4B}"/>
            </a:ext>
          </a:extLst>
        </xdr:cNvPr>
        <xdr:cNvSpPr txBox="1"/>
      </xdr:nvSpPr>
      <xdr:spPr>
        <a:xfrm>
          <a:off x="1816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169562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55DB4102-D0A0-4294-B01E-D93267E019E0}"/>
            </a:ext>
          </a:extLst>
        </xdr:cNvPr>
        <xdr:cNvSpPr txBox="1"/>
      </xdr:nvSpPr>
      <xdr:spPr>
        <a:xfrm>
          <a:off x="927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C95ACC89-B3A1-4351-A442-4F36495B3D8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2FD810DF-8913-4930-B529-3B088402C50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65428D1-9BAF-451B-BA06-CA1654CA150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4FB69137-859F-4E97-950D-B2DE82BC728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36D029B5-DB59-417B-AF42-C5939915006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3E21FAA7-A834-4C0B-A2B9-6285FC8B491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6C626D14-AB70-44A5-8263-7D5C17D305C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325C5B4A-1119-4F8C-B829-9DE15ECA288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3B878B3F-B143-4448-BB60-2BCE560E084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9EF7DBD-1D10-42F3-935E-DC5D3742BC5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E02E771E-FAF9-40CD-B74B-00C602B11B8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6C6D1C1D-81DB-46CC-A7B4-C6737657BDB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47BCE46F-A302-4111-93CD-0D47233576D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9" name="テキスト ボックス 218">
          <a:extLst>
            <a:ext uri="{FF2B5EF4-FFF2-40B4-BE49-F238E27FC236}">
              <a16:creationId xmlns:a16="http://schemas.microsoft.com/office/drawing/2014/main" id="{7BD4BC68-3501-4146-A7E5-EBC82D8041E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506CB2CD-E341-4417-8B15-309A1216BD6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1" name="テキスト ボックス 220">
          <a:extLst>
            <a:ext uri="{FF2B5EF4-FFF2-40B4-BE49-F238E27FC236}">
              <a16:creationId xmlns:a16="http://schemas.microsoft.com/office/drawing/2014/main" id="{5D1E444C-1491-422F-8BB4-DF1444402F59}"/>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2FDB3ABA-1236-4995-97F1-3CFF268DDA9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3" name="テキスト ボックス 222">
          <a:extLst>
            <a:ext uri="{FF2B5EF4-FFF2-40B4-BE49-F238E27FC236}">
              <a16:creationId xmlns:a16="http://schemas.microsoft.com/office/drawing/2014/main" id="{AFC6144A-B2E7-4F96-8B7F-F2F4EB54617B}"/>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D1C70E7D-53C7-4DBA-88AA-BC9AAEB4969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5" name="テキスト ボックス 224">
          <a:extLst>
            <a:ext uri="{FF2B5EF4-FFF2-40B4-BE49-F238E27FC236}">
              <a16:creationId xmlns:a16="http://schemas.microsoft.com/office/drawing/2014/main" id="{8144ED26-18E2-4A31-9F7F-7DC8C41D5B49}"/>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8F93FE2-D7A5-40FE-BA8D-B900C2A9A92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20F0BAE4-CDDB-47FF-BB44-548AE41BD6B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C4971578-7F59-4B09-B05D-BFC9563F000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12556</xdr:rowOff>
    </xdr:from>
    <xdr:to>
      <xdr:col>54</xdr:col>
      <xdr:colOff>189865</xdr:colOff>
      <xdr:row>64</xdr:row>
      <xdr:rowOff>23426</xdr:rowOff>
    </xdr:to>
    <xdr:cxnSp macro="">
      <xdr:nvCxnSpPr>
        <xdr:cNvPr id="229" name="直線コネクタ 228">
          <a:extLst>
            <a:ext uri="{FF2B5EF4-FFF2-40B4-BE49-F238E27FC236}">
              <a16:creationId xmlns:a16="http://schemas.microsoft.com/office/drawing/2014/main" id="{CF7DF28A-CB88-4FF2-90FE-D2F3330D151B}"/>
            </a:ext>
          </a:extLst>
        </xdr:cNvPr>
        <xdr:cNvCxnSpPr/>
      </xdr:nvCxnSpPr>
      <xdr:spPr>
        <a:xfrm flipV="1">
          <a:off x="10476865" y="9613756"/>
          <a:ext cx="0" cy="1382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27253</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C34B51EA-4614-470A-BAC7-552C8A408051}"/>
            </a:ext>
          </a:extLst>
        </xdr:cNvPr>
        <xdr:cNvSpPr txBox="1"/>
      </xdr:nvSpPr>
      <xdr:spPr>
        <a:xfrm>
          <a:off x="10515600" y="110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23426</xdr:rowOff>
    </xdr:from>
    <xdr:to>
      <xdr:col>55</xdr:col>
      <xdr:colOff>88900</xdr:colOff>
      <xdr:row>64</xdr:row>
      <xdr:rowOff>23426</xdr:rowOff>
    </xdr:to>
    <xdr:cxnSp macro="">
      <xdr:nvCxnSpPr>
        <xdr:cNvPr id="231" name="直線コネクタ 230">
          <a:extLst>
            <a:ext uri="{FF2B5EF4-FFF2-40B4-BE49-F238E27FC236}">
              <a16:creationId xmlns:a16="http://schemas.microsoft.com/office/drawing/2014/main" id="{5D94D241-C228-4696-B624-78D04F594C79}"/>
            </a:ext>
          </a:extLst>
        </xdr:cNvPr>
        <xdr:cNvCxnSpPr/>
      </xdr:nvCxnSpPr>
      <xdr:spPr>
        <a:xfrm>
          <a:off x="10388600" y="1099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130683</xdr:rowOff>
    </xdr:from>
    <xdr:ext cx="599010" cy="259045"/>
    <xdr:sp macro="" textlink="">
      <xdr:nvSpPr>
        <xdr:cNvPr id="232" name="【橋りょう・トンネル】&#10;一人当たり有形固定資産（償却資産）額最大値テキスト">
          <a:extLst>
            <a:ext uri="{FF2B5EF4-FFF2-40B4-BE49-F238E27FC236}">
              <a16:creationId xmlns:a16="http://schemas.microsoft.com/office/drawing/2014/main" id="{77B68BF3-D34B-4A0F-B582-9E705F840CBE}"/>
            </a:ext>
          </a:extLst>
        </xdr:cNvPr>
        <xdr:cNvSpPr txBox="1"/>
      </xdr:nvSpPr>
      <xdr:spPr>
        <a:xfrm>
          <a:off x="10515600" y="938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12556</xdr:rowOff>
    </xdr:from>
    <xdr:to>
      <xdr:col>55</xdr:col>
      <xdr:colOff>88900</xdr:colOff>
      <xdr:row>56</xdr:row>
      <xdr:rowOff>12556</xdr:rowOff>
    </xdr:to>
    <xdr:cxnSp macro="">
      <xdr:nvCxnSpPr>
        <xdr:cNvPr id="233" name="直線コネクタ 232">
          <a:extLst>
            <a:ext uri="{FF2B5EF4-FFF2-40B4-BE49-F238E27FC236}">
              <a16:creationId xmlns:a16="http://schemas.microsoft.com/office/drawing/2014/main" id="{D0F25D0E-FF08-4179-85E4-3E5CB06F4B87}"/>
            </a:ext>
          </a:extLst>
        </xdr:cNvPr>
        <xdr:cNvCxnSpPr/>
      </xdr:nvCxnSpPr>
      <xdr:spPr>
        <a:xfrm>
          <a:off x="10388600" y="961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44021</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D2F11B15-77A9-441F-889B-4772D8E20B49}"/>
            </a:ext>
          </a:extLst>
        </xdr:cNvPr>
        <xdr:cNvSpPr txBox="1"/>
      </xdr:nvSpPr>
      <xdr:spPr>
        <a:xfrm>
          <a:off x="10515600" y="10331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21144</xdr:rowOff>
    </xdr:from>
    <xdr:to>
      <xdr:col>55</xdr:col>
      <xdr:colOff>50800</xdr:colOff>
      <xdr:row>61</xdr:row>
      <xdr:rowOff>122744</xdr:rowOff>
    </xdr:to>
    <xdr:sp macro="" textlink="">
      <xdr:nvSpPr>
        <xdr:cNvPr id="235" name="フローチャート: 判断 234">
          <a:extLst>
            <a:ext uri="{FF2B5EF4-FFF2-40B4-BE49-F238E27FC236}">
              <a16:creationId xmlns:a16="http://schemas.microsoft.com/office/drawing/2014/main" id="{0C5B4B09-B810-4977-93FA-E2C0786BA896}"/>
            </a:ext>
          </a:extLst>
        </xdr:cNvPr>
        <xdr:cNvSpPr/>
      </xdr:nvSpPr>
      <xdr:spPr>
        <a:xfrm>
          <a:off x="10426700" y="104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49003</xdr:rowOff>
    </xdr:from>
    <xdr:to>
      <xdr:col>50</xdr:col>
      <xdr:colOff>165100</xdr:colOff>
      <xdr:row>61</xdr:row>
      <xdr:rowOff>150603</xdr:rowOff>
    </xdr:to>
    <xdr:sp macro="" textlink="">
      <xdr:nvSpPr>
        <xdr:cNvPr id="236" name="フローチャート: 判断 235">
          <a:extLst>
            <a:ext uri="{FF2B5EF4-FFF2-40B4-BE49-F238E27FC236}">
              <a16:creationId xmlns:a16="http://schemas.microsoft.com/office/drawing/2014/main" id="{F69E8F95-4606-4388-A6F0-E53742FEC043}"/>
            </a:ext>
          </a:extLst>
        </xdr:cNvPr>
        <xdr:cNvSpPr/>
      </xdr:nvSpPr>
      <xdr:spPr>
        <a:xfrm>
          <a:off x="9588500" y="105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80235</xdr:rowOff>
    </xdr:from>
    <xdr:to>
      <xdr:col>46</xdr:col>
      <xdr:colOff>38100</xdr:colOff>
      <xdr:row>62</xdr:row>
      <xdr:rowOff>10385</xdr:rowOff>
    </xdr:to>
    <xdr:sp macro="" textlink="">
      <xdr:nvSpPr>
        <xdr:cNvPr id="237" name="フローチャート: 判断 236">
          <a:extLst>
            <a:ext uri="{FF2B5EF4-FFF2-40B4-BE49-F238E27FC236}">
              <a16:creationId xmlns:a16="http://schemas.microsoft.com/office/drawing/2014/main" id="{ABC51FAD-EBEB-42E3-BDC4-34C4C7800525}"/>
            </a:ext>
          </a:extLst>
        </xdr:cNvPr>
        <xdr:cNvSpPr/>
      </xdr:nvSpPr>
      <xdr:spPr>
        <a:xfrm>
          <a:off x="8699500" y="1053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67811</xdr:rowOff>
    </xdr:from>
    <xdr:to>
      <xdr:col>41</xdr:col>
      <xdr:colOff>101600</xdr:colOff>
      <xdr:row>61</xdr:row>
      <xdr:rowOff>169411</xdr:rowOff>
    </xdr:to>
    <xdr:sp macro="" textlink="">
      <xdr:nvSpPr>
        <xdr:cNvPr id="238" name="フローチャート: 判断 237">
          <a:extLst>
            <a:ext uri="{FF2B5EF4-FFF2-40B4-BE49-F238E27FC236}">
              <a16:creationId xmlns:a16="http://schemas.microsoft.com/office/drawing/2014/main" id="{1389CE53-848D-49BC-B661-8239695F3E40}"/>
            </a:ext>
          </a:extLst>
        </xdr:cNvPr>
        <xdr:cNvSpPr/>
      </xdr:nvSpPr>
      <xdr:spPr>
        <a:xfrm>
          <a:off x="7810500" y="10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631</xdr:rowOff>
    </xdr:from>
    <xdr:to>
      <xdr:col>36</xdr:col>
      <xdr:colOff>165100</xdr:colOff>
      <xdr:row>61</xdr:row>
      <xdr:rowOff>102231</xdr:rowOff>
    </xdr:to>
    <xdr:sp macro="" textlink="">
      <xdr:nvSpPr>
        <xdr:cNvPr id="239" name="フローチャート: 判断 238">
          <a:extLst>
            <a:ext uri="{FF2B5EF4-FFF2-40B4-BE49-F238E27FC236}">
              <a16:creationId xmlns:a16="http://schemas.microsoft.com/office/drawing/2014/main" id="{F897CC32-DD40-4EE3-9869-ED753BE3A481}"/>
            </a:ext>
          </a:extLst>
        </xdr:cNvPr>
        <xdr:cNvSpPr/>
      </xdr:nvSpPr>
      <xdr:spPr>
        <a:xfrm>
          <a:off x="6921500" y="10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4A9F7C9-7F6C-4F5B-AE0B-5B51E1C9F7B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CECA59B-9C5E-4C11-B5EF-9049EE2D69C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C7F3989-81A0-4F81-913E-0921E2D3075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5AC7838-8BA0-4F25-9A3D-2C4895B5E6A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83DE604-C23B-4181-BC9B-A37D142DF00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36184</xdr:rowOff>
    </xdr:from>
    <xdr:to>
      <xdr:col>55</xdr:col>
      <xdr:colOff>50800</xdr:colOff>
      <xdr:row>61</xdr:row>
      <xdr:rowOff>137784</xdr:rowOff>
    </xdr:to>
    <xdr:sp macro="" textlink="">
      <xdr:nvSpPr>
        <xdr:cNvPr id="245" name="楕円 244">
          <a:extLst>
            <a:ext uri="{FF2B5EF4-FFF2-40B4-BE49-F238E27FC236}">
              <a16:creationId xmlns:a16="http://schemas.microsoft.com/office/drawing/2014/main" id="{7993BFA8-E994-437D-87D7-768656894D6A}"/>
            </a:ext>
          </a:extLst>
        </xdr:cNvPr>
        <xdr:cNvSpPr/>
      </xdr:nvSpPr>
      <xdr:spPr>
        <a:xfrm>
          <a:off x="10426700" y="1049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14611</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77A1B2B0-F163-444D-8878-C9CEC69EAE93}"/>
            </a:ext>
          </a:extLst>
        </xdr:cNvPr>
        <xdr:cNvSpPr txBox="1"/>
      </xdr:nvSpPr>
      <xdr:spPr>
        <a:xfrm>
          <a:off x="10515600" y="1047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42956</xdr:rowOff>
    </xdr:from>
    <xdr:to>
      <xdr:col>50</xdr:col>
      <xdr:colOff>165100</xdr:colOff>
      <xdr:row>61</xdr:row>
      <xdr:rowOff>144556</xdr:rowOff>
    </xdr:to>
    <xdr:sp macro="" textlink="">
      <xdr:nvSpPr>
        <xdr:cNvPr id="247" name="楕円 246">
          <a:extLst>
            <a:ext uri="{FF2B5EF4-FFF2-40B4-BE49-F238E27FC236}">
              <a16:creationId xmlns:a16="http://schemas.microsoft.com/office/drawing/2014/main" id="{3E16A9C0-CF34-4A3C-AA3A-9DAB1ECDD576}"/>
            </a:ext>
          </a:extLst>
        </xdr:cNvPr>
        <xdr:cNvSpPr/>
      </xdr:nvSpPr>
      <xdr:spPr>
        <a:xfrm>
          <a:off x="9588500" y="1050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86984</xdr:rowOff>
    </xdr:from>
    <xdr:to>
      <xdr:col>55</xdr:col>
      <xdr:colOff>0</xdr:colOff>
      <xdr:row>61</xdr:row>
      <xdr:rowOff>93756</xdr:rowOff>
    </xdr:to>
    <xdr:cxnSp macro="">
      <xdr:nvCxnSpPr>
        <xdr:cNvPr id="248" name="直線コネクタ 247">
          <a:extLst>
            <a:ext uri="{FF2B5EF4-FFF2-40B4-BE49-F238E27FC236}">
              <a16:creationId xmlns:a16="http://schemas.microsoft.com/office/drawing/2014/main" id="{B58777C1-5404-46F4-9D4B-687BBCE0C33A}"/>
            </a:ext>
          </a:extLst>
        </xdr:cNvPr>
        <xdr:cNvCxnSpPr/>
      </xdr:nvCxnSpPr>
      <xdr:spPr>
        <a:xfrm flipV="1">
          <a:off x="9639300" y="10545434"/>
          <a:ext cx="838200" cy="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50471</xdr:rowOff>
    </xdr:from>
    <xdr:to>
      <xdr:col>46</xdr:col>
      <xdr:colOff>38100</xdr:colOff>
      <xdr:row>61</xdr:row>
      <xdr:rowOff>152071</xdr:rowOff>
    </xdr:to>
    <xdr:sp macro="" textlink="">
      <xdr:nvSpPr>
        <xdr:cNvPr id="249" name="楕円 248">
          <a:extLst>
            <a:ext uri="{FF2B5EF4-FFF2-40B4-BE49-F238E27FC236}">
              <a16:creationId xmlns:a16="http://schemas.microsoft.com/office/drawing/2014/main" id="{0CB488E1-3EED-4C70-A61E-33D2C002E051}"/>
            </a:ext>
          </a:extLst>
        </xdr:cNvPr>
        <xdr:cNvSpPr/>
      </xdr:nvSpPr>
      <xdr:spPr>
        <a:xfrm>
          <a:off x="8699500" y="1050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93756</xdr:rowOff>
    </xdr:from>
    <xdr:to>
      <xdr:col>50</xdr:col>
      <xdr:colOff>114300</xdr:colOff>
      <xdr:row>61</xdr:row>
      <xdr:rowOff>101271</xdr:rowOff>
    </xdr:to>
    <xdr:cxnSp macro="">
      <xdr:nvCxnSpPr>
        <xdr:cNvPr id="250" name="直線コネクタ 249">
          <a:extLst>
            <a:ext uri="{FF2B5EF4-FFF2-40B4-BE49-F238E27FC236}">
              <a16:creationId xmlns:a16="http://schemas.microsoft.com/office/drawing/2014/main" id="{8CD178CE-948B-448A-BFB9-BFB607A080C6}"/>
            </a:ext>
          </a:extLst>
        </xdr:cNvPr>
        <xdr:cNvCxnSpPr/>
      </xdr:nvCxnSpPr>
      <xdr:spPr>
        <a:xfrm flipV="1">
          <a:off x="8750300" y="10552206"/>
          <a:ext cx="889000" cy="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55170</xdr:rowOff>
    </xdr:from>
    <xdr:to>
      <xdr:col>41</xdr:col>
      <xdr:colOff>101600</xdr:colOff>
      <xdr:row>61</xdr:row>
      <xdr:rowOff>156770</xdr:rowOff>
    </xdr:to>
    <xdr:sp macro="" textlink="">
      <xdr:nvSpPr>
        <xdr:cNvPr id="251" name="楕円 250">
          <a:extLst>
            <a:ext uri="{FF2B5EF4-FFF2-40B4-BE49-F238E27FC236}">
              <a16:creationId xmlns:a16="http://schemas.microsoft.com/office/drawing/2014/main" id="{DB91C7E3-6595-4EDC-AAF5-DE66F0E3165A}"/>
            </a:ext>
          </a:extLst>
        </xdr:cNvPr>
        <xdr:cNvSpPr/>
      </xdr:nvSpPr>
      <xdr:spPr>
        <a:xfrm>
          <a:off x="7810500" y="105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101271</xdr:rowOff>
    </xdr:from>
    <xdr:to>
      <xdr:col>45</xdr:col>
      <xdr:colOff>177800</xdr:colOff>
      <xdr:row>61</xdr:row>
      <xdr:rowOff>105970</xdr:rowOff>
    </xdr:to>
    <xdr:cxnSp macro="">
      <xdr:nvCxnSpPr>
        <xdr:cNvPr id="252" name="直線コネクタ 251">
          <a:extLst>
            <a:ext uri="{FF2B5EF4-FFF2-40B4-BE49-F238E27FC236}">
              <a16:creationId xmlns:a16="http://schemas.microsoft.com/office/drawing/2014/main" id="{EC356265-DF79-4B96-91F3-B1AB803B7ACC}"/>
            </a:ext>
          </a:extLst>
        </xdr:cNvPr>
        <xdr:cNvCxnSpPr/>
      </xdr:nvCxnSpPr>
      <xdr:spPr>
        <a:xfrm flipV="1">
          <a:off x="7861300" y="10559721"/>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62016</xdr:rowOff>
    </xdr:from>
    <xdr:to>
      <xdr:col>36</xdr:col>
      <xdr:colOff>165100</xdr:colOff>
      <xdr:row>61</xdr:row>
      <xdr:rowOff>163616</xdr:rowOff>
    </xdr:to>
    <xdr:sp macro="" textlink="">
      <xdr:nvSpPr>
        <xdr:cNvPr id="253" name="楕円 252">
          <a:extLst>
            <a:ext uri="{FF2B5EF4-FFF2-40B4-BE49-F238E27FC236}">
              <a16:creationId xmlns:a16="http://schemas.microsoft.com/office/drawing/2014/main" id="{354AAB06-BB07-4CC2-A5A7-18E67606914B}"/>
            </a:ext>
          </a:extLst>
        </xdr:cNvPr>
        <xdr:cNvSpPr/>
      </xdr:nvSpPr>
      <xdr:spPr>
        <a:xfrm>
          <a:off x="6921500" y="1052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105970</xdr:rowOff>
    </xdr:from>
    <xdr:to>
      <xdr:col>41</xdr:col>
      <xdr:colOff>50800</xdr:colOff>
      <xdr:row>61</xdr:row>
      <xdr:rowOff>112816</xdr:rowOff>
    </xdr:to>
    <xdr:cxnSp macro="">
      <xdr:nvCxnSpPr>
        <xdr:cNvPr id="254" name="直線コネクタ 253">
          <a:extLst>
            <a:ext uri="{FF2B5EF4-FFF2-40B4-BE49-F238E27FC236}">
              <a16:creationId xmlns:a16="http://schemas.microsoft.com/office/drawing/2014/main" id="{62310C71-C894-4BFE-AFD6-7CA026A0D060}"/>
            </a:ext>
          </a:extLst>
        </xdr:cNvPr>
        <xdr:cNvCxnSpPr/>
      </xdr:nvCxnSpPr>
      <xdr:spPr>
        <a:xfrm flipV="1">
          <a:off x="6972300" y="10564420"/>
          <a:ext cx="889000" cy="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141730</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E13F070F-42DB-4662-8DA4-F6C9F704C129}"/>
            </a:ext>
          </a:extLst>
        </xdr:cNvPr>
        <xdr:cNvSpPr txBox="1"/>
      </xdr:nvSpPr>
      <xdr:spPr>
        <a:xfrm>
          <a:off x="9327095" y="1060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1512</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BC75D67C-5288-45B4-A1F3-CCE31D96302C}"/>
            </a:ext>
          </a:extLst>
        </xdr:cNvPr>
        <xdr:cNvSpPr txBox="1"/>
      </xdr:nvSpPr>
      <xdr:spPr>
        <a:xfrm>
          <a:off x="8450795" y="1063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160538</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3A109A3-A10C-413E-B16F-76090D9A8E9A}"/>
            </a:ext>
          </a:extLst>
        </xdr:cNvPr>
        <xdr:cNvSpPr txBox="1"/>
      </xdr:nvSpPr>
      <xdr:spPr>
        <a:xfrm>
          <a:off x="7561795" y="1061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118758</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3C5D1C2B-85CF-46BE-AE5A-91212AFF5E3C}"/>
            </a:ext>
          </a:extLst>
        </xdr:cNvPr>
        <xdr:cNvSpPr txBox="1"/>
      </xdr:nvSpPr>
      <xdr:spPr>
        <a:xfrm>
          <a:off x="6672795" y="1023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161083</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E2043D27-584E-4F4D-A435-B329A6D16EA4}"/>
            </a:ext>
          </a:extLst>
        </xdr:cNvPr>
        <xdr:cNvSpPr txBox="1"/>
      </xdr:nvSpPr>
      <xdr:spPr>
        <a:xfrm>
          <a:off x="9327095" y="1027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168598</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C3AE883-120E-44F5-AA99-3D6AF42A567B}"/>
            </a:ext>
          </a:extLst>
        </xdr:cNvPr>
        <xdr:cNvSpPr txBox="1"/>
      </xdr:nvSpPr>
      <xdr:spPr>
        <a:xfrm>
          <a:off x="8450795" y="10284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1847</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54538991-7F89-48D1-A7C7-DEF9E1DE9FA1}"/>
            </a:ext>
          </a:extLst>
        </xdr:cNvPr>
        <xdr:cNvSpPr txBox="1"/>
      </xdr:nvSpPr>
      <xdr:spPr>
        <a:xfrm>
          <a:off x="7561795" y="1028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154743</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BC223BCC-D8D1-43AC-86BD-7777F886891D}"/>
            </a:ext>
          </a:extLst>
        </xdr:cNvPr>
        <xdr:cNvSpPr txBox="1"/>
      </xdr:nvSpPr>
      <xdr:spPr>
        <a:xfrm>
          <a:off x="6672795" y="1061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7FFF794F-F333-4F31-B71D-0D0384B00DE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C67FCDD1-D352-467D-885A-D3671C8260B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5A8D4DB9-0C80-48D3-A73E-77D245EA8F1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98EC8E76-1D76-4D8D-88B2-E43D775AE38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94E34E94-E976-4305-9555-2D6180EAF63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DBBF9B3C-AB1F-42F9-A109-C7DF7446643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96913946-1E36-4D6F-B5CF-DD67237A162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E79F0252-2173-4E99-9A7E-98BD80589E7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557FFADF-305B-4381-B9D7-1CCA7DD03E1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A3A15460-F416-4349-931F-F70B63B5FCC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3F68A65D-FBF6-40CD-B733-F7B1A9007D7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18D5364D-93B6-4A7D-8D0F-AE2150D53C7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1A7385F1-B70B-410A-8FF1-303411AC0F2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F3DEC599-C5D0-4474-AF1A-93126763A36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CAC5F2EC-6FC9-48DB-B747-9274DFC4890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686EA75B-95A8-4F38-85A6-9F1D3C5DBE0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FB78FC45-B270-47E9-AE75-EDD4171C170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9886BA19-2942-461C-9C27-62B8627E4BB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F847B44F-D958-48FE-B6F9-981E16D2EAB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5A5718AE-3AE2-4811-A459-F65A403E377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49EDDAFF-776E-4FAD-B6FC-E3B145472E4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A347A93D-E826-4937-8577-BC0151576D9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440ECA3D-3DEB-4678-96DB-FB7D19E3AEA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C1D472C8-1982-4E75-8211-9445AA5CFAA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76200</xdr:rowOff>
    </xdr:to>
    <xdr:cxnSp macro="">
      <xdr:nvCxnSpPr>
        <xdr:cNvPr id="287" name="直線コネクタ 286">
          <a:extLst>
            <a:ext uri="{FF2B5EF4-FFF2-40B4-BE49-F238E27FC236}">
              <a16:creationId xmlns:a16="http://schemas.microsoft.com/office/drawing/2014/main" id="{FAFBDDFB-A9B4-4616-9230-ADE4F4AFF59E}"/>
            </a:ext>
          </a:extLst>
        </xdr:cNvPr>
        <xdr:cNvCxnSpPr/>
      </xdr:nvCxnSpPr>
      <xdr:spPr>
        <a:xfrm flipV="1">
          <a:off x="4634865" y="13272136"/>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895ABFF1-59DE-483E-ACCF-753083403E61}"/>
            </a:ext>
          </a:extLst>
        </xdr:cNvPr>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89" name="直線コネクタ 288">
          <a:extLst>
            <a:ext uri="{FF2B5EF4-FFF2-40B4-BE49-F238E27FC236}">
              <a16:creationId xmlns:a16="http://schemas.microsoft.com/office/drawing/2014/main" id="{54DC5228-AD56-4338-9896-F02AB53C18F9}"/>
            </a:ext>
          </a:extLst>
        </xdr:cNvPr>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73A7CE8C-6BD6-41F4-913C-52D8996D6BE6}"/>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1" name="直線コネクタ 290">
          <a:extLst>
            <a:ext uri="{FF2B5EF4-FFF2-40B4-BE49-F238E27FC236}">
              <a16:creationId xmlns:a16="http://schemas.microsoft.com/office/drawing/2014/main" id="{CE0EBA9B-8CF2-451D-82AF-D231F140B1AA}"/>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143527</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AE10660A-1ABA-4FCA-AD12-DEEA51FA69E2}"/>
            </a:ext>
          </a:extLst>
        </xdr:cNvPr>
        <xdr:cNvSpPr txBox="1"/>
      </xdr:nvSpPr>
      <xdr:spPr>
        <a:xfrm>
          <a:off x="4673600" y="1403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93" name="フローチャート: 判断 292">
          <a:extLst>
            <a:ext uri="{FF2B5EF4-FFF2-40B4-BE49-F238E27FC236}">
              <a16:creationId xmlns:a16="http://schemas.microsoft.com/office/drawing/2014/main" id="{C385D387-72D5-4437-BFE9-38F087EB9779}"/>
            </a:ext>
          </a:extLst>
        </xdr:cNvPr>
        <xdr:cNvSpPr/>
      </xdr:nvSpPr>
      <xdr:spPr>
        <a:xfrm>
          <a:off x="4584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94" name="フローチャート: 判断 293">
          <a:extLst>
            <a:ext uri="{FF2B5EF4-FFF2-40B4-BE49-F238E27FC236}">
              <a16:creationId xmlns:a16="http://schemas.microsoft.com/office/drawing/2014/main" id="{44BD6963-7E56-4C20-87CA-4176420E4460}"/>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95" name="フローチャート: 判断 294">
          <a:extLst>
            <a:ext uri="{FF2B5EF4-FFF2-40B4-BE49-F238E27FC236}">
              <a16:creationId xmlns:a16="http://schemas.microsoft.com/office/drawing/2014/main" id="{49B8A392-FAE3-4A18-ABA5-8F8E1CA49500}"/>
            </a:ext>
          </a:extLst>
        </xdr:cNvPr>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6" name="フローチャート: 判断 295">
          <a:extLst>
            <a:ext uri="{FF2B5EF4-FFF2-40B4-BE49-F238E27FC236}">
              <a16:creationId xmlns:a16="http://schemas.microsoft.com/office/drawing/2014/main" id="{6CCC8EE0-5C5E-4103-93FA-92515399EF3E}"/>
            </a:ext>
          </a:extLst>
        </xdr:cNvPr>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7" name="フローチャート: 判断 296">
          <a:extLst>
            <a:ext uri="{FF2B5EF4-FFF2-40B4-BE49-F238E27FC236}">
              <a16:creationId xmlns:a16="http://schemas.microsoft.com/office/drawing/2014/main" id="{E2134A76-2734-44E1-B643-19EC2FABEBB3}"/>
            </a:ext>
          </a:extLst>
        </xdr:cNvPr>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5F3F4178-581F-4782-9F64-E2D4E920AE3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B087513-15EC-486A-85C2-B309F50C94B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01AF173-296A-4377-BEA3-1B21320BE87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084840C-0738-447B-B1B1-AFE995EDCEC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D7BAA8C-3092-4EFB-B2BB-18DC1F4BF2C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113030</xdr:rowOff>
    </xdr:from>
    <xdr:to>
      <xdr:col>24</xdr:col>
      <xdr:colOff>114300</xdr:colOff>
      <xdr:row>84</xdr:row>
      <xdr:rowOff>43180</xdr:rowOff>
    </xdr:to>
    <xdr:sp macro="" textlink="">
      <xdr:nvSpPr>
        <xdr:cNvPr id="303" name="楕円 302">
          <a:extLst>
            <a:ext uri="{FF2B5EF4-FFF2-40B4-BE49-F238E27FC236}">
              <a16:creationId xmlns:a16="http://schemas.microsoft.com/office/drawing/2014/main" id="{8A8D6254-1256-456F-A529-4E473320760D}"/>
            </a:ext>
          </a:extLst>
        </xdr:cNvPr>
        <xdr:cNvSpPr/>
      </xdr:nvSpPr>
      <xdr:spPr>
        <a:xfrm>
          <a:off x="4584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91457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8F1A31C6-64D1-4A3A-A98D-05D8ED5E21AE}"/>
            </a:ext>
          </a:extLst>
        </xdr:cNvPr>
        <xdr:cNvSpPr txBox="1"/>
      </xdr:nvSpPr>
      <xdr:spPr>
        <a:xfrm>
          <a:off x="467360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78739</xdr:rowOff>
    </xdr:from>
    <xdr:to>
      <xdr:col>20</xdr:col>
      <xdr:colOff>38100</xdr:colOff>
      <xdr:row>84</xdr:row>
      <xdr:rowOff>8889</xdr:rowOff>
    </xdr:to>
    <xdr:sp macro="" textlink="">
      <xdr:nvSpPr>
        <xdr:cNvPr id="305" name="楕円 304">
          <a:extLst>
            <a:ext uri="{FF2B5EF4-FFF2-40B4-BE49-F238E27FC236}">
              <a16:creationId xmlns:a16="http://schemas.microsoft.com/office/drawing/2014/main" id="{947DF284-EC55-482C-8C86-7448F3DD2200}"/>
            </a:ext>
          </a:extLst>
        </xdr:cNvPr>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129539</xdr:rowOff>
    </xdr:from>
    <xdr:to>
      <xdr:col>24</xdr:col>
      <xdr:colOff>63500</xdr:colOff>
      <xdr:row>83</xdr:row>
      <xdr:rowOff>163830</xdr:rowOff>
    </xdr:to>
    <xdr:cxnSp macro="">
      <xdr:nvCxnSpPr>
        <xdr:cNvPr id="306" name="直線コネクタ 305">
          <a:extLst>
            <a:ext uri="{FF2B5EF4-FFF2-40B4-BE49-F238E27FC236}">
              <a16:creationId xmlns:a16="http://schemas.microsoft.com/office/drawing/2014/main" id="{E33DF31A-0C1D-47BE-B309-D6C72E6C971E}"/>
            </a:ext>
          </a:extLst>
        </xdr:cNvPr>
        <xdr:cNvCxnSpPr/>
      </xdr:nvCxnSpPr>
      <xdr:spPr>
        <a:xfrm>
          <a:off x="3797300" y="143598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44450</xdr:rowOff>
    </xdr:from>
    <xdr:to>
      <xdr:col>15</xdr:col>
      <xdr:colOff>101600</xdr:colOff>
      <xdr:row>83</xdr:row>
      <xdr:rowOff>146050</xdr:rowOff>
    </xdr:to>
    <xdr:sp macro="" textlink="">
      <xdr:nvSpPr>
        <xdr:cNvPr id="307" name="楕円 306">
          <a:extLst>
            <a:ext uri="{FF2B5EF4-FFF2-40B4-BE49-F238E27FC236}">
              <a16:creationId xmlns:a16="http://schemas.microsoft.com/office/drawing/2014/main" id="{DC914F34-7027-4774-BD7F-3A20659A94AB}"/>
            </a:ext>
          </a:extLst>
        </xdr:cNvPr>
        <xdr:cNvSpPr/>
      </xdr:nvSpPr>
      <xdr:spPr>
        <a:xfrm>
          <a:off x="2857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95250</xdr:rowOff>
    </xdr:from>
    <xdr:to>
      <xdr:col>19</xdr:col>
      <xdr:colOff>177800</xdr:colOff>
      <xdr:row>83</xdr:row>
      <xdr:rowOff>129539</xdr:rowOff>
    </xdr:to>
    <xdr:cxnSp macro="">
      <xdr:nvCxnSpPr>
        <xdr:cNvPr id="308" name="直線コネクタ 307">
          <a:extLst>
            <a:ext uri="{FF2B5EF4-FFF2-40B4-BE49-F238E27FC236}">
              <a16:creationId xmlns:a16="http://schemas.microsoft.com/office/drawing/2014/main" id="{CC286E5A-F961-4FB8-B931-E019147D6B8E}"/>
            </a:ext>
          </a:extLst>
        </xdr:cNvPr>
        <xdr:cNvCxnSpPr/>
      </xdr:nvCxnSpPr>
      <xdr:spPr>
        <a:xfrm>
          <a:off x="2908300" y="143256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17780</xdr:rowOff>
    </xdr:from>
    <xdr:to>
      <xdr:col>10</xdr:col>
      <xdr:colOff>165100</xdr:colOff>
      <xdr:row>83</xdr:row>
      <xdr:rowOff>119380</xdr:rowOff>
    </xdr:to>
    <xdr:sp macro="" textlink="">
      <xdr:nvSpPr>
        <xdr:cNvPr id="309" name="楕円 308">
          <a:extLst>
            <a:ext uri="{FF2B5EF4-FFF2-40B4-BE49-F238E27FC236}">
              <a16:creationId xmlns:a16="http://schemas.microsoft.com/office/drawing/2014/main" id="{C6B88062-78CB-4373-B701-C7DEC0077A05}"/>
            </a:ext>
          </a:extLst>
        </xdr:cNvPr>
        <xdr:cNvSpPr/>
      </xdr:nvSpPr>
      <xdr:spPr>
        <a:xfrm>
          <a:off x="1968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68580</xdr:rowOff>
    </xdr:from>
    <xdr:to>
      <xdr:col>15</xdr:col>
      <xdr:colOff>50800</xdr:colOff>
      <xdr:row>83</xdr:row>
      <xdr:rowOff>95250</xdr:rowOff>
    </xdr:to>
    <xdr:cxnSp macro="">
      <xdr:nvCxnSpPr>
        <xdr:cNvPr id="310" name="直線コネクタ 309">
          <a:extLst>
            <a:ext uri="{FF2B5EF4-FFF2-40B4-BE49-F238E27FC236}">
              <a16:creationId xmlns:a16="http://schemas.microsoft.com/office/drawing/2014/main" id="{48EFDE47-A3F8-4627-A059-EE0BC5C7DF81}"/>
            </a:ext>
          </a:extLst>
        </xdr:cNvPr>
        <xdr:cNvCxnSpPr/>
      </xdr:nvCxnSpPr>
      <xdr:spPr>
        <a:xfrm>
          <a:off x="2019300" y="142989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158750</xdr:rowOff>
    </xdr:from>
    <xdr:to>
      <xdr:col>6</xdr:col>
      <xdr:colOff>38100</xdr:colOff>
      <xdr:row>83</xdr:row>
      <xdr:rowOff>88900</xdr:rowOff>
    </xdr:to>
    <xdr:sp macro="" textlink="">
      <xdr:nvSpPr>
        <xdr:cNvPr id="311" name="楕円 310">
          <a:extLst>
            <a:ext uri="{FF2B5EF4-FFF2-40B4-BE49-F238E27FC236}">
              <a16:creationId xmlns:a16="http://schemas.microsoft.com/office/drawing/2014/main" id="{10107CF9-BCA4-450E-96F2-26104B482DCA}"/>
            </a:ext>
          </a:extLst>
        </xdr:cNvPr>
        <xdr:cNvSpPr/>
      </xdr:nvSpPr>
      <xdr:spPr>
        <a:xfrm>
          <a:off x="1079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38100</xdr:rowOff>
    </xdr:from>
    <xdr:to>
      <xdr:col>10</xdr:col>
      <xdr:colOff>114300</xdr:colOff>
      <xdr:row>83</xdr:row>
      <xdr:rowOff>68580</xdr:rowOff>
    </xdr:to>
    <xdr:cxnSp macro="">
      <xdr:nvCxnSpPr>
        <xdr:cNvPr id="312" name="直線コネクタ 311">
          <a:extLst>
            <a:ext uri="{FF2B5EF4-FFF2-40B4-BE49-F238E27FC236}">
              <a16:creationId xmlns:a16="http://schemas.microsoft.com/office/drawing/2014/main" id="{0FBACF08-3982-4A5F-8D2B-F4B3329F8DDA}"/>
            </a:ext>
          </a:extLst>
        </xdr:cNvPr>
        <xdr:cNvCxnSpPr/>
      </xdr:nvCxnSpPr>
      <xdr:spPr>
        <a:xfrm>
          <a:off x="1130300" y="14268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313" name="n_1aveValue【公営住宅】&#10;有形固定資産減価償却率">
          <a:extLst>
            <a:ext uri="{FF2B5EF4-FFF2-40B4-BE49-F238E27FC236}">
              <a16:creationId xmlns:a16="http://schemas.microsoft.com/office/drawing/2014/main" id="{EA669524-80A9-4865-A7D5-09167C2B123B}"/>
            </a:ext>
          </a:extLst>
        </xdr:cNvPr>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314" name="n_2aveValue【公営住宅】&#10;有形固定資産減価償却率">
          <a:extLst>
            <a:ext uri="{FF2B5EF4-FFF2-40B4-BE49-F238E27FC236}">
              <a16:creationId xmlns:a16="http://schemas.microsoft.com/office/drawing/2014/main" id="{6ED9A60B-3F49-4F21-A069-E89D32CB661E}"/>
            </a:ext>
          </a:extLst>
        </xdr:cNvPr>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315" name="n_3aveValue【公営住宅】&#10;有形固定資産減価償却率">
          <a:extLst>
            <a:ext uri="{FF2B5EF4-FFF2-40B4-BE49-F238E27FC236}">
              <a16:creationId xmlns:a16="http://schemas.microsoft.com/office/drawing/2014/main" id="{50F2DFED-5888-42F2-AEA7-550433FB5F53}"/>
            </a:ext>
          </a:extLst>
        </xdr:cNvPr>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6" name="n_4aveValue【公営住宅】&#10;有形固定資産減価償却率">
          <a:extLst>
            <a:ext uri="{FF2B5EF4-FFF2-40B4-BE49-F238E27FC236}">
              <a16:creationId xmlns:a16="http://schemas.microsoft.com/office/drawing/2014/main" id="{E33E983B-250F-4424-AA4A-134E5338312C}"/>
            </a:ext>
          </a:extLst>
        </xdr:cNvPr>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xdr:rowOff>
    </xdr:from>
    <xdr:ext cx="405111" cy="259045"/>
    <xdr:sp macro="" textlink="">
      <xdr:nvSpPr>
        <xdr:cNvPr id="317" name="n_1mainValue【公営住宅】&#10;有形固定資産減価償却率">
          <a:extLst>
            <a:ext uri="{FF2B5EF4-FFF2-40B4-BE49-F238E27FC236}">
              <a16:creationId xmlns:a16="http://schemas.microsoft.com/office/drawing/2014/main" id="{7914E475-71EF-4DEA-8794-EE4BAC7EF814}"/>
            </a:ext>
          </a:extLst>
        </xdr:cNvPr>
        <xdr:cNvSpPr txBox="1"/>
      </xdr:nvSpPr>
      <xdr:spPr>
        <a:xfrm>
          <a:off x="3582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8" name="n_2mainValue【公営住宅】&#10;有形固定資産減価償却率">
          <a:extLst>
            <a:ext uri="{FF2B5EF4-FFF2-40B4-BE49-F238E27FC236}">
              <a16:creationId xmlns:a16="http://schemas.microsoft.com/office/drawing/2014/main" id="{D8057A96-EA81-4DAD-83C8-F68E9EF62028}"/>
            </a:ext>
          </a:extLst>
        </xdr:cNvPr>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110507</xdr:rowOff>
    </xdr:from>
    <xdr:ext cx="405111" cy="259045"/>
    <xdr:sp macro="" textlink="">
      <xdr:nvSpPr>
        <xdr:cNvPr id="319" name="n_3mainValue【公営住宅】&#10;有形固定資産減価償却率">
          <a:extLst>
            <a:ext uri="{FF2B5EF4-FFF2-40B4-BE49-F238E27FC236}">
              <a16:creationId xmlns:a16="http://schemas.microsoft.com/office/drawing/2014/main" id="{C89AAB9F-0E92-4DA8-B827-62CEBD2D86EA}"/>
            </a:ext>
          </a:extLst>
        </xdr:cNvPr>
        <xdr:cNvSpPr txBox="1"/>
      </xdr:nvSpPr>
      <xdr:spPr>
        <a:xfrm>
          <a:off x="1816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20" name="n_4mainValue【公営住宅】&#10;有形固定資産減価償却率">
          <a:extLst>
            <a:ext uri="{FF2B5EF4-FFF2-40B4-BE49-F238E27FC236}">
              <a16:creationId xmlns:a16="http://schemas.microsoft.com/office/drawing/2014/main" id="{0162C558-3138-4DD6-8FE1-17B30CA26F11}"/>
            </a:ext>
          </a:extLst>
        </xdr:cNvPr>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29AA267E-20D1-4718-99F5-647868FCA12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8E7A5C80-BE27-461B-BCAD-CE7D2487F2E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89065A5B-2E7B-4B89-A3E8-2C200264163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978F73F3-35F4-406F-B50A-80743E6320F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718AA3AE-88D1-473A-B689-89DCC4B0118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1C88E3BA-EEB7-4282-86AD-3C3ECE0697D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89124322-6084-4DD4-BE38-B2B8BA31468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86FF6771-CC92-45A4-A76E-A8C5741F679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EE3740B-DB8C-4DB5-AE3D-6AE73EF7B6F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930E7A99-EF26-430B-8F26-D6109305DBF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C0EE4998-25A1-41DD-9C3E-0DA48F91A637}"/>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76B2E3C2-D4AA-4A90-95C3-062458EE0C9E}"/>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FD016E02-20CD-4FE5-A6D2-229B27628FF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507F5249-A977-4C92-ACEC-B60D649D953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24B29557-5269-4A13-8EBA-95FE62888E13}"/>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F44F708-99E4-4B8E-8327-DB8F940F1CFC}"/>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841C8D5C-12B5-4110-BD98-27B58579422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ADE8BEA-7192-4CDE-BE59-E1C8BF9AFDB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17937E5D-A0D3-409A-8C79-5634EC80F1D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34100</xdr:rowOff>
    </xdr:from>
    <xdr:to>
      <xdr:col>54</xdr:col>
      <xdr:colOff>189865</xdr:colOff>
      <xdr:row>85</xdr:row>
      <xdr:rowOff>84392</xdr:rowOff>
    </xdr:to>
    <xdr:cxnSp macro="">
      <xdr:nvCxnSpPr>
        <xdr:cNvPr id="340" name="直線コネクタ 339">
          <a:extLst>
            <a:ext uri="{FF2B5EF4-FFF2-40B4-BE49-F238E27FC236}">
              <a16:creationId xmlns:a16="http://schemas.microsoft.com/office/drawing/2014/main" id="{EE722B79-C092-4D2A-A43A-AB9727CB9B0C}"/>
            </a:ext>
          </a:extLst>
        </xdr:cNvPr>
        <xdr:cNvCxnSpPr/>
      </xdr:nvCxnSpPr>
      <xdr:spPr>
        <a:xfrm flipV="1">
          <a:off x="10476865" y="13407200"/>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88219</xdr:rowOff>
    </xdr:from>
    <xdr:ext cx="469744" cy="259045"/>
    <xdr:sp macro="" textlink="">
      <xdr:nvSpPr>
        <xdr:cNvPr id="341" name="【公営住宅】&#10;一人当たり面積最小値テキスト">
          <a:extLst>
            <a:ext uri="{FF2B5EF4-FFF2-40B4-BE49-F238E27FC236}">
              <a16:creationId xmlns:a16="http://schemas.microsoft.com/office/drawing/2014/main" id="{3A4A9A12-8D1F-4EFB-AAC0-739E2DA356E6}"/>
            </a:ext>
          </a:extLst>
        </xdr:cNvPr>
        <xdr:cNvSpPr txBox="1"/>
      </xdr:nvSpPr>
      <xdr:spPr>
        <a:xfrm>
          <a:off x="10515600" y="1466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84392</xdr:rowOff>
    </xdr:from>
    <xdr:to>
      <xdr:col>55</xdr:col>
      <xdr:colOff>88900</xdr:colOff>
      <xdr:row>85</xdr:row>
      <xdr:rowOff>84392</xdr:rowOff>
    </xdr:to>
    <xdr:cxnSp macro="">
      <xdr:nvCxnSpPr>
        <xdr:cNvPr id="342" name="直線コネクタ 341">
          <a:extLst>
            <a:ext uri="{FF2B5EF4-FFF2-40B4-BE49-F238E27FC236}">
              <a16:creationId xmlns:a16="http://schemas.microsoft.com/office/drawing/2014/main" id="{E969C634-11F7-4621-82E0-EE0C13B109C0}"/>
            </a:ext>
          </a:extLst>
        </xdr:cNvPr>
        <xdr:cNvCxnSpPr/>
      </xdr:nvCxnSpPr>
      <xdr:spPr>
        <a:xfrm>
          <a:off x="10388600" y="1465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152227</xdr:rowOff>
    </xdr:from>
    <xdr:ext cx="469744" cy="259045"/>
    <xdr:sp macro="" textlink="">
      <xdr:nvSpPr>
        <xdr:cNvPr id="343" name="【公営住宅】&#10;一人当たり面積最大値テキスト">
          <a:extLst>
            <a:ext uri="{FF2B5EF4-FFF2-40B4-BE49-F238E27FC236}">
              <a16:creationId xmlns:a16="http://schemas.microsoft.com/office/drawing/2014/main" id="{A25D0392-C98A-44C9-B98A-C8BD056CD259}"/>
            </a:ext>
          </a:extLst>
        </xdr:cNvPr>
        <xdr:cNvSpPr txBox="1"/>
      </xdr:nvSpPr>
      <xdr:spPr>
        <a:xfrm>
          <a:off x="10515600" y="131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34100</xdr:rowOff>
    </xdr:from>
    <xdr:to>
      <xdr:col>55</xdr:col>
      <xdr:colOff>88900</xdr:colOff>
      <xdr:row>78</xdr:row>
      <xdr:rowOff>34100</xdr:rowOff>
    </xdr:to>
    <xdr:cxnSp macro="">
      <xdr:nvCxnSpPr>
        <xdr:cNvPr id="344" name="直線コネクタ 343">
          <a:extLst>
            <a:ext uri="{FF2B5EF4-FFF2-40B4-BE49-F238E27FC236}">
              <a16:creationId xmlns:a16="http://schemas.microsoft.com/office/drawing/2014/main" id="{2DF74A76-20E2-4099-9730-15ACEDBC2173}"/>
            </a:ext>
          </a:extLst>
        </xdr:cNvPr>
        <xdr:cNvCxnSpPr/>
      </xdr:nvCxnSpPr>
      <xdr:spPr>
        <a:xfrm>
          <a:off x="10388600" y="1340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105618</xdr:rowOff>
    </xdr:from>
    <xdr:ext cx="469744" cy="259045"/>
    <xdr:sp macro="" textlink="">
      <xdr:nvSpPr>
        <xdr:cNvPr id="345" name="【公営住宅】&#10;一人当たり面積平均値テキスト">
          <a:extLst>
            <a:ext uri="{FF2B5EF4-FFF2-40B4-BE49-F238E27FC236}">
              <a16:creationId xmlns:a16="http://schemas.microsoft.com/office/drawing/2014/main" id="{B20CE17A-E6D3-44A8-BA5E-CAFA03AA9C35}"/>
            </a:ext>
          </a:extLst>
        </xdr:cNvPr>
        <xdr:cNvSpPr txBox="1"/>
      </xdr:nvSpPr>
      <xdr:spPr>
        <a:xfrm>
          <a:off x="10515600" y="13993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82741</xdr:rowOff>
    </xdr:from>
    <xdr:to>
      <xdr:col>55</xdr:col>
      <xdr:colOff>50800</xdr:colOff>
      <xdr:row>83</xdr:row>
      <xdr:rowOff>12891</xdr:rowOff>
    </xdr:to>
    <xdr:sp macro="" textlink="">
      <xdr:nvSpPr>
        <xdr:cNvPr id="346" name="フローチャート: 判断 345">
          <a:extLst>
            <a:ext uri="{FF2B5EF4-FFF2-40B4-BE49-F238E27FC236}">
              <a16:creationId xmlns:a16="http://schemas.microsoft.com/office/drawing/2014/main" id="{2E0D5E09-5AA7-4880-80C1-89D18515A448}"/>
            </a:ext>
          </a:extLst>
        </xdr:cNvPr>
        <xdr:cNvSpPr/>
      </xdr:nvSpPr>
      <xdr:spPr>
        <a:xfrm>
          <a:off x="10426700" y="1414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98171</xdr:rowOff>
    </xdr:from>
    <xdr:to>
      <xdr:col>50</xdr:col>
      <xdr:colOff>165100</xdr:colOff>
      <xdr:row>83</xdr:row>
      <xdr:rowOff>28321</xdr:rowOff>
    </xdr:to>
    <xdr:sp macro="" textlink="">
      <xdr:nvSpPr>
        <xdr:cNvPr id="347" name="フローチャート: 判断 346">
          <a:extLst>
            <a:ext uri="{FF2B5EF4-FFF2-40B4-BE49-F238E27FC236}">
              <a16:creationId xmlns:a16="http://schemas.microsoft.com/office/drawing/2014/main" id="{EDAB4F33-07E9-4F5A-B8B8-8F6DBB694B3A}"/>
            </a:ext>
          </a:extLst>
        </xdr:cNvPr>
        <xdr:cNvSpPr/>
      </xdr:nvSpPr>
      <xdr:spPr>
        <a:xfrm>
          <a:off x="9588500" y="1415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115888</xdr:rowOff>
    </xdr:from>
    <xdr:to>
      <xdr:col>46</xdr:col>
      <xdr:colOff>38100</xdr:colOff>
      <xdr:row>83</xdr:row>
      <xdr:rowOff>46038</xdr:rowOff>
    </xdr:to>
    <xdr:sp macro="" textlink="">
      <xdr:nvSpPr>
        <xdr:cNvPr id="348" name="フローチャート: 判断 347">
          <a:extLst>
            <a:ext uri="{FF2B5EF4-FFF2-40B4-BE49-F238E27FC236}">
              <a16:creationId xmlns:a16="http://schemas.microsoft.com/office/drawing/2014/main" id="{1A289CE7-C434-4103-862D-7A36DA715CC5}"/>
            </a:ext>
          </a:extLst>
        </xdr:cNvPr>
        <xdr:cNvSpPr/>
      </xdr:nvSpPr>
      <xdr:spPr>
        <a:xfrm>
          <a:off x="8699500" y="1417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84455</xdr:rowOff>
    </xdr:from>
    <xdr:to>
      <xdr:col>41</xdr:col>
      <xdr:colOff>101600</xdr:colOff>
      <xdr:row>83</xdr:row>
      <xdr:rowOff>14605</xdr:rowOff>
    </xdr:to>
    <xdr:sp macro="" textlink="">
      <xdr:nvSpPr>
        <xdr:cNvPr id="349" name="フローチャート: 判断 348">
          <a:extLst>
            <a:ext uri="{FF2B5EF4-FFF2-40B4-BE49-F238E27FC236}">
              <a16:creationId xmlns:a16="http://schemas.microsoft.com/office/drawing/2014/main" id="{8B4A21F5-BA3A-449F-B27E-F311820162F9}"/>
            </a:ext>
          </a:extLst>
        </xdr:cNvPr>
        <xdr:cNvSpPr/>
      </xdr:nvSpPr>
      <xdr:spPr>
        <a:xfrm>
          <a:off x="781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30735</xdr:rowOff>
    </xdr:from>
    <xdr:to>
      <xdr:col>36</xdr:col>
      <xdr:colOff>165100</xdr:colOff>
      <xdr:row>83</xdr:row>
      <xdr:rowOff>132335</xdr:rowOff>
    </xdr:to>
    <xdr:sp macro="" textlink="">
      <xdr:nvSpPr>
        <xdr:cNvPr id="350" name="フローチャート: 判断 349">
          <a:extLst>
            <a:ext uri="{FF2B5EF4-FFF2-40B4-BE49-F238E27FC236}">
              <a16:creationId xmlns:a16="http://schemas.microsoft.com/office/drawing/2014/main" id="{6E8D7DEE-0215-483C-B2ED-37BC3DA48F2C}"/>
            </a:ext>
          </a:extLst>
        </xdr:cNvPr>
        <xdr:cNvSpPr/>
      </xdr:nvSpPr>
      <xdr:spPr>
        <a:xfrm>
          <a:off x="6921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E30BB131-4C78-4066-B58A-9385158418E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E16B9BBF-C7D1-431B-B92E-AAD900EF227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436C92-C114-4246-9339-8EB934BBE42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CCFB8C7-CF2E-4EF0-872E-DEF85125CCF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431C11D5-82D4-490E-8461-119A1104C06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41593</xdr:rowOff>
    </xdr:from>
    <xdr:to>
      <xdr:col>55</xdr:col>
      <xdr:colOff>50800</xdr:colOff>
      <xdr:row>83</xdr:row>
      <xdr:rowOff>143193</xdr:rowOff>
    </xdr:to>
    <xdr:sp macro="" textlink="">
      <xdr:nvSpPr>
        <xdr:cNvPr id="356" name="楕円 355">
          <a:extLst>
            <a:ext uri="{FF2B5EF4-FFF2-40B4-BE49-F238E27FC236}">
              <a16:creationId xmlns:a16="http://schemas.microsoft.com/office/drawing/2014/main" id="{5C9C20E1-8DB2-4902-9147-8B676BDE693F}"/>
            </a:ext>
          </a:extLst>
        </xdr:cNvPr>
        <xdr:cNvSpPr/>
      </xdr:nvSpPr>
      <xdr:spPr>
        <a:xfrm>
          <a:off x="10426700" y="1427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20020</xdr:rowOff>
    </xdr:from>
    <xdr:ext cx="469744" cy="259045"/>
    <xdr:sp macro="" textlink="">
      <xdr:nvSpPr>
        <xdr:cNvPr id="357" name="【公営住宅】&#10;一人当たり面積該当値テキスト">
          <a:extLst>
            <a:ext uri="{FF2B5EF4-FFF2-40B4-BE49-F238E27FC236}">
              <a16:creationId xmlns:a16="http://schemas.microsoft.com/office/drawing/2014/main" id="{77B23AA9-7ACF-4970-A21C-621372E5180F}"/>
            </a:ext>
          </a:extLst>
        </xdr:cNvPr>
        <xdr:cNvSpPr txBox="1"/>
      </xdr:nvSpPr>
      <xdr:spPr>
        <a:xfrm>
          <a:off x="10515600" y="1425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46165</xdr:rowOff>
    </xdr:from>
    <xdr:to>
      <xdr:col>50</xdr:col>
      <xdr:colOff>165100</xdr:colOff>
      <xdr:row>83</xdr:row>
      <xdr:rowOff>147765</xdr:rowOff>
    </xdr:to>
    <xdr:sp macro="" textlink="">
      <xdr:nvSpPr>
        <xdr:cNvPr id="358" name="楕円 357">
          <a:extLst>
            <a:ext uri="{FF2B5EF4-FFF2-40B4-BE49-F238E27FC236}">
              <a16:creationId xmlns:a16="http://schemas.microsoft.com/office/drawing/2014/main" id="{28023324-84EC-49DF-83FB-EA66B91220BA}"/>
            </a:ext>
          </a:extLst>
        </xdr:cNvPr>
        <xdr:cNvSpPr/>
      </xdr:nvSpPr>
      <xdr:spPr>
        <a:xfrm>
          <a:off x="9588500" y="1427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92393</xdr:rowOff>
    </xdr:from>
    <xdr:to>
      <xdr:col>55</xdr:col>
      <xdr:colOff>0</xdr:colOff>
      <xdr:row>83</xdr:row>
      <xdr:rowOff>96965</xdr:rowOff>
    </xdr:to>
    <xdr:cxnSp macro="">
      <xdr:nvCxnSpPr>
        <xdr:cNvPr id="359" name="直線コネクタ 358">
          <a:extLst>
            <a:ext uri="{FF2B5EF4-FFF2-40B4-BE49-F238E27FC236}">
              <a16:creationId xmlns:a16="http://schemas.microsoft.com/office/drawing/2014/main" id="{D4528F03-FE22-445C-ABCE-647B7E744319}"/>
            </a:ext>
          </a:extLst>
        </xdr:cNvPr>
        <xdr:cNvCxnSpPr/>
      </xdr:nvCxnSpPr>
      <xdr:spPr>
        <a:xfrm flipV="1">
          <a:off x="9639300" y="1432274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51308</xdr:rowOff>
    </xdr:from>
    <xdr:to>
      <xdr:col>46</xdr:col>
      <xdr:colOff>38100</xdr:colOff>
      <xdr:row>83</xdr:row>
      <xdr:rowOff>152908</xdr:rowOff>
    </xdr:to>
    <xdr:sp macro="" textlink="">
      <xdr:nvSpPr>
        <xdr:cNvPr id="360" name="楕円 359">
          <a:extLst>
            <a:ext uri="{FF2B5EF4-FFF2-40B4-BE49-F238E27FC236}">
              <a16:creationId xmlns:a16="http://schemas.microsoft.com/office/drawing/2014/main" id="{AA0C97E3-2781-43F4-B4EF-7AA74EFD07E4}"/>
            </a:ext>
          </a:extLst>
        </xdr:cNvPr>
        <xdr:cNvSpPr/>
      </xdr:nvSpPr>
      <xdr:spPr>
        <a:xfrm>
          <a:off x="86995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96965</xdr:rowOff>
    </xdr:from>
    <xdr:to>
      <xdr:col>50</xdr:col>
      <xdr:colOff>114300</xdr:colOff>
      <xdr:row>83</xdr:row>
      <xdr:rowOff>102108</xdr:rowOff>
    </xdr:to>
    <xdr:cxnSp macro="">
      <xdr:nvCxnSpPr>
        <xdr:cNvPr id="361" name="直線コネクタ 360">
          <a:extLst>
            <a:ext uri="{FF2B5EF4-FFF2-40B4-BE49-F238E27FC236}">
              <a16:creationId xmlns:a16="http://schemas.microsoft.com/office/drawing/2014/main" id="{5A8DFCB0-9F36-4632-A485-C864FC9945FC}"/>
            </a:ext>
          </a:extLst>
        </xdr:cNvPr>
        <xdr:cNvCxnSpPr/>
      </xdr:nvCxnSpPr>
      <xdr:spPr>
        <a:xfrm flipV="1">
          <a:off x="8750300" y="14327315"/>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50164</xdr:rowOff>
    </xdr:from>
    <xdr:to>
      <xdr:col>41</xdr:col>
      <xdr:colOff>101600</xdr:colOff>
      <xdr:row>83</xdr:row>
      <xdr:rowOff>151764</xdr:rowOff>
    </xdr:to>
    <xdr:sp macro="" textlink="">
      <xdr:nvSpPr>
        <xdr:cNvPr id="362" name="楕円 361">
          <a:extLst>
            <a:ext uri="{FF2B5EF4-FFF2-40B4-BE49-F238E27FC236}">
              <a16:creationId xmlns:a16="http://schemas.microsoft.com/office/drawing/2014/main" id="{6588F084-0FE0-4251-AA51-8EC9C045BF6D}"/>
            </a:ext>
          </a:extLst>
        </xdr:cNvPr>
        <xdr:cNvSpPr/>
      </xdr:nvSpPr>
      <xdr:spPr>
        <a:xfrm>
          <a:off x="7810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100964</xdr:rowOff>
    </xdr:from>
    <xdr:to>
      <xdr:col>45</xdr:col>
      <xdr:colOff>177800</xdr:colOff>
      <xdr:row>83</xdr:row>
      <xdr:rowOff>102108</xdr:rowOff>
    </xdr:to>
    <xdr:cxnSp macro="">
      <xdr:nvCxnSpPr>
        <xdr:cNvPr id="363" name="直線コネクタ 362">
          <a:extLst>
            <a:ext uri="{FF2B5EF4-FFF2-40B4-BE49-F238E27FC236}">
              <a16:creationId xmlns:a16="http://schemas.microsoft.com/office/drawing/2014/main" id="{D981AA5E-D21D-465D-8773-AB90988D5EA5}"/>
            </a:ext>
          </a:extLst>
        </xdr:cNvPr>
        <xdr:cNvCxnSpPr/>
      </xdr:nvCxnSpPr>
      <xdr:spPr>
        <a:xfrm>
          <a:off x="7861300" y="1433131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53023</xdr:rowOff>
    </xdr:from>
    <xdr:to>
      <xdr:col>36</xdr:col>
      <xdr:colOff>165100</xdr:colOff>
      <xdr:row>83</xdr:row>
      <xdr:rowOff>154623</xdr:rowOff>
    </xdr:to>
    <xdr:sp macro="" textlink="">
      <xdr:nvSpPr>
        <xdr:cNvPr id="364" name="楕円 363">
          <a:extLst>
            <a:ext uri="{FF2B5EF4-FFF2-40B4-BE49-F238E27FC236}">
              <a16:creationId xmlns:a16="http://schemas.microsoft.com/office/drawing/2014/main" id="{1C21FE44-D96E-4B6F-9B41-C0F9AC0B8A27}"/>
            </a:ext>
          </a:extLst>
        </xdr:cNvPr>
        <xdr:cNvSpPr/>
      </xdr:nvSpPr>
      <xdr:spPr>
        <a:xfrm>
          <a:off x="6921500" y="1428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100964</xdr:rowOff>
    </xdr:from>
    <xdr:to>
      <xdr:col>41</xdr:col>
      <xdr:colOff>50800</xdr:colOff>
      <xdr:row>83</xdr:row>
      <xdr:rowOff>103823</xdr:rowOff>
    </xdr:to>
    <xdr:cxnSp macro="">
      <xdr:nvCxnSpPr>
        <xdr:cNvPr id="365" name="直線コネクタ 364">
          <a:extLst>
            <a:ext uri="{FF2B5EF4-FFF2-40B4-BE49-F238E27FC236}">
              <a16:creationId xmlns:a16="http://schemas.microsoft.com/office/drawing/2014/main" id="{1E77E941-9E0B-4CB4-B59B-DE64CC4E24AA}"/>
            </a:ext>
          </a:extLst>
        </xdr:cNvPr>
        <xdr:cNvCxnSpPr/>
      </xdr:nvCxnSpPr>
      <xdr:spPr>
        <a:xfrm flipV="1">
          <a:off x="6972300" y="14331314"/>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44848</xdr:rowOff>
    </xdr:from>
    <xdr:ext cx="469744" cy="259045"/>
    <xdr:sp macro="" textlink="">
      <xdr:nvSpPr>
        <xdr:cNvPr id="366" name="n_1aveValue【公営住宅】&#10;一人当たり面積">
          <a:extLst>
            <a:ext uri="{FF2B5EF4-FFF2-40B4-BE49-F238E27FC236}">
              <a16:creationId xmlns:a16="http://schemas.microsoft.com/office/drawing/2014/main" id="{61D1920D-449D-4C1E-8CF7-F62EEE2954E4}"/>
            </a:ext>
          </a:extLst>
        </xdr:cNvPr>
        <xdr:cNvSpPr txBox="1"/>
      </xdr:nvSpPr>
      <xdr:spPr>
        <a:xfrm>
          <a:off x="9391727" y="1393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62565</xdr:rowOff>
    </xdr:from>
    <xdr:ext cx="469744" cy="259045"/>
    <xdr:sp macro="" textlink="">
      <xdr:nvSpPr>
        <xdr:cNvPr id="367" name="n_2aveValue【公営住宅】&#10;一人当たり面積">
          <a:extLst>
            <a:ext uri="{FF2B5EF4-FFF2-40B4-BE49-F238E27FC236}">
              <a16:creationId xmlns:a16="http://schemas.microsoft.com/office/drawing/2014/main" id="{79A17E28-C99D-40B0-A773-E7D180991D59}"/>
            </a:ext>
          </a:extLst>
        </xdr:cNvPr>
        <xdr:cNvSpPr txBox="1"/>
      </xdr:nvSpPr>
      <xdr:spPr>
        <a:xfrm>
          <a:off x="8515427" y="1395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31132</xdr:rowOff>
    </xdr:from>
    <xdr:ext cx="469744" cy="259045"/>
    <xdr:sp macro="" textlink="">
      <xdr:nvSpPr>
        <xdr:cNvPr id="368" name="n_3aveValue【公営住宅】&#10;一人当たり面積">
          <a:extLst>
            <a:ext uri="{FF2B5EF4-FFF2-40B4-BE49-F238E27FC236}">
              <a16:creationId xmlns:a16="http://schemas.microsoft.com/office/drawing/2014/main" id="{7C6966B5-2DAC-4153-B752-4AFFB725376A}"/>
            </a:ext>
          </a:extLst>
        </xdr:cNvPr>
        <xdr:cNvSpPr txBox="1"/>
      </xdr:nvSpPr>
      <xdr:spPr>
        <a:xfrm>
          <a:off x="7626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148862</xdr:rowOff>
    </xdr:from>
    <xdr:ext cx="469744" cy="259045"/>
    <xdr:sp macro="" textlink="">
      <xdr:nvSpPr>
        <xdr:cNvPr id="369" name="n_4aveValue【公営住宅】&#10;一人当たり面積">
          <a:extLst>
            <a:ext uri="{FF2B5EF4-FFF2-40B4-BE49-F238E27FC236}">
              <a16:creationId xmlns:a16="http://schemas.microsoft.com/office/drawing/2014/main" id="{F9A5ACF8-9790-40EF-A1E1-27C9F0C80995}"/>
            </a:ext>
          </a:extLst>
        </xdr:cNvPr>
        <xdr:cNvSpPr txBox="1"/>
      </xdr:nvSpPr>
      <xdr:spPr>
        <a:xfrm>
          <a:off x="6737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138892</xdr:rowOff>
    </xdr:from>
    <xdr:ext cx="469744" cy="259045"/>
    <xdr:sp macro="" textlink="">
      <xdr:nvSpPr>
        <xdr:cNvPr id="370" name="n_1mainValue【公営住宅】&#10;一人当たり面積">
          <a:extLst>
            <a:ext uri="{FF2B5EF4-FFF2-40B4-BE49-F238E27FC236}">
              <a16:creationId xmlns:a16="http://schemas.microsoft.com/office/drawing/2014/main" id="{DCBC24A2-0474-4F48-A8FD-87026D8FE7E2}"/>
            </a:ext>
          </a:extLst>
        </xdr:cNvPr>
        <xdr:cNvSpPr txBox="1"/>
      </xdr:nvSpPr>
      <xdr:spPr>
        <a:xfrm>
          <a:off x="9391727" y="1436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144035</xdr:rowOff>
    </xdr:from>
    <xdr:ext cx="469744" cy="259045"/>
    <xdr:sp macro="" textlink="">
      <xdr:nvSpPr>
        <xdr:cNvPr id="371" name="n_2mainValue【公営住宅】&#10;一人当たり面積">
          <a:extLst>
            <a:ext uri="{FF2B5EF4-FFF2-40B4-BE49-F238E27FC236}">
              <a16:creationId xmlns:a16="http://schemas.microsoft.com/office/drawing/2014/main" id="{6D55CEF8-013F-49E6-9240-7BCD33F74722}"/>
            </a:ext>
          </a:extLst>
        </xdr:cNvPr>
        <xdr:cNvSpPr txBox="1"/>
      </xdr:nvSpPr>
      <xdr:spPr>
        <a:xfrm>
          <a:off x="8515427"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72" name="n_3mainValue【公営住宅】&#10;一人当たり面積">
          <a:extLst>
            <a:ext uri="{FF2B5EF4-FFF2-40B4-BE49-F238E27FC236}">
              <a16:creationId xmlns:a16="http://schemas.microsoft.com/office/drawing/2014/main" id="{6BC2350E-A988-4A47-8BF8-C43E7C2D6559}"/>
            </a:ext>
          </a:extLst>
        </xdr:cNvPr>
        <xdr:cNvSpPr txBox="1"/>
      </xdr:nvSpPr>
      <xdr:spPr>
        <a:xfrm>
          <a:off x="7626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145750</xdr:rowOff>
    </xdr:from>
    <xdr:ext cx="469744" cy="259045"/>
    <xdr:sp macro="" textlink="">
      <xdr:nvSpPr>
        <xdr:cNvPr id="373" name="n_4mainValue【公営住宅】&#10;一人当たり面積">
          <a:extLst>
            <a:ext uri="{FF2B5EF4-FFF2-40B4-BE49-F238E27FC236}">
              <a16:creationId xmlns:a16="http://schemas.microsoft.com/office/drawing/2014/main" id="{D815CDFB-5138-47D3-ACDC-DBF6F7C19AFB}"/>
            </a:ext>
          </a:extLst>
        </xdr:cNvPr>
        <xdr:cNvSpPr txBox="1"/>
      </xdr:nvSpPr>
      <xdr:spPr>
        <a:xfrm>
          <a:off x="6737427" y="1437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7D55EB5-0E8E-4814-8745-590B2E61CB3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EF6424D9-E4D3-4407-8C80-C244A75458C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4D8D478D-29AD-40B0-8E2E-EBB54A0915B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35C40A63-303D-4360-AED5-9D7E2111D19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B04E4119-AC67-40EE-AEA2-1AA8AC852D7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E952F57C-A1AB-48D6-A4E4-33DBFA12E3B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71331316-FF59-4810-A716-4EBBA38D684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E321747-BABB-4A66-A7E8-F34E932367F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E70053A1-8663-411E-9846-9AD5B0C6DC8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A24EF6F9-3EF5-4E4E-8D64-99B92F3BB45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3BDA2466-383C-490A-AF66-DBF8CA2F736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96D76716-25F7-4BFA-8F82-2FE75D59187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C65F9204-994B-430B-97D1-480C74E0995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E698B4C2-57E1-46B3-9C22-0A650E579D9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12CB0AE6-B967-44C1-ABE6-C1A18D8EF88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A5DD3512-5144-420B-A255-B28D8AAD14D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F29F3022-4D8C-4A99-B49E-9C0B05D8E3E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3FCE1A3E-E962-4BD1-823E-A3D716ED638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3F4048D4-A169-4708-8155-F36F430C485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BEE2002E-D30F-4E52-8018-9EA094B27A1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D10C67A6-3FD5-4505-BB02-E486BAA65B5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BC01D7B-3C91-46D5-AED5-34B1C562BAD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3CE99748-3754-489E-9F6E-041E984BA99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87F76E06-99D4-4FC8-B671-B3A06570E4F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D7D4DA48-7FE4-4E0B-97A2-7EDDB7F08DD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CB22907C-6D65-4997-980A-4B63774B68E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6DACCE7E-33E6-45B8-B297-72D266C75DC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3F473AD0-6ECB-437B-ABBF-ED695B51071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3F33FB6B-2BA3-402F-9AF6-8A5BEB657C3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A658B3B1-32DE-4E40-907E-FF88DF8EEE4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0E536DB0-6340-4EC0-8DD4-4157640F0C9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9B8D9000-18E8-4089-8EF3-7578793F445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E8F2151B-2E14-4D72-891F-887BEC1F3EA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29B717A1-8D82-4C74-BDF2-BC1B2BAAA5E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3FA3CCF2-5BBF-4C85-B7E7-848D746E465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1349F5B5-8C5F-4D7F-B42C-0845C3A33A6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4A3BFC68-EB24-43DF-8488-3DB770DD4A3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97D8354-202B-4890-B8FA-5F651236A4B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3BDE66D8-3DE0-438D-BC5D-CCEF77218E9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A3C632F6-F0D9-4191-9278-0F4D6D379F8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14" name="直線コネクタ 413">
          <a:extLst>
            <a:ext uri="{FF2B5EF4-FFF2-40B4-BE49-F238E27FC236}">
              <a16:creationId xmlns:a16="http://schemas.microsoft.com/office/drawing/2014/main" id="{BA435826-421C-4074-805D-592424469F1C}"/>
            </a:ext>
          </a:extLst>
        </xdr:cNvPr>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C5FC57B6-5DE6-4590-98D0-49CA36C37225}"/>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6" name="直線コネクタ 415">
          <a:extLst>
            <a:ext uri="{FF2B5EF4-FFF2-40B4-BE49-F238E27FC236}">
              <a16:creationId xmlns:a16="http://schemas.microsoft.com/office/drawing/2014/main" id="{BFB30FDD-5966-46B2-AB15-083F94EDE2E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7EEEC80A-C2B0-4AEA-B7DA-7F26D3A9CFDE}"/>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18" name="直線コネクタ 417">
          <a:extLst>
            <a:ext uri="{FF2B5EF4-FFF2-40B4-BE49-F238E27FC236}">
              <a16:creationId xmlns:a16="http://schemas.microsoft.com/office/drawing/2014/main" id="{BDFD793A-0F63-4F2D-9D20-EE625D9279D1}"/>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891E51D2-E93B-4E2C-AD4E-8EFD76E9F312}"/>
            </a:ext>
          </a:extLst>
        </xdr:cNvPr>
        <xdr:cNvSpPr txBox="1"/>
      </xdr:nvSpPr>
      <xdr:spPr>
        <a:xfrm>
          <a:off x="16357600" y="627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20" name="フローチャート: 判断 419">
          <a:extLst>
            <a:ext uri="{FF2B5EF4-FFF2-40B4-BE49-F238E27FC236}">
              <a16:creationId xmlns:a16="http://schemas.microsoft.com/office/drawing/2014/main" id="{E5CD9FEF-940D-4B78-B22F-B69B4E73BDEA}"/>
            </a:ext>
          </a:extLst>
        </xdr:cNvPr>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63500</xdr:rowOff>
    </xdr:from>
    <xdr:to>
      <xdr:col>81</xdr:col>
      <xdr:colOff>101600</xdr:colOff>
      <xdr:row>37</xdr:row>
      <xdr:rowOff>165100</xdr:rowOff>
    </xdr:to>
    <xdr:sp macro="" textlink="">
      <xdr:nvSpPr>
        <xdr:cNvPr id="421" name="フローチャート: 判断 420">
          <a:extLst>
            <a:ext uri="{FF2B5EF4-FFF2-40B4-BE49-F238E27FC236}">
              <a16:creationId xmlns:a16="http://schemas.microsoft.com/office/drawing/2014/main" id="{766FA253-DAFE-475B-9C15-DC7FDB642532}"/>
            </a:ext>
          </a:extLst>
        </xdr:cNvPr>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22" name="フローチャート: 判断 421">
          <a:extLst>
            <a:ext uri="{FF2B5EF4-FFF2-40B4-BE49-F238E27FC236}">
              <a16:creationId xmlns:a16="http://schemas.microsoft.com/office/drawing/2014/main" id="{6AC706E4-410F-4204-B8D1-94C5084A6E33}"/>
            </a:ext>
          </a:extLst>
        </xdr:cNvPr>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19685</xdr:rowOff>
    </xdr:from>
    <xdr:to>
      <xdr:col>72</xdr:col>
      <xdr:colOff>38100</xdr:colOff>
      <xdr:row>37</xdr:row>
      <xdr:rowOff>121285</xdr:rowOff>
    </xdr:to>
    <xdr:sp macro="" textlink="">
      <xdr:nvSpPr>
        <xdr:cNvPr id="423" name="フローチャート: 判断 422">
          <a:extLst>
            <a:ext uri="{FF2B5EF4-FFF2-40B4-BE49-F238E27FC236}">
              <a16:creationId xmlns:a16="http://schemas.microsoft.com/office/drawing/2014/main" id="{D6959507-E226-4E60-A89E-5B5051F45553}"/>
            </a:ext>
          </a:extLst>
        </xdr:cNvPr>
        <xdr:cNvSpPr/>
      </xdr:nvSpPr>
      <xdr:spPr>
        <a:xfrm>
          <a:off x="13652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50165</xdr:rowOff>
    </xdr:from>
    <xdr:to>
      <xdr:col>67</xdr:col>
      <xdr:colOff>101600</xdr:colOff>
      <xdr:row>37</xdr:row>
      <xdr:rowOff>151765</xdr:rowOff>
    </xdr:to>
    <xdr:sp macro="" textlink="">
      <xdr:nvSpPr>
        <xdr:cNvPr id="424" name="フローチャート: 判断 423">
          <a:extLst>
            <a:ext uri="{FF2B5EF4-FFF2-40B4-BE49-F238E27FC236}">
              <a16:creationId xmlns:a16="http://schemas.microsoft.com/office/drawing/2014/main" id="{E8E15427-133E-4DB4-BBF7-B86F48406FC0}"/>
            </a:ext>
          </a:extLst>
        </xdr:cNvPr>
        <xdr:cNvSpPr/>
      </xdr:nvSpPr>
      <xdr:spPr>
        <a:xfrm>
          <a:off x="12763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C23DE131-CAF4-4FBA-8D2D-F7D106F1670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9D3D6580-5F39-4FAE-9A1F-F68EB4F31FE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AE7E5AA3-29F5-47BA-8424-0B33DA8DC4C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A258A7CE-ECFA-4B92-B87C-C46A0DB728B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E4AC41D-348C-494E-84F9-C440A1B304D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50165</xdr:rowOff>
    </xdr:from>
    <xdr:to>
      <xdr:col>85</xdr:col>
      <xdr:colOff>177800</xdr:colOff>
      <xdr:row>38</xdr:row>
      <xdr:rowOff>151765</xdr:rowOff>
    </xdr:to>
    <xdr:sp macro="" textlink="">
      <xdr:nvSpPr>
        <xdr:cNvPr id="430" name="楕円 429">
          <a:extLst>
            <a:ext uri="{FF2B5EF4-FFF2-40B4-BE49-F238E27FC236}">
              <a16:creationId xmlns:a16="http://schemas.microsoft.com/office/drawing/2014/main" id="{2E4BA85D-39E1-49AA-AB96-F836CF647810}"/>
            </a:ext>
          </a:extLst>
        </xdr:cNvPr>
        <xdr:cNvSpPr/>
      </xdr:nvSpPr>
      <xdr:spPr>
        <a:xfrm>
          <a:off x="16268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28592</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6F22FD0C-7A31-4F45-9C03-EB92B49B11CD}"/>
            </a:ext>
          </a:extLst>
        </xdr:cNvPr>
        <xdr:cNvSpPr txBox="1"/>
      </xdr:nvSpPr>
      <xdr:spPr>
        <a:xfrm>
          <a:off x="163576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166370</xdr:rowOff>
    </xdr:from>
    <xdr:to>
      <xdr:col>81</xdr:col>
      <xdr:colOff>101600</xdr:colOff>
      <xdr:row>38</xdr:row>
      <xdr:rowOff>96520</xdr:rowOff>
    </xdr:to>
    <xdr:sp macro="" textlink="">
      <xdr:nvSpPr>
        <xdr:cNvPr id="432" name="楕円 431">
          <a:extLst>
            <a:ext uri="{FF2B5EF4-FFF2-40B4-BE49-F238E27FC236}">
              <a16:creationId xmlns:a16="http://schemas.microsoft.com/office/drawing/2014/main" id="{3A8FA53F-7FDD-4A9A-AC5C-7295EF4AC3A1}"/>
            </a:ext>
          </a:extLst>
        </xdr:cNvPr>
        <xdr:cNvSpPr/>
      </xdr:nvSpPr>
      <xdr:spPr>
        <a:xfrm>
          <a:off x="15430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45720</xdr:rowOff>
    </xdr:from>
    <xdr:to>
      <xdr:col>85</xdr:col>
      <xdr:colOff>127000</xdr:colOff>
      <xdr:row>38</xdr:row>
      <xdr:rowOff>100965</xdr:rowOff>
    </xdr:to>
    <xdr:cxnSp macro="">
      <xdr:nvCxnSpPr>
        <xdr:cNvPr id="433" name="直線コネクタ 432">
          <a:extLst>
            <a:ext uri="{FF2B5EF4-FFF2-40B4-BE49-F238E27FC236}">
              <a16:creationId xmlns:a16="http://schemas.microsoft.com/office/drawing/2014/main" id="{A80B8565-549C-4C0E-B2E1-8601E4606A7B}"/>
            </a:ext>
          </a:extLst>
        </xdr:cNvPr>
        <xdr:cNvCxnSpPr/>
      </xdr:nvCxnSpPr>
      <xdr:spPr>
        <a:xfrm>
          <a:off x="15481300" y="656082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111125</xdr:rowOff>
    </xdr:from>
    <xdr:to>
      <xdr:col>76</xdr:col>
      <xdr:colOff>165100</xdr:colOff>
      <xdr:row>38</xdr:row>
      <xdr:rowOff>41275</xdr:rowOff>
    </xdr:to>
    <xdr:sp macro="" textlink="">
      <xdr:nvSpPr>
        <xdr:cNvPr id="434" name="楕円 433">
          <a:extLst>
            <a:ext uri="{FF2B5EF4-FFF2-40B4-BE49-F238E27FC236}">
              <a16:creationId xmlns:a16="http://schemas.microsoft.com/office/drawing/2014/main" id="{5EC3EAE5-31C4-49FF-813C-163F630A7B4A}"/>
            </a:ext>
          </a:extLst>
        </xdr:cNvPr>
        <xdr:cNvSpPr/>
      </xdr:nvSpPr>
      <xdr:spPr>
        <a:xfrm>
          <a:off x="14541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161925</xdr:rowOff>
    </xdr:from>
    <xdr:to>
      <xdr:col>81</xdr:col>
      <xdr:colOff>50800</xdr:colOff>
      <xdr:row>38</xdr:row>
      <xdr:rowOff>45720</xdr:rowOff>
    </xdr:to>
    <xdr:cxnSp macro="">
      <xdr:nvCxnSpPr>
        <xdr:cNvPr id="435" name="直線コネクタ 434">
          <a:extLst>
            <a:ext uri="{FF2B5EF4-FFF2-40B4-BE49-F238E27FC236}">
              <a16:creationId xmlns:a16="http://schemas.microsoft.com/office/drawing/2014/main" id="{BE73B544-EA32-4D89-80F0-71E02657C434}"/>
            </a:ext>
          </a:extLst>
        </xdr:cNvPr>
        <xdr:cNvCxnSpPr/>
      </xdr:nvCxnSpPr>
      <xdr:spPr>
        <a:xfrm>
          <a:off x="14592300" y="65055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69215</xdr:rowOff>
    </xdr:from>
    <xdr:to>
      <xdr:col>72</xdr:col>
      <xdr:colOff>38100</xdr:colOff>
      <xdr:row>37</xdr:row>
      <xdr:rowOff>170815</xdr:rowOff>
    </xdr:to>
    <xdr:sp macro="" textlink="">
      <xdr:nvSpPr>
        <xdr:cNvPr id="436" name="楕円 435">
          <a:extLst>
            <a:ext uri="{FF2B5EF4-FFF2-40B4-BE49-F238E27FC236}">
              <a16:creationId xmlns:a16="http://schemas.microsoft.com/office/drawing/2014/main" id="{9180224F-1E23-4B33-B992-7E1E5F4B70EB}"/>
            </a:ext>
          </a:extLst>
        </xdr:cNvPr>
        <xdr:cNvSpPr/>
      </xdr:nvSpPr>
      <xdr:spPr>
        <a:xfrm>
          <a:off x="13652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120015</xdr:rowOff>
    </xdr:from>
    <xdr:to>
      <xdr:col>76</xdr:col>
      <xdr:colOff>114300</xdr:colOff>
      <xdr:row>37</xdr:row>
      <xdr:rowOff>161925</xdr:rowOff>
    </xdr:to>
    <xdr:cxnSp macro="">
      <xdr:nvCxnSpPr>
        <xdr:cNvPr id="437" name="直線コネクタ 436">
          <a:extLst>
            <a:ext uri="{FF2B5EF4-FFF2-40B4-BE49-F238E27FC236}">
              <a16:creationId xmlns:a16="http://schemas.microsoft.com/office/drawing/2014/main" id="{FEDD4BAE-6C63-49B2-AD63-5D87A10C6292}"/>
            </a:ext>
          </a:extLst>
        </xdr:cNvPr>
        <xdr:cNvCxnSpPr/>
      </xdr:nvCxnSpPr>
      <xdr:spPr>
        <a:xfrm>
          <a:off x="13703300" y="64636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74930</xdr:rowOff>
    </xdr:from>
    <xdr:to>
      <xdr:col>67</xdr:col>
      <xdr:colOff>101600</xdr:colOff>
      <xdr:row>37</xdr:row>
      <xdr:rowOff>5080</xdr:rowOff>
    </xdr:to>
    <xdr:sp macro="" textlink="">
      <xdr:nvSpPr>
        <xdr:cNvPr id="438" name="楕円 437">
          <a:extLst>
            <a:ext uri="{FF2B5EF4-FFF2-40B4-BE49-F238E27FC236}">
              <a16:creationId xmlns:a16="http://schemas.microsoft.com/office/drawing/2014/main" id="{29BB3DF5-60B2-454A-B694-974EB413A697}"/>
            </a:ext>
          </a:extLst>
        </xdr:cNvPr>
        <xdr:cNvSpPr/>
      </xdr:nvSpPr>
      <xdr:spPr>
        <a:xfrm>
          <a:off x="12763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125730</xdr:rowOff>
    </xdr:from>
    <xdr:to>
      <xdr:col>71</xdr:col>
      <xdr:colOff>177800</xdr:colOff>
      <xdr:row>37</xdr:row>
      <xdr:rowOff>120015</xdr:rowOff>
    </xdr:to>
    <xdr:cxnSp macro="">
      <xdr:nvCxnSpPr>
        <xdr:cNvPr id="439" name="直線コネクタ 438">
          <a:extLst>
            <a:ext uri="{FF2B5EF4-FFF2-40B4-BE49-F238E27FC236}">
              <a16:creationId xmlns:a16="http://schemas.microsoft.com/office/drawing/2014/main" id="{1003CDD4-8E2F-4FA9-A759-D9EB47542FE7}"/>
            </a:ext>
          </a:extLst>
        </xdr:cNvPr>
        <xdr:cNvCxnSpPr/>
      </xdr:nvCxnSpPr>
      <xdr:spPr>
        <a:xfrm>
          <a:off x="12814300" y="629793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10177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67FB37A-E47B-4571-B6B5-579496AA976C}"/>
            </a:ext>
          </a:extLst>
        </xdr:cNvPr>
        <xdr:cNvSpPr txBox="1"/>
      </xdr:nvSpPr>
      <xdr:spPr>
        <a:xfrm>
          <a:off x="15266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505DA380-7BB7-4AFD-8CB1-DECA65DE57D2}"/>
            </a:ext>
          </a:extLst>
        </xdr:cNvPr>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137812</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763864A8-9F7F-4A7B-93F2-BAFB6EDC2B8E}"/>
            </a:ext>
          </a:extLst>
        </xdr:cNvPr>
        <xdr:cNvSpPr txBox="1"/>
      </xdr:nvSpPr>
      <xdr:spPr>
        <a:xfrm>
          <a:off x="13500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142892</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28C15523-C295-48AE-A151-7A3878BABD81}"/>
            </a:ext>
          </a:extLst>
        </xdr:cNvPr>
        <xdr:cNvSpPr txBox="1"/>
      </xdr:nvSpPr>
      <xdr:spPr>
        <a:xfrm>
          <a:off x="12611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87647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D528F12F-374A-408D-9F8F-B350C8CB9BD2}"/>
            </a:ext>
          </a:extLst>
        </xdr:cNvPr>
        <xdr:cNvSpPr txBox="1"/>
      </xdr:nvSpPr>
      <xdr:spPr>
        <a:xfrm>
          <a:off x="15266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32402</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43AF4349-8B8C-47A5-85E7-60E880A7A170}"/>
            </a:ext>
          </a:extLst>
        </xdr:cNvPr>
        <xdr:cNvSpPr txBox="1"/>
      </xdr:nvSpPr>
      <xdr:spPr>
        <a:xfrm>
          <a:off x="14389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161942</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8ABF7D69-8FDC-4734-9845-33B302A3CD10}"/>
            </a:ext>
          </a:extLst>
        </xdr:cNvPr>
        <xdr:cNvSpPr txBox="1"/>
      </xdr:nvSpPr>
      <xdr:spPr>
        <a:xfrm>
          <a:off x="135007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21607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251FD77B-EC45-4E74-9024-61A64FDEAD00}"/>
            </a:ext>
          </a:extLst>
        </xdr:cNvPr>
        <xdr:cNvSpPr txBox="1"/>
      </xdr:nvSpPr>
      <xdr:spPr>
        <a:xfrm>
          <a:off x="12611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8ADD9490-4658-4708-AA01-117CEAED6AA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54EE1F1-5358-4753-BC66-9B6FACBFF8E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812FD1EF-1AAA-43D9-B664-998F61B6CAE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5C9177C1-17C8-4313-BE8D-72F98503C70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FBE4FA6A-E0D1-49A6-805B-A3052A525E8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4053AA65-311B-49EC-B920-258EDE22529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B32A366D-73C9-4B66-8E4D-076138C7127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EB7DA6BD-7061-417B-82C7-3D3102FFA94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6E6A986E-3EDE-4714-91D8-E7F42E6F6FE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60266A3-378C-4835-8185-5579F3A0342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8" name="直線コネクタ 457">
          <a:extLst>
            <a:ext uri="{FF2B5EF4-FFF2-40B4-BE49-F238E27FC236}">
              <a16:creationId xmlns:a16="http://schemas.microsoft.com/office/drawing/2014/main" id="{61FB8FFB-2C24-45FC-A3FF-1A089FC266D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9" name="テキスト ボックス 458">
          <a:extLst>
            <a:ext uri="{FF2B5EF4-FFF2-40B4-BE49-F238E27FC236}">
              <a16:creationId xmlns:a16="http://schemas.microsoft.com/office/drawing/2014/main" id="{109BB18D-BA12-4916-9D48-66BE82F74ADE}"/>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0" name="直線コネクタ 459">
          <a:extLst>
            <a:ext uri="{FF2B5EF4-FFF2-40B4-BE49-F238E27FC236}">
              <a16:creationId xmlns:a16="http://schemas.microsoft.com/office/drawing/2014/main" id="{52AF39F2-04F1-4EB9-AC1D-03C94EF634E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1" name="テキスト ボックス 460">
          <a:extLst>
            <a:ext uri="{FF2B5EF4-FFF2-40B4-BE49-F238E27FC236}">
              <a16:creationId xmlns:a16="http://schemas.microsoft.com/office/drawing/2014/main" id="{7C4B91FD-0482-4C54-8986-84AC337A59B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2" name="直線コネクタ 461">
          <a:extLst>
            <a:ext uri="{FF2B5EF4-FFF2-40B4-BE49-F238E27FC236}">
              <a16:creationId xmlns:a16="http://schemas.microsoft.com/office/drawing/2014/main" id="{FAEDCB12-3DDD-4F9A-9994-17D0F7346ECA}"/>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3" name="テキスト ボックス 462">
          <a:extLst>
            <a:ext uri="{FF2B5EF4-FFF2-40B4-BE49-F238E27FC236}">
              <a16:creationId xmlns:a16="http://schemas.microsoft.com/office/drawing/2014/main" id="{BE09C203-FA07-4379-AF4B-9197D37E147B}"/>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4" name="直線コネクタ 463">
          <a:extLst>
            <a:ext uri="{FF2B5EF4-FFF2-40B4-BE49-F238E27FC236}">
              <a16:creationId xmlns:a16="http://schemas.microsoft.com/office/drawing/2014/main" id="{19E2DD38-3954-498A-BA30-2DEC8382EDD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5" name="テキスト ボックス 464">
          <a:extLst>
            <a:ext uri="{FF2B5EF4-FFF2-40B4-BE49-F238E27FC236}">
              <a16:creationId xmlns:a16="http://schemas.microsoft.com/office/drawing/2014/main" id="{54CD4E51-2A14-4A57-8372-35D95E0195E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6" name="直線コネクタ 465">
          <a:extLst>
            <a:ext uri="{FF2B5EF4-FFF2-40B4-BE49-F238E27FC236}">
              <a16:creationId xmlns:a16="http://schemas.microsoft.com/office/drawing/2014/main" id="{F1AF174F-4AC6-4596-8570-8D52D84A08B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7" name="テキスト ボックス 466">
          <a:extLst>
            <a:ext uri="{FF2B5EF4-FFF2-40B4-BE49-F238E27FC236}">
              <a16:creationId xmlns:a16="http://schemas.microsoft.com/office/drawing/2014/main" id="{4213E176-C12D-47F9-A13F-19119841385B}"/>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8" name="直線コネクタ 467">
          <a:extLst>
            <a:ext uri="{FF2B5EF4-FFF2-40B4-BE49-F238E27FC236}">
              <a16:creationId xmlns:a16="http://schemas.microsoft.com/office/drawing/2014/main" id="{F959A4DC-5CCF-49F8-A572-FF51F9E8CCF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9" name="テキスト ボックス 468">
          <a:extLst>
            <a:ext uri="{FF2B5EF4-FFF2-40B4-BE49-F238E27FC236}">
              <a16:creationId xmlns:a16="http://schemas.microsoft.com/office/drawing/2014/main" id="{CEF062D2-28BD-46E7-A54F-3C105C5E36E9}"/>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AE4440FD-8F8D-42C6-BD9B-133627634CF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91631398-236C-46A6-9FA9-AD1A83A867A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4E57E594-05B0-4B8A-9C48-CD94B5191C3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107224</xdr:rowOff>
    </xdr:to>
    <xdr:cxnSp macro="">
      <xdr:nvCxnSpPr>
        <xdr:cNvPr id="473" name="直線コネクタ 472">
          <a:extLst>
            <a:ext uri="{FF2B5EF4-FFF2-40B4-BE49-F238E27FC236}">
              <a16:creationId xmlns:a16="http://schemas.microsoft.com/office/drawing/2014/main" id="{829C2E42-6CF1-4078-B5E2-32F76A4E6909}"/>
            </a:ext>
          </a:extLst>
        </xdr:cNvPr>
        <xdr:cNvCxnSpPr/>
      </xdr:nvCxnSpPr>
      <xdr:spPr>
        <a:xfrm flipV="1">
          <a:off x="22160864" y="565730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111051</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B111A31F-2FC8-4DFC-9EB3-26B5317E96AC}"/>
            </a:ext>
          </a:extLst>
        </xdr:cNvPr>
        <xdr:cNvSpPr txBox="1"/>
      </xdr:nvSpPr>
      <xdr:spPr>
        <a:xfrm>
          <a:off x="22199600" y="714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107224</xdr:rowOff>
    </xdr:from>
    <xdr:to>
      <xdr:col>116</xdr:col>
      <xdr:colOff>152400</xdr:colOff>
      <xdr:row>41</xdr:row>
      <xdr:rowOff>107224</xdr:rowOff>
    </xdr:to>
    <xdr:cxnSp macro="">
      <xdr:nvCxnSpPr>
        <xdr:cNvPr id="475" name="直線コネクタ 474">
          <a:extLst>
            <a:ext uri="{FF2B5EF4-FFF2-40B4-BE49-F238E27FC236}">
              <a16:creationId xmlns:a16="http://schemas.microsoft.com/office/drawing/2014/main" id="{D91D8FA4-E886-4253-828D-03793DB986D8}"/>
            </a:ext>
          </a:extLst>
        </xdr:cNvPr>
        <xdr:cNvCxnSpPr/>
      </xdr:nvCxnSpPr>
      <xdr:spPr>
        <a:xfrm>
          <a:off x="22072600" y="713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9D5848A4-18AF-42BD-B62C-42743C8F5619}"/>
            </a:ext>
          </a:extLst>
        </xdr:cNvPr>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477" name="直線コネクタ 476">
          <a:extLst>
            <a:ext uri="{FF2B5EF4-FFF2-40B4-BE49-F238E27FC236}">
              <a16:creationId xmlns:a16="http://schemas.microsoft.com/office/drawing/2014/main" id="{DBAEA102-1C29-49FE-98DB-F1F1E95A649C}"/>
            </a:ext>
          </a:extLst>
        </xdr:cNvPr>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64243</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E71AA79E-257F-443D-8582-7B7DFAAA2D7C}"/>
            </a:ext>
          </a:extLst>
        </xdr:cNvPr>
        <xdr:cNvSpPr txBox="1"/>
      </xdr:nvSpPr>
      <xdr:spPr>
        <a:xfrm>
          <a:off x="22199600" y="6407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79" name="フローチャート: 判断 478">
          <a:extLst>
            <a:ext uri="{FF2B5EF4-FFF2-40B4-BE49-F238E27FC236}">
              <a16:creationId xmlns:a16="http://schemas.microsoft.com/office/drawing/2014/main" id="{85BE38B5-4021-4D7D-AFBB-A48D6ED4C487}"/>
            </a:ext>
          </a:extLst>
        </xdr:cNvPr>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85816</xdr:rowOff>
    </xdr:from>
    <xdr:to>
      <xdr:col>112</xdr:col>
      <xdr:colOff>38100</xdr:colOff>
      <xdr:row>38</xdr:row>
      <xdr:rowOff>15966</xdr:rowOff>
    </xdr:to>
    <xdr:sp macro="" textlink="">
      <xdr:nvSpPr>
        <xdr:cNvPr id="480" name="フローチャート: 判断 479">
          <a:extLst>
            <a:ext uri="{FF2B5EF4-FFF2-40B4-BE49-F238E27FC236}">
              <a16:creationId xmlns:a16="http://schemas.microsoft.com/office/drawing/2014/main" id="{3475B941-2990-4AB0-A801-31F493D2C276}"/>
            </a:ext>
          </a:extLst>
        </xdr:cNvPr>
        <xdr:cNvSpPr/>
      </xdr:nvSpPr>
      <xdr:spPr>
        <a:xfrm>
          <a:off x="21272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108676</xdr:rowOff>
    </xdr:from>
    <xdr:to>
      <xdr:col>107</xdr:col>
      <xdr:colOff>101600</xdr:colOff>
      <xdr:row>38</xdr:row>
      <xdr:rowOff>38826</xdr:rowOff>
    </xdr:to>
    <xdr:sp macro="" textlink="">
      <xdr:nvSpPr>
        <xdr:cNvPr id="481" name="フローチャート: 判断 480">
          <a:extLst>
            <a:ext uri="{FF2B5EF4-FFF2-40B4-BE49-F238E27FC236}">
              <a16:creationId xmlns:a16="http://schemas.microsoft.com/office/drawing/2014/main" id="{4AA9447E-4E06-479A-B44E-AF4887065C63}"/>
            </a:ext>
          </a:extLst>
        </xdr:cNvPr>
        <xdr:cNvSpPr/>
      </xdr:nvSpPr>
      <xdr:spPr>
        <a:xfrm>
          <a:off x="20383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89081</xdr:rowOff>
    </xdr:from>
    <xdr:to>
      <xdr:col>102</xdr:col>
      <xdr:colOff>165100</xdr:colOff>
      <xdr:row>38</xdr:row>
      <xdr:rowOff>19231</xdr:rowOff>
    </xdr:to>
    <xdr:sp macro="" textlink="">
      <xdr:nvSpPr>
        <xdr:cNvPr id="482" name="フローチャート: 判断 481">
          <a:extLst>
            <a:ext uri="{FF2B5EF4-FFF2-40B4-BE49-F238E27FC236}">
              <a16:creationId xmlns:a16="http://schemas.microsoft.com/office/drawing/2014/main" id="{6A2190F4-620B-40D1-B5BB-45FDC89470B1}"/>
            </a:ext>
          </a:extLst>
        </xdr:cNvPr>
        <xdr:cNvSpPr/>
      </xdr:nvSpPr>
      <xdr:spPr>
        <a:xfrm>
          <a:off x="19494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83" name="フローチャート: 判断 482">
          <a:extLst>
            <a:ext uri="{FF2B5EF4-FFF2-40B4-BE49-F238E27FC236}">
              <a16:creationId xmlns:a16="http://schemas.microsoft.com/office/drawing/2014/main" id="{C9644715-A152-40AD-A296-1C2189C00F39}"/>
            </a:ext>
          </a:extLst>
        </xdr:cNvPr>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C84AF2B1-03B9-467B-A8AE-B923E6A4F06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E63FADC-4632-47DE-A51E-6D17E5CCFB5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7B3B2C63-09A0-46A5-BD8A-8F68A88E8B6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B17C8682-E214-47AA-AC3D-E4570CC8273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BDA4948-FF1A-4662-B5D7-52A1E36B23A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69487</xdr:rowOff>
    </xdr:from>
    <xdr:to>
      <xdr:col>116</xdr:col>
      <xdr:colOff>114300</xdr:colOff>
      <xdr:row>35</xdr:row>
      <xdr:rowOff>171087</xdr:rowOff>
    </xdr:to>
    <xdr:sp macro="" textlink="">
      <xdr:nvSpPr>
        <xdr:cNvPr id="489" name="楕円 488">
          <a:extLst>
            <a:ext uri="{FF2B5EF4-FFF2-40B4-BE49-F238E27FC236}">
              <a16:creationId xmlns:a16="http://schemas.microsoft.com/office/drawing/2014/main" id="{15C48F12-CD27-42AF-98C3-ED48185F39C3}"/>
            </a:ext>
          </a:extLst>
        </xdr:cNvPr>
        <xdr:cNvSpPr/>
      </xdr:nvSpPr>
      <xdr:spPr>
        <a:xfrm>
          <a:off x="22110700" y="60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92364</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22E24312-077C-4779-B243-17C97F96C5D5}"/>
            </a:ext>
          </a:extLst>
        </xdr:cNvPr>
        <xdr:cNvSpPr txBox="1"/>
      </xdr:nvSpPr>
      <xdr:spPr>
        <a:xfrm>
          <a:off x="22199600" y="59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82550</xdr:rowOff>
    </xdr:from>
    <xdr:to>
      <xdr:col>112</xdr:col>
      <xdr:colOff>38100</xdr:colOff>
      <xdr:row>36</xdr:row>
      <xdr:rowOff>12700</xdr:rowOff>
    </xdr:to>
    <xdr:sp macro="" textlink="">
      <xdr:nvSpPr>
        <xdr:cNvPr id="491" name="楕円 490">
          <a:extLst>
            <a:ext uri="{FF2B5EF4-FFF2-40B4-BE49-F238E27FC236}">
              <a16:creationId xmlns:a16="http://schemas.microsoft.com/office/drawing/2014/main" id="{2B59E13B-441E-4BBD-AD3D-89536ABAB09D}"/>
            </a:ext>
          </a:extLst>
        </xdr:cNvPr>
        <xdr:cNvSpPr/>
      </xdr:nvSpPr>
      <xdr:spPr>
        <a:xfrm>
          <a:off x="21272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120287</xdr:rowOff>
    </xdr:from>
    <xdr:to>
      <xdr:col>116</xdr:col>
      <xdr:colOff>63500</xdr:colOff>
      <xdr:row>35</xdr:row>
      <xdr:rowOff>133350</xdr:rowOff>
    </xdr:to>
    <xdr:cxnSp macro="">
      <xdr:nvCxnSpPr>
        <xdr:cNvPr id="492" name="直線コネクタ 491">
          <a:extLst>
            <a:ext uri="{FF2B5EF4-FFF2-40B4-BE49-F238E27FC236}">
              <a16:creationId xmlns:a16="http://schemas.microsoft.com/office/drawing/2014/main" id="{5D64251A-F4BF-4F70-B503-9B83FBCE01F8}"/>
            </a:ext>
          </a:extLst>
        </xdr:cNvPr>
        <xdr:cNvCxnSpPr/>
      </xdr:nvCxnSpPr>
      <xdr:spPr>
        <a:xfrm flipV="1">
          <a:off x="21323300" y="612103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102144</xdr:rowOff>
    </xdr:from>
    <xdr:to>
      <xdr:col>107</xdr:col>
      <xdr:colOff>101600</xdr:colOff>
      <xdr:row>36</xdr:row>
      <xdr:rowOff>32294</xdr:rowOff>
    </xdr:to>
    <xdr:sp macro="" textlink="">
      <xdr:nvSpPr>
        <xdr:cNvPr id="493" name="楕円 492">
          <a:extLst>
            <a:ext uri="{FF2B5EF4-FFF2-40B4-BE49-F238E27FC236}">
              <a16:creationId xmlns:a16="http://schemas.microsoft.com/office/drawing/2014/main" id="{09757FEB-8A55-4040-BF7C-7F3BD2FCA8E5}"/>
            </a:ext>
          </a:extLst>
        </xdr:cNvPr>
        <xdr:cNvSpPr/>
      </xdr:nvSpPr>
      <xdr:spPr>
        <a:xfrm>
          <a:off x="20383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133350</xdr:rowOff>
    </xdr:from>
    <xdr:to>
      <xdr:col>111</xdr:col>
      <xdr:colOff>177800</xdr:colOff>
      <xdr:row>35</xdr:row>
      <xdr:rowOff>152944</xdr:rowOff>
    </xdr:to>
    <xdr:cxnSp macro="">
      <xdr:nvCxnSpPr>
        <xdr:cNvPr id="494" name="直線コネクタ 493">
          <a:extLst>
            <a:ext uri="{FF2B5EF4-FFF2-40B4-BE49-F238E27FC236}">
              <a16:creationId xmlns:a16="http://schemas.microsoft.com/office/drawing/2014/main" id="{DA25FA72-8A10-4F26-BC0E-A1A698AB5CB5}"/>
            </a:ext>
          </a:extLst>
        </xdr:cNvPr>
        <xdr:cNvCxnSpPr/>
      </xdr:nvCxnSpPr>
      <xdr:spPr>
        <a:xfrm flipV="1">
          <a:off x="20434300" y="61341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111942</xdr:rowOff>
    </xdr:from>
    <xdr:to>
      <xdr:col>102</xdr:col>
      <xdr:colOff>165100</xdr:colOff>
      <xdr:row>36</xdr:row>
      <xdr:rowOff>42092</xdr:rowOff>
    </xdr:to>
    <xdr:sp macro="" textlink="">
      <xdr:nvSpPr>
        <xdr:cNvPr id="495" name="楕円 494">
          <a:extLst>
            <a:ext uri="{FF2B5EF4-FFF2-40B4-BE49-F238E27FC236}">
              <a16:creationId xmlns:a16="http://schemas.microsoft.com/office/drawing/2014/main" id="{DD64057E-8211-4F80-B851-729665B795D3}"/>
            </a:ext>
          </a:extLst>
        </xdr:cNvPr>
        <xdr:cNvSpPr/>
      </xdr:nvSpPr>
      <xdr:spPr>
        <a:xfrm>
          <a:off x="19494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152944</xdr:rowOff>
    </xdr:from>
    <xdr:to>
      <xdr:col>107</xdr:col>
      <xdr:colOff>50800</xdr:colOff>
      <xdr:row>35</xdr:row>
      <xdr:rowOff>162742</xdr:rowOff>
    </xdr:to>
    <xdr:cxnSp macro="">
      <xdr:nvCxnSpPr>
        <xdr:cNvPr id="496" name="直線コネクタ 495">
          <a:extLst>
            <a:ext uri="{FF2B5EF4-FFF2-40B4-BE49-F238E27FC236}">
              <a16:creationId xmlns:a16="http://schemas.microsoft.com/office/drawing/2014/main" id="{1CEAA0B3-744C-46A8-9791-0DDC6F798D2B}"/>
            </a:ext>
          </a:extLst>
        </xdr:cNvPr>
        <xdr:cNvCxnSpPr/>
      </xdr:nvCxnSpPr>
      <xdr:spPr>
        <a:xfrm flipV="1">
          <a:off x="19545300" y="615369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121739</xdr:rowOff>
    </xdr:from>
    <xdr:to>
      <xdr:col>98</xdr:col>
      <xdr:colOff>38100</xdr:colOff>
      <xdr:row>36</xdr:row>
      <xdr:rowOff>51889</xdr:rowOff>
    </xdr:to>
    <xdr:sp macro="" textlink="">
      <xdr:nvSpPr>
        <xdr:cNvPr id="497" name="楕円 496">
          <a:extLst>
            <a:ext uri="{FF2B5EF4-FFF2-40B4-BE49-F238E27FC236}">
              <a16:creationId xmlns:a16="http://schemas.microsoft.com/office/drawing/2014/main" id="{4453BD69-778D-4198-8FF7-DB99D5686F04}"/>
            </a:ext>
          </a:extLst>
        </xdr:cNvPr>
        <xdr:cNvSpPr/>
      </xdr:nvSpPr>
      <xdr:spPr>
        <a:xfrm>
          <a:off x="18605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162742</xdr:rowOff>
    </xdr:from>
    <xdr:to>
      <xdr:col>102</xdr:col>
      <xdr:colOff>114300</xdr:colOff>
      <xdr:row>36</xdr:row>
      <xdr:rowOff>1089</xdr:rowOff>
    </xdr:to>
    <xdr:cxnSp macro="">
      <xdr:nvCxnSpPr>
        <xdr:cNvPr id="498" name="直線コネクタ 497">
          <a:extLst>
            <a:ext uri="{FF2B5EF4-FFF2-40B4-BE49-F238E27FC236}">
              <a16:creationId xmlns:a16="http://schemas.microsoft.com/office/drawing/2014/main" id="{873BA6E5-4537-4016-A51D-6512BEAC74FF}"/>
            </a:ext>
          </a:extLst>
        </xdr:cNvPr>
        <xdr:cNvCxnSpPr/>
      </xdr:nvCxnSpPr>
      <xdr:spPr>
        <a:xfrm flipV="1">
          <a:off x="18656300" y="616349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7093</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F0A6790-A405-4437-BE51-F63EFBC09BD4}"/>
            </a:ext>
          </a:extLst>
        </xdr:cNvPr>
        <xdr:cNvSpPr txBox="1"/>
      </xdr:nvSpPr>
      <xdr:spPr>
        <a:xfrm>
          <a:off x="21075727" y="652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29953</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161D7987-8C5A-49EF-AC47-72AB8428A88F}"/>
            </a:ext>
          </a:extLst>
        </xdr:cNvPr>
        <xdr:cNvSpPr txBox="1"/>
      </xdr:nvSpPr>
      <xdr:spPr>
        <a:xfrm>
          <a:off x="20199427" y="654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10358</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AF824A1D-D907-4532-90D6-5BC1183DB836}"/>
            </a:ext>
          </a:extLst>
        </xdr:cNvPr>
        <xdr:cNvSpPr txBox="1"/>
      </xdr:nvSpPr>
      <xdr:spPr>
        <a:xfrm>
          <a:off x="193104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82204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5EB728E1-5A99-4C59-8F46-B76D09B1F6E2}"/>
            </a:ext>
          </a:extLst>
        </xdr:cNvPr>
        <xdr:cNvSpPr txBox="1"/>
      </xdr:nvSpPr>
      <xdr:spPr>
        <a:xfrm>
          <a:off x="18421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29227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91B41122-48FD-48BB-BBBA-9BA4C0F3B830}"/>
            </a:ext>
          </a:extLst>
        </xdr:cNvPr>
        <xdr:cNvSpPr txBox="1"/>
      </xdr:nvSpPr>
      <xdr:spPr>
        <a:xfrm>
          <a:off x="210757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48821</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29427CC-D19F-4D00-AC4A-6E9FE789B843}"/>
            </a:ext>
          </a:extLst>
        </xdr:cNvPr>
        <xdr:cNvSpPr txBox="1"/>
      </xdr:nvSpPr>
      <xdr:spPr>
        <a:xfrm>
          <a:off x="20199427" y="587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58619</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ABE6B816-A38E-4940-A198-0EA1B5D27967}"/>
            </a:ext>
          </a:extLst>
        </xdr:cNvPr>
        <xdr:cNvSpPr txBox="1"/>
      </xdr:nvSpPr>
      <xdr:spPr>
        <a:xfrm>
          <a:off x="19310427" y="588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68416</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217E805A-4530-42AD-B4CB-ECD7F9C3872B}"/>
            </a:ext>
          </a:extLst>
        </xdr:cNvPr>
        <xdr:cNvSpPr txBox="1"/>
      </xdr:nvSpPr>
      <xdr:spPr>
        <a:xfrm>
          <a:off x="18421427" y="589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19275847-3C79-445A-AAE3-D96B1859E3B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D83A173B-C7B7-4D98-BB88-2F13282A28B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3D41E0A2-3BAE-45C3-B8F0-5BDE4FFD1BA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4B245167-2557-4B45-855E-BC4EEF3FE0E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8CEC4DF6-E919-40D9-8B40-4303AAE1187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5C08A1B8-356A-4EF4-B6AA-56FC0B60B4D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36582201-ED94-4A1F-94FE-BA14E1BDA66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B2DFE84-7B7E-49D8-BC58-7EAB92B9888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F32FD52E-DF58-4857-B928-521D5E7943A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8E00A67-3388-4CE3-8128-C0ACBC9C306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65946B7C-303B-4298-BEE4-316F46CBECB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54B547B0-FEFD-40E8-B6CE-0269C9517A8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9" name="テキスト ボックス 518">
          <a:extLst>
            <a:ext uri="{FF2B5EF4-FFF2-40B4-BE49-F238E27FC236}">
              <a16:creationId xmlns:a16="http://schemas.microsoft.com/office/drawing/2014/main" id="{490DB472-1FAD-42F3-A3BF-1C97718AFE8B}"/>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F9020500-3EAD-4D29-ADAB-9AD0D193CE9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44F5E50B-897E-4EDB-B1AC-45F93065F56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F58B43EE-717B-41A4-BB3A-2AD4580F024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E82D74EB-3093-4729-8CCD-087E42F2683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BA63820A-51B5-4F51-8952-43EC5937A83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E4C3F5B3-9469-4AB4-998C-5F03C428EFD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21B2BF4F-4D31-414C-AC49-D566EA3E762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1777F63-2132-403C-9D5B-CF56CF1A658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2B62C852-F23C-4439-9343-0CD89F965A0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9" name="テキスト ボックス 528">
          <a:extLst>
            <a:ext uri="{FF2B5EF4-FFF2-40B4-BE49-F238E27FC236}">
              <a16:creationId xmlns:a16="http://schemas.microsoft.com/office/drawing/2014/main" id="{2306312C-A196-4E8E-AAD3-BF33C6B30A8F}"/>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BFB495C9-64B5-4E07-A4EE-35921DF96B2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a:extLst>
            <a:ext uri="{FF2B5EF4-FFF2-40B4-BE49-F238E27FC236}">
              <a16:creationId xmlns:a16="http://schemas.microsoft.com/office/drawing/2014/main" id="{154A7A75-BA85-4548-920F-07C979E2DE78}"/>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C357B2F5-433D-42DF-9079-07F004C257B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26126</xdr:rowOff>
    </xdr:to>
    <xdr:cxnSp macro="">
      <xdr:nvCxnSpPr>
        <xdr:cNvPr id="533" name="直線コネクタ 532">
          <a:extLst>
            <a:ext uri="{FF2B5EF4-FFF2-40B4-BE49-F238E27FC236}">
              <a16:creationId xmlns:a16="http://schemas.microsoft.com/office/drawing/2014/main" id="{3D4014EA-6BF9-4BD4-ABF0-17421C9F99DD}"/>
            </a:ext>
          </a:extLst>
        </xdr:cNvPr>
        <xdr:cNvCxnSpPr/>
      </xdr:nvCxnSpPr>
      <xdr:spPr>
        <a:xfrm flipV="1">
          <a:off x="16318864" y="9519557"/>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4A346C82-7EBA-4278-AD4C-07D9CCD495CB}"/>
            </a:ext>
          </a:extLst>
        </xdr:cNvPr>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535" name="直線コネクタ 534">
          <a:extLst>
            <a:ext uri="{FF2B5EF4-FFF2-40B4-BE49-F238E27FC236}">
              <a16:creationId xmlns:a16="http://schemas.microsoft.com/office/drawing/2014/main" id="{62C79C15-AD7E-4EC8-9BBC-4010B3021027}"/>
            </a:ext>
          </a:extLst>
        </xdr:cNvPr>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195F0FBE-A537-459C-9C18-AB17FA8DFF33}"/>
            </a:ext>
          </a:extLst>
        </xdr:cNvPr>
        <xdr:cNvSpPr txBox="1"/>
      </xdr:nvSpPr>
      <xdr:spPr>
        <a:xfrm>
          <a:off x="163576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37" name="直線コネクタ 536">
          <a:extLst>
            <a:ext uri="{FF2B5EF4-FFF2-40B4-BE49-F238E27FC236}">
              <a16:creationId xmlns:a16="http://schemas.microsoft.com/office/drawing/2014/main" id="{04F0B806-B2F0-4FD4-AD5B-B2F8CD56AACB}"/>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0B26116C-DF56-4427-9ED6-19F7322BE1DC}"/>
            </a:ext>
          </a:extLst>
        </xdr:cNvPr>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39" name="フローチャート: 判断 538">
          <a:extLst>
            <a:ext uri="{FF2B5EF4-FFF2-40B4-BE49-F238E27FC236}">
              <a16:creationId xmlns:a16="http://schemas.microsoft.com/office/drawing/2014/main" id="{23785623-AEDD-4B2D-A38E-B440415C9794}"/>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171269</xdr:rowOff>
    </xdr:from>
    <xdr:to>
      <xdr:col>81</xdr:col>
      <xdr:colOff>101600</xdr:colOff>
      <xdr:row>59</xdr:row>
      <xdr:rowOff>101419</xdr:rowOff>
    </xdr:to>
    <xdr:sp macro="" textlink="">
      <xdr:nvSpPr>
        <xdr:cNvPr id="540" name="フローチャート: 判断 539">
          <a:extLst>
            <a:ext uri="{FF2B5EF4-FFF2-40B4-BE49-F238E27FC236}">
              <a16:creationId xmlns:a16="http://schemas.microsoft.com/office/drawing/2014/main" id="{8884B14F-84B7-455E-A7C9-211F94E9A9F3}"/>
            </a:ext>
          </a:extLst>
        </xdr:cNvPr>
        <xdr:cNvSpPr/>
      </xdr:nvSpPr>
      <xdr:spPr>
        <a:xfrm>
          <a:off x="15430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19413</xdr:rowOff>
    </xdr:from>
    <xdr:to>
      <xdr:col>76</xdr:col>
      <xdr:colOff>165100</xdr:colOff>
      <xdr:row>59</xdr:row>
      <xdr:rowOff>121013</xdr:rowOff>
    </xdr:to>
    <xdr:sp macro="" textlink="">
      <xdr:nvSpPr>
        <xdr:cNvPr id="541" name="フローチャート: 判断 540">
          <a:extLst>
            <a:ext uri="{FF2B5EF4-FFF2-40B4-BE49-F238E27FC236}">
              <a16:creationId xmlns:a16="http://schemas.microsoft.com/office/drawing/2014/main" id="{22FFFF7B-BE4A-4D21-AB8D-7433C6BE958C}"/>
            </a:ext>
          </a:extLst>
        </xdr:cNvPr>
        <xdr:cNvSpPr/>
      </xdr:nvSpPr>
      <xdr:spPr>
        <a:xfrm>
          <a:off x="14541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99423</xdr:rowOff>
    </xdr:from>
    <xdr:to>
      <xdr:col>72</xdr:col>
      <xdr:colOff>38100</xdr:colOff>
      <xdr:row>59</xdr:row>
      <xdr:rowOff>29573</xdr:rowOff>
    </xdr:to>
    <xdr:sp macro="" textlink="">
      <xdr:nvSpPr>
        <xdr:cNvPr id="542" name="フローチャート: 判断 541">
          <a:extLst>
            <a:ext uri="{FF2B5EF4-FFF2-40B4-BE49-F238E27FC236}">
              <a16:creationId xmlns:a16="http://schemas.microsoft.com/office/drawing/2014/main" id="{E88EAC87-0221-4ACF-B4E6-DA948B023718}"/>
            </a:ext>
          </a:extLst>
        </xdr:cNvPr>
        <xdr:cNvSpPr/>
      </xdr:nvSpPr>
      <xdr:spPr>
        <a:xfrm>
          <a:off x="13652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73297</xdr:rowOff>
    </xdr:from>
    <xdr:to>
      <xdr:col>67</xdr:col>
      <xdr:colOff>101600</xdr:colOff>
      <xdr:row>59</xdr:row>
      <xdr:rowOff>3447</xdr:rowOff>
    </xdr:to>
    <xdr:sp macro="" textlink="">
      <xdr:nvSpPr>
        <xdr:cNvPr id="543" name="フローチャート: 判断 542">
          <a:extLst>
            <a:ext uri="{FF2B5EF4-FFF2-40B4-BE49-F238E27FC236}">
              <a16:creationId xmlns:a16="http://schemas.microsoft.com/office/drawing/2014/main" id="{BFC2FBF6-FDBC-420D-8B29-8E8FCA936CE9}"/>
            </a:ext>
          </a:extLst>
        </xdr:cNvPr>
        <xdr:cNvSpPr/>
      </xdr:nvSpPr>
      <xdr:spPr>
        <a:xfrm>
          <a:off x="12763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D0750675-20A7-4245-8541-9A35B3FB862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3ED1F0B7-C033-4114-ACAD-FACE56BEDE1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42E471B-91A0-438B-8222-41B47D7ED5D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A27C867-2712-4AA4-B272-87A06B0B2C2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9CFC248E-0465-4BED-94B9-2F54E1F5F55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146776</xdr:rowOff>
    </xdr:from>
    <xdr:to>
      <xdr:col>85</xdr:col>
      <xdr:colOff>177800</xdr:colOff>
      <xdr:row>64</xdr:row>
      <xdr:rowOff>76926</xdr:rowOff>
    </xdr:to>
    <xdr:sp macro="" textlink="">
      <xdr:nvSpPr>
        <xdr:cNvPr id="549" name="楕円 548">
          <a:extLst>
            <a:ext uri="{FF2B5EF4-FFF2-40B4-BE49-F238E27FC236}">
              <a16:creationId xmlns:a16="http://schemas.microsoft.com/office/drawing/2014/main" id="{1C6E97A4-6F27-43A7-A188-DE285EBDD594}"/>
            </a:ext>
          </a:extLst>
        </xdr:cNvPr>
        <xdr:cNvSpPr/>
      </xdr:nvSpPr>
      <xdr:spPr>
        <a:xfrm>
          <a:off x="162687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61703</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FCBC897F-A793-4A36-8CDA-27A55F3C5C97}"/>
            </a:ext>
          </a:extLst>
        </xdr:cNvPr>
        <xdr:cNvSpPr txBox="1"/>
      </xdr:nvSpPr>
      <xdr:spPr>
        <a:xfrm>
          <a:off x="16357600" y="1086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107587</xdr:rowOff>
    </xdr:from>
    <xdr:to>
      <xdr:col>81</xdr:col>
      <xdr:colOff>101600</xdr:colOff>
      <xdr:row>64</xdr:row>
      <xdr:rowOff>37737</xdr:rowOff>
    </xdr:to>
    <xdr:sp macro="" textlink="">
      <xdr:nvSpPr>
        <xdr:cNvPr id="551" name="楕円 550">
          <a:extLst>
            <a:ext uri="{FF2B5EF4-FFF2-40B4-BE49-F238E27FC236}">
              <a16:creationId xmlns:a16="http://schemas.microsoft.com/office/drawing/2014/main" id="{C07EA3EE-EA6B-4659-81DC-C67C36673010}"/>
            </a:ext>
          </a:extLst>
        </xdr:cNvPr>
        <xdr:cNvSpPr/>
      </xdr:nvSpPr>
      <xdr:spPr>
        <a:xfrm>
          <a:off x="15430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158387</xdr:rowOff>
    </xdr:from>
    <xdr:to>
      <xdr:col>85</xdr:col>
      <xdr:colOff>127000</xdr:colOff>
      <xdr:row>64</xdr:row>
      <xdr:rowOff>26126</xdr:rowOff>
    </xdr:to>
    <xdr:cxnSp macro="">
      <xdr:nvCxnSpPr>
        <xdr:cNvPr id="552" name="直線コネクタ 551">
          <a:extLst>
            <a:ext uri="{FF2B5EF4-FFF2-40B4-BE49-F238E27FC236}">
              <a16:creationId xmlns:a16="http://schemas.microsoft.com/office/drawing/2014/main" id="{F40FD0CD-AE7C-4723-A814-BB24C8C31807}"/>
            </a:ext>
          </a:extLst>
        </xdr:cNvPr>
        <xdr:cNvCxnSpPr/>
      </xdr:nvCxnSpPr>
      <xdr:spPr>
        <a:xfrm>
          <a:off x="15481300" y="1095973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68399</xdr:rowOff>
    </xdr:from>
    <xdr:to>
      <xdr:col>76</xdr:col>
      <xdr:colOff>165100</xdr:colOff>
      <xdr:row>63</xdr:row>
      <xdr:rowOff>169999</xdr:rowOff>
    </xdr:to>
    <xdr:sp macro="" textlink="">
      <xdr:nvSpPr>
        <xdr:cNvPr id="553" name="楕円 552">
          <a:extLst>
            <a:ext uri="{FF2B5EF4-FFF2-40B4-BE49-F238E27FC236}">
              <a16:creationId xmlns:a16="http://schemas.microsoft.com/office/drawing/2014/main" id="{1480ABFC-EF1E-49DB-BAC9-A8AF5C7A33D3}"/>
            </a:ext>
          </a:extLst>
        </xdr:cNvPr>
        <xdr:cNvSpPr/>
      </xdr:nvSpPr>
      <xdr:spPr>
        <a:xfrm>
          <a:off x="14541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119199</xdr:rowOff>
    </xdr:from>
    <xdr:to>
      <xdr:col>81</xdr:col>
      <xdr:colOff>50800</xdr:colOff>
      <xdr:row>63</xdr:row>
      <xdr:rowOff>158387</xdr:rowOff>
    </xdr:to>
    <xdr:cxnSp macro="">
      <xdr:nvCxnSpPr>
        <xdr:cNvPr id="554" name="直線コネクタ 553">
          <a:extLst>
            <a:ext uri="{FF2B5EF4-FFF2-40B4-BE49-F238E27FC236}">
              <a16:creationId xmlns:a16="http://schemas.microsoft.com/office/drawing/2014/main" id="{78D801A1-0975-48B3-B987-2C376241B92C}"/>
            </a:ext>
          </a:extLst>
        </xdr:cNvPr>
        <xdr:cNvCxnSpPr/>
      </xdr:nvCxnSpPr>
      <xdr:spPr>
        <a:xfrm>
          <a:off x="14592300" y="109205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32476</xdr:rowOff>
    </xdr:from>
    <xdr:to>
      <xdr:col>72</xdr:col>
      <xdr:colOff>38100</xdr:colOff>
      <xdr:row>63</xdr:row>
      <xdr:rowOff>134076</xdr:rowOff>
    </xdr:to>
    <xdr:sp macro="" textlink="">
      <xdr:nvSpPr>
        <xdr:cNvPr id="555" name="楕円 554">
          <a:extLst>
            <a:ext uri="{FF2B5EF4-FFF2-40B4-BE49-F238E27FC236}">
              <a16:creationId xmlns:a16="http://schemas.microsoft.com/office/drawing/2014/main" id="{633571B9-0A5F-44F3-BEF9-FB2C210F3ED7}"/>
            </a:ext>
          </a:extLst>
        </xdr:cNvPr>
        <xdr:cNvSpPr/>
      </xdr:nvSpPr>
      <xdr:spPr>
        <a:xfrm>
          <a:off x="13652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83276</xdr:rowOff>
    </xdr:from>
    <xdr:to>
      <xdr:col>76</xdr:col>
      <xdr:colOff>114300</xdr:colOff>
      <xdr:row>63</xdr:row>
      <xdr:rowOff>119199</xdr:rowOff>
    </xdr:to>
    <xdr:cxnSp macro="">
      <xdr:nvCxnSpPr>
        <xdr:cNvPr id="556" name="直線コネクタ 555">
          <a:extLst>
            <a:ext uri="{FF2B5EF4-FFF2-40B4-BE49-F238E27FC236}">
              <a16:creationId xmlns:a16="http://schemas.microsoft.com/office/drawing/2014/main" id="{C92FE5F7-CEAF-476F-82A9-2488464675CA}"/>
            </a:ext>
          </a:extLst>
        </xdr:cNvPr>
        <xdr:cNvCxnSpPr/>
      </xdr:nvCxnSpPr>
      <xdr:spPr>
        <a:xfrm>
          <a:off x="13703300" y="108846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105954</xdr:rowOff>
    </xdr:from>
    <xdr:to>
      <xdr:col>67</xdr:col>
      <xdr:colOff>101600</xdr:colOff>
      <xdr:row>63</xdr:row>
      <xdr:rowOff>36104</xdr:rowOff>
    </xdr:to>
    <xdr:sp macro="" textlink="">
      <xdr:nvSpPr>
        <xdr:cNvPr id="557" name="楕円 556">
          <a:extLst>
            <a:ext uri="{FF2B5EF4-FFF2-40B4-BE49-F238E27FC236}">
              <a16:creationId xmlns:a16="http://schemas.microsoft.com/office/drawing/2014/main" id="{B77531E3-6406-4153-97AC-2BF7C34EFFA9}"/>
            </a:ext>
          </a:extLst>
        </xdr:cNvPr>
        <xdr:cNvSpPr/>
      </xdr:nvSpPr>
      <xdr:spPr>
        <a:xfrm>
          <a:off x="12763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156754</xdr:rowOff>
    </xdr:from>
    <xdr:to>
      <xdr:col>71</xdr:col>
      <xdr:colOff>177800</xdr:colOff>
      <xdr:row>63</xdr:row>
      <xdr:rowOff>83276</xdr:rowOff>
    </xdr:to>
    <xdr:cxnSp macro="">
      <xdr:nvCxnSpPr>
        <xdr:cNvPr id="558" name="直線コネクタ 557">
          <a:extLst>
            <a:ext uri="{FF2B5EF4-FFF2-40B4-BE49-F238E27FC236}">
              <a16:creationId xmlns:a16="http://schemas.microsoft.com/office/drawing/2014/main" id="{142D2F2C-8783-41D8-A807-C79EA75885F4}"/>
            </a:ext>
          </a:extLst>
        </xdr:cNvPr>
        <xdr:cNvCxnSpPr/>
      </xdr:nvCxnSpPr>
      <xdr:spPr>
        <a:xfrm>
          <a:off x="12814300" y="1078665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117946</xdr:rowOff>
    </xdr:from>
    <xdr:ext cx="405111" cy="259045"/>
    <xdr:sp macro="" textlink="">
      <xdr:nvSpPr>
        <xdr:cNvPr id="559" name="n_1aveValue【学校施設】&#10;有形固定資産減価償却率">
          <a:extLst>
            <a:ext uri="{FF2B5EF4-FFF2-40B4-BE49-F238E27FC236}">
              <a16:creationId xmlns:a16="http://schemas.microsoft.com/office/drawing/2014/main" id="{A8D8EA0B-E63F-4DA7-9667-4CC6D4DDC78F}"/>
            </a:ext>
          </a:extLst>
        </xdr:cNvPr>
        <xdr:cNvSpPr txBox="1"/>
      </xdr:nvSpPr>
      <xdr:spPr>
        <a:xfrm>
          <a:off x="152660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137540</xdr:rowOff>
    </xdr:from>
    <xdr:ext cx="405111" cy="259045"/>
    <xdr:sp macro="" textlink="">
      <xdr:nvSpPr>
        <xdr:cNvPr id="560" name="n_2aveValue【学校施設】&#10;有形固定資産減価償却率">
          <a:extLst>
            <a:ext uri="{FF2B5EF4-FFF2-40B4-BE49-F238E27FC236}">
              <a16:creationId xmlns:a16="http://schemas.microsoft.com/office/drawing/2014/main" id="{F7833FA8-E680-49A3-B2BC-E41A12D7198F}"/>
            </a:ext>
          </a:extLst>
        </xdr:cNvPr>
        <xdr:cNvSpPr txBox="1"/>
      </xdr:nvSpPr>
      <xdr:spPr>
        <a:xfrm>
          <a:off x="14389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46100</xdr:rowOff>
    </xdr:from>
    <xdr:ext cx="405111" cy="259045"/>
    <xdr:sp macro="" textlink="">
      <xdr:nvSpPr>
        <xdr:cNvPr id="561" name="n_3aveValue【学校施設】&#10;有形固定資産減価償却率">
          <a:extLst>
            <a:ext uri="{FF2B5EF4-FFF2-40B4-BE49-F238E27FC236}">
              <a16:creationId xmlns:a16="http://schemas.microsoft.com/office/drawing/2014/main" id="{CA0830CD-F945-4E98-88A7-17C0A8EAE7A7}"/>
            </a:ext>
          </a:extLst>
        </xdr:cNvPr>
        <xdr:cNvSpPr txBox="1"/>
      </xdr:nvSpPr>
      <xdr:spPr>
        <a:xfrm>
          <a:off x="13500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19974</xdr:rowOff>
    </xdr:from>
    <xdr:ext cx="405111" cy="259045"/>
    <xdr:sp macro="" textlink="">
      <xdr:nvSpPr>
        <xdr:cNvPr id="562" name="n_4aveValue【学校施設】&#10;有形固定資産減価償却率">
          <a:extLst>
            <a:ext uri="{FF2B5EF4-FFF2-40B4-BE49-F238E27FC236}">
              <a16:creationId xmlns:a16="http://schemas.microsoft.com/office/drawing/2014/main" id="{C5D9E063-1582-454C-844B-32E67050CF23}"/>
            </a:ext>
          </a:extLst>
        </xdr:cNvPr>
        <xdr:cNvSpPr txBox="1"/>
      </xdr:nvSpPr>
      <xdr:spPr>
        <a:xfrm>
          <a:off x="12611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28864</xdr:rowOff>
    </xdr:from>
    <xdr:ext cx="405111" cy="259045"/>
    <xdr:sp macro="" textlink="">
      <xdr:nvSpPr>
        <xdr:cNvPr id="563" name="n_1mainValue【学校施設】&#10;有形固定資産減価償却率">
          <a:extLst>
            <a:ext uri="{FF2B5EF4-FFF2-40B4-BE49-F238E27FC236}">
              <a16:creationId xmlns:a16="http://schemas.microsoft.com/office/drawing/2014/main" id="{0CA3F000-462F-46DA-9610-EA66AA92C6B3}"/>
            </a:ext>
          </a:extLst>
        </xdr:cNvPr>
        <xdr:cNvSpPr txBox="1"/>
      </xdr:nvSpPr>
      <xdr:spPr>
        <a:xfrm>
          <a:off x="15266044" y="1100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161126</xdr:rowOff>
    </xdr:from>
    <xdr:ext cx="405111" cy="259045"/>
    <xdr:sp macro="" textlink="">
      <xdr:nvSpPr>
        <xdr:cNvPr id="564" name="n_2mainValue【学校施設】&#10;有形固定資産減価償却率">
          <a:extLst>
            <a:ext uri="{FF2B5EF4-FFF2-40B4-BE49-F238E27FC236}">
              <a16:creationId xmlns:a16="http://schemas.microsoft.com/office/drawing/2014/main" id="{23B7EF39-4397-4131-B0B6-420A88B67BEA}"/>
            </a:ext>
          </a:extLst>
        </xdr:cNvPr>
        <xdr:cNvSpPr txBox="1"/>
      </xdr:nvSpPr>
      <xdr:spPr>
        <a:xfrm>
          <a:off x="14389744" y="1096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125203</xdr:rowOff>
    </xdr:from>
    <xdr:ext cx="405111" cy="259045"/>
    <xdr:sp macro="" textlink="">
      <xdr:nvSpPr>
        <xdr:cNvPr id="565" name="n_3mainValue【学校施設】&#10;有形固定資産減価償却率">
          <a:extLst>
            <a:ext uri="{FF2B5EF4-FFF2-40B4-BE49-F238E27FC236}">
              <a16:creationId xmlns:a16="http://schemas.microsoft.com/office/drawing/2014/main" id="{B260A60E-A683-4A6F-A90F-02ADD135E53D}"/>
            </a:ext>
          </a:extLst>
        </xdr:cNvPr>
        <xdr:cNvSpPr txBox="1"/>
      </xdr:nvSpPr>
      <xdr:spPr>
        <a:xfrm>
          <a:off x="13500744" y="1092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27231</xdr:rowOff>
    </xdr:from>
    <xdr:ext cx="405111" cy="259045"/>
    <xdr:sp macro="" textlink="">
      <xdr:nvSpPr>
        <xdr:cNvPr id="566" name="n_4mainValue【学校施設】&#10;有形固定資産減価償却率">
          <a:extLst>
            <a:ext uri="{FF2B5EF4-FFF2-40B4-BE49-F238E27FC236}">
              <a16:creationId xmlns:a16="http://schemas.microsoft.com/office/drawing/2014/main" id="{AD35831F-45C6-4EA4-A031-26DB5EF239EB}"/>
            </a:ext>
          </a:extLst>
        </xdr:cNvPr>
        <xdr:cNvSpPr txBox="1"/>
      </xdr:nvSpPr>
      <xdr:spPr>
        <a:xfrm>
          <a:off x="12611744"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1D2B7210-CCD9-4436-9CD1-4645F50A3B7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CCB22FE9-1652-4848-8E96-2006E47C66E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FBD0604A-13C1-4E5B-AE08-A3B92FFB513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9AE071E0-8041-42B4-95DD-E8502C92FD6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D1FF0285-2903-425F-8724-BFFD180613A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D43360-1AB7-4688-A0CA-12012E8004E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AA453084-10F0-4AD1-A712-596CF3C4EB0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3B0E2EDE-CB8A-4710-9CAE-88065754FC7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F4709184-16AE-456D-BBBE-F68BF96B3E6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203CBC0E-1F4E-4AAD-A36B-0FB7CDF7BA0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A79B4F11-4310-41A4-9B1B-3A193BFC992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a:extLst>
            <a:ext uri="{FF2B5EF4-FFF2-40B4-BE49-F238E27FC236}">
              <a16:creationId xmlns:a16="http://schemas.microsoft.com/office/drawing/2014/main" id="{1276FDFE-A4A5-435E-A1A3-653032D397B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a:extLst>
            <a:ext uri="{FF2B5EF4-FFF2-40B4-BE49-F238E27FC236}">
              <a16:creationId xmlns:a16="http://schemas.microsoft.com/office/drawing/2014/main" id="{E8BC9E1F-7B95-4F4A-B645-2E236B00CFB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a:extLst>
            <a:ext uri="{FF2B5EF4-FFF2-40B4-BE49-F238E27FC236}">
              <a16:creationId xmlns:a16="http://schemas.microsoft.com/office/drawing/2014/main" id="{629153EA-C9AE-48AE-AC6D-204C8EED1F1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a:extLst>
            <a:ext uri="{FF2B5EF4-FFF2-40B4-BE49-F238E27FC236}">
              <a16:creationId xmlns:a16="http://schemas.microsoft.com/office/drawing/2014/main" id="{B5EBC17D-0B74-4E33-BEEF-72E88F354C4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a:extLst>
            <a:ext uri="{FF2B5EF4-FFF2-40B4-BE49-F238E27FC236}">
              <a16:creationId xmlns:a16="http://schemas.microsoft.com/office/drawing/2014/main" id="{06E0DDB1-F47F-4517-8403-F2BACA4A3FA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a:extLst>
            <a:ext uri="{FF2B5EF4-FFF2-40B4-BE49-F238E27FC236}">
              <a16:creationId xmlns:a16="http://schemas.microsoft.com/office/drawing/2014/main" id="{36BD305F-7AFF-4AA2-936D-A7E9E2C82DE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a:extLst>
            <a:ext uri="{FF2B5EF4-FFF2-40B4-BE49-F238E27FC236}">
              <a16:creationId xmlns:a16="http://schemas.microsoft.com/office/drawing/2014/main" id="{87200E5E-BC85-4A1F-BFDD-54F346AD9B6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a:extLst>
            <a:ext uri="{FF2B5EF4-FFF2-40B4-BE49-F238E27FC236}">
              <a16:creationId xmlns:a16="http://schemas.microsoft.com/office/drawing/2014/main" id="{89E01B4F-0312-4018-AEBD-D3189C51C68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a:extLst>
            <a:ext uri="{FF2B5EF4-FFF2-40B4-BE49-F238E27FC236}">
              <a16:creationId xmlns:a16="http://schemas.microsoft.com/office/drawing/2014/main" id="{E4F9FE9A-82D8-4C26-9635-7E82D08F7F1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a:extLst>
            <a:ext uri="{FF2B5EF4-FFF2-40B4-BE49-F238E27FC236}">
              <a16:creationId xmlns:a16="http://schemas.microsoft.com/office/drawing/2014/main" id="{716C07C7-716B-4D4B-89E8-D6111E0BFE8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a:extLst>
            <a:ext uri="{FF2B5EF4-FFF2-40B4-BE49-F238E27FC236}">
              <a16:creationId xmlns:a16="http://schemas.microsoft.com/office/drawing/2014/main" id="{CE539568-470C-4A9A-9472-CE066735427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a:extLst>
            <a:ext uri="{FF2B5EF4-FFF2-40B4-BE49-F238E27FC236}">
              <a16:creationId xmlns:a16="http://schemas.microsoft.com/office/drawing/2014/main" id="{9579D81D-62FD-4806-B58C-C8E53AD076EF}"/>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95185C61-9C5C-4577-9245-2C3722EA8F3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3B48973D-1D79-4A72-973A-0E5F1D1D75E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82A68D02-6386-4D6F-AE94-8B672028253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79030</xdr:rowOff>
    </xdr:from>
    <xdr:to>
      <xdr:col>116</xdr:col>
      <xdr:colOff>62864</xdr:colOff>
      <xdr:row>63</xdr:row>
      <xdr:rowOff>64335</xdr:rowOff>
    </xdr:to>
    <xdr:cxnSp macro="">
      <xdr:nvCxnSpPr>
        <xdr:cNvPr id="593" name="直線コネクタ 592">
          <a:extLst>
            <a:ext uri="{FF2B5EF4-FFF2-40B4-BE49-F238E27FC236}">
              <a16:creationId xmlns:a16="http://schemas.microsoft.com/office/drawing/2014/main" id="{8EF42EF7-1C18-46F3-BE82-9C47DBB53E17}"/>
            </a:ext>
          </a:extLst>
        </xdr:cNvPr>
        <xdr:cNvCxnSpPr/>
      </xdr:nvCxnSpPr>
      <xdr:spPr>
        <a:xfrm flipV="1">
          <a:off x="22160864" y="9680230"/>
          <a:ext cx="0" cy="1185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68162</xdr:rowOff>
    </xdr:from>
    <xdr:ext cx="469744" cy="259045"/>
    <xdr:sp macro="" textlink="">
      <xdr:nvSpPr>
        <xdr:cNvPr id="594" name="【学校施設】&#10;一人当たり面積最小値テキスト">
          <a:extLst>
            <a:ext uri="{FF2B5EF4-FFF2-40B4-BE49-F238E27FC236}">
              <a16:creationId xmlns:a16="http://schemas.microsoft.com/office/drawing/2014/main" id="{C5D89C24-6D16-4674-BDE6-747EDA087CA9}"/>
            </a:ext>
          </a:extLst>
        </xdr:cNvPr>
        <xdr:cNvSpPr txBox="1"/>
      </xdr:nvSpPr>
      <xdr:spPr>
        <a:xfrm>
          <a:off x="22199600" y="10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64335</xdr:rowOff>
    </xdr:from>
    <xdr:to>
      <xdr:col>116</xdr:col>
      <xdr:colOff>152400</xdr:colOff>
      <xdr:row>63</xdr:row>
      <xdr:rowOff>64335</xdr:rowOff>
    </xdr:to>
    <xdr:cxnSp macro="">
      <xdr:nvCxnSpPr>
        <xdr:cNvPr id="595" name="直線コネクタ 594">
          <a:extLst>
            <a:ext uri="{FF2B5EF4-FFF2-40B4-BE49-F238E27FC236}">
              <a16:creationId xmlns:a16="http://schemas.microsoft.com/office/drawing/2014/main" id="{13B280A8-511C-41ED-A9D3-4AA7D2BCD2AC}"/>
            </a:ext>
          </a:extLst>
        </xdr:cNvPr>
        <xdr:cNvCxnSpPr/>
      </xdr:nvCxnSpPr>
      <xdr:spPr>
        <a:xfrm>
          <a:off x="22072600" y="1086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25707</xdr:rowOff>
    </xdr:from>
    <xdr:ext cx="469744" cy="259045"/>
    <xdr:sp macro="" textlink="">
      <xdr:nvSpPr>
        <xdr:cNvPr id="596" name="【学校施設】&#10;一人当たり面積最大値テキスト">
          <a:extLst>
            <a:ext uri="{FF2B5EF4-FFF2-40B4-BE49-F238E27FC236}">
              <a16:creationId xmlns:a16="http://schemas.microsoft.com/office/drawing/2014/main" id="{63B5C9DB-1D6E-4686-8643-0F23979F07D1}"/>
            </a:ext>
          </a:extLst>
        </xdr:cNvPr>
        <xdr:cNvSpPr txBox="1"/>
      </xdr:nvSpPr>
      <xdr:spPr>
        <a:xfrm>
          <a:off x="22199600" y="94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79030</xdr:rowOff>
    </xdr:from>
    <xdr:to>
      <xdr:col>116</xdr:col>
      <xdr:colOff>152400</xdr:colOff>
      <xdr:row>56</xdr:row>
      <xdr:rowOff>79030</xdr:rowOff>
    </xdr:to>
    <xdr:cxnSp macro="">
      <xdr:nvCxnSpPr>
        <xdr:cNvPr id="597" name="直線コネクタ 596">
          <a:extLst>
            <a:ext uri="{FF2B5EF4-FFF2-40B4-BE49-F238E27FC236}">
              <a16:creationId xmlns:a16="http://schemas.microsoft.com/office/drawing/2014/main" id="{0F90B02D-7426-4DC0-A573-45FA85F214C1}"/>
            </a:ext>
          </a:extLst>
        </xdr:cNvPr>
        <xdr:cNvCxnSpPr/>
      </xdr:nvCxnSpPr>
      <xdr:spPr>
        <a:xfrm>
          <a:off x="22072600" y="96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157570</xdr:rowOff>
    </xdr:from>
    <xdr:ext cx="469744" cy="259045"/>
    <xdr:sp macro="" textlink="">
      <xdr:nvSpPr>
        <xdr:cNvPr id="598" name="【学校施設】&#10;一人当たり面積平均値テキスト">
          <a:extLst>
            <a:ext uri="{FF2B5EF4-FFF2-40B4-BE49-F238E27FC236}">
              <a16:creationId xmlns:a16="http://schemas.microsoft.com/office/drawing/2014/main" id="{F13959B3-92FC-4872-A09D-68D2F9C6A612}"/>
            </a:ext>
          </a:extLst>
        </xdr:cNvPr>
        <xdr:cNvSpPr txBox="1"/>
      </xdr:nvSpPr>
      <xdr:spPr>
        <a:xfrm>
          <a:off x="22199600" y="1027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134693</xdr:rowOff>
    </xdr:from>
    <xdr:to>
      <xdr:col>116</xdr:col>
      <xdr:colOff>114300</xdr:colOff>
      <xdr:row>61</xdr:row>
      <xdr:rowOff>64843</xdr:rowOff>
    </xdr:to>
    <xdr:sp macro="" textlink="">
      <xdr:nvSpPr>
        <xdr:cNvPr id="599" name="フローチャート: 判断 598">
          <a:extLst>
            <a:ext uri="{FF2B5EF4-FFF2-40B4-BE49-F238E27FC236}">
              <a16:creationId xmlns:a16="http://schemas.microsoft.com/office/drawing/2014/main" id="{6CC9BC63-3D2E-4326-A119-114F6EDA3C88}"/>
            </a:ext>
          </a:extLst>
        </xdr:cNvPr>
        <xdr:cNvSpPr/>
      </xdr:nvSpPr>
      <xdr:spPr>
        <a:xfrm>
          <a:off x="22110700" y="104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111179</xdr:rowOff>
    </xdr:from>
    <xdr:to>
      <xdr:col>112</xdr:col>
      <xdr:colOff>38100</xdr:colOff>
      <xdr:row>61</xdr:row>
      <xdr:rowOff>41329</xdr:rowOff>
    </xdr:to>
    <xdr:sp macro="" textlink="">
      <xdr:nvSpPr>
        <xdr:cNvPr id="600" name="フローチャート: 判断 599">
          <a:extLst>
            <a:ext uri="{FF2B5EF4-FFF2-40B4-BE49-F238E27FC236}">
              <a16:creationId xmlns:a16="http://schemas.microsoft.com/office/drawing/2014/main" id="{83C345FE-1200-403C-8CBC-A206CE668963}"/>
            </a:ext>
          </a:extLst>
        </xdr:cNvPr>
        <xdr:cNvSpPr/>
      </xdr:nvSpPr>
      <xdr:spPr>
        <a:xfrm>
          <a:off x="21272500" y="1039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135999</xdr:rowOff>
    </xdr:from>
    <xdr:to>
      <xdr:col>107</xdr:col>
      <xdr:colOff>101600</xdr:colOff>
      <xdr:row>61</xdr:row>
      <xdr:rowOff>66149</xdr:rowOff>
    </xdr:to>
    <xdr:sp macro="" textlink="">
      <xdr:nvSpPr>
        <xdr:cNvPr id="601" name="フローチャート: 判断 600">
          <a:extLst>
            <a:ext uri="{FF2B5EF4-FFF2-40B4-BE49-F238E27FC236}">
              <a16:creationId xmlns:a16="http://schemas.microsoft.com/office/drawing/2014/main" id="{3FBC5285-072D-4DED-8042-BD41C6A13E3C}"/>
            </a:ext>
          </a:extLst>
        </xdr:cNvPr>
        <xdr:cNvSpPr/>
      </xdr:nvSpPr>
      <xdr:spPr>
        <a:xfrm>
          <a:off x="20383500" y="1042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11249</xdr:rowOff>
    </xdr:from>
    <xdr:to>
      <xdr:col>102</xdr:col>
      <xdr:colOff>165100</xdr:colOff>
      <xdr:row>60</xdr:row>
      <xdr:rowOff>112849</xdr:rowOff>
    </xdr:to>
    <xdr:sp macro="" textlink="">
      <xdr:nvSpPr>
        <xdr:cNvPr id="602" name="フローチャート: 判断 601">
          <a:extLst>
            <a:ext uri="{FF2B5EF4-FFF2-40B4-BE49-F238E27FC236}">
              <a16:creationId xmlns:a16="http://schemas.microsoft.com/office/drawing/2014/main" id="{43F703CA-5156-45C3-BDD4-7C452BEA8F46}"/>
            </a:ext>
          </a:extLst>
        </xdr:cNvPr>
        <xdr:cNvSpPr/>
      </xdr:nvSpPr>
      <xdr:spPr>
        <a:xfrm>
          <a:off x="19494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21372</xdr:rowOff>
    </xdr:from>
    <xdr:to>
      <xdr:col>98</xdr:col>
      <xdr:colOff>38100</xdr:colOff>
      <xdr:row>61</xdr:row>
      <xdr:rowOff>122972</xdr:rowOff>
    </xdr:to>
    <xdr:sp macro="" textlink="">
      <xdr:nvSpPr>
        <xdr:cNvPr id="603" name="フローチャート: 判断 602">
          <a:extLst>
            <a:ext uri="{FF2B5EF4-FFF2-40B4-BE49-F238E27FC236}">
              <a16:creationId xmlns:a16="http://schemas.microsoft.com/office/drawing/2014/main" id="{FB9B8627-897F-4ACE-9793-72A07DB3D5A6}"/>
            </a:ext>
          </a:extLst>
        </xdr:cNvPr>
        <xdr:cNvSpPr/>
      </xdr:nvSpPr>
      <xdr:spPr>
        <a:xfrm>
          <a:off x="18605500" y="1047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77C5EB3E-0773-4578-9E4C-035C4AB10AD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808F3910-095F-44D2-9865-96D2F6FB95B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5E3FD610-9F17-4011-BCCD-8B209DCBCA3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FD71F839-AECF-4987-86C7-F5F4858F90C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BC9B7BA0-AD61-4C12-8605-311044249BB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80808</xdr:rowOff>
    </xdr:from>
    <xdr:to>
      <xdr:col>116</xdr:col>
      <xdr:colOff>114300</xdr:colOff>
      <xdr:row>62</xdr:row>
      <xdr:rowOff>10958</xdr:rowOff>
    </xdr:to>
    <xdr:sp macro="" textlink="">
      <xdr:nvSpPr>
        <xdr:cNvPr id="609" name="楕円 608">
          <a:extLst>
            <a:ext uri="{FF2B5EF4-FFF2-40B4-BE49-F238E27FC236}">
              <a16:creationId xmlns:a16="http://schemas.microsoft.com/office/drawing/2014/main" id="{C0751930-014A-47A6-8E06-18BFE90DA2D2}"/>
            </a:ext>
          </a:extLst>
        </xdr:cNvPr>
        <xdr:cNvSpPr/>
      </xdr:nvSpPr>
      <xdr:spPr>
        <a:xfrm>
          <a:off x="22110700" y="1053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59235</xdr:rowOff>
    </xdr:from>
    <xdr:ext cx="469744" cy="259045"/>
    <xdr:sp macro="" textlink="">
      <xdr:nvSpPr>
        <xdr:cNvPr id="610" name="【学校施設】&#10;一人当たり面積該当値テキスト">
          <a:extLst>
            <a:ext uri="{FF2B5EF4-FFF2-40B4-BE49-F238E27FC236}">
              <a16:creationId xmlns:a16="http://schemas.microsoft.com/office/drawing/2014/main" id="{57CA8784-FE8A-4589-89CC-9958B8E91AF2}"/>
            </a:ext>
          </a:extLst>
        </xdr:cNvPr>
        <xdr:cNvSpPr txBox="1"/>
      </xdr:nvSpPr>
      <xdr:spPr>
        <a:xfrm>
          <a:off x="22199600" y="1051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96484</xdr:rowOff>
    </xdr:from>
    <xdr:to>
      <xdr:col>112</xdr:col>
      <xdr:colOff>38100</xdr:colOff>
      <xdr:row>62</xdr:row>
      <xdr:rowOff>26634</xdr:rowOff>
    </xdr:to>
    <xdr:sp macro="" textlink="">
      <xdr:nvSpPr>
        <xdr:cNvPr id="611" name="楕円 610">
          <a:extLst>
            <a:ext uri="{FF2B5EF4-FFF2-40B4-BE49-F238E27FC236}">
              <a16:creationId xmlns:a16="http://schemas.microsoft.com/office/drawing/2014/main" id="{F88E332A-A3BB-4F60-A71B-BABFE240949B}"/>
            </a:ext>
          </a:extLst>
        </xdr:cNvPr>
        <xdr:cNvSpPr/>
      </xdr:nvSpPr>
      <xdr:spPr>
        <a:xfrm>
          <a:off x="21272500" y="1055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131608</xdr:rowOff>
    </xdr:from>
    <xdr:to>
      <xdr:col>116</xdr:col>
      <xdr:colOff>63500</xdr:colOff>
      <xdr:row>61</xdr:row>
      <xdr:rowOff>147284</xdr:rowOff>
    </xdr:to>
    <xdr:cxnSp macro="">
      <xdr:nvCxnSpPr>
        <xdr:cNvPr id="612" name="直線コネクタ 611">
          <a:extLst>
            <a:ext uri="{FF2B5EF4-FFF2-40B4-BE49-F238E27FC236}">
              <a16:creationId xmlns:a16="http://schemas.microsoft.com/office/drawing/2014/main" id="{07850D3A-27C7-45A7-8F17-01C9089879B0}"/>
            </a:ext>
          </a:extLst>
        </xdr:cNvPr>
        <xdr:cNvCxnSpPr/>
      </xdr:nvCxnSpPr>
      <xdr:spPr>
        <a:xfrm flipV="1">
          <a:off x="21323300" y="10590058"/>
          <a:ext cx="8382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114119</xdr:rowOff>
    </xdr:from>
    <xdr:to>
      <xdr:col>107</xdr:col>
      <xdr:colOff>101600</xdr:colOff>
      <xdr:row>62</xdr:row>
      <xdr:rowOff>44269</xdr:rowOff>
    </xdr:to>
    <xdr:sp macro="" textlink="">
      <xdr:nvSpPr>
        <xdr:cNvPr id="613" name="楕円 612">
          <a:extLst>
            <a:ext uri="{FF2B5EF4-FFF2-40B4-BE49-F238E27FC236}">
              <a16:creationId xmlns:a16="http://schemas.microsoft.com/office/drawing/2014/main" id="{A15A4725-4265-4FBC-9239-909679638D59}"/>
            </a:ext>
          </a:extLst>
        </xdr:cNvPr>
        <xdr:cNvSpPr/>
      </xdr:nvSpPr>
      <xdr:spPr>
        <a:xfrm>
          <a:off x="20383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147284</xdr:rowOff>
    </xdr:from>
    <xdr:to>
      <xdr:col>111</xdr:col>
      <xdr:colOff>177800</xdr:colOff>
      <xdr:row>61</xdr:row>
      <xdr:rowOff>164919</xdr:rowOff>
    </xdr:to>
    <xdr:cxnSp macro="">
      <xdr:nvCxnSpPr>
        <xdr:cNvPr id="614" name="直線コネクタ 613">
          <a:extLst>
            <a:ext uri="{FF2B5EF4-FFF2-40B4-BE49-F238E27FC236}">
              <a16:creationId xmlns:a16="http://schemas.microsoft.com/office/drawing/2014/main" id="{1C4DB748-6F39-480C-B7CF-5B6B4075D48D}"/>
            </a:ext>
          </a:extLst>
        </xdr:cNvPr>
        <xdr:cNvCxnSpPr/>
      </xdr:nvCxnSpPr>
      <xdr:spPr>
        <a:xfrm flipV="1">
          <a:off x="20434300" y="10605734"/>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615" name="楕円 614">
          <a:extLst>
            <a:ext uri="{FF2B5EF4-FFF2-40B4-BE49-F238E27FC236}">
              <a16:creationId xmlns:a16="http://schemas.microsoft.com/office/drawing/2014/main" id="{6B9B873B-8C67-48FF-BE33-B7C94A1CA796}"/>
            </a:ext>
          </a:extLst>
        </xdr:cNvPr>
        <xdr:cNvSpPr/>
      </xdr:nvSpPr>
      <xdr:spPr>
        <a:xfrm>
          <a:off x="19494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164919</xdr:rowOff>
    </xdr:from>
    <xdr:to>
      <xdr:col>107</xdr:col>
      <xdr:colOff>50800</xdr:colOff>
      <xdr:row>62</xdr:row>
      <xdr:rowOff>4572</xdr:rowOff>
    </xdr:to>
    <xdr:cxnSp macro="">
      <xdr:nvCxnSpPr>
        <xdr:cNvPr id="616" name="直線コネクタ 615">
          <a:extLst>
            <a:ext uri="{FF2B5EF4-FFF2-40B4-BE49-F238E27FC236}">
              <a16:creationId xmlns:a16="http://schemas.microsoft.com/office/drawing/2014/main" id="{13AC0C67-E3DC-4D0D-B43B-233E32C77C40}"/>
            </a:ext>
          </a:extLst>
        </xdr:cNvPr>
        <xdr:cNvCxnSpPr/>
      </xdr:nvCxnSpPr>
      <xdr:spPr>
        <a:xfrm flipV="1">
          <a:off x="19545300" y="10623369"/>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134366</xdr:rowOff>
    </xdr:from>
    <xdr:to>
      <xdr:col>98</xdr:col>
      <xdr:colOff>38100</xdr:colOff>
      <xdr:row>62</xdr:row>
      <xdr:rowOff>64516</xdr:rowOff>
    </xdr:to>
    <xdr:sp macro="" textlink="">
      <xdr:nvSpPr>
        <xdr:cNvPr id="617" name="楕円 616">
          <a:extLst>
            <a:ext uri="{FF2B5EF4-FFF2-40B4-BE49-F238E27FC236}">
              <a16:creationId xmlns:a16="http://schemas.microsoft.com/office/drawing/2014/main" id="{87B13075-7BF4-4E13-82CD-3C018EBEE036}"/>
            </a:ext>
          </a:extLst>
        </xdr:cNvPr>
        <xdr:cNvSpPr/>
      </xdr:nvSpPr>
      <xdr:spPr>
        <a:xfrm>
          <a:off x="18605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4572</xdr:rowOff>
    </xdr:from>
    <xdr:to>
      <xdr:col>102</xdr:col>
      <xdr:colOff>114300</xdr:colOff>
      <xdr:row>62</xdr:row>
      <xdr:rowOff>13716</xdr:rowOff>
    </xdr:to>
    <xdr:cxnSp macro="">
      <xdr:nvCxnSpPr>
        <xdr:cNvPr id="618" name="直線コネクタ 617">
          <a:extLst>
            <a:ext uri="{FF2B5EF4-FFF2-40B4-BE49-F238E27FC236}">
              <a16:creationId xmlns:a16="http://schemas.microsoft.com/office/drawing/2014/main" id="{DB3B0594-98DC-42A8-92F6-40E235B2C6DA}"/>
            </a:ext>
          </a:extLst>
        </xdr:cNvPr>
        <xdr:cNvCxnSpPr/>
      </xdr:nvCxnSpPr>
      <xdr:spPr>
        <a:xfrm flipV="1">
          <a:off x="18656300" y="10634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57856</xdr:rowOff>
    </xdr:from>
    <xdr:ext cx="469744" cy="259045"/>
    <xdr:sp macro="" textlink="">
      <xdr:nvSpPr>
        <xdr:cNvPr id="619" name="n_1aveValue【学校施設】&#10;一人当たり面積">
          <a:extLst>
            <a:ext uri="{FF2B5EF4-FFF2-40B4-BE49-F238E27FC236}">
              <a16:creationId xmlns:a16="http://schemas.microsoft.com/office/drawing/2014/main" id="{21418E94-37D9-47AB-AD79-CE34A593CE39}"/>
            </a:ext>
          </a:extLst>
        </xdr:cNvPr>
        <xdr:cNvSpPr txBox="1"/>
      </xdr:nvSpPr>
      <xdr:spPr>
        <a:xfrm>
          <a:off x="21075727" y="1017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82676</xdr:rowOff>
    </xdr:from>
    <xdr:ext cx="469744" cy="259045"/>
    <xdr:sp macro="" textlink="">
      <xdr:nvSpPr>
        <xdr:cNvPr id="620" name="n_2aveValue【学校施設】&#10;一人当たり面積">
          <a:extLst>
            <a:ext uri="{FF2B5EF4-FFF2-40B4-BE49-F238E27FC236}">
              <a16:creationId xmlns:a16="http://schemas.microsoft.com/office/drawing/2014/main" id="{D41E41AF-0AF9-4184-B876-33DE8FBEFB10}"/>
            </a:ext>
          </a:extLst>
        </xdr:cNvPr>
        <xdr:cNvSpPr txBox="1"/>
      </xdr:nvSpPr>
      <xdr:spPr>
        <a:xfrm>
          <a:off x="20199427" y="1019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129376</xdr:rowOff>
    </xdr:from>
    <xdr:ext cx="469744" cy="259045"/>
    <xdr:sp macro="" textlink="">
      <xdr:nvSpPr>
        <xdr:cNvPr id="621" name="n_3aveValue【学校施設】&#10;一人当たり面積">
          <a:extLst>
            <a:ext uri="{FF2B5EF4-FFF2-40B4-BE49-F238E27FC236}">
              <a16:creationId xmlns:a16="http://schemas.microsoft.com/office/drawing/2014/main" id="{4E302D46-1922-4D98-825A-935565B220F2}"/>
            </a:ext>
          </a:extLst>
        </xdr:cNvPr>
        <xdr:cNvSpPr txBox="1"/>
      </xdr:nvSpPr>
      <xdr:spPr>
        <a:xfrm>
          <a:off x="19310427" y="1007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139499</xdr:rowOff>
    </xdr:from>
    <xdr:ext cx="469744" cy="259045"/>
    <xdr:sp macro="" textlink="">
      <xdr:nvSpPr>
        <xdr:cNvPr id="622" name="n_4aveValue【学校施設】&#10;一人当たり面積">
          <a:extLst>
            <a:ext uri="{FF2B5EF4-FFF2-40B4-BE49-F238E27FC236}">
              <a16:creationId xmlns:a16="http://schemas.microsoft.com/office/drawing/2014/main" id="{D106C2AF-E139-474B-B9AA-63EA3E9B0A3F}"/>
            </a:ext>
          </a:extLst>
        </xdr:cNvPr>
        <xdr:cNvSpPr txBox="1"/>
      </xdr:nvSpPr>
      <xdr:spPr>
        <a:xfrm>
          <a:off x="18421427" y="1025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17761</xdr:rowOff>
    </xdr:from>
    <xdr:ext cx="469744" cy="259045"/>
    <xdr:sp macro="" textlink="">
      <xdr:nvSpPr>
        <xdr:cNvPr id="623" name="n_1mainValue【学校施設】&#10;一人当たり面積">
          <a:extLst>
            <a:ext uri="{FF2B5EF4-FFF2-40B4-BE49-F238E27FC236}">
              <a16:creationId xmlns:a16="http://schemas.microsoft.com/office/drawing/2014/main" id="{76AA38FE-7A97-4B4E-B54F-29C89A0E6CC2}"/>
            </a:ext>
          </a:extLst>
        </xdr:cNvPr>
        <xdr:cNvSpPr txBox="1"/>
      </xdr:nvSpPr>
      <xdr:spPr>
        <a:xfrm>
          <a:off x="21075727" y="1064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35396</xdr:rowOff>
    </xdr:from>
    <xdr:ext cx="469744" cy="259045"/>
    <xdr:sp macro="" textlink="">
      <xdr:nvSpPr>
        <xdr:cNvPr id="624" name="n_2mainValue【学校施設】&#10;一人当たり面積">
          <a:extLst>
            <a:ext uri="{FF2B5EF4-FFF2-40B4-BE49-F238E27FC236}">
              <a16:creationId xmlns:a16="http://schemas.microsoft.com/office/drawing/2014/main" id="{DCCA3C24-2E00-4519-8A5D-3AADE9990DB9}"/>
            </a:ext>
          </a:extLst>
        </xdr:cNvPr>
        <xdr:cNvSpPr txBox="1"/>
      </xdr:nvSpPr>
      <xdr:spPr>
        <a:xfrm>
          <a:off x="20199427" y="1066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46499</xdr:rowOff>
    </xdr:from>
    <xdr:ext cx="469744" cy="259045"/>
    <xdr:sp macro="" textlink="">
      <xdr:nvSpPr>
        <xdr:cNvPr id="625" name="n_3mainValue【学校施設】&#10;一人当たり面積">
          <a:extLst>
            <a:ext uri="{FF2B5EF4-FFF2-40B4-BE49-F238E27FC236}">
              <a16:creationId xmlns:a16="http://schemas.microsoft.com/office/drawing/2014/main" id="{8A5D1D98-CEEF-4B8E-B9D7-C3D850442A39}"/>
            </a:ext>
          </a:extLst>
        </xdr:cNvPr>
        <xdr:cNvSpPr txBox="1"/>
      </xdr:nvSpPr>
      <xdr:spPr>
        <a:xfrm>
          <a:off x="19310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55643</xdr:rowOff>
    </xdr:from>
    <xdr:ext cx="469744" cy="259045"/>
    <xdr:sp macro="" textlink="">
      <xdr:nvSpPr>
        <xdr:cNvPr id="626" name="n_4mainValue【学校施設】&#10;一人当たり面積">
          <a:extLst>
            <a:ext uri="{FF2B5EF4-FFF2-40B4-BE49-F238E27FC236}">
              <a16:creationId xmlns:a16="http://schemas.microsoft.com/office/drawing/2014/main" id="{530F9667-40E7-496C-A52D-410BF2E03196}"/>
            </a:ext>
          </a:extLst>
        </xdr:cNvPr>
        <xdr:cNvSpPr txBox="1"/>
      </xdr:nvSpPr>
      <xdr:spPr>
        <a:xfrm>
          <a:off x="184214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47496B09-5CC6-4D7C-91E1-AF03CB50908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90C2043F-8301-40C1-8968-C0C12AA653A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9818A364-FCEB-4EEA-A89C-9297B6B1C6A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334C06B1-A3D3-432B-AD49-BE90EFEE20E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19E4C1B2-54CC-455A-93F0-F629534E860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F1429929-40F0-4F7C-96DE-F19E459C9AA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DE05E047-BD7D-42A3-BC42-BE4D4A379E7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668789A1-B04C-4CBA-99CF-8CD827B46EB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a:extLst>
            <a:ext uri="{FF2B5EF4-FFF2-40B4-BE49-F238E27FC236}">
              <a16:creationId xmlns:a16="http://schemas.microsoft.com/office/drawing/2014/main" id="{E22BC36C-1B84-4C45-9A79-1FD0C9557D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a:extLst>
            <a:ext uri="{FF2B5EF4-FFF2-40B4-BE49-F238E27FC236}">
              <a16:creationId xmlns:a16="http://schemas.microsoft.com/office/drawing/2014/main" id="{DE4FA20C-EE16-455A-9ACE-AB57745ECD4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a:extLst>
            <a:ext uri="{FF2B5EF4-FFF2-40B4-BE49-F238E27FC236}">
              <a16:creationId xmlns:a16="http://schemas.microsoft.com/office/drawing/2014/main" id="{FFAA006F-50D2-4A6E-AD68-4E51EB1C5C6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a:extLst>
            <a:ext uri="{FF2B5EF4-FFF2-40B4-BE49-F238E27FC236}">
              <a16:creationId xmlns:a16="http://schemas.microsoft.com/office/drawing/2014/main" id="{CED80EC2-2A14-45B5-9AC7-9BA0C8012CA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a:extLst>
            <a:ext uri="{FF2B5EF4-FFF2-40B4-BE49-F238E27FC236}">
              <a16:creationId xmlns:a16="http://schemas.microsoft.com/office/drawing/2014/main" id="{45823DC2-6EC2-4617-8EAF-452A6E48EEE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a:extLst>
            <a:ext uri="{FF2B5EF4-FFF2-40B4-BE49-F238E27FC236}">
              <a16:creationId xmlns:a16="http://schemas.microsoft.com/office/drawing/2014/main" id="{7057077D-2A05-49C9-B8CA-C8D54F81352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a:extLst>
            <a:ext uri="{FF2B5EF4-FFF2-40B4-BE49-F238E27FC236}">
              <a16:creationId xmlns:a16="http://schemas.microsoft.com/office/drawing/2014/main" id="{8FF18ACA-B61B-40FF-8CFF-D377E54B8CE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a:extLst>
            <a:ext uri="{FF2B5EF4-FFF2-40B4-BE49-F238E27FC236}">
              <a16:creationId xmlns:a16="http://schemas.microsoft.com/office/drawing/2014/main" id="{AD5A5D12-B7C1-491B-9647-C3C343F91FA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B525D807-2C58-49BB-8C4A-7FB3E9B273E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3E8368EC-40C3-4244-8729-9FDC053AF5A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F1BD689E-0885-47CB-8A5C-223A7F8D299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69D45B53-8EB8-4E23-906D-F26F82FE166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1B1C24C9-FAE4-4924-8149-243BAB07458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B2EFDE95-C1D6-4951-9843-69DD6EA3180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0B7BB307-B9F9-4099-8F05-DD64AB7E190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6D67B413-15E9-4CDB-A483-51D560C2C64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14483625-893D-4FBA-B8C7-F9A32C5C0F4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E88201EE-EF36-41DF-9E56-9E2F872BC62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6166A1D6-11FF-43BE-B99A-E8C8ACA01D1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id="{1AB26D6E-DAB9-4CF6-8DC6-32825F14D82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a:extLst>
            <a:ext uri="{FF2B5EF4-FFF2-40B4-BE49-F238E27FC236}">
              <a16:creationId xmlns:a16="http://schemas.microsoft.com/office/drawing/2014/main" id="{1FF10A9A-8382-45CC-826C-AC1DE7C097E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id="{717BFCE0-F780-43B3-8D6A-704F4B19547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id="{F9508E6E-C55F-44BE-9730-6FFFF8E1739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id="{331A69BB-836D-4827-8276-81D495E9FFA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id="{00B93B68-43C6-418B-9811-2B5A8F1E344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id="{7DB0418D-C251-4675-A263-E50D3D61A2A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id="{AD00F9FC-932A-49C3-8FB3-ACAA9CB5D63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id="{8C848E8F-E13F-41DE-BF8A-A4CDB59A6FF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id="{3D8E675B-6C07-4E8D-8BA2-F168BDD6034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id="{AB76DCC6-E4E3-4E0A-BD82-990AF32BC83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a:extLst>
            <a:ext uri="{FF2B5EF4-FFF2-40B4-BE49-F238E27FC236}">
              <a16:creationId xmlns:a16="http://schemas.microsoft.com/office/drawing/2014/main" id="{442D63D3-ED31-40B3-8A44-7F48B8F2DF0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0C615CA3-22E3-4207-84A3-8B38A3E7D68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FE1E8068-A259-4C87-994E-BCA4D489D2F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151312</xdr:rowOff>
    </xdr:from>
    <xdr:to>
      <xdr:col>85</xdr:col>
      <xdr:colOff>126364</xdr:colOff>
      <xdr:row>108</xdr:row>
      <xdr:rowOff>149679</xdr:rowOff>
    </xdr:to>
    <xdr:cxnSp macro="">
      <xdr:nvCxnSpPr>
        <xdr:cNvPr id="668" name="直線コネクタ 667">
          <a:extLst>
            <a:ext uri="{FF2B5EF4-FFF2-40B4-BE49-F238E27FC236}">
              <a16:creationId xmlns:a16="http://schemas.microsoft.com/office/drawing/2014/main" id="{933551E1-8FF9-42D7-9FE3-CB6BCB467E38}"/>
            </a:ext>
          </a:extLst>
        </xdr:cNvPr>
        <xdr:cNvCxnSpPr/>
      </xdr:nvCxnSpPr>
      <xdr:spPr>
        <a:xfrm flipV="1">
          <a:off x="16318864" y="17296312"/>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669" name="【公民館】&#10;有形固定資産減価償却率最小値テキスト">
          <a:extLst>
            <a:ext uri="{FF2B5EF4-FFF2-40B4-BE49-F238E27FC236}">
              <a16:creationId xmlns:a16="http://schemas.microsoft.com/office/drawing/2014/main" id="{6DFE1DE6-5384-4086-8D56-6440CCE66655}"/>
            </a:ext>
          </a:extLst>
        </xdr:cNvPr>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670" name="直線コネクタ 669">
          <a:extLst>
            <a:ext uri="{FF2B5EF4-FFF2-40B4-BE49-F238E27FC236}">
              <a16:creationId xmlns:a16="http://schemas.microsoft.com/office/drawing/2014/main" id="{59228754-8408-4BC9-B343-5CE5888FE78B}"/>
            </a:ext>
          </a:extLst>
        </xdr:cNvPr>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97989</xdr:rowOff>
    </xdr:from>
    <xdr:ext cx="405111" cy="259045"/>
    <xdr:sp macro="" textlink="">
      <xdr:nvSpPr>
        <xdr:cNvPr id="671" name="【公民館】&#10;有形固定資産減価償却率最大値テキスト">
          <a:extLst>
            <a:ext uri="{FF2B5EF4-FFF2-40B4-BE49-F238E27FC236}">
              <a16:creationId xmlns:a16="http://schemas.microsoft.com/office/drawing/2014/main" id="{351DA158-D5D2-4E8E-9001-91A78B230545}"/>
            </a:ext>
          </a:extLst>
        </xdr:cNvPr>
        <xdr:cNvSpPr txBox="1"/>
      </xdr:nvSpPr>
      <xdr:spPr>
        <a:xfrm>
          <a:off x="163576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151312</xdr:rowOff>
    </xdr:from>
    <xdr:to>
      <xdr:col>86</xdr:col>
      <xdr:colOff>25400</xdr:colOff>
      <xdr:row>100</xdr:row>
      <xdr:rowOff>151312</xdr:rowOff>
    </xdr:to>
    <xdr:cxnSp macro="">
      <xdr:nvCxnSpPr>
        <xdr:cNvPr id="672" name="直線コネクタ 671">
          <a:extLst>
            <a:ext uri="{FF2B5EF4-FFF2-40B4-BE49-F238E27FC236}">
              <a16:creationId xmlns:a16="http://schemas.microsoft.com/office/drawing/2014/main" id="{DF09978B-9375-42F0-BEBB-145CDA4DC04E}"/>
            </a:ext>
          </a:extLst>
        </xdr:cNvPr>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121756</xdr:rowOff>
    </xdr:from>
    <xdr:ext cx="405111" cy="259045"/>
    <xdr:sp macro="" textlink="">
      <xdr:nvSpPr>
        <xdr:cNvPr id="673" name="【公民館】&#10;有形固定資産減価償却率平均値テキスト">
          <a:extLst>
            <a:ext uri="{FF2B5EF4-FFF2-40B4-BE49-F238E27FC236}">
              <a16:creationId xmlns:a16="http://schemas.microsoft.com/office/drawing/2014/main" id="{CDF7F993-7662-4677-83E6-9DF00E4C17D7}"/>
            </a:ext>
          </a:extLst>
        </xdr:cNvPr>
        <xdr:cNvSpPr txBox="1"/>
      </xdr:nvSpPr>
      <xdr:spPr>
        <a:xfrm>
          <a:off x="16357600" y="17952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674" name="フローチャート: 判断 673">
          <a:extLst>
            <a:ext uri="{FF2B5EF4-FFF2-40B4-BE49-F238E27FC236}">
              <a16:creationId xmlns:a16="http://schemas.microsoft.com/office/drawing/2014/main" id="{1B253810-CB23-4D29-999F-81EA99B6ADBF}"/>
            </a:ext>
          </a:extLst>
        </xdr:cNvPr>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144599</xdr:rowOff>
    </xdr:from>
    <xdr:to>
      <xdr:col>81</xdr:col>
      <xdr:colOff>101600</xdr:colOff>
      <xdr:row>106</xdr:row>
      <xdr:rowOff>74749</xdr:rowOff>
    </xdr:to>
    <xdr:sp macro="" textlink="">
      <xdr:nvSpPr>
        <xdr:cNvPr id="675" name="フローチャート: 判断 674">
          <a:extLst>
            <a:ext uri="{FF2B5EF4-FFF2-40B4-BE49-F238E27FC236}">
              <a16:creationId xmlns:a16="http://schemas.microsoft.com/office/drawing/2014/main" id="{83E6968A-17AE-4DBF-9FB2-733309D63CF0}"/>
            </a:ext>
          </a:extLst>
        </xdr:cNvPr>
        <xdr:cNvSpPr/>
      </xdr:nvSpPr>
      <xdr:spPr>
        <a:xfrm>
          <a:off x="15430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141332</xdr:rowOff>
    </xdr:from>
    <xdr:to>
      <xdr:col>76</xdr:col>
      <xdr:colOff>165100</xdr:colOff>
      <xdr:row>106</xdr:row>
      <xdr:rowOff>71482</xdr:rowOff>
    </xdr:to>
    <xdr:sp macro="" textlink="">
      <xdr:nvSpPr>
        <xdr:cNvPr id="676" name="フローチャート: 判断 675">
          <a:extLst>
            <a:ext uri="{FF2B5EF4-FFF2-40B4-BE49-F238E27FC236}">
              <a16:creationId xmlns:a16="http://schemas.microsoft.com/office/drawing/2014/main" id="{C65A4E72-DDBB-4A0C-9CA4-ABC20FE46608}"/>
            </a:ext>
          </a:extLst>
        </xdr:cNvPr>
        <xdr:cNvSpPr/>
      </xdr:nvSpPr>
      <xdr:spPr>
        <a:xfrm>
          <a:off x="14541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677" name="フローチャート: 判断 676">
          <a:extLst>
            <a:ext uri="{FF2B5EF4-FFF2-40B4-BE49-F238E27FC236}">
              <a16:creationId xmlns:a16="http://schemas.microsoft.com/office/drawing/2014/main" id="{A3A7D965-858C-4DA6-90A7-A954352A0D93}"/>
            </a:ext>
          </a:extLst>
        </xdr:cNvPr>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678" name="フローチャート: 判断 677">
          <a:extLst>
            <a:ext uri="{FF2B5EF4-FFF2-40B4-BE49-F238E27FC236}">
              <a16:creationId xmlns:a16="http://schemas.microsoft.com/office/drawing/2014/main" id="{BCDAADC8-FA40-4170-B638-0BD9346577CF}"/>
            </a:ext>
          </a:extLst>
        </xdr:cNvPr>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412597F1-BE7E-45F7-B21B-38C5380208C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5B52A075-6E62-4A4B-BC48-7ED797660CD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75E65FC-E27D-4831-B30C-C8E0E1A3C86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6E8E0CE6-5CA6-45A4-998B-40041810750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A2BF11D6-50F6-4B55-81A6-227F45C00D4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59689</xdr:rowOff>
    </xdr:from>
    <xdr:to>
      <xdr:col>85</xdr:col>
      <xdr:colOff>177800</xdr:colOff>
      <xdr:row>107</xdr:row>
      <xdr:rowOff>161289</xdr:rowOff>
    </xdr:to>
    <xdr:sp macro="" textlink="">
      <xdr:nvSpPr>
        <xdr:cNvPr id="684" name="楕円 683">
          <a:extLst>
            <a:ext uri="{FF2B5EF4-FFF2-40B4-BE49-F238E27FC236}">
              <a16:creationId xmlns:a16="http://schemas.microsoft.com/office/drawing/2014/main" id="{FF421624-52E4-49A8-813F-F006F2005FEC}"/>
            </a:ext>
          </a:extLst>
        </xdr:cNvPr>
        <xdr:cNvSpPr/>
      </xdr:nvSpPr>
      <xdr:spPr>
        <a:xfrm>
          <a:off x="16268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38116</xdr:rowOff>
    </xdr:from>
    <xdr:ext cx="405111" cy="259045"/>
    <xdr:sp macro="" textlink="">
      <xdr:nvSpPr>
        <xdr:cNvPr id="685" name="【公民館】&#10;有形固定資産減価償却率該当値テキスト">
          <a:extLst>
            <a:ext uri="{FF2B5EF4-FFF2-40B4-BE49-F238E27FC236}">
              <a16:creationId xmlns:a16="http://schemas.microsoft.com/office/drawing/2014/main" id="{75DB31DC-F23A-474B-B7E5-6C9600D0975F}"/>
            </a:ext>
          </a:extLst>
        </xdr:cNvPr>
        <xdr:cNvSpPr txBox="1"/>
      </xdr:nvSpPr>
      <xdr:spPr>
        <a:xfrm>
          <a:off x="16357600"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31931</xdr:rowOff>
    </xdr:from>
    <xdr:to>
      <xdr:col>81</xdr:col>
      <xdr:colOff>101600</xdr:colOff>
      <xdr:row>107</xdr:row>
      <xdr:rowOff>133531</xdr:rowOff>
    </xdr:to>
    <xdr:sp macro="" textlink="">
      <xdr:nvSpPr>
        <xdr:cNvPr id="686" name="楕円 685">
          <a:extLst>
            <a:ext uri="{FF2B5EF4-FFF2-40B4-BE49-F238E27FC236}">
              <a16:creationId xmlns:a16="http://schemas.microsoft.com/office/drawing/2014/main" id="{24C322EE-24B0-49A0-A3C6-B2BBF06399FE}"/>
            </a:ext>
          </a:extLst>
        </xdr:cNvPr>
        <xdr:cNvSpPr/>
      </xdr:nvSpPr>
      <xdr:spPr>
        <a:xfrm>
          <a:off x="15430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82731</xdr:rowOff>
    </xdr:from>
    <xdr:to>
      <xdr:col>85</xdr:col>
      <xdr:colOff>127000</xdr:colOff>
      <xdr:row>107</xdr:row>
      <xdr:rowOff>110489</xdr:rowOff>
    </xdr:to>
    <xdr:cxnSp macro="">
      <xdr:nvCxnSpPr>
        <xdr:cNvPr id="687" name="直線コネクタ 686">
          <a:extLst>
            <a:ext uri="{FF2B5EF4-FFF2-40B4-BE49-F238E27FC236}">
              <a16:creationId xmlns:a16="http://schemas.microsoft.com/office/drawing/2014/main" id="{93EA4561-5813-484C-BD1A-E04182609A4D}"/>
            </a:ext>
          </a:extLst>
        </xdr:cNvPr>
        <xdr:cNvCxnSpPr/>
      </xdr:nvCxnSpPr>
      <xdr:spPr>
        <a:xfrm>
          <a:off x="15481300" y="18427881"/>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2539</xdr:rowOff>
    </xdr:from>
    <xdr:to>
      <xdr:col>76</xdr:col>
      <xdr:colOff>165100</xdr:colOff>
      <xdr:row>107</xdr:row>
      <xdr:rowOff>104139</xdr:rowOff>
    </xdr:to>
    <xdr:sp macro="" textlink="">
      <xdr:nvSpPr>
        <xdr:cNvPr id="688" name="楕円 687">
          <a:extLst>
            <a:ext uri="{FF2B5EF4-FFF2-40B4-BE49-F238E27FC236}">
              <a16:creationId xmlns:a16="http://schemas.microsoft.com/office/drawing/2014/main" id="{97CBD23B-0598-42B7-8B9A-9F0861A641A8}"/>
            </a:ext>
          </a:extLst>
        </xdr:cNvPr>
        <xdr:cNvSpPr/>
      </xdr:nvSpPr>
      <xdr:spPr>
        <a:xfrm>
          <a:off x="14541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53339</xdr:rowOff>
    </xdr:from>
    <xdr:to>
      <xdr:col>81</xdr:col>
      <xdr:colOff>50800</xdr:colOff>
      <xdr:row>107</xdr:row>
      <xdr:rowOff>82731</xdr:rowOff>
    </xdr:to>
    <xdr:cxnSp macro="">
      <xdr:nvCxnSpPr>
        <xdr:cNvPr id="689" name="直線コネクタ 688">
          <a:extLst>
            <a:ext uri="{FF2B5EF4-FFF2-40B4-BE49-F238E27FC236}">
              <a16:creationId xmlns:a16="http://schemas.microsoft.com/office/drawing/2014/main" id="{A416C496-EFA0-457C-AE44-E328733BCAFF}"/>
            </a:ext>
          </a:extLst>
        </xdr:cNvPr>
        <xdr:cNvCxnSpPr/>
      </xdr:nvCxnSpPr>
      <xdr:spPr>
        <a:xfrm>
          <a:off x="14592300" y="1839848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162561</xdr:rowOff>
    </xdr:from>
    <xdr:to>
      <xdr:col>72</xdr:col>
      <xdr:colOff>38100</xdr:colOff>
      <xdr:row>107</xdr:row>
      <xdr:rowOff>92711</xdr:rowOff>
    </xdr:to>
    <xdr:sp macro="" textlink="">
      <xdr:nvSpPr>
        <xdr:cNvPr id="690" name="楕円 689">
          <a:extLst>
            <a:ext uri="{FF2B5EF4-FFF2-40B4-BE49-F238E27FC236}">
              <a16:creationId xmlns:a16="http://schemas.microsoft.com/office/drawing/2014/main" id="{F586AEF0-0A85-44A3-8A75-22D7A12742A9}"/>
            </a:ext>
          </a:extLst>
        </xdr:cNvPr>
        <xdr:cNvSpPr/>
      </xdr:nvSpPr>
      <xdr:spPr>
        <a:xfrm>
          <a:off x="1365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41911</xdr:rowOff>
    </xdr:from>
    <xdr:to>
      <xdr:col>76</xdr:col>
      <xdr:colOff>114300</xdr:colOff>
      <xdr:row>107</xdr:row>
      <xdr:rowOff>53339</xdr:rowOff>
    </xdr:to>
    <xdr:cxnSp macro="">
      <xdr:nvCxnSpPr>
        <xdr:cNvPr id="691" name="直線コネクタ 690">
          <a:extLst>
            <a:ext uri="{FF2B5EF4-FFF2-40B4-BE49-F238E27FC236}">
              <a16:creationId xmlns:a16="http://schemas.microsoft.com/office/drawing/2014/main" id="{F7ADBA6E-4705-4FDF-A73B-7F8149684E0B}"/>
            </a:ext>
          </a:extLst>
        </xdr:cNvPr>
        <xdr:cNvCxnSpPr/>
      </xdr:nvCxnSpPr>
      <xdr:spPr>
        <a:xfrm>
          <a:off x="13703300" y="183870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133169</xdr:rowOff>
    </xdr:from>
    <xdr:to>
      <xdr:col>67</xdr:col>
      <xdr:colOff>101600</xdr:colOff>
      <xdr:row>107</xdr:row>
      <xdr:rowOff>63319</xdr:rowOff>
    </xdr:to>
    <xdr:sp macro="" textlink="">
      <xdr:nvSpPr>
        <xdr:cNvPr id="692" name="楕円 691">
          <a:extLst>
            <a:ext uri="{FF2B5EF4-FFF2-40B4-BE49-F238E27FC236}">
              <a16:creationId xmlns:a16="http://schemas.microsoft.com/office/drawing/2014/main" id="{AC10F382-3482-4C38-84E0-69095FF84AF9}"/>
            </a:ext>
          </a:extLst>
        </xdr:cNvPr>
        <xdr:cNvSpPr/>
      </xdr:nvSpPr>
      <xdr:spPr>
        <a:xfrm>
          <a:off x="12763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12519</xdr:rowOff>
    </xdr:from>
    <xdr:to>
      <xdr:col>71</xdr:col>
      <xdr:colOff>177800</xdr:colOff>
      <xdr:row>107</xdr:row>
      <xdr:rowOff>41911</xdr:rowOff>
    </xdr:to>
    <xdr:cxnSp macro="">
      <xdr:nvCxnSpPr>
        <xdr:cNvPr id="693" name="直線コネクタ 692">
          <a:extLst>
            <a:ext uri="{FF2B5EF4-FFF2-40B4-BE49-F238E27FC236}">
              <a16:creationId xmlns:a16="http://schemas.microsoft.com/office/drawing/2014/main" id="{EA0F732B-E99F-415C-A303-B60437F2B078}"/>
            </a:ext>
          </a:extLst>
        </xdr:cNvPr>
        <xdr:cNvCxnSpPr/>
      </xdr:nvCxnSpPr>
      <xdr:spPr>
        <a:xfrm>
          <a:off x="12814300" y="1835766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91276</xdr:rowOff>
    </xdr:from>
    <xdr:ext cx="405111" cy="259045"/>
    <xdr:sp macro="" textlink="">
      <xdr:nvSpPr>
        <xdr:cNvPr id="694" name="n_1aveValue【公民館】&#10;有形固定資産減価償却率">
          <a:extLst>
            <a:ext uri="{FF2B5EF4-FFF2-40B4-BE49-F238E27FC236}">
              <a16:creationId xmlns:a16="http://schemas.microsoft.com/office/drawing/2014/main" id="{C4EB934E-7F6C-4A44-B426-30138B89C639}"/>
            </a:ext>
          </a:extLst>
        </xdr:cNvPr>
        <xdr:cNvSpPr txBox="1"/>
      </xdr:nvSpPr>
      <xdr:spPr>
        <a:xfrm>
          <a:off x="152660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88009</xdr:rowOff>
    </xdr:from>
    <xdr:ext cx="405111" cy="259045"/>
    <xdr:sp macro="" textlink="">
      <xdr:nvSpPr>
        <xdr:cNvPr id="695" name="n_2aveValue【公民館】&#10;有形固定資産減価償却率">
          <a:extLst>
            <a:ext uri="{FF2B5EF4-FFF2-40B4-BE49-F238E27FC236}">
              <a16:creationId xmlns:a16="http://schemas.microsoft.com/office/drawing/2014/main" id="{E46ECBAB-1F21-47E3-ADB0-B5D2B8C027B1}"/>
            </a:ext>
          </a:extLst>
        </xdr:cNvPr>
        <xdr:cNvSpPr txBox="1"/>
      </xdr:nvSpPr>
      <xdr:spPr>
        <a:xfrm>
          <a:off x="14389744" y="1791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696" name="n_3aveValue【公民館】&#10;有形固定資産減価償却率">
          <a:extLst>
            <a:ext uri="{FF2B5EF4-FFF2-40B4-BE49-F238E27FC236}">
              <a16:creationId xmlns:a16="http://schemas.microsoft.com/office/drawing/2014/main" id="{0603E2E5-66A3-4016-8371-C46478EED72D}"/>
            </a:ext>
          </a:extLst>
        </xdr:cNvPr>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697" name="n_4aveValue【公民館】&#10;有形固定資産減価償却率">
          <a:extLst>
            <a:ext uri="{FF2B5EF4-FFF2-40B4-BE49-F238E27FC236}">
              <a16:creationId xmlns:a16="http://schemas.microsoft.com/office/drawing/2014/main" id="{212CFF8C-1F5F-4C1A-98A3-293398AFB822}"/>
            </a:ext>
          </a:extLst>
        </xdr:cNvPr>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124658</xdr:rowOff>
    </xdr:from>
    <xdr:ext cx="405111" cy="259045"/>
    <xdr:sp macro="" textlink="">
      <xdr:nvSpPr>
        <xdr:cNvPr id="698" name="n_1mainValue【公民館】&#10;有形固定資産減価償却率">
          <a:extLst>
            <a:ext uri="{FF2B5EF4-FFF2-40B4-BE49-F238E27FC236}">
              <a16:creationId xmlns:a16="http://schemas.microsoft.com/office/drawing/2014/main" id="{FB2C1DA1-F3C3-496C-907B-50DF5085C567}"/>
            </a:ext>
          </a:extLst>
        </xdr:cNvPr>
        <xdr:cNvSpPr txBox="1"/>
      </xdr:nvSpPr>
      <xdr:spPr>
        <a:xfrm>
          <a:off x="15266044"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95266</xdr:rowOff>
    </xdr:from>
    <xdr:ext cx="405111" cy="259045"/>
    <xdr:sp macro="" textlink="">
      <xdr:nvSpPr>
        <xdr:cNvPr id="699" name="n_2mainValue【公民館】&#10;有形固定資産減価償却率">
          <a:extLst>
            <a:ext uri="{FF2B5EF4-FFF2-40B4-BE49-F238E27FC236}">
              <a16:creationId xmlns:a16="http://schemas.microsoft.com/office/drawing/2014/main" id="{755B85C7-9C67-4300-A06C-142E2581FF59}"/>
            </a:ext>
          </a:extLst>
        </xdr:cNvPr>
        <xdr:cNvSpPr txBox="1"/>
      </xdr:nvSpPr>
      <xdr:spPr>
        <a:xfrm>
          <a:off x="14389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83838</xdr:rowOff>
    </xdr:from>
    <xdr:ext cx="405111" cy="259045"/>
    <xdr:sp macro="" textlink="">
      <xdr:nvSpPr>
        <xdr:cNvPr id="700" name="n_3mainValue【公民館】&#10;有形固定資産減価償却率">
          <a:extLst>
            <a:ext uri="{FF2B5EF4-FFF2-40B4-BE49-F238E27FC236}">
              <a16:creationId xmlns:a16="http://schemas.microsoft.com/office/drawing/2014/main" id="{56F02AAA-BD27-4C66-8E60-1840A26509FE}"/>
            </a:ext>
          </a:extLst>
        </xdr:cNvPr>
        <xdr:cNvSpPr txBox="1"/>
      </xdr:nvSpPr>
      <xdr:spPr>
        <a:xfrm>
          <a:off x="13500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54446</xdr:rowOff>
    </xdr:from>
    <xdr:ext cx="405111" cy="259045"/>
    <xdr:sp macro="" textlink="">
      <xdr:nvSpPr>
        <xdr:cNvPr id="701" name="n_4mainValue【公民館】&#10;有形固定資産減価償却率">
          <a:extLst>
            <a:ext uri="{FF2B5EF4-FFF2-40B4-BE49-F238E27FC236}">
              <a16:creationId xmlns:a16="http://schemas.microsoft.com/office/drawing/2014/main" id="{F6C40935-A413-4F41-8D7E-DA2399F27783}"/>
            </a:ext>
          </a:extLst>
        </xdr:cNvPr>
        <xdr:cNvSpPr txBox="1"/>
      </xdr:nvSpPr>
      <xdr:spPr>
        <a:xfrm>
          <a:off x="12611744"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1BBA9625-CBF5-4292-961E-C1454235894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7E1936B5-EDB3-417F-8CCE-2712571163F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1E9FE4D8-66CF-4C7A-A42D-C2D7537B841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AD4C63BC-EEB4-40F9-A02C-A34236D45FC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5B53E651-47AC-44E4-9BD9-17964B60F86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F04515DE-E5FF-4210-8B55-E28607FCA17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5B447FF5-EEBB-4BC5-8E69-8D69C45DDAB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4216D1E5-2AFD-4202-8E06-971C9D03AF9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4EF068AA-8C30-4E04-9014-A72BA9745C8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73F99AB9-1879-4CEC-A12B-51CEE99BE46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a:extLst>
            <a:ext uri="{FF2B5EF4-FFF2-40B4-BE49-F238E27FC236}">
              <a16:creationId xmlns:a16="http://schemas.microsoft.com/office/drawing/2014/main" id="{555B2848-6098-4BCF-B78B-4F82D721CD6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a:extLst>
            <a:ext uri="{FF2B5EF4-FFF2-40B4-BE49-F238E27FC236}">
              <a16:creationId xmlns:a16="http://schemas.microsoft.com/office/drawing/2014/main" id="{64A38014-CE3B-4093-A554-35EB575F8DF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a:extLst>
            <a:ext uri="{FF2B5EF4-FFF2-40B4-BE49-F238E27FC236}">
              <a16:creationId xmlns:a16="http://schemas.microsoft.com/office/drawing/2014/main" id="{F157036C-93A0-4542-9171-E001FA76B5A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a:extLst>
            <a:ext uri="{FF2B5EF4-FFF2-40B4-BE49-F238E27FC236}">
              <a16:creationId xmlns:a16="http://schemas.microsoft.com/office/drawing/2014/main" id="{87A0C1F2-25E2-41BB-9DFA-C2F64C8EE93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a:extLst>
            <a:ext uri="{FF2B5EF4-FFF2-40B4-BE49-F238E27FC236}">
              <a16:creationId xmlns:a16="http://schemas.microsoft.com/office/drawing/2014/main" id="{97263832-039B-4A3F-9BAF-F490FB78E24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a:extLst>
            <a:ext uri="{FF2B5EF4-FFF2-40B4-BE49-F238E27FC236}">
              <a16:creationId xmlns:a16="http://schemas.microsoft.com/office/drawing/2014/main" id="{F6AA137B-48E3-4FC1-ABB5-A967421E664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a:extLst>
            <a:ext uri="{FF2B5EF4-FFF2-40B4-BE49-F238E27FC236}">
              <a16:creationId xmlns:a16="http://schemas.microsoft.com/office/drawing/2014/main" id="{3EA5AB8C-D993-4337-A30A-6A5321A16E7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a:extLst>
            <a:ext uri="{FF2B5EF4-FFF2-40B4-BE49-F238E27FC236}">
              <a16:creationId xmlns:a16="http://schemas.microsoft.com/office/drawing/2014/main" id="{415BCD9C-C75B-4F44-8D79-18DF3A9DF7C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a:extLst>
            <a:ext uri="{FF2B5EF4-FFF2-40B4-BE49-F238E27FC236}">
              <a16:creationId xmlns:a16="http://schemas.microsoft.com/office/drawing/2014/main" id="{D1FDA7E4-D2F0-40D6-956A-142323C3BF3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a:extLst>
            <a:ext uri="{FF2B5EF4-FFF2-40B4-BE49-F238E27FC236}">
              <a16:creationId xmlns:a16="http://schemas.microsoft.com/office/drawing/2014/main" id="{11F80FC1-DFB5-4A76-A1CD-524FDAFF083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a:extLst>
            <a:ext uri="{FF2B5EF4-FFF2-40B4-BE49-F238E27FC236}">
              <a16:creationId xmlns:a16="http://schemas.microsoft.com/office/drawing/2014/main" id="{5DF0F436-7CBD-4CF7-BBB2-3BA073A9B94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a:extLst>
            <a:ext uri="{FF2B5EF4-FFF2-40B4-BE49-F238E27FC236}">
              <a16:creationId xmlns:a16="http://schemas.microsoft.com/office/drawing/2014/main" id="{FA1A81DF-2095-4C58-BA37-7F4ED7D53F8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a:extLst>
            <a:ext uri="{FF2B5EF4-FFF2-40B4-BE49-F238E27FC236}">
              <a16:creationId xmlns:a16="http://schemas.microsoft.com/office/drawing/2014/main" id="{4E0ABF65-07CA-4E41-9636-1D31B9E1FE9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a:extLst>
            <a:ext uri="{FF2B5EF4-FFF2-40B4-BE49-F238E27FC236}">
              <a16:creationId xmlns:a16="http://schemas.microsoft.com/office/drawing/2014/main" id="{C6916FD9-E32D-4936-9B66-E760F54E6BF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公民館】&#10;一人当たり面積グラフ枠">
          <a:extLst>
            <a:ext uri="{FF2B5EF4-FFF2-40B4-BE49-F238E27FC236}">
              <a16:creationId xmlns:a16="http://schemas.microsoft.com/office/drawing/2014/main" id="{E2921A3E-E09B-4885-910A-577875646D5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84364</xdr:rowOff>
    </xdr:to>
    <xdr:cxnSp macro="">
      <xdr:nvCxnSpPr>
        <xdr:cNvPr id="727" name="直線コネクタ 726">
          <a:extLst>
            <a:ext uri="{FF2B5EF4-FFF2-40B4-BE49-F238E27FC236}">
              <a16:creationId xmlns:a16="http://schemas.microsoft.com/office/drawing/2014/main" id="{D4D3EDFA-CCFA-478C-8B58-B96E58BC0AFA}"/>
            </a:ext>
          </a:extLst>
        </xdr:cNvPr>
        <xdr:cNvCxnSpPr/>
      </xdr:nvCxnSpPr>
      <xdr:spPr>
        <a:xfrm flipV="1">
          <a:off x="22160864" y="17139557"/>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88191</xdr:rowOff>
    </xdr:from>
    <xdr:ext cx="469744" cy="259045"/>
    <xdr:sp macro="" textlink="">
      <xdr:nvSpPr>
        <xdr:cNvPr id="728" name="【公民館】&#10;一人当たり面積最小値テキスト">
          <a:extLst>
            <a:ext uri="{FF2B5EF4-FFF2-40B4-BE49-F238E27FC236}">
              <a16:creationId xmlns:a16="http://schemas.microsoft.com/office/drawing/2014/main" id="{2FC477B8-A42B-4896-B179-A38ACC1BE3B6}"/>
            </a:ext>
          </a:extLst>
        </xdr:cNvPr>
        <xdr:cNvSpPr txBox="1"/>
      </xdr:nvSpPr>
      <xdr:spPr>
        <a:xfrm>
          <a:off x="22199600" y="1860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84364</xdr:rowOff>
    </xdr:from>
    <xdr:to>
      <xdr:col>116</xdr:col>
      <xdr:colOff>152400</xdr:colOff>
      <xdr:row>108</xdr:row>
      <xdr:rowOff>84364</xdr:rowOff>
    </xdr:to>
    <xdr:cxnSp macro="">
      <xdr:nvCxnSpPr>
        <xdr:cNvPr id="729" name="直線コネクタ 728">
          <a:extLst>
            <a:ext uri="{FF2B5EF4-FFF2-40B4-BE49-F238E27FC236}">
              <a16:creationId xmlns:a16="http://schemas.microsoft.com/office/drawing/2014/main" id="{671E7C08-1935-45BA-BF14-B46AE72A591D}"/>
            </a:ext>
          </a:extLst>
        </xdr:cNvPr>
        <xdr:cNvCxnSpPr/>
      </xdr:nvCxnSpPr>
      <xdr:spPr>
        <a:xfrm>
          <a:off x="22072600" y="1860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730" name="【公民館】&#10;一人当たり面積最大値テキスト">
          <a:extLst>
            <a:ext uri="{FF2B5EF4-FFF2-40B4-BE49-F238E27FC236}">
              <a16:creationId xmlns:a16="http://schemas.microsoft.com/office/drawing/2014/main" id="{B352FB3C-EBCD-41EA-8443-A673D11C6E05}"/>
            </a:ext>
          </a:extLst>
        </xdr:cNvPr>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731" name="直線コネクタ 730">
          <a:extLst>
            <a:ext uri="{FF2B5EF4-FFF2-40B4-BE49-F238E27FC236}">
              <a16:creationId xmlns:a16="http://schemas.microsoft.com/office/drawing/2014/main" id="{86421952-68B7-4225-901F-A390372AB1F3}"/>
            </a:ext>
          </a:extLst>
        </xdr:cNvPr>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150784</xdr:rowOff>
    </xdr:from>
    <xdr:ext cx="469744" cy="259045"/>
    <xdr:sp macro="" textlink="">
      <xdr:nvSpPr>
        <xdr:cNvPr id="732" name="【公民館】&#10;一人当たり面積平均値テキスト">
          <a:extLst>
            <a:ext uri="{FF2B5EF4-FFF2-40B4-BE49-F238E27FC236}">
              <a16:creationId xmlns:a16="http://schemas.microsoft.com/office/drawing/2014/main" id="{F0DCBA7A-C879-4D3F-B71A-A681D3407B28}"/>
            </a:ext>
          </a:extLst>
        </xdr:cNvPr>
        <xdr:cNvSpPr txBox="1"/>
      </xdr:nvSpPr>
      <xdr:spPr>
        <a:xfrm>
          <a:off x="22199600" y="18153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xdr:rowOff>
    </xdr:from>
    <xdr:to>
      <xdr:col>116</xdr:col>
      <xdr:colOff>114300</xdr:colOff>
      <xdr:row>106</xdr:row>
      <xdr:rowOff>102507</xdr:rowOff>
    </xdr:to>
    <xdr:sp macro="" textlink="">
      <xdr:nvSpPr>
        <xdr:cNvPr id="733" name="フローチャート: 判断 732">
          <a:extLst>
            <a:ext uri="{FF2B5EF4-FFF2-40B4-BE49-F238E27FC236}">
              <a16:creationId xmlns:a16="http://schemas.microsoft.com/office/drawing/2014/main" id="{3187CD62-5D95-4181-AF22-D41E42413F65}"/>
            </a:ext>
          </a:extLst>
        </xdr:cNvPr>
        <xdr:cNvSpPr/>
      </xdr:nvSpPr>
      <xdr:spPr>
        <a:xfrm>
          <a:off x="22110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5806</xdr:rowOff>
    </xdr:from>
    <xdr:to>
      <xdr:col>112</xdr:col>
      <xdr:colOff>38100</xdr:colOff>
      <xdr:row>106</xdr:row>
      <xdr:rowOff>107406</xdr:rowOff>
    </xdr:to>
    <xdr:sp macro="" textlink="">
      <xdr:nvSpPr>
        <xdr:cNvPr id="734" name="フローチャート: 判断 733">
          <a:extLst>
            <a:ext uri="{FF2B5EF4-FFF2-40B4-BE49-F238E27FC236}">
              <a16:creationId xmlns:a16="http://schemas.microsoft.com/office/drawing/2014/main" id="{5B83493D-D621-44D7-A4DD-7B7EBCF44755}"/>
            </a:ext>
          </a:extLst>
        </xdr:cNvPr>
        <xdr:cNvSpPr/>
      </xdr:nvSpPr>
      <xdr:spPr>
        <a:xfrm>
          <a:off x="212725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170724</xdr:rowOff>
    </xdr:from>
    <xdr:to>
      <xdr:col>107</xdr:col>
      <xdr:colOff>101600</xdr:colOff>
      <xdr:row>106</xdr:row>
      <xdr:rowOff>100874</xdr:rowOff>
    </xdr:to>
    <xdr:sp macro="" textlink="">
      <xdr:nvSpPr>
        <xdr:cNvPr id="735" name="フローチャート: 判断 734">
          <a:extLst>
            <a:ext uri="{FF2B5EF4-FFF2-40B4-BE49-F238E27FC236}">
              <a16:creationId xmlns:a16="http://schemas.microsoft.com/office/drawing/2014/main" id="{909ABAFE-69D3-4E73-9EBA-9F76CCDA4970}"/>
            </a:ext>
          </a:extLst>
        </xdr:cNvPr>
        <xdr:cNvSpPr/>
      </xdr:nvSpPr>
      <xdr:spPr>
        <a:xfrm>
          <a:off x="20383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129902</xdr:rowOff>
    </xdr:from>
    <xdr:to>
      <xdr:col>102</xdr:col>
      <xdr:colOff>165100</xdr:colOff>
      <xdr:row>106</xdr:row>
      <xdr:rowOff>60052</xdr:rowOff>
    </xdr:to>
    <xdr:sp macro="" textlink="">
      <xdr:nvSpPr>
        <xdr:cNvPr id="736" name="フローチャート: 判断 735">
          <a:extLst>
            <a:ext uri="{FF2B5EF4-FFF2-40B4-BE49-F238E27FC236}">
              <a16:creationId xmlns:a16="http://schemas.microsoft.com/office/drawing/2014/main" id="{FFDD1F4A-FF0B-4A3D-BD75-9ABD96551DB2}"/>
            </a:ext>
          </a:extLst>
        </xdr:cNvPr>
        <xdr:cNvSpPr/>
      </xdr:nvSpPr>
      <xdr:spPr>
        <a:xfrm>
          <a:off x="19494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165826</xdr:rowOff>
    </xdr:from>
    <xdr:to>
      <xdr:col>98</xdr:col>
      <xdr:colOff>38100</xdr:colOff>
      <xdr:row>106</xdr:row>
      <xdr:rowOff>95976</xdr:rowOff>
    </xdr:to>
    <xdr:sp macro="" textlink="">
      <xdr:nvSpPr>
        <xdr:cNvPr id="737" name="フローチャート: 判断 736">
          <a:extLst>
            <a:ext uri="{FF2B5EF4-FFF2-40B4-BE49-F238E27FC236}">
              <a16:creationId xmlns:a16="http://schemas.microsoft.com/office/drawing/2014/main" id="{A763CC9C-F473-48A7-80C1-6C7FA7340FB2}"/>
            </a:ext>
          </a:extLst>
        </xdr:cNvPr>
        <xdr:cNvSpPr/>
      </xdr:nvSpPr>
      <xdr:spPr>
        <a:xfrm>
          <a:off x="186055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34F611F1-DBDF-4FF4-8E2B-6F8D5E725FB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3BB7D654-1CDC-4B77-9C49-7C8E5E91AD8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F9A3EEF4-09A6-41D0-BB10-A7DEDD6FF0E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CB7626FF-9F15-4299-AFC3-01B1A8381CA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B1604377-2817-464C-A207-D19715143EE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115207</xdr:rowOff>
    </xdr:from>
    <xdr:to>
      <xdr:col>116</xdr:col>
      <xdr:colOff>114300</xdr:colOff>
      <xdr:row>100</xdr:row>
      <xdr:rowOff>45357</xdr:rowOff>
    </xdr:to>
    <xdr:sp macro="" textlink="">
      <xdr:nvSpPr>
        <xdr:cNvPr id="743" name="楕円 742">
          <a:extLst>
            <a:ext uri="{FF2B5EF4-FFF2-40B4-BE49-F238E27FC236}">
              <a16:creationId xmlns:a16="http://schemas.microsoft.com/office/drawing/2014/main" id="{50B16991-C8EC-4B2E-A7A2-3E3E83920E75}"/>
            </a:ext>
          </a:extLst>
        </xdr:cNvPr>
        <xdr:cNvSpPr/>
      </xdr:nvSpPr>
      <xdr:spPr>
        <a:xfrm>
          <a:off x="22110700" y="170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68234</xdr:rowOff>
    </xdr:from>
    <xdr:ext cx="469744" cy="259045"/>
    <xdr:sp macro="" textlink="">
      <xdr:nvSpPr>
        <xdr:cNvPr id="744" name="【公民館】&#10;一人当たり面積該当値テキスト">
          <a:extLst>
            <a:ext uri="{FF2B5EF4-FFF2-40B4-BE49-F238E27FC236}">
              <a16:creationId xmlns:a16="http://schemas.microsoft.com/office/drawing/2014/main" id="{FB3B6E19-DE55-4E12-B4DB-6ADDBBC16D3E}"/>
            </a:ext>
          </a:extLst>
        </xdr:cNvPr>
        <xdr:cNvSpPr txBox="1"/>
      </xdr:nvSpPr>
      <xdr:spPr>
        <a:xfrm>
          <a:off x="22199600" y="1704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136434</xdr:rowOff>
    </xdr:from>
    <xdr:to>
      <xdr:col>112</xdr:col>
      <xdr:colOff>38100</xdr:colOff>
      <xdr:row>100</xdr:row>
      <xdr:rowOff>66584</xdr:rowOff>
    </xdr:to>
    <xdr:sp macro="" textlink="">
      <xdr:nvSpPr>
        <xdr:cNvPr id="745" name="楕円 744">
          <a:extLst>
            <a:ext uri="{FF2B5EF4-FFF2-40B4-BE49-F238E27FC236}">
              <a16:creationId xmlns:a16="http://schemas.microsoft.com/office/drawing/2014/main" id="{5487B042-3588-4E66-A483-9AEA5C3D6089}"/>
            </a:ext>
          </a:extLst>
        </xdr:cNvPr>
        <xdr:cNvSpPr/>
      </xdr:nvSpPr>
      <xdr:spPr>
        <a:xfrm>
          <a:off x="21272500" y="1710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166007</xdr:rowOff>
    </xdr:from>
    <xdr:to>
      <xdr:col>116</xdr:col>
      <xdr:colOff>63500</xdr:colOff>
      <xdr:row>100</xdr:row>
      <xdr:rowOff>15784</xdr:rowOff>
    </xdr:to>
    <xdr:cxnSp macro="">
      <xdr:nvCxnSpPr>
        <xdr:cNvPr id="746" name="直線コネクタ 745">
          <a:extLst>
            <a:ext uri="{FF2B5EF4-FFF2-40B4-BE49-F238E27FC236}">
              <a16:creationId xmlns:a16="http://schemas.microsoft.com/office/drawing/2014/main" id="{FB53B5AB-3E43-49BA-8D07-A7D8EECE6E9C}"/>
            </a:ext>
          </a:extLst>
        </xdr:cNvPr>
        <xdr:cNvCxnSpPr/>
      </xdr:nvCxnSpPr>
      <xdr:spPr>
        <a:xfrm flipV="1">
          <a:off x="21323300" y="1713955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160927</xdr:rowOff>
    </xdr:from>
    <xdr:to>
      <xdr:col>107</xdr:col>
      <xdr:colOff>101600</xdr:colOff>
      <xdr:row>100</xdr:row>
      <xdr:rowOff>91077</xdr:rowOff>
    </xdr:to>
    <xdr:sp macro="" textlink="">
      <xdr:nvSpPr>
        <xdr:cNvPr id="747" name="楕円 746">
          <a:extLst>
            <a:ext uri="{FF2B5EF4-FFF2-40B4-BE49-F238E27FC236}">
              <a16:creationId xmlns:a16="http://schemas.microsoft.com/office/drawing/2014/main" id="{905C4B18-B83F-4F36-A608-FB34B98065A3}"/>
            </a:ext>
          </a:extLst>
        </xdr:cNvPr>
        <xdr:cNvSpPr/>
      </xdr:nvSpPr>
      <xdr:spPr>
        <a:xfrm>
          <a:off x="20383500" y="171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15784</xdr:rowOff>
    </xdr:from>
    <xdr:to>
      <xdr:col>111</xdr:col>
      <xdr:colOff>177800</xdr:colOff>
      <xdr:row>100</xdr:row>
      <xdr:rowOff>40277</xdr:rowOff>
    </xdr:to>
    <xdr:cxnSp macro="">
      <xdr:nvCxnSpPr>
        <xdr:cNvPr id="748" name="直線コネクタ 747">
          <a:extLst>
            <a:ext uri="{FF2B5EF4-FFF2-40B4-BE49-F238E27FC236}">
              <a16:creationId xmlns:a16="http://schemas.microsoft.com/office/drawing/2014/main" id="{07243CE3-1034-4B14-87AC-282FB44818F6}"/>
            </a:ext>
          </a:extLst>
        </xdr:cNvPr>
        <xdr:cNvCxnSpPr/>
      </xdr:nvCxnSpPr>
      <xdr:spPr>
        <a:xfrm flipV="1">
          <a:off x="20434300" y="171607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4173</xdr:rowOff>
    </xdr:from>
    <xdr:to>
      <xdr:col>102</xdr:col>
      <xdr:colOff>165100</xdr:colOff>
      <xdr:row>100</xdr:row>
      <xdr:rowOff>105773</xdr:rowOff>
    </xdr:to>
    <xdr:sp macro="" textlink="">
      <xdr:nvSpPr>
        <xdr:cNvPr id="749" name="楕円 748">
          <a:extLst>
            <a:ext uri="{FF2B5EF4-FFF2-40B4-BE49-F238E27FC236}">
              <a16:creationId xmlns:a16="http://schemas.microsoft.com/office/drawing/2014/main" id="{0F935580-3C7D-4263-9745-7FEA2178CBBA}"/>
            </a:ext>
          </a:extLst>
        </xdr:cNvPr>
        <xdr:cNvSpPr/>
      </xdr:nvSpPr>
      <xdr:spPr>
        <a:xfrm>
          <a:off x="19494500" y="171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40277</xdr:rowOff>
    </xdr:from>
    <xdr:to>
      <xdr:col>107</xdr:col>
      <xdr:colOff>50800</xdr:colOff>
      <xdr:row>100</xdr:row>
      <xdr:rowOff>54973</xdr:rowOff>
    </xdr:to>
    <xdr:cxnSp macro="">
      <xdr:nvCxnSpPr>
        <xdr:cNvPr id="750" name="直線コネクタ 749">
          <a:extLst>
            <a:ext uri="{FF2B5EF4-FFF2-40B4-BE49-F238E27FC236}">
              <a16:creationId xmlns:a16="http://schemas.microsoft.com/office/drawing/2014/main" id="{32E8BBE2-057B-4872-A9DF-79B812E54FCB}"/>
            </a:ext>
          </a:extLst>
        </xdr:cNvPr>
        <xdr:cNvCxnSpPr/>
      </xdr:nvCxnSpPr>
      <xdr:spPr>
        <a:xfrm flipV="1">
          <a:off x="19545300" y="1718527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15602</xdr:rowOff>
    </xdr:from>
    <xdr:to>
      <xdr:col>98</xdr:col>
      <xdr:colOff>38100</xdr:colOff>
      <xdr:row>100</xdr:row>
      <xdr:rowOff>117202</xdr:rowOff>
    </xdr:to>
    <xdr:sp macro="" textlink="">
      <xdr:nvSpPr>
        <xdr:cNvPr id="751" name="楕円 750">
          <a:extLst>
            <a:ext uri="{FF2B5EF4-FFF2-40B4-BE49-F238E27FC236}">
              <a16:creationId xmlns:a16="http://schemas.microsoft.com/office/drawing/2014/main" id="{6D32227C-A4AF-4CEA-93FE-777A79DC8945}"/>
            </a:ext>
          </a:extLst>
        </xdr:cNvPr>
        <xdr:cNvSpPr/>
      </xdr:nvSpPr>
      <xdr:spPr>
        <a:xfrm>
          <a:off x="18605500" y="171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54973</xdr:rowOff>
    </xdr:from>
    <xdr:to>
      <xdr:col>102</xdr:col>
      <xdr:colOff>114300</xdr:colOff>
      <xdr:row>100</xdr:row>
      <xdr:rowOff>66402</xdr:rowOff>
    </xdr:to>
    <xdr:cxnSp macro="">
      <xdr:nvCxnSpPr>
        <xdr:cNvPr id="752" name="直線コネクタ 751">
          <a:extLst>
            <a:ext uri="{FF2B5EF4-FFF2-40B4-BE49-F238E27FC236}">
              <a16:creationId xmlns:a16="http://schemas.microsoft.com/office/drawing/2014/main" id="{586291EB-76C1-437A-8824-F3022DCFF24F}"/>
            </a:ext>
          </a:extLst>
        </xdr:cNvPr>
        <xdr:cNvCxnSpPr/>
      </xdr:nvCxnSpPr>
      <xdr:spPr>
        <a:xfrm flipV="1">
          <a:off x="18656300" y="1719997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98533</xdr:rowOff>
    </xdr:from>
    <xdr:ext cx="469744" cy="259045"/>
    <xdr:sp macro="" textlink="">
      <xdr:nvSpPr>
        <xdr:cNvPr id="753" name="n_1aveValue【公民館】&#10;一人当たり面積">
          <a:extLst>
            <a:ext uri="{FF2B5EF4-FFF2-40B4-BE49-F238E27FC236}">
              <a16:creationId xmlns:a16="http://schemas.microsoft.com/office/drawing/2014/main" id="{AD63DA26-A7DA-4CDD-8B39-BAE4EF9BA663}"/>
            </a:ext>
          </a:extLst>
        </xdr:cNvPr>
        <xdr:cNvSpPr txBox="1"/>
      </xdr:nvSpPr>
      <xdr:spPr>
        <a:xfrm>
          <a:off x="21075727"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92001</xdr:rowOff>
    </xdr:from>
    <xdr:ext cx="469744" cy="259045"/>
    <xdr:sp macro="" textlink="">
      <xdr:nvSpPr>
        <xdr:cNvPr id="754" name="n_2aveValue【公民館】&#10;一人当たり面積">
          <a:extLst>
            <a:ext uri="{FF2B5EF4-FFF2-40B4-BE49-F238E27FC236}">
              <a16:creationId xmlns:a16="http://schemas.microsoft.com/office/drawing/2014/main" id="{4F748085-701D-4AAA-AE80-1430EA36A38E}"/>
            </a:ext>
          </a:extLst>
        </xdr:cNvPr>
        <xdr:cNvSpPr txBox="1"/>
      </xdr:nvSpPr>
      <xdr:spPr>
        <a:xfrm>
          <a:off x="20199427" y="1826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51179</xdr:rowOff>
    </xdr:from>
    <xdr:ext cx="469744" cy="259045"/>
    <xdr:sp macro="" textlink="">
      <xdr:nvSpPr>
        <xdr:cNvPr id="755" name="n_3aveValue【公民館】&#10;一人当たり面積">
          <a:extLst>
            <a:ext uri="{FF2B5EF4-FFF2-40B4-BE49-F238E27FC236}">
              <a16:creationId xmlns:a16="http://schemas.microsoft.com/office/drawing/2014/main" id="{C8309796-F5F1-4FBB-8E5E-516996B31739}"/>
            </a:ext>
          </a:extLst>
        </xdr:cNvPr>
        <xdr:cNvSpPr txBox="1"/>
      </xdr:nvSpPr>
      <xdr:spPr>
        <a:xfrm>
          <a:off x="19310427" y="1822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87103</xdr:rowOff>
    </xdr:from>
    <xdr:ext cx="469744" cy="259045"/>
    <xdr:sp macro="" textlink="">
      <xdr:nvSpPr>
        <xdr:cNvPr id="756" name="n_4aveValue【公民館】&#10;一人当たり面積">
          <a:extLst>
            <a:ext uri="{FF2B5EF4-FFF2-40B4-BE49-F238E27FC236}">
              <a16:creationId xmlns:a16="http://schemas.microsoft.com/office/drawing/2014/main" id="{2D8CF71C-BD55-4ACD-B9F2-86681064F194}"/>
            </a:ext>
          </a:extLst>
        </xdr:cNvPr>
        <xdr:cNvSpPr txBox="1"/>
      </xdr:nvSpPr>
      <xdr:spPr>
        <a:xfrm>
          <a:off x="18421427" y="1826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83111</xdr:rowOff>
    </xdr:from>
    <xdr:ext cx="469744" cy="259045"/>
    <xdr:sp macro="" textlink="">
      <xdr:nvSpPr>
        <xdr:cNvPr id="757" name="n_1mainValue【公民館】&#10;一人当たり面積">
          <a:extLst>
            <a:ext uri="{FF2B5EF4-FFF2-40B4-BE49-F238E27FC236}">
              <a16:creationId xmlns:a16="http://schemas.microsoft.com/office/drawing/2014/main" id="{7C0C4594-0F47-4BAA-BBA4-685BD960AC3B}"/>
            </a:ext>
          </a:extLst>
        </xdr:cNvPr>
        <xdr:cNvSpPr txBox="1"/>
      </xdr:nvSpPr>
      <xdr:spPr>
        <a:xfrm>
          <a:off x="21075727" y="1688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107604</xdr:rowOff>
    </xdr:from>
    <xdr:ext cx="469744" cy="259045"/>
    <xdr:sp macro="" textlink="">
      <xdr:nvSpPr>
        <xdr:cNvPr id="758" name="n_2mainValue【公民館】&#10;一人当たり面積">
          <a:extLst>
            <a:ext uri="{FF2B5EF4-FFF2-40B4-BE49-F238E27FC236}">
              <a16:creationId xmlns:a16="http://schemas.microsoft.com/office/drawing/2014/main" id="{7EA37A46-2954-41A7-A4FC-3CE6D3521548}"/>
            </a:ext>
          </a:extLst>
        </xdr:cNvPr>
        <xdr:cNvSpPr txBox="1"/>
      </xdr:nvSpPr>
      <xdr:spPr>
        <a:xfrm>
          <a:off x="20199427" y="1690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122300</xdr:rowOff>
    </xdr:from>
    <xdr:ext cx="469744" cy="259045"/>
    <xdr:sp macro="" textlink="">
      <xdr:nvSpPr>
        <xdr:cNvPr id="759" name="n_3mainValue【公民館】&#10;一人当たり面積">
          <a:extLst>
            <a:ext uri="{FF2B5EF4-FFF2-40B4-BE49-F238E27FC236}">
              <a16:creationId xmlns:a16="http://schemas.microsoft.com/office/drawing/2014/main" id="{5CACCB0C-8FE1-4C3B-83F8-1A000813B6AB}"/>
            </a:ext>
          </a:extLst>
        </xdr:cNvPr>
        <xdr:cNvSpPr txBox="1"/>
      </xdr:nvSpPr>
      <xdr:spPr>
        <a:xfrm>
          <a:off x="19310427" y="1692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133729</xdr:rowOff>
    </xdr:from>
    <xdr:ext cx="469744" cy="259045"/>
    <xdr:sp macro="" textlink="">
      <xdr:nvSpPr>
        <xdr:cNvPr id="760" name="n_4mainValue【公民館】&#10;一人当たり面積">
          <a:extLst>
            <a:ext uri="{FF2B5EF4-FFF2-40B4-BE49-F238E27FC236}">
              <a16:creationId xmlns:a16="http://schemas.microsoft.com/office/drawing/2014/main" id="{67951C4C-0B4A-45E6-BBA2-0D31DD8A158A}"/>
            </a:ext>
          </a:extLst>
        </xdr:cNvPr>
        <xdr:cNvSpPr txBox="1"/>
      </xdr:nvSpPr>
      <xdr:spPr>
        <a:xfrm>
          <a:off x="18421427" y="1693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a:extLst>
            <a:ext uri="{FF2B5EF4-FFF2-40B4-BE49-F238E27FC236}">
              <a16:creationId xmlns:a16="http://schemas.microsoft.com/office/drawing/2014/main" id="{19EDB578-30EF-458E-A00D-4466669E803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a:extLst>
            <a:ext uri="{FF2B5EF4-FFF2-40B4-BE49-F238E27FC236}">
              <a16:creationId xmlns:a16="http://schemas.microsoft.com/office/drawing/2014/main" id="{8D0B8919-135B-4C10-8247-60CE20EE1AF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a:extLst>
            <a:ext uri="{FF2B5EF4-FFF2-40B4-BE49-F238E27FC236}">
              <a16:creationId xmlns:a16="http://schemas.microsoft.com/office/drawing/2014/main" id="{28069BA3-9560-4928-BB1E-6C27E355E8F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全体を通して類似団体に比べ各施設の老朽化が進んでいる傾向にある。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道路は</a:t>
          </a:r>
          <a:r>
            <a:rPr kumimoji="1" lang="en-US" altLang="ja-JP" sz="1100">
              <a:solidFill>
                <a:sysClr val="windowText" lastClr="000000"/>
              </a:solidFill>
              <a:effectLst/>
              <a:latin typeface="+mn-lt"/>
              <a:ea typeface="+mn-ea"/>
              <a:cs typeface="+mn-cs"/>
            </a:rPr>
            <a:t>14.2</a:t>
          </a:r>
          <a:r>
            <a:rPr kumimoji="1" lang="ja-JP" altLang="ja-JP" sz="1100">
              <a:solidFill>
                <a:sysClr val="windowText" lastClr="000000"/>
              </a:solidFill>
              <a:effectLst/>
              <a:latin typeface="+mn-lt"/>
              <a:ea typeface="+mn-ea"/>
              <a:cs typeface="+mn-cs"/>
            </a:rPr>
            <a:t>％、橋梁・トンネルでは</a:t>
          </a:r>
          <a:r>
            <a:rPr kumimoji="1" lang="en-US" altLang="ja-JP" sz="1100">
              <a:solidFill>
                <a:sysClr val="windowText" lastClr="000000"/>
              </a:solidFill>
              <a:effectLst/>
              <a:latin typeface="+mn-lt"/>
              <a:ea typeface="+mn-ea"/>
              <a:cs typeface="+mn-cs"/>
            </a:rPr>
            <a:t>10.8</a:t>
          </a:r>
          <a:r>
            <a:rPr kumimoji="1" lang="ja-JP" altLang="ja-JP" sz="1100">
              <a:solidFill>
                <a:sysClr val="windowText" lastClr="000000"/>
              </a:solidFill>
              <a:effectLst/>
              <a:latin typeface="+mn-lt"/>
              <a:ea typeface="+mn-ea"/>
              <a:cs typeface="+mn-cs"/>
            </a:rPr>
            <a:t>％類似団体と比較して上回っている。インフラ資産において、老朽化が進んでいる状況にあるなか、現状では社会資本整備総合交付金事業や道路メンテナンス事業費補助事業における補助金や起債を活用するなど、計画的な道路改良、橋梁改修を行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保育園は類似団体と比較して</a:t>
          </a:r>
          <a:r>
            <a:rPr kumimoji="1" lang="en-US" altLang="ja-JP" sz="1100">
              <a:solidFill>
                <a:sysClr val="windowText" lastClr="000000"/>
              </a:solidFill>
              <a:effectLst/>
              <a:latin typeface="+mn-lt"/>
              <a:ea typeface="+mn-ea"/>
              <a:cs typeface="+mn-cs"/>
            </a:rPr>
            <a:t>7.3</a:t>
          </a:r>
          <a:r>
            <a:rPr kumimoji="1" lang="ja-JP" altLang="ja-JP" sz="1100">
              <a:solidFill>
                <a:sysClr val="windowText" lastClr="000000"/>
              </a:solidFill>
              <a:effectLst/>
              <a:latin typeface="+mn-lt"/>
              <a:ea typeface="+mn-ea"/>
              <a:cs typeface="+mn-cs"/>
            </a:rPr>
            <a:t>％上回っている。町内に６園ある施設の内１園について、平成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年度に大規模改修工事を実施したものの、町内の中で比較的大型の保育施設の老朽化が進んでいることから増加傾向にある。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学校施設は類似団体と比較して</a:t>
          </a:r>
          <a:r>
            <a:rPr kumimoji="1" lang="en-US" altLang="ja-JP" sz="1100">
              <a:solidFill>
                <a:sysClr val="windowText" lastClr="000000"/>
              </a:solidFill>
              <a:effectLst/>
              <a:latin typeface="+mn-lt"/>
              <a:ea typeface="+mn-ea"/>
              <a:cs typeface="+mn-cs"/>
            </a:rPr>
            <a:t>24.6</a:t>
          </a:r>
          <a:r>
            <a:rPr kumimoji="1" lang="ja-JP" altLang="ja-JP" sz="1100">
              <a:solidFill>
                <a:sysClr val="windowText" lastClr="000000"/>
              </a:solidFill>
              <a:effectLst/>
              <a:latin typeface="+mn-lt"/>
              <a:ea typeface="+mn-ea"/>
              <a:cs typeface="+mn-cs"/>
            </a:rPr>
            <a:t>％上回っている。町内に小学校５校（内一校は組合立）、中学校１校がある中で、いずれの校舎も耐震化は終了しているものの、昭和</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年代に建設された校舎をはじめ多くの建物で減価償却が終了しているなかで、施設の老朽化が進んでいる。現状では学校施設環境改善交付金や起債を活用して順次改修工事を行っている。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公営住宅は類似団体と比較して</a:t>
          </a:r>
          <a:r>
            <a:rPr kumimoji="1" lang="en-US" altLang="ja-JP" sz="1100">
              <a:solidFill>
                <a:sysClr val="windowText" lastClr="000000"/>
              </a:solidFill>
              <a:effectLst/>
              <a:latin typeface="+mn-lt"/>
              <a:ea typeface="+mn-ea"/>
              <a:cs typeface="+mn-cs"/>
            </a:rPr>
            <a:t>8.6</a:t>
          </a:r>
          <a:r>
            <a:rPr kumimoji="1" lang="ja-JP" altLang="ja-JP" sz="1100">
              <a:solidFill>
                <a:sysClr val="windowText" lastClr="000000"/>
              </a:solidFill>
              <a:effectLst/>
              <a:latin typeface="+mn-lt"/>
              <a:ea typeface="+mn-ea"/>
              <a:cs typeface="+mn-cs"/>
            </a:rPr>
            <a:t>％上回っている。複数の町営住宅を有し、なかには減価償却期間が終了している施設もあるため、長寿命化計画に基づき順次改修・解体撤去等実施していく。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4092D13-E4BC-419F-81CB-7F5D623BBD3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87FA03D-A81F-4E11-A25D-3F25786C706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75B0D95-9D94-44CC-A82D-6328A537A6F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D7DFD8A-EF03-4200-A12B-8422132239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DAAEDFB-C801-4763-AA15-BD9439838E1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F2B3D01-7369-4FD0-B7BE-6C17B431FF3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509541E-4D74-47C8-9E3F-8099D0A7CD7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F075213-6579-4C31-91DA-515385D4CC1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45FAB96-0223-46E8-9DD9-1DE041CC903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99199DD-8BE3-404B-B4F3-0191BC97B08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19,144
18,743
169.20
11,788,335
11,309,007
348,939
5,982,382
7,411,595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00EC813-885F-4D0D-9392-231A30B1130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2EE2432-42B2-4FB6-A216-CDB150A1E04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D32A3C3-C6C5-46F1-9D26-1385B2A7C9B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BFD665A-5F41-491B-AD9C-0A23B182793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B004242-948A-4570-8055-362C5EB5053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91DED7A-1C74-4505-AD01-FC86E1979CB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ECEFDA0-DB55-4495-80BF-CB040B3FFFA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274371B-DFFA-43CB-8743-4DB40D673A4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C645BA0-CFA8-4EA4-9B33-DDA86654B28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A577EB8-BDE8-4113-B697-6464F6377BE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CFA022B-1D03-4C5C-95DB-9A1B33456D6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F95F970-4682-4AFC-9716-37F274FD7E2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65C2DBC-9FBE-424E-B3EE-6F6F249B575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B88A157-3517-4906-BC0F-D9EC59FDA07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C9E87FC-8CEE-49CA-A601-C0B03EDB62B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91E5BB7-5153-43D0-9637-F9C486AF082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3FFE65A-BEE4-4B16-B2D9-AFDEF7B2370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201326A-630C-4325-8B17-CFBCACF58D2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E0F041B-0094-4133-A81D-668D2F3AD52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C2C3846-2E4E-4EE8-80C0-62BFABD2FE6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D89D7E3-F355-4010-B3A6-EB4286BA36D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28D440B-18FB-431D-8CFA-74CCAB40488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665E670-980F-4F43-8E74-BE22DF95751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E19BB1D-A063-4500-86A9-AD15A1256A5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CAE52D1-0A7C-4F32-B83A-17756860460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ADD30FC-D70B-4829-BBA1-85AABA3BAB0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629ECC1-8E50-428C-9BDB-8FC1732586A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A978C15-FFA6-4EC1-B3E6-4BCF30F6679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5223972-703C-4111-877E-342589FAFAB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D86C73F-7069-4AA5-AF05-2412E717962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97A63A7-7226-4DEA-AD5F-92B5206D0F9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844D0D2-560D-42B9-A60D-41604FE5859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6618E0F-4E90-4E3C-A92B-BAEDAE4264E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A6C63E57-1019-4D08-B5A2-0D242AE89D87}"/>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EAAF74E-1270-4BAB-B6E8-8FF37086B52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5F13A65-4A2D-48C0-B9B9-F34A549982E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DBDDE14-E40C-4171-8537-A173D89C8DB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42ACA2E-ECCB-468D-839C-3B10A553630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A1C4FC1-480C-4B8C-B5E9-F496AF4213C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4FC2E12-753F-41E9-A9C8-91DB7A9F5A0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54E0329-B2EB-4A0B-B3D5-3BFE70F33C5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6A50F5BA-F3F7-4294-B5A7-C023D7FFD42D}"/>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8F03FAB-BC04-4D44-9D31-4AC131924A8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C33516A4-9436-4A44-AF5B-D8E1AA8605E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xdr:rowOff>
    </xdr:from>
    <xdr:to>
      <xdr:col>24</xdr:col>
      <xdr:colOff>62865</xdr:colOff>
      <xdr:row>42</xdr:row>
      <xdr:rowOff>131445</xdr:rowOff>
    </xdr:to>
    <xdr:cxnSp macro="">
      <xdr:nvCxnSpPr>
        <xdr:cNvPr id="56" name="直線コネクタ 55">
          <a:extLst>
            <a:ext uri="{FF2B5EF4-FFF2-40B4-BE49-F238E27FC236}">
              <a16:creationId xmlns:a16="http://schemas.microsoft.com/office/drawing/2014/main" id="{ED13CC20-4BB1-4980-BBA7-73926903D07F}"/>
            </a:ext>
          </a:extLst>
        </xdr:cNvPr>
        <xdr:cNvCxnSpPr/>
      </xdr:nvCxnSpPr>
      <xdr:spPr>
        <a:xfrm flipV="1">
          <a:off x="4634865" y="584073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135272</xdr:rowOff>
    </xdr:from>
    <xdr:ext cx="405111" cy="259045"/>
    <xdr:sp macro="" textlink="">
      <xdr:nvSpPr>
        <xdr:cNvPr id="57" name="【図書館】&#10;有形固定資産減価償却率最小値テキスト">
          <a:extLst>
            <a:ext uri="{FF2B5EF4-FFF2-40B4-BE49-F238E27FC236}">
              <a16:creationId xmlns:a16="http://schemas.microsoft.com/office/drawing/2014/main" id="{889FCF2C-D10E-4E9F-84F4-95C2F907C041}"/>
            </a:ext>
          </a:extLst>
        </xdr:cNvPr>
        <xdr:cNvSpPr txBox="1"/>
      </xdr:nvSpPr>
      <xdr:spPr>
        <a:xfrm>
          <a:off x="4673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131445</xdr:rowOff>
    </xdr:from>
    <xdr:to>
      <xdr:col>24</xdr:col>
      <xdr:colOff>152400</xdr:colOff>
      <xdr:row>42</xdr:row>
      <xdr:rowOff>131445</xdr:rowOff>
    </xdr:to>
    <xdr:cxnSp macro="">
      <xdr:nvCxnSpPr>
        <xdr:cNvPr id="58" name="直線コネクタ 57">
          <a:extLst>
            <a:ext uri="{FF2B5EF4-FFF2-40B4-BE49-F238E27FC236}">
              <a16:creationId xmlns:a16="http://schemas.microsoft.com/office/drawing/2014/main" id="{D81DE81E-09F2-483A-972B-F865B027FB68}"/>
            </a:ext>
          </a:extLst>
        </xdr:cNvPr>
        <xdr:cNvCxnSpPr/>
      </xdr:nvCxnSpPr>
      <xdr:spPr>
        <a:xfrm>
          <a:off x="4546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129557</xdr:rowOff>
    </xdr:from>
    <xdr:ext cx="340478" cy="259045"/>
    <xdr:sp macro="" textlink="">
      <xdr:nvSpPr>
        <xdr:cNvPr id="59" name="【図書館】&#10;有形固定資産減価償却率最大値テキスト">
          <a:extLst>
            <a:ext uri="{FF2B5EF4-FFF2-40B4-BE49-F238E27FC236}">
              <a16:creationId xmlns:a16="http://schemas.microsoft.com/office/drawing/2014/main" id="{C1C89EFD-72B8-4090-AF9D-F33A7162FB5E}"/>
            </a:ext>
          </a:extLst>
        </xdr:cNvPr>
        <xdr:cNvSpPr txBox="1"/>
      </xdr:nvSpPr>
      <xdr:spPr>
        <a:xfrm>
          <a:off x="4673600" y="5615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xdr:rowOff>
    </xdr:from>
    <xdr:to>
      <xdr:col>24</xdr:col>
      <xdr:colOff>152400</xdr:colOff>
      <xdr:row>34</xdr:row>
      <xdr:rowOff>11430</xdr:rowOff>
    </xdr:to>
    <xdr:cxnSp macro="">
      <xdr:nvCxnSpPr>
        <xdr:cNvPr id="60" name="直線コネクタ 59">
          <a:extLst>
            <a:ext uri="{FF2B5EF4-FFF2-40B4-BE49-F238E27FC236}">
              <a16:creationId xmlns:a16="http://schemas.microsoft.com/office/drawing/2014/main" id="{F9EFB032-E9EC-40A5-94D2-A69E71EBA653}"/>
            </a:ext>
          </a:extLst>
        </xdr:cNvPr>
        <xdr:cNvCxnSpPr/>
      </xdr:nvCxnSpPr>
      <xdr:spPr>
        <a:xfrm>
          <a:off x="4546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114952</xdr:rowOff>
    </xdr:from>
    <xdr:ext cx="405111" cy="259045"/>
    <xdr:sp macro="" textlink="">
      <xdr:nvSpPr>
        <xdr:cNvPr id="61" name="【図書館】&#10;有形固定資産減価償却率平均値テキスト">
          <a:extLst>
            <a:ext uri="{FF2B5EF4-FFF2-40B4-BE49-F238E27FC236}">
              <a16:creationId xmlns:a16="http://schemas.microsoft.com/office/drawing/2014/main" id="{4C3D78A0-8289-461E-B4FA-AA26F2B89848}"/>
            </a:ext>
          </a:extLst>
        </xdr:cNvPr>
        <xdr:cNvSpPr txBox="1"/>
      </xdr:nvSpPr>
      <xdr:spPr>
        <a:xfrm>
          <a:off x="4673600" y="6458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92075</xdr:rowOff>
    </xdr:from>
    <xdr:to>
      <xdr:col>24</xdr:col>
      <xdr:colOff>114300</xdr:colOff>
      <xdr:row>39</xdr:row>
      <xdr:rowOff>22225</xdr:rowOff>
    </xdr:to>
    <xdr:sp macro="" textlink="">
      <xdr:nvSpPr>
        <xdr:cNvPr id="62" name="フローチャート: 判断 61">
          <a:extLst>
            <a:ext uri="{FF2B5EF4-FFF2-40B4-BE49-F238E27FC236}">
              <a16:creationId xmlns:a16="http://schemas.microsoft.com/office/drawing/2014/main" id="{417584E6-9D3C-455A-8E1B-0568B9480094}"/>
            </a:ext>
          </a:extLst>
        </xdr:cNvPr>
        <xdr:cNvSpPr/>
      </xdr:nvSpPr>
      <xdr:spPr>
        <a:xfrm>
          <a:off x="4584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17780</xdr:rowOff>
    </xdr:from>
    <xdr:to>
      <xdr:col>20</xdr:col>
      <xdr:colOff>38100</xdr:colOff>
      <xdr:row>38</xdr:row>
      <xdr:rowOff>119380</xdr:rowOff>
    </xdr:to>
    <xdr:sp macro="" textlink="">
      <xdr:nvSpPr>
        <xdr:cNvPr id="63" name="フローチャート: 判断 62">
          <a:extLst>
            <a:ext uri="{FF2B5EF4-FFF2-40B4-BE49-F238E27FC236}">
              <a16:creationId xmlns:a16="http://schemas.microsoft.com/office/drawing/2014/main" id="{3EAC2F17-03D3-42D7-BC7A-886A189F4CB7}"/>
            </a:ext>
          </a:extLst>
        </xdr:cNvPr>
        <xdr:cNvSpPr/>
      </xdr:nvSpPr>
      <xdr:spPr>
        <a:xfrm>
          <a:off x="3746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A3992F63-CF9A-4F17-BACB-F742929A39A2}"/>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164465</xdr:rowOff>
    </xdr:from>
    <xdr:to>
      <xdr:col>10</xdr:col>
      <xdr:colOff>165100</xdr:colOff>
      <xdr:row>38</xdr:row>
      <xdr:rowOff>94615</xdr:rowOff>
    </xdr:to>
    <xdr:sp macro="" textlink="">
      <xdr:nvSpPr>
        <xdr:cNvPr id="65" name="フローチャート: 判断 64">
          <a:extLst>
            <a:ext uri="{FF2B5EF4-FFF2-40B4-BE49-F238E27FC236}">
              <a16:creationId xmlns:a16="http://schemas.microsoft.com/office/drawing/2014/main" id="{CD7AED73-6114-46B1-87BC-6C9622D90122}"/>
            </a:ext>
          </a:extLst>
        </xdr:cNvPr>
        <xdr:cNvSpPr/>
      </xdr:nvSpPr>
      <xdr:spPr>
        <a:xfrm>
          <a:off x="1968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151130</xdr:rowOff>
    </xdr:from>
    <xdr:to>
      <xdr:col>6</xdr:col>
      <xdr:colOff>38100</xdr:colOff>
      <xdr:row>38</xdr:row>
      <xdr:rowOff>81280</xdr:rowOff>
    </xdr:to>
    <xdr:sp macro="" textlink="">
      <xdr:nvSpPr>
        <xdr:cNvPr id="66" name="フローチャート: 判断 65">
          <a:extLst>
            <a:ext uri="{FF2B5EF4-FFF2-40B4-BE49-F238E27FC236}">
              <a16:creationId xmlns:a16="http://schemas.microsoft.com/office/drawing/2014/main" id="{2285EF8E-A079-4FE0-B459-007C1338E01E}"/>
            </a:ext>
          </a:extLst>
        </xdr:cNvPr>
        <xdr:cNvSpPr/>
      </xdr:nvSpPr>
      <xdr:spPr>
        <a:xfrm>
          <a:off x="107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4F0D94A-1001-4517-8C85-249D126878F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A3BCC19-5F71-4431-8572-D0A5E57BE62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D6EA33E-6FA7-4E75-AF13-7CC83F8EEC2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4CB5A6F-ECF4-4108-A2A7-512C9942DE1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80EC4A8-DB3F-4EDD-9752-D3C0F3ACE15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139700</xdr:rowOff>
    </xdr:from>
    <xdr:to>
      <xdr:col>24</xdr:col>
      <xdr:colOff>114300</xdr:colOff>
      <xdr:row>42</xdr:row>
      <xdr:rowOff>69850</xdr:rowOff>
    </xdr:to>
    <xdr:sp macro="" textlink="">
      <xdr:nvSpPr>
        <xdr:cNvPr id="72" name="楕円 71">
          <a:extLst>
            <a:ext uri="{FF2B5EF4-FFF2-40B4-BE49-F238E27FC236}">
              <a16:creationId xmlns:a16="http://schemas.microsoft.com/office/drawing/2014/main" id="{3475E244-744F-4DC9-ACFE-8182BF89CF89}"/>
            </a:ext>
          </a:extLst>
        </xdr:cNvPr>
        <xdr:cNvSpPr/>
      </xdr:nvSpPr>
      <xdr:spPr>
        <a:xfrm>
          <a:off x="45847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54627</xdr:rowOff>
    </xdr:from>
    <xdr:ext cx="405111" cy="259045"/>
    <xdr:sp macro="" textlink="">
      <xdr:nvSpPr>
        <xdr:cNvPr id="73" name="【図書館】&#10;有形固定資産減価償却率該当値テキスト">
          <a:extLst>
            <a:ext uri="{FF2B5EF4-FFF2-40B4-BE49-F238E27FC236}">
              <a16:creationId xmlns:a16="http://schemas.microsoft.com/office/drawing/2014/main" id="{51D14CFF-5A24-44D3-A95B-92036F5CF479}"/>
            </a:ext>
          </a:extLst>
        </xdr:cNvPr>
        <xdr:cNvSpPr txBox="1"/>
      </xdr:nvSpPr>
      <xdr:spPr>
        <a:xfrm>
          <a:off x="4673600" y="708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105410</xdr:rowOff>
    </xdr:from>
    <xdr:to>
      <xdr:col>20</xdr:col>
      <xdr:colOff>38100</xdr:colOff>
      <xdr:row>42</xdr:row>
      <xdr:rowOff>35560</xdr:rowOff>
    </xdr:to>
    <xdr:sp macro="" textlink="">
      <xdr:nvSpPr>
        <xdr:cNvPr id="74" name="楕円 73">
          <a:extLst>
            <a:ext uri="{FF2B5EF4-FFF2-40B4-BE49-F238E27FC236}">
              <a16:creationId xmlns:a16="http://schemas.microsoft.com/office/drawing/2014/main" id="{507B78B6-4133-41C7-821C-4BBCB1F4F442}"/>
            </a:ext>
          </a:extLst>
        </xdr:cNvPr>
        <xdr:cNvSpPr/>
      </xdr:nvSpPr>
      <xdr:spPr>
        <a:xfrm>
          <a:off x="3746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156210</xdr:rowOff>
    </xdr:from>
    <xdr:to>
      <xdr:col>24</xdr:col>
      <xdr:colOff>63500</xdr:colOff>
      <xdr:row>42</xdr:row>
      <xdr:rowOff>19050</xdr:rowOff>
    </xdr:to>
    <xdr:cxnSp macro="">
      <xdr:nvCxnSpPr>
        <xdr:cNvPr id="75" name="直線コネクタ 74">
          <a:extLst>
            <a:ext uri="{FF2B5EF4-FFF2-40B4-BE49-F238E27FC236}">
              <a16:creationId xmlns:a16="http://schemas.microsoft.com/office/drawing/2014/main" id="{65A9C013-C569-47A3-9BEF-BD91B3891677}"/>
            </a:ext>
          </a:extLst>
        </xdr:cNvPr>
        <xdr:cNvCxnSpPr/>
      </xdr:nvCxnSpPr>
      <xdr:spPr>
        <a:xfrm>
          <a:off x="3797300" y="71856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69215</xdr:rowOff>
    </xdr:from>
    <xdr:to>
      <xdr:col>15</xdr:col>
      <xdr:colOff>101600</xdr:colOff>
      <xdr:row>41</xdr:row>
      <xdr:rowOff>170815</xdr:rowOff>
    </xdr:to>
    <xdr:sp macro="" textlink="">
      <xdr:nvSpPr>
        <xdr:cNvPr id="76" name="楕円 75">
          <a:extLst>
            <a:ext uri="{FF2B5EF4-FFF2-40B4-BE49-F238E27FC236}">
              <a16:creationId xmlns:a16="http://schemas.microsoft.com/office/drawing/2014/main" id="{A24BD11A-8A40-443D-8BA2-78A6D6180D29}"/>
            </a:ext>
          </a:extLst>
        </xdr:cNvPr>
        <xdr:cNvSpPr/>
      </xdr:nvSpPr>
      <xdr:spPr>
        <a:xfrm>
          <a:off x="2857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120015</xdr:rowOff>
    </xdr:from>
    <xdr:to>
      <xdr:col>19</xdr:col>
      <xdr:colOff>177800</xdr:colOff>
      <xdr:row>41</xdr:row>
      <xdr:rowOff>156210</xdr:rowOff>
    </xdr:to>
    <xdr:cxnSp macro="">
      <xdr:nvCxnSpPr>
        <xdr:cNvPr id="77" name="直線コネクタ 76">
          <a:extLst>
            <a:ext uri="{FF2B5EF4-FFF2-40B4-BE49-F238E27FC236}">
              <a16:creationId xmlns:a16="http://schemas.microsoft.com/office/drawing/2014/main" id="{8A403E6C-E306-416A-8D32-7ACCAD438BCE}"/>
            </a:ext>
          </a:extLst>
        </xdr:cNvPr>
        <xdr:cNvCxnSpPr/>
      </xdr:nvCxnSpPr>
      <xdr:spPr>
        <a:xfrm>
          <a:off x="2908300" y="71494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52070</xdr:rowOff>
    </xdr:from>
    <xdr:to>
      <xdr:col>10</xdr:col>
      <xdr:colOff>165100</xdr:colOff>
      <xdr:row>41</xdr:row>
      <xdr:rowOff>153670</xdr:rowOff>
    </xdr:to>
    <xdr:sp macro="" textlink="">
      <xdr:nvSpPr>
        <xdr:cNvPr id="78" name="楕円 77">
          <a:extLst>
            <a:ext uri="{FF2B5EF4-FFF2-40B4-BE49-F238E27FC236}">
              <a16:creationId xmlns:a16="http://schemas.microsoft.com/office/drawing/2014/main" id="{21D1FBF9-FAF1-44D3-9E68-38F14B393363}"/>
            </a:ext>
          </a:extLst>
        </xdr:cNvPr>
        <xdr:cNvSpPr/>
      </xdr:nvSpPr>
      <xdr:spPr>
        <a:xfrm>
          <a:off x="1968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102870</xdr:rowOff>
    </xdr:from>
    <xdr:to>
      <xdr:col>15</xdr:col>
      <xdr:colOff>50800</xdr:colOff>
      <xdr:row>41</xdr:row>
      <xdr:rowOff>120015</xdr:rowOff>
    </xdr:to>
    <xdr:cxnSp macro="">
      <xdr:nvCxnSpPr>
        <xdr:cNvPr id="79" name="直線コネクタ 78">
          <a:extLst>
            <a:ext uri="{FF2B5EF4-FFF2-40B4-BE49-F238E27FC236}">
              <a16:creationId xmlns:a16="http://schemas.microsoft.com/office/drawing/2014/main" id="{86CC726B-3DFC-48E3-91F0-BA11421A7130}"/>
            </a:ext>
          </a:extLst>
        </xdr:cNvPr>
        <xdr:cNvCxnSpPr/>
      </xdr:nvCxnSpPr>
      <xdr:spPr>
        <a:xfrm>
          <a:off x="2019300" y="71323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15875</xdr:rowOff>
    </xdr:from>
    <xdr:to>
      <xdr:col>6</xdr:col>
      <xdr:colOff>38100</xdr:colOff>
      <xdr:row>41</xdr:row>
      <xdr:rowOff>117475</xdr:rowOff>
    </xdr:to>
    <xdr:sp macro="" textlink="">
      <xdr:nvSpPr>
        <xdr:cNvPr id="80" name="楕円 79">
          <a:extLst>
            <a:ext uri="{FF2B5EF4-FFF2-40B4-BE49-F238E27FC236}">
              <a16:creationId xmlns:a16="http://schemas.microsoft.com/office/drawing/2014/main" id="{8F0301D9-1B20-49DA-9E85-765F431E4CCA}"/>
            </a:ext>
          </a:extLst>
        </xdr:cNvPr>
        <xdr:cNvSpPr/>
      </xdr:nvSpPr>
      <xdr:spPr>
        <a:xfrm>
          <a:off x="10795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66675</xdr:rowOff>
    </xdr:from>
    <xdr:to>
      <xdr:col>10</xdr:col>
      <xdr:colOff>114300</xdr:colOff>
      <xdr:row>41</xdr:row>
      <xdr:rowOff>102870</xdr:rowOff>
    </xdr:to>
    <xdr:cxnSp macro="">
      <xdr:nvCxnSpPr>
        <xdr:cNvPr id="81" name="直線コネクタ 80">
          <a:extLst>
            <a:ext uri="{FF2B5EF4-FFF2-40B4-BE49-F238E27FC236}">
              <a16:creationId xmlns:a16="http://schemas.microsoft.com/office/drawing/2014/main" id="{D3EA6C25-501E-4429-A325-9B9804486418}"/>
            </a:ext>
          </a:extLst>
        </xdr:cNvPr>
        <xdr:cNvCxnSpPr/>
      </xdr:nvCxnSpPr>
      <xdr:spPr>
        <a:xfrm>
          <a:off x="1130300" y="70961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135907</xdr:rowOff>
    </xdr:from>
    <xdr:ext cx="405111" cy="259045"/>
    <xdr:sp macro="" textlink="">
      <xdr:nvSpPr>
        <xdr:cNvPr id="82" name="n_1aveValue【図書館】&#10;有形固定資産減価償却率">
          <a:extLst>
            <a:ext uri="{FF2B5EF4-FFF2-40B4-BE49-F238E27FC236}">
              <a16:creationId xmlns:a16="http://schemas.microsoft.com/office/drawing/2014/main" id="{829C98DA-75A9-4E80-B7D5-2347C68DE018}"/>
            </a:ext>
          </a:extLst>
        </xdr:cNvPr>
        <xdr:cNvSpPr txBox="1"/>
      </xdr:nvSpPr>
      <xdr:spPr>
        <a:xfrm>
          <a:off x="35820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83" name="n_2aveValue【図書館】&#10;有形固定資産減価償却率">
          <a:extLst>
            <a:ext uri="{FF2B5EF4-FFF2-40B4-BE49-F238E27FC236}">
              <a16:creationId xmlns:a16="http://schemas.microsoft.com/office/drawing/2014/main" id="{11BB5C1F-A4D7-4B53-B427-E1956DC7742A}"/>
            </a:ext>
          </a:extLst>
        </xdr:cNvPr>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111142</xdr:rowOff>
    </xdr:from>
    <xdr:ext cx="405111" cy="259045"/>
    <xdr:sp macro="" textlink="">
      <xdr:nvSpPr>
        <xdr:cNvPr id="84" name="n_3aveValue【図書館】&#10;有形固定資産減価償却率">
          <a:extLst>
            <a:ext uri="{FF2B5EF4-FFF2-40B4-BE49-F238E27FC236}">
              <a16:creationId xmlns:a16="http://schemas.microsoft.com/office/drawing/2014/main" id="{9F3F24F9-A343-4362-847A-17C0B2BE1050}"/>
            </a:ext>
          </a:extLst>
        </xdr:cNvPr>
        <xdr:cNvSpPr txBox="1"/>
      </xdr:nvSpPr>
      <xdr:spPr>
        <a:xfrm>
          <a:off x="1816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97807</xdr:rowOff>
    </xdr:from>
    <xdr:ext cx="405111" cy="259045"/>
    <xdr:sp macro="" textlink="">
      <xdr:nvSpPr>
        <xdr:cNvPr id="85" name="n_4aveValue【図書館】&#10;有形固定資産減価償却率">
          <a:extLst>
            <a:ext uri="{FF2B5EF4-FFF2-40B4-BE49-F238E27FC236}">
              <a16:creationId xmlns:a16="http://schemas.microsoft.com/office/drawing/2014/main" id="{97EDAE1A-4538-4963-ADD9-BA24269F705A}"/>
            </a:ext>
          </a:extLst>
        </xdr:cNvPr>
        <xdr:cNvSpPr txBox="1"/>
      </xdr:nvSpPr>
      <xdr:spPr>
        <a:xfrm>
          <a:off x="927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26687</xdr:rowOff>
    </xdr:from>
    <xdr:ext cx="405111" cy="259045"/>
    <xdr:sp macro="" textlink="">
      <xdr:nvSpPr>
        <xdr:cNvPr id="86" name="n_1mainValue【図書館】&#10;有形固定資産減価償却率">
          <a:extLst>
            <a:ext uri="{FF2B5EF4-FFF2-40B4-BE49-F238E27FC236}">
              <a16:creationId xmlns:a16="http://schemas.microsoft.com/office/drawing/2014/main" id="{5CE1D94E-6541-41D5-AC73-B25A39A11D0C}"/>
            </a:ext>
          </a:extLst>
        </xdr:cNvPr>
        <xdr:cNvSpPr txBox="1"/>
      </xdr:nvSpPr>
      <xdr:spPr>
        <a:xfrm>
          <a:off x="3582044"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161942</xdr:rowOff>
    </xdr:from>
    <xdr:ext cx="405111" cy="259045"/>
    <xdr:sp macro="" textlink="">
      <xdr:nvSpPr>
        <xdr:cNvPr id="87" name="n_2mainValue【図書館】&#10;有形固定資産減価償却率">
          <a:extLst>
            <a:ext uri="{FF2B5EF4-FFF2-40B4-BE49-F238E27FC236}">
              <a16:creationId xmlns:a16="http://schemas.microsoft.com/office/drawing/2014/main" id="{4D0C4424-769C-4AC1-81E7-1586167AE013}"/>
            </a:ext>
          </a:extLst>
        </xdr:cNvPr>
        <xdr:cNvSpPr txBox="1"/>
      </xdr:nvSpPr>
      <xdr:spPr>
        <a:xfrm>
          <a:off x="2705744"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144797</xdr:rowOff>
    </xdr:from>
    <xdr:ext cx="405111" cy="259045"/>
    <xdr:sp macro="" textlink="">
      <xdr:nvSpPr>
        <xdr:cNvPr id="88" name="n_3mainValue【図書館】&#10;有形固定資産減価償却率">
          <a:extLst>
            <a:ext uri="{FF2B5EF4-FFF2-40B4-BE49-F238E27FC236}">
              <a16:creationId xmlns:a16="http://schemas.microsoft.com/office/drawing/2014/main" id="{C899E433-8EB3-4C21-8441-A0A406F35888}"/>
            </a:ext>
          </a:extLst>
        </xdr:cNvPr>
        <xdr:cNvSpPr txBox="1"/>
      </xdr:nvSpPr>
      <xdr:spPr>
        <a:xfrm>
          <a:off x="1816744"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108602</xdr:rowOff>
    </xdr:from>
    <xdr:ext cx="405111" cy="259045"/>
    <xdr:sp macro="" textlink="">
      <xdr:nvSpPr>
        <xdr:cNvPr id="89" name="n_4mainValue【図書館】&#10;有形固定資産減価償却率">
          <a:extLst>
            <a:ext uri="{FF2B5EF4-FFF2-40B4-BE49-F238E27FC236}">
              <a16:creationId xmlns:a16="http://schemas.microsoft.com/office/drawing/2014/main" id="{B2CB800C-1C12-45BB-9641-AED16A5DB65D}"/>
            </a:ext>
          </a:extLst>
        </xdr:cNvPr>
        <xdr:cNvSpPr txBox="1"/>
      </xdr:nvSpPr>
      <xdr:spPr>
        <a:xfrm>
          <a:off x="927744"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8BA504A0-821B-4B5B-B06C-778CE755BFE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8FF8EF48-CAEF-440B-9CF6-E73DECCCB0F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8D426237-F94A-43E8-B88F-E0D4C62B084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F67E9411-37E7-4C46-A15E-914F8F4FA39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40DF9263-DB42-4A41-9148-C24E43F4564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3B8EFF9D-FB7E-4D85-98D6-B641D522314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4D8E75BA-A2E3-46DE-B7D3-005EE24DCEE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C30F483F-F42F-4E1A-AC9A-34409FC82CF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D70F89DC-C3A2-484F-A092-3DAF1526B39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E4DA2092-B286-4066-B7D8-55B8EF1A82A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a:extLst>
            <a:ext uri="{FF2B5EF4-FFF2-40B4-BE49-F238E27FC236}">
              <a16:creationId xmlns:a16="http://schemas.microsoft.com/office/drawing/2014/main" id="{05F3A756-90ED-434C-AF29-343C85F3F43C}"/>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a:extLst>
            <a:ext uri="{FF2B5EF4-FFF2-40B4-BE49-F238E27FC236}">
              <a16:creationId xmlns:a16="http://schemas.microsoft.com/office/drawing/2014/main" id="{9F020309-AD8B-4995-879B-DDCB4812F03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a:extLst>
            <a:ext uri="{FF2B5EF4-FFF2-40B4-BE49-F238E27FC236}">
              <a16:creationId xmlns:a16="http://schemas.microsoft.com/office/drawing/2014/main" id="{D435E332-414B-40E8-BC31-230A5C5FDBBA}"/>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a:extLst>
            <a:ext uri="{FF2B5EF4-FFF2-40B4-BE49-F238E27FC236}">
              <a16:creationId xmlns:a16="http://schemas.microsoft.com/office/drawing/2014/main" id="{5B34B252-4AEC-4D8A-8515-B4824FA20A98}"/>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a:extLst>
            <a:ext uri="{FF2B5EF4-FFF2-40B4-BE49-F238E27FC236}">
              <a16:creationId xmlns:a16="http://schemas.microsoft.com/office/drawing/2014/main" id="{0B46C70C-4F03-4552-A1E0-09BF0521D01B}"/>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a:extLst>
            <a:ext uri="{FF2B5EF4-FFF2-40B4-BE49-F238E27FC236}">
              <a16:creationId xmlns:a16="http://schemas.microsoft.com/office/drawing/2014/main" id="{91638FFC-4B08-4A2F-8C4D-A1F3C02A9D98}"/>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a:extLst>
            <a:ext uri="{FF2B5EF4-FFF2-40B4-BE49-F238E27FC236}">
              <a16:creationId xmlns:a16="http://schemas.microsoft.com/office/drawing/2014/main" id="{6088FA57-C422-44E3-9AA9-DD7A4B19BDED}"/>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a:extLst>
            <a:ext uri="{FF2B5EF4-FFF2-40B4-BE49-F238E27FC236}">
              <a16:creationId xmlns:a16="http://schemas.microsoft.com/office/drawing/2014/main" id="{B9D7C314-CF93-4ABE-BCA1-22691E541AE4}"/>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a:extLst>
            <a:ext uri="{FF2B5EF4-FFF2-40B4-BE49-F238E27FC236}">
              <a16:creationId xmlns:a16="http://schemas.microsoft.com/office/drawing/2014/main" id="{FF76EC06-B7CF-489C-B0CB-599D0064D11B}"/>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a:extLst>
            <a:ext uri="{FF2B5EF4-FFF2-40B4-BE49-F238E27FC236}">
              <a16:creationId xmlns:a16="http://schemas.microsoft.com/office/drawing/2014/main" id="{851FD5E1-35FC-4011-BBF6-1FF8657F8FD7}"/>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a:extLst>
            <a:ext uri="{FF2B5EF4-FFF2-40B4-BE49-F238E27FC236}">
              <a16:creationId xmlns:a16="http://schemas.microsoft.com/office/drawing/2014/main" id="{DEA752E4-CBBC-4266-AAE8-B15D0625468C}"/>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a:extLst>
            <a:ext uri="{FF2B5EF4-FFF2-40B4-BE49-F238E27FC236}">
              <a16:creationId xmlns:a16="http://schemas.microsoft.com/office/drawing/2014/main" id="{DBA98B1B-E3F6-48F7-98DC-7166035EBA1F}"/>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8971A27-8D17-40C5-BE22-42ADD5A01E0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66EF3952-C23D-417C-85BF-40C4CE28830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7C3D630F-F32E-4A86-B721-C7141C804B2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108857</xdr:rowOff>
    </xdr:from>
    <xdr:to>
      <xdr:col>54</xdr:col>
      <xdr:colOff>189865</xdr:colOff>
      <xdr:row>41</xdr:row>
      <xdr:rowOff>111578</xdr:rowOff>
    </xdr:to>
    <xdr:cxnSp macro="">
      <xdr:nvCxnSpPr>
        <xdr:cNvPr id="115" name="直線コネクタ 114">
          <a:extLst>
            <a:ext uri="{FF2B5EF4-FFF2-40B4-BE49-F238E27FC236}">
              <a16:creationId xmlns:a16="http://schemas.microsoft.com/office/drawing/2014/main" id="{DEB91062-0479-448B-8758-836623C99F77}"/>
            </a:ext>
          </a:extLst>
        </xdr:cNvPr>
        <xdr:cNvCxnSpPr/>
      </xdr:nvCxnSpPr>
      <xdr:spPr>
        <a:xfrm flipV="1">
          <a:off x="10476865" y="55952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6" name="【図書館】&#10;一人当たり面積最小値テキスト">
          <a:extLst>
            <a:ext uri="{FF2B5EF4-FFF2-40B4-BE49-F238E27FC236}">
              <a16:creationId xmlns:a16="http://schemas.microsoft.com/office/drawing/2014/main" id="{005F6098-FA77-40F1-9810-4729AC45CF04}"/>
            </a:ext>
          </a:extLst>
        </xdr:cNvPr>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7" name="直線コネクタ 116">
          <a:extLst>
            <a:ext uri="{FF2B5EF4-FFF2-40B4-BE49-F238E27FC236}">
              <a16:creationId xmlns:a16="http://schemas.microsoft.com/office/drawing/2014/main" id="{A2733F34-44FC-47D1-9CC7-47D50EEE728E}"/>
            </a:ext>
          </a:extLst>
        </xdr:cNvPr>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55534</xdr:rowOff>
    </xdr:from>
    <xdr:ext cx="469744" cy="259045"/>
    <xdr:sp macro="" textlink="">
      <xdr:nvSpPr>
        <xdr:cNvPr id="118" name="【図書館】&#10;一人当たり面積最大値テキスト">
          <a:extLst>
            <a:ext uri="{FF2B5EF4-FFF2-40B4-BE49-F238E27FC236}">
              <a16:creationId xmlns:a16="http://schemas.microsoft.com/office/drawing/2014/main" id="{317623D0-05FF-4C4F-96E2-60402ED2721F}"/>
            </a:ext>
          </a:extLst>
        </xdr:cNvPr>
        <xdr:cNvSpPr txBox="1"/>
      </xdr:nvSpPr>
      <xdr:spPr>
        <a:xfrm>
          <a:off x="10515600" y="537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108857</xdr:rowOff>
    </xdr:from>
    <xdr:to>
      <xdr:col>55</xdr:col>
      <xdr:colOff>88900</xdr:colOff>
      <xdr:row>32</xdr:row>
      <xdr:rowOff>108857</xdr:rowOff>
    </xdr:to>
    <xdr:cxnSp macro="">
      <xdr:nvCxnSpPr>
        <xdr:cNvPr id="119" name="直線コネクタ 118">
          <a:extLst>
            <a:ext uri="{FF2B5EF4-FFF2-40B4-BE49-F238E27FC236}">
              <a16:creationId xmlns:a16="http://schemas.microsoft.com/office/drawing/2014/main" id="{29EE36E1-2028-49CA-A6F8-3CA6CAEC8526}"/>
            </a:ext>
          </a:extLst>
        </xdr:cNvPr>
        <xdr:cNvCxnSpPr/>
      </xdr:nvCxnSpPr>
      <xdr:spPr>
        <a:xfrm>
          <a:off x="10388600" y="559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138084</xdr:rowOff>
    </xdr:from>
    <xdr:ext cx="469744" cy="259045"/>
    <xdr:sp macro="" textlink="">
      <xdr:nvSpPr>
        <xdr:cNvPr id="120" name="【図書館】&#10;一人当たり面積平均値テキスト">
          <a:extLst>
            <a:ext uri="{FF2B5EF4-FFF2-40B4-BE49-F238E27FC236}">
              <a16:creationId xmlns:a16="http://schemas.microsoft.com/office/drawing/2014/main" id="{2A7A4652-FF62-434B-8B87-72E5F958617F}"/>
            </a:ext>
          </a:extLst>
        </xdr:cNvPr>
        <xdr:cNvSpPr txBox="1"/>
      </xdr:nvSpPr>
      <xdr:spPr>
        <a:xfrm>
          <a:off x="10515600" y="6310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115207</xdr:rowOff>
    </xdr:from>
    <xdr:to>
      <xdr:col>55</xdr:col>
      <xdr:colOff>50800</xdr:colOff>
      <xdr:row>38</xdr:row>
      <xdr:rowOff>45357</xdr:rowOff>
    </xdr:to>
    <xdr:sp macro="" textlink="">
      <xdr:nvSpPr>
        <xdr:cNvPr id="121" name="フローチャート: 判断 120">
          <a:extLst>
            <a:ext uri="{FF2B5EF4-FFF2-40B4-BE49-F238E27FC236}">
              <a16:creationId xmlns:a16="http://schemas.microsoft.com/office/drawing/2014/main" id="{2CF8B10C-0A62-4BDC-A6EB-394FC4A6F647}"/>
            </a:ext>
          </a:extLst>
        </xdr:cNvPr>
        <xdr:cNvSpPr/>
      </xdr:nvSpPr>
      <xdr:spPr>
        <a:xfrm>
          <a:off x="10426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22" name="フローチャート: 判断 121">
          <a:extLst>
            <a:ext uri="{FF2B5EF4-FFF2-40B4-BE49-F238E27FC236}">
              <a16:creationId xmlns:a16="http://schemas.microsoft.com/office/drawing/2014/main" id="{5B678AB7-8FEB-4049-8284-3939F58F3C69}"/>
            </a:ext>
          </a:extLst>
        </xdr:cNvPr>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85272</xdr:rowOff>
    </xdr:from>
    <xdr:to>
      <xdr:col>46</xdr:col>
      <xdr:colOff>38100</xdr:colOff>
      <xdr:row>39</xdr:row>
      <xdr:rowOff>15422</xdr:rowOff>
    </xdr:to>
    <xdr:sp macro="" textlink="">
      <xdr:nvSpPr>
        <xdr:cNvPr id="123" name="フローチャート: 判断 122">
          <a:extLst>
            <a:ext uri="{FF2B5EF4-FFF2-40B4-BE49-F238E27FC236}">
              <a16:creationId xmlns:a16="http://schemas.microsoft.com/office/drawing/2014/main" id="{54CD7FE9-E96D-44E2-B514-F900656953D8}"/>
            </a:ext>
          </a:extLst>
        </xdr:cNvPr>
        <xdr:cNvSpPr/>
      </xdr:nvSpPr>
      <xdr:spPr>
        <a:xfrm>
          <a:off x="86995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19957</xdr:rowOff>
    </xdr:from>
    <xdr:to>
      <xdr:col>41</xdr:col>
      <xdr:colOff>101600</xdr:colOff>
      <xdr:row>38</xdr:row>
      <xdr:rowOff>121557</xdr:rowOff>
    </xdr:to>
    <xdr:sp macro="" textlink="">
      <xdr:nvSpPr>
        <xdr:cNvPr id="124" name="フローチャート: 判断 123">
          <a:extLst>
            <a:ext uri="{FF2B5EF4-FFF2-40B4-BE49-F238E27FC236}">
              <a16:creationId xmlns:a16="http://schemas.microsoft.com/office/drawing/2014/main" id="{1B09ACC6-1C77-4A54-8975-F05771B05E46}"/>
            </a:ext>
          </a:extLst>
        </xdr:cNvPr>
        <xdr:cNvSpPr/>
      </xdr:nvSpPr>
      <xdr:spPr>
        <a:xfrm>
          <a:off x="7810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41728</xdr:rowOff>
    </xdr:from>
    <xdr:to>
      <xdr:col>36</xdr:col>
      <xdr:colOff>165100</xdr:colOff>
      <xdr:row>38</xdr:row>
      <xdr:rowOff>143328</xdr:rowOff>
    </xdr:to>
    <xdr:sp macro="" textlink="">
      <xdr:nvSpPr>
        <xdr:cNvPr id="125" name="フローチャート: 判断 124">
          <a:extLst>
            <a:ext uri="{FF2B5EF4-FFF2-40B4-BE49-F238E27FC236}">
              <a16:creationId xmlns:a16="http://schemas.microsoft.com/office/drawing/2014/main" id="{2373328A-DC73-4879-ABA0-1715369675D3}"/>
            </a:ext>
          </a:extLst>
        </xdr:cNvPr>
        <xdr:cNvSpPr/>
      </xdr:nvSpPr>
      <xdr:spPr>
        <a:xfrm>
          <a:off x="6921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6AA5840-C5CA-48ED-AF2F-C0BE54703D4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093C3E4-6885-4F4D-8347-7595093B100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BAFAFD7-36EB-4F59-9F2A-DCEA949B1F9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4674B8E-5911-4688-A063-28004C36C48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0EB885A-BCF3-4F42-BF94-5285796EE0B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126093</xdr:rowOff>
    </xdr:from>
    <xdr:to>
      <xdr:col>55</xdr:col>
      <xdr:colOff>50800</xdr:colOff>
      <xdr:row>38</xdr:row>
      <xdr:rowOff>56243</xdr:rowOff>
    </xdr:to>
    <xdr:sp macro="" textlink="">
      <xdr:nvSpPr>
        <xdr:cNvPr id="131" name="楕円 130">
          <a:extLst>
            <a:ext uri="{FF2B5EF4-FFF2-40B4-BE49-F238E27FC236}">
              <a16:creationId xmlns:a16="http://schemas.microsoft.com/office/drawing/2014/main" id="{92DE9330-5594-438B-A37F-1BBDFFD79B96}"/>
            </a:ext>
          </a:extLst>
        </xdr:cNvPr>
        <xdr:cNvSpPr/>
      </xdr:nvSpPr>
      <xdr:spPr>
        <a:xfrm>
          <a:off x="10426700" y="646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104520</xdr:rowOff>
    </xdr:from>
    <xdr:ext cx="469744" cy="259045"/>
    <xdr:sp macro="" textlink="">
      <xdr:nvSpPr>
        <xdr:cNvPr id="132" name="【図書館】&#10;一人当たり面積該当値テキスト">
          <a:extLst>
            <a:ext uri="{FF2B5EF4-FFF2-40B4-BE49-F238E27FC236}">
              <a16:creationId xmlns:a16="http://schemas.microsoft.com/office/drawing/2014/main" id="{3E94DD5A-61C2-4C7F-A2C0-71BCA60B30A3}"/>
            </a:ext>
          </a:extLst>
        </xdr:cNvPr>
        <xdr:cNvSpPr txBox="1"/>
      </xdr:nvSpPr>
      <xdr:spPr>
        <a:xfrm>
          <a:off x="10515600" y="644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136978</xdr:rowOff>
    </xdr:from>
    <xdr:to>
      <xdr:col>50</xdr:col>
      <xdr:colOff>165100</xdr:colOff>
      <xdr:row>38</xdr:row>
      <xdr:rowOff>67128</xdr:rowOff>
    </xdr:to>
    <xdr:sp macro="" textlink="">
      <xdr:nvSpPr>
        <xdr:cNvPr id="133" name="楕円 132">
          <a:extLst>
            <a:ext uri="{FF2B5EF4-FFF2-40B4-BE49-F238E27FC236}">
              <a16:creationId xmlns:a16="http://schemas.microsoft.com/office/drawing/2014/main" id="{20591A5C-CB4A-4294-9A85-9F1777C56AAC}"/>
            </a:ext>
          </a:extLst>
        </xdr:cNvPr>
        <xdr:cNvSpPr/>
      </xdr:nvSpPr>
      <xdr:spPr>
        <a:xfrm>
          <a:off x="9588500" y="648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5443</xdr:rowOff>
    </xdr:from>
    <xdr:to>
      <xdr:col>55</xdr:col>
      <xdr:colOff>0</xdr:colOff>
      <xdr:row>38</xdr:row>
      <xdr:rowOff>16328</xdr:rowOff>
    </xdr:to>
    <xdr:cxnSp macro="">
      <xdr:nvCxnSpPr>
        <xdr:cNvPr id="134" name="直線コネクタ 133">
          <a:extLst>
            <a:ext uri="{FF2B5EF4-FFF2-40B4-BE49-F238E27FC236}">
              <a16:creationId xmlns:a16="http://schemas.microsoft.com/office/drawing/2014/main" id="{2233D9A1-5B79-4CB7-9232-33E9C9993828}"/>
            </a:ext>
          </a:extLst>
        </xdr:cNvPr>
        <xdr:cNvCxnSpPr/>
      </xdr:nvCxnSpPr>
      <xdr:spPr>
        <a:xfrm flipV="1">
          <a:off x="9639300" y="65205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35" name="楕円 134">
          <a:extLst>
            <a:ext uri="{FF2B5EF4-FFF2-40B4-BE49-F238E27FC236}">
              <a16:creationId xmlns:a16="http://schemas.microsoft.com/office/drawing/2014/main" id="{0BDF3043-7D9A-4967-8A11-20A83BAB6D9C}"/>
            </a:ext>
          </a:extLst>
        </xdr:cNvPr>
        <xdr:cNvSpPr/>
      </xdr:nvSpPr>
      <xdr:spPr>
        <a:xfrm>
          <a:off x="8699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16328</xdr:rowOff>
    </xdr:from>
    <xdr:to>
      <xdr:col>50</xdr:col>
      <xdr:colOff>114300</xdr:colOff>
      <xdr:row>38</xdr:row>
      <xdr:rowOff>27215</xdr:rowOff>
    </xdr:to>
    <xdr:cxnSp macro="">
      <xdr:nvCxnSpPr>
        <xdr:cNvPr id="136" name="直線コネクタ 135">
          <a:extLst>
            <a:ext uri="{FF2B5EF4-FFF2-40B4-BE49-F238E27FC236}">
              <a16:creationId xmlns:a16="http://schemas.microsoft.com/office/drawing/2014/main" id="{75F25BA2-DA51-41D7-928D-CDB286CFB15C}"/>
            </a:ext>
          </a:extLst>
        </xdr:cNvPr>
        <xdr:cNvCxnSpPr/>
      </xdr:nvCxnSpPr>
      <xdr:spPr>
        <a:xfrm flipV="1">
          <a:off x="8750300" y="65314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147864</xdr:rowOff>
    </xdr:from>
    <xdr:to>
      <xdr:col>41</xdr:col>
      <xdr:colOff>101600</xdr:colOff>
      <xdr:row>38</xdr:row>
      <xdr:rowOff>78014</xdr:rowOff>
    </xdr:to>
    <xdr:sp macro="" textlink="">
      <xdr:nvSpPr>
        <xdr:cNvPr id="137" name="楕円 136">
          <a:extLst>
            <a:ext uri="{FF2B5EF4-FFF2-40B4-BE49-F238E27FC236}">
              <a16:creationId xmlns:a16="http://schemas.microsoft.com/office/drawing/2014/main" id="{54F7B494-D16A-480E-9A1E-13E0D54FD601}"/>
            </a:ext>
          </a:extLst>
        </xdr:cNvPr>
        <xdr:cNvSpPr/>
      </xdr:nvSpPr>
      <xdr:spPr>
        <a:xfrm>
          <a:off x="7810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27215</xdr:rowOff>
    </xdr:from>
    <xdr:to>
      <xdr:col>45</xdr:col>
      <xdr:colOff>177800</xdr:colOff>
      <xdr:row>38</xdr:row>
      <xdr:rowOff>27215</xdr:rowOff>
    </xdr:to>
    <xdr:cxnSp macro="">
      <xdr:nvCxnSpPr>
        <xdr:cNvPr id="138" name="直線コネクタ 137">
          <a:extLst>
            <a:ext uri="{FF2B5EF4-FFF2-40B4-BE49-F238E27FC236}">
              <a16:creationId xmlns:a16="http://schemas.microsoft.com/office/drawing/2014/main" id="{CDA7F862-FCB3-4D09-AAC1-346E493DD194}"/>
            </a:ext>
          </a:extLst>
        </xdr:cNvPr>
        <xdr:cNvCxnSpPr/>
      </xdr:nvCxnSpPr>
      <xdr:spPr>
        <a:xfrm>
          <a:off x="7861300" y="654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158750</xdr:rowOff>
    </xdr:from>
    <xdr:to>
      <xdr:col>36</xdr:col>
      <xdr:colOff>165100</xdr:colOff>
      <xdr:row>38</xdr:row>
      <xdr:rowOff>88900</xdr:rowOff>
    </xdr:to>
    <xdr:sp macro="" textlink="">
      <xdr:nvSpPr>
        <xdr:cNvPr id="139" name="楕円 138">
          <a:extLst>
            <a:ext uri="{FF2B5EF4-FFF2-40B4-BE49-F238E27FC236}">
              <a16:creationId xmlns:a16="http://schemas.microsoft.com/office/drawing/2014/main" id="{512F7849-B5FB-4CE8-A57C-5582425CF477}"/>
            </a:ext>
          </a:extLst>
        </xdr:cNvPr>
        <xdr:cNvSpPr/>
      </xdr:nvSpPr>
      <xdr:spPr>
        <a:xfrm>
          <a:off x="6921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27215</xdr:rowOff>
    </xdr:from>
    <xdr:to>
      <xdr:col>41</xdr:col>
      <xdr:colOff>50800</xdr:colOff>
      <xdr:row>38</xdr:row>
      <xdr:rowOff>38100</xdr:rowOff>
    </xdr:to>
    <xdr:cxnSp macro="">
      <xdr:nvCxnSpPr>
        <xdr:cNvPr id="140" name="直線コネクタ 139">
          <a:extLst>
            <a:ext uri="{FF2B5EF4-FFF2-40B4-BE49-F238E27FC236}">
              <a16:creationId xmlns:a16="http://schemas.microsoft.com/office/drawing/2014/main" id="{6DDCF0FB-620F-4DA0-A10A-A9A1D7A84B77}"/>
            </a:ext>
          </a:extLst>
        </xdr:cNvPr>
        <xdr:cNvCxnSpPr/>
      </xdr:nvCxnSpPr>
      <xdr:spPr>
        <a:xfrm flipV="1">
          <a:off x="6972300" y="65423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145342</xdr:rowOff>
    </xdr:from>
    <xdr:ext cx="469744" cy="259045"/>
    <xdr:sp macro="" textlink="">
      <xdr:nvSpPr>
        <xdr:cNvPr id="141" name="n_1aveValue【図書館】&#10;一人当たり面積">
          <a:extLst>
            <a:ext uri="{FF2B5EF4-FFF2-40B4-BE49-F238E27FC236}">
              <a16:creationId xmlns:a16="http://schemas.microsoft.com/office/drawing/2014/main" id="{1CD5A564-8A1A-4114-A54E-C4BF1DE41578}"/>
            </a:ext>
          </a:extLst>
        </xdr:cNvPr>
        <xdr:cNvSpPr txBox="1"/>
      </xdr:nvSpPr>
      <xdr:spPr>
        <a:xfrm>
          <a:off x="9391727" y="666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6549</xdr:rowOff>
    </xdr:from>
    <xdr:ext cx="469744" cy="259045"/>
    <xdr:sp macro="" textlink="">
      <xdr:nvSpPr>
        <xdr:cNvPr id="142" name="n_2aveValue【図書館】&#10;一人当たり面積">
          <a:extLst>
            <a:ext uri="{FF2B5EF4-FFF2-40B4-BE49-F238E27FC236}">
              <a16:creationId xmlns:a16="http://schemas.microsoft.com/office/drawing/2014/main" id="{518DE091-BA04-48FA-88E3-C50F87354E34}"/>
            </a:ext>
          </a:extLst>
        </xdr:cNvPr>
        <xdr:cNvSpPr txBox="1"/>
      </xdr:nvSpPr>
      <xdr:spPr>
        <a:xfrm>
          <a:off x="8515427" y="669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112684</xdr:rowOff>
    </xdr:from>
    <xdr:ext cx="469744" cy="259045"/>
    <xdr:sp macro="" textlink="">
      <xdr:nvSpPr>
        <xdr:cNvPr id="143" name="n_3aveValue【図書館】&#10;一人当たり面積">
          <a:extLst>
            <a:ext uri="{FF2B5EF4-FFF2-40B4-BE49-F238E27FC236}">
              <a16:creationId xmlns:a16="http://schemas.microsoft.com/office/drawing/2014/main" id="{1B1F99E3-4177-48DE-9B96-7518347F1E39}"/>
            </a:ext>
          </a:extLst>
        </xdr:cNvPr>
        <xdr:cNvSpPr txBox="1"/>
      </xdr:nvSpPr>
      <xdr:spPr>
        <a:xfrm>
          <a:off x="7626427" y="662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134455</xdr:rowOff>
    </xdr:from>
    <xdr:ext cx="469744" cy="259045"/>
    <xdr:sp macro="" textlink="">
      <xdr:nvSpPr>
        <xdr:cNvPr id="144" name="n_4aveValue【図書館】&#10;一人当たり面積">
          <a:extLst>
            <a:ext uri="{FF2B5EF4-FFF2-40B4-BE49-F238E27FC236}">
              <a16:creationId xmlns:a16="http://schemas.microsoft.com/office/drawing/2014/main" id="{2095BD25-B3B5-4C0E-8083-9CE66A1B0A83}"/>
            </a:ext>
          </a:extLst>
        </xdr:cNvPr>
        <xdr:cNvSpPr txBox="1"/>
      </xdr:nvSpPr>
      <xdr:spPr>
        <a:xfrm>
          <a:off x="67374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83655</xdr:rowOff>
    </xdr:from>
    <xdr:ext cx="469744" cy="259045"/>
    <xdr:sp macro="" textlink="">
      <xdr:nvSpPr>
        <xdr:cNvPr id="145" name="n_1mainValue【図書館】&#10;一人当たり面積">
          <a:extLst>
            <a:ext uri="{FF2B5EF4-FFF2-40B4-BE49-F238E27FC236}">
              <a16:creationId xmlns:a16="http://schemas.microsoft.com/office/drawing/2014/main" id="{C44E4299-DD40-4E4A-84EE-0CF2BE3A9D98}"/>
            </a:ext>
          </a:extLst>
        </xdr:cNvPr>
        <xdr:cNvSpPr txBox="1"/>
      </xdr:nvSpPr>
      <xdr:spPr>
        <a:xfrm>
          <a:off x="9391727"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94541</xdr:rowOff>
    </xdr:from>
    <xdr:ext cx="469744" cy="259045"/>
    <xdr:sp macro="" textlink="">
      <xdr:nvSpPr>
        <xdr:cNvPr id="146" name="n_2mainValue【図書館】&#10;一人当たり面積">
          <a:extLst>
            <a:ext uri="{FF2B5EF4-FFF2-40B4-BE49-F238E27FC236}">
              <a16:creationId xmlns:a16="http://schemas.microsoft.com/office/drawing/2014/main" id="{8335EFC7-5C64-4767-9712-A8F9448061A8}"/>
            </a:ext>
          </a:extLst>
        </xdr:cNvPr>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47" name="n_3mainValue【図書館】&#10;一人当たり面積">
          <a:extLst>
            <a:ext uri="{FF2B5EF4-FFF2-40B4-BE49-F238E27FC236}">
              <a16:creationId xmlns:a16="http://schemas.microsoft.com/office/drawing/2014/main" id="{A73F2841-A1D5-4055-B136-E7E31317C0DA}"/>
            </a:ext>
          </a:extLst>
        </xdr:cNvPr>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105427</xdr:rowOff>
    </xdr:from>
    <xdr:ext cx="469744" cy="259045"/>
    <xdr:sp macro="" textlink="">
      <xdr:nvSpPr>
        <xdr:cNvPr id="148" name="n_4mainValue【図書館】&#10;一人当たり面積">
          <a:extLst>
            <a:ext uri="{FF2B5EF4-FFF2-40B4-BE49-F238E27FC236}">
              <a16:creationId xmlns:a16="http://schemas.microsoft.com/office/drawing/2014/main" id="{97B925B5-1369-4101-A8E4-F250468AD254}"/>
            </a:ext>
          </a:extLst>
        </xdr:cNvPr>
        <xdr:cNvSpPr txBox="1"/>
      </xdr:nvSpPr>
      <xdr:spPr>
        <a:xfrm>
          <a:off x="6737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ADDBDE7-B676-46A5-8044-46C5A1AC3D6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E81024C-DA4B-42B4-905A-A7410F061D2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5762A48-06B0-42CB-A185-6A97BB65310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4D2E464-9075-40A9-9543-EC7C5E9DBF4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DE976EB-6042-47E6-A9B2-3882D5F1E93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5890A48B-42FC-4AED-A54B-D22F4D20EA4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616E6F74-AF7C-49C0-AC0C-D3AC88F28E9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B18B0C99-9ED7-4A10-9D2B-94E9832683E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1B00CE8D-D164-445F-9AB2-B7CA5FF1A23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27FE405D-CE38-4A48-A365-C6565079FAE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197CF518-72F0-41A4-89CE-96E1B909221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5784967E-5767-4D45-81BF-4A60CB951A6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7380ADEA-7E93-4D73-BBF6-E5FDC42A0C0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5B064028-E7F7-4571-AD84-2915B40E70F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8CAC3D06-FC6E-491F-8411-E818E6D0CA2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203317-279D-4067-9E6F-1B377F4C0C1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78C55C53-5A55-4289-A4BE-AC5AA04E5E8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2F958789-7020-4D65-A955-29E58C99F93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4C83C607-CACB-469C-B75A-018D176EA17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F9E5C3BE-B792-4287-B652-458452E356A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651B5C6C-A7E1-475E-8D40-B66051EF0C4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78ADDB0E-FCFB-45F8-99C3-54185981684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6603DC74-DDA6-4F25-A9EE-46ACAA66042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454EA1E0-790D-43AE-8C0E-9901BC6BB3A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55245</xdr:rowOff>
    </xdr:to>
    <xdr:cxnSp macro="">
      <xdr:nvCxnSpPr>
        <xdr:cNvPr id="173" name="直線コネクタ 172">
          <a:extLst>
            <a:ext uri="{FF2B5EF4-FFF2-40B4-BE49-F238E27FC236}">
              <a16:creationId xmlns:a16="http://schemas.microsoft.com/office/drawing/2014/main" id="{1F58722C-8CA9-4CE3-9300-1520761F340D}"/>
            </a:ext>
          </a:extLst>
        </xdr:cNvPr>
        <xdr:cNvCxnSpPr/>
      </xdr:nvCxnSpPr>
      <xdr:spPr>
        <a:xfrm flipV="1">
          <a:off x="4634865" y="970026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89839459-ABAB-46C8-9E13-A64594AFAC59}"/>
            </a:ext>
          </a:extLst>
        </xdr:cNvPr>
        <xdr:cNvSpPr txBox="1"/>
      </xdr:nvSpPr>
      <xdr:spPr>
        <a:xfrm>
          <a:off x="4673600" y="110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75" name="直線コネクタ 174">
          <a:extLst>
            <a:ext uri="{FF2B5EF4-FFF2-40B4-BE49-F238E27FC236}">
              <a16:creationId xmlns:a16="http://schemas.microsoft.com/office/drawing/2014/main" id="{E5659859-4E0E-4E62-AB02-6D95412671D3}"/>
            </a:ext>
          </a:extLst>
        </xdr:cNvPr>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49E591EF-E6BA-446F-8C5B-56FFB45E0D05}"/>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7" name="直線コネクタ 176">
          <a:extLst>
            <a:ext uri="{FF2B5EF4-FFF2-40B4-BE49-F238E27FC236}">
              <a16:creationId xmlns:a16="http://schemas.microsoft.com/office/drawing/2014/main" id="{1E94A15F-811F-4DDD-B86B-B7DE44B05AEB}"/>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145432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69520771-2665-472B-A677-8972C5078D35}"/>
            </a:ext>
          </a:extLst>
        </xdr:cNvPr>
        <xdr:cNvSpPr txBox="1"/>
      </xdr:nvSpPr>
      <xdr:spPr>
        <a:xfrm>
          <a:off x="4673600" y="1026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79" name="フローチャート: 判断 178">
          <a:extLst>
            <a:ext uri="{FF2B5EF4-FFF2-40B4-BE49-F238E27FC236}">
              <a16:creationId xmlns:a16="http://schemas.microsoft.com/office/drawing/2014/main" id="{7735AD42-C749-45F7-9ACA-9D2C445623A6}"/>
            </a:ext>
          </a:extLst>
        </xdr:cNvPr>
        <xdr:cNvSpPr/>
      </xdr:nvSpPr>
      <xdr:spPr>
        <a:xfrm>
          <a:off x="4584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80" name="フローチャート: 判断 179">
          <a:extLst>
            <a:ext uri="{FF2B5EF4-FFF2-40B4-BE49-F238E27FC236}">
              <a16:creationId xmlns:a16="http://schemas.microsoft.com/office/drawing/2014/main" id="{74F328E0-26F7-4D4D-9B14-8936EC15F03B}"/>
            </a:ext>
          </a:extLst>
        </xdr:cNvPr>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111125</xdr:rowOff>
    </xdr:from>
    <xdr:to>
      <xdr:col>15</xdr:col>
      <xdr:colOff>101600</xdr:colOff>
      <xdr:row>61</xdr:row>
      <xdr:rowOff>41275</xdr:rowOff>
    </xdr:to>
    <xdr:sp macro="" textlink="">
      <xdr:nvSpPr>
        <xdr:cNvPr id="181" name="フローチャート: 判断 180">
          <a:extLst>
            <a:ext uri="{FF2B5EF4-FFF2-40B4-BE49-F238E27FC236}">
              <a16:creationId xmlns:a16="http://schemas.microsoft.com/office/drawing/2014/main" id="{069BB87C-133F-415F-871F-26D4413F6718}"/>
            </a:ext>
          </a:extLst>
        </xdr:cNvPr>
        <xdr:cNvSpPr/>
      </xdr:nvSpPr>
      <xdr:spPr>
        <a:xfrm>
          <a:off x="2857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82" name="フローチャート: 判断 181">
          <a:extLst>
            <a:ext uri="{FF2B5EF4-FFF2-40B4-BE49-F238E27FC236}">
              <a16:creationId xmlns:a16="http://schemas.microsoft.com/office/drawing/2014/main" id="{0E7C82D2-80CC-484D-BFEC-D8AC542D646A}"/>
            </a:ext>
          </a:extLst>
        </xdr:cNvPr>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126365</xdr:rowOff>
    </xdr:from>
    <xdr:to>
      <xdr:col>6</xdr:col>
      <xdr:colOff>38100</xdr:colOff>
      <xdr:row>61</xdr:row>
      <xdr:rowOff>56515</xdr:rowOff>
    </xdr:to>
    <xdr:sp macro="" textlink="">
      <xdr:nvSpPr>
        <xdr:cNvPr id="183" name="フローチャート: 判断 182">
          <a:extLst>
            <a:ext uri="{FF2B5EF4-FFF2-40B4-BE49-F238E27FC236}">
              <a16:creationId xmlns:a16="http://schemas.microsoft.com/office/drawing/2014/main" id="{6C53A71E-08F4-4526-96C0-AE60F5214AE7}"/>
            </a:ext>
          </a:extLst>
        </xdr:cNvPr>
        <xdr:cNvSpPr/>
      </xdr:nvSpPr>
      <xdr:spPr>
        <a:xfrm>
          <a:off x="1079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EE3F43B-CECE-4BC5-BD8F-AE7C25EBB2F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B7AFA74-D8EB-4E65-B4EB-B65D57C3B81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D2EED6A-E967-40E0-AE4C-2C95BC6255F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FA411FE-E55C-44C6-8E69-ECB5CDE52B7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B91892B-E02B-4E13-9247-9E1987DE303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4445</xdr:rowOff>
    </xdr:from>
    <xdr:to>
      <xdr:col>24</xdr:col>
      <xdr:colOff>114300</xdr:colOff>
      <xdr:row>64</xdr:row>
      <xdr:rowOff>106045</xdr:rowOff>
    </xdr:to>
    <xdr:sp macro="" textlink="">
      <xdr:nvSpPr>
        <xdr:cNvPr id="189" name="楕円 188">
          <a:extLst>
            <a:ext uri="{FF2B5EF4-FFF2-40B4-BE49-F238E27FC236}">
              <a16:creationId xmlns:a16="http://schemas.microsoft.com/office/drawing/2014/main" id="{ABEF706D-3207-4F0B-BC1E-5081746FB289}"/>
            </a:ext>
          </a:extLst>
        </xdr:cNvPr>
        <xdr:cNvSpPr/>
      </xdr:nvSpPr>
      <xdr:spPr>
        <a:xfrm>
          <a:off x="45847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90822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40615069-B7CE-423B-BC34-F9D7B195278D}"/>
            </a:ext>
          </a:extLst>
        </xdr:cNvPr>
        <xdr:cNvSpPr txBox="1"/>
      </xdr:nvSpPr>
      <xdr:spPr>
        <a:xfrm>
          <a:off x="4673600" y="1089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151130</xdr:rowOff>
    </xdr:from>
    <xdr:to>
      <xdr:col>20</xdr:col>
      <xdr:colOff>38100</xdr:colOff>
      <xdr:row>64</xdr:row>
      <xdr:rowOff>81280</xdr:rowOff>
    </xdr:to>
    <xdr:sp macro="" textlink="">
      <xdr:nvSpPr>
        <xdr:cNvPr id="191" name="楕円 190">
          <a:extLst>
            <a:ext uri="{FF2B5EF4-FFF2-40B4-BE49-F238E27FC236}">
              <a16:creationId xmlns:a16="http://schemas.microsoft.com/office/drawing/2014/main" id="{7DE166ED-C0B9-4C36-B453-E370BC05AB57}"/>
            </a:ext>
          </a:extLst>
        </xdr:cNvPr>
        <xdr:cNvSpPr/>
      </xdr:nvSpPr>
      <xdr:spPr>
        <a:xfrm>
          <a:off x="3746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30480</xdr:rowOff>
    </xdr:from>
    <xdr:to>
      <xdr:col>24</xdr:col>
      <xdr:colOff>63500</xdr:colOff>
      <xdr:row>64</xdr:row>
      <xdr:rowOff>55245</xdr:rowOff>
    </xdr:to>
    <xdr:cxnSp macro="">
      <xdr:nvCxnSpPr>
        <xdr:cNvPr id="192" name="直線コネクタ 191">
          <a:extLst>
            <a:ext uri="{FF2B5EF4-FFF2-40B4-BE49-F238E27FC236}">
              <a16:creationId xmlns:a16="http://schemas.microsoft.com/office/drawing/2014/main" id="{3424DF90-4B5E-4F47-9EA4-8D9DBDCA5811}"/>
            </a:ext>
          </a:extLst>
        </xdr:cNvPr>
        <xdr:cNvCxnSpPr/>
      </xdr:nvCxnSpPr>
      <xdr:spPr>
        <a:xfrm>
          <a:off x="3797300" y="110032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105410</xdr:rowOff>
    </xdr:from>
    <xdr:to>
      <xdr:col>15</xdr:col>
      <xdr:colOff>101600</xdr:colOff>
      <xdr:row>64</xdr:row>
      <xdr:rowOff>35560</xdr:rowOff>
    </xdr:to>
    <xdr:sp macro="" textlink="">
      <xdr:nvSpPr>
        <xdr:cNvPr id="193" name="楕円 192">
          <a:extLst>
            <a:ext uri="{FF2B5EF4-FFF2-40B4-BE49-F238E27FC236}">
              <a16:creationId xmlns:a16="http://schemas.microsoft.com/office/drawing/2014/main" id="{E8A6386E-B43D-400A-AF22-2EA20BF9B65B}"/>
            </a:ext>
          </a:extLst>
        </xdr:cNvPr>
        <xdr:cNvSpPr/>
      </xdr:nvSpPr>
      <xdr:spPr>
        <a:xfrm>
          <a:off x="2857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156210</xdr:rowOff>
    </xdr:from>
    <xdr:to>
      <xdr:col>19</xdr:col>
      <xdr:colOff>177800</xdr:colOff>
      <xdr:row>64</xdr:row>
      <xdr:rowOff>30480</xdr:rowOff>
    </xdr:to>
    <xdr:cxnSp macro="">
      <xdr:nvCxnSpPr>
        <xdr:cNvPr id="194" name="直線コネクタ 193">
          <a:extLst>
            <a:ext uri="{FF2B5EF4-FFF2-40B4-BE49-F238E27FC236}">
              <a16:creationId xmlns:a16="http://schemas.microsoft.com/office/drawing/2014/main" id="{24042519-CEFE-4574-AF7B-99B490BE512F}"/>
            </a:ext>
          </a:extLst>
        </xdr:cNvPr>
        <xdr:cNvCxnSpPr/>
      </xdr:nvCxnSpPr>
      <xdr:spPr>
        <a:xfrm>
          <a:off x="2908300" y="10957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63500</xdr:rowOff>
    </xdr:from>
    <xdr:to>
      <xdr:col>10</xdr:col>
      <xdr:colOff>165100</xdr:colOff>
      <xdr:row>63</xdr:row>
      <xdr:rowOff>165100</xdr:rowOff>
    </xdr:to>
    <xdr:sp macro="" textlink="">
      <xdr:nvSpPr>
        <xdr:cNvPr id="195" name="楕円 194">
          <a:extLst>
            <a:ext uri="{FF2B5EF4-FFF2-40B4-BE49-F238E27FC236}">
              <a16:creationId xmlns:a16="http://schemas.microsoft.com/office/drawing/2014/main" id="{BBFE845D-9D69-412D-BBF6-05A54285A46F}"/>
            </a:ext>
          </a:extLst>
        </xdr:cNvPr>
        <xdr:cNvSpPr/>
      </xdr:nvSpPr>
      <xdr:spPr>
        <a:xfrm>
          <a:off x="1968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114300</xdr:rowOff>
    </xdr:from>
    <xdr:to>
      <xdr:col>15</xdr:col>
      <xdr:colOff>50800</xdr:colOff>
      <xdr:row>63</xdr:row>
      <xdr:rowOff>156210</xdr:rowOff>
    </xdr:to>
    <xdr:cxnSp macro="">
      <xdr:nvCxnSpPr>
        <xdr:cNvPr id="196" name="直線コネクタ 195">
          <a:extLst>
            <a:ext uri="{FF2B5EF4-FFF2-40B4-BE49-F238E27FC236}">
              <a16:creationId xmlns:a16="http://schemas.microsoft.com/office/drawing/2014/main" id="{FC03C6CE-B10C-4180-A98B-B0841725F063}"/>
            </a:ext>
          </a:extLst>
        </xdr:cNvPr>
        <xdr:cNvCxnSpPr/>
      </xdr:nvCxnSpPr>
      <xdr:spPr>
        <a:xfrm>
          <a:off x="2019300" y="109156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19685</xdr:rowOff>
    </xdr:from>
    <xdr:to>
      <xdr:col>6</xdr:col>
      <xdr:colOff>38100</xdr:colOff>
      <xdr:row>63</xdr:row>
      <xdr:rowOff>121285</xdr:rowOff>
    </xdr:to>
    <xdr:sp macro="" textlink="">
      <xdr:nvSpPr>
        <xdr:cNvPr id="197" name="楕円 196">
          <a:extLst>
            <a:ext uri="{FF2B5EF4-FFF2-40B4-BE49-F238E27FC236}">
              <a16:creationId xmlns:a16="http://schemas.microsoft.com/office/drawing/2014/main" id="{55077689-F4FF-40E5-A8AA-5A1EF8347172}"/>
            </a:ext>
          </a:extLst>
        </xdr:cNvPr>
        <xdr:cNvSpPr/>
      </xdr:nvSpPr>
      <xdr:spPr>
        <a:xfrm>
          <a:off x="1079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70485</xdr:rowOff>
    </xdr:from>
    <xdr:to>
      <xdr:col>10</xdr:col>
      <xdr:colOff>114300</xdr:colOff>
      <xdr:row>63</xdr:row>
      <xdr:rowOff>114300</xdr:rowOff>
    </xdr:to>
    <xdr:cxnSp macro="">
      <xdr:nvCxnSpPr>
        <xdr:cNvPr id="198" name="直線コネクタ 197">
          <a:extLst>
            <a:ext uri="{FF2B5EF4-FFF2-40B4-BE49-F238E27FC236}">
              <a16:creationId xmlns:a16="http://schemas.microsoft.com/office/drawing/2014/main" id="{8A5CADF7-F393-4F43-B656-98959B3A8B94}"/>
            </a:ext>
          </a:extLst>
        </xdr:cNvPr>
        <xdr:cNvCxnSpPr/>
      </xdr:nvCxnSpPr>
      <xdr:spPr>
        <a:xfrm>
          <a:off x="1130300" y="108718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90187</xdr:rowOff>
    </xdr:from>
    <xdr:ext cx="405111" cy="259045"/>
    <xdr:sp macro="" textlink="">
      <xdr:nvSpPr>
        <xdr:cNvPr id="199" name="n_1aveValue【体育館・プール】&#10;有形固定資産減価償却率">
          <a:extLst>
            <a:ext uri="{FF2B5EF4-FFF2-40B4-BE49-F238E27FC236}">
              <a16:creationId xmlns:a16="http://schemas.microsoft.com/office/drawing/2014/main" id="{5EB6D3BE-9A7C-4ADD-8B1A-27399B2BB4B8}"/>
            </a:ext>
          </a:extLst>
        </xdr:cNvPr>
        <xdr:cNvSpPr txBox="1"/>
      </xdr:nvSpPr>
      <xdr:spPr>
        <a:xfrm>
          <a:off x="3582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57802</xdr:rowOff>
    </xdr:from>
    <xdr:ext cx="405111" cy="259045"/>
    <xdr:sp macro="" textlink="">
      <xdr:nvSpPr>
        <xdr:cNvPr id="200" name="n_2aveValue【体育館・プール】&#10;有形固定資産減価償却率">
          <a:extLst>
            <a:ext uri="{FF2B5EF4-FFF2-40B4-BE49-F238E27FC236}">
              <a16:creationId xmlns:a16="http://schemas.microsoft.com/office/drawing/2014/main" id="{502936A3-8C14-4E06-9091-CE9B134EB637}"/>
            </a:ext>
          </a:extLst>
        </xdr:cNvPr>
        <xdr:cNvSpPr txBox="1"/>
      </xdr:nvSpPr>
      <xdr:spPr>
        <a:xfrm>
          <a:off x="2705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25417</xdr:rowOff>
    </xdr:from>
    <xdr:ext cx="405111" cy="259045"/>
    <xdr:sp macro="" textlink="">
      <xdr:nvSpPr>
        <xdr:cNvPr id="201" name="n_3aveValue【体育館・プール】&#10;有形固定資産減価償却率">
          <a:extLst>
            <a:ext uri="{FF2B5EF4-FFF2-40B4-BE49-F238E27FC236}">
              <a16:creationId xmlns:a16="http://schemas.microsoft.com/office/drawing/2014/main" id="{D9C37EA3-1F40-4E85-B524-4818B2875FB6}"/>
            </a:ext>
          </a:extLst>
        </xdr:cNvPr>
        <xdr:cNvSpPr txBox="1"/>
      </xdr:nvSpPr>
      <xdr:spPr>
        <a:xfrm>
          <a:off x="1816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73042</xdr:rowOff>
    </xdr:from>
    <xdr:ext cx="405111" cy="259045"/>
    <xdr:sp macro="" textlink="">
      <xdr:nvSpPr>
        <xdr:cNvPr id="202" name="n_4aveValue【体育館・プール】&#10;有形固定資産減価償却率">
          <a:extLst>
            <a:ext uri="{FF2B5EF4-FFF2-40B4-BE49-F238E27FC236}">
              <a16:creationId xmlns:a16="http://schemas.microsoft.com/office/drawing/2014/main" id="{D2BAB9B4-AE12-49B7-9FF9-451389978FFB}"/>
            </a:ext>
          </a:extLst>
        </xdr:cNvPr>
        <xdr:cNvSpPr txBox="1"/>
      </xdr:nvSpPr>
      <xdr:spPr>
        <a:xfrm>
          <a:off x="927744"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72407</xdr:rowOff>
    </xdr:from>
    <xdr:ext cx="405111" cy="259045"/>
    <xdr:sp macro="" textlink="">
      <xdr:nvSpPr>
        <xdr:cNvPr id="203" name="n_1mainValue【体育館・プール】&#10;有形固定資産減価償却率">
          <a:extLst>
            <a:ext uri="{FF2B5EF4-FFF2-40B4-BE49-F238E27FC236}">
              <a16:creationId xmlns:a16="http://schemas.microsoft.com/office/drawing/2014/main" id="{532845F2-6CA3-4C60-A303-38D5539C8C3C}"/>
            </a:ext>
          </a:extLst>
        </xdr:cNvPr>
        <xdr:cNvSpPr txBox="1"/>
      </xdr:nvSpPr>
      <xdr:spPr>
        <a:xfrm>
          <a:off x="3582044"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26687</xdr:rowOff>
    </xdr:from>
    <xdr:ext cx="405111" cy="259045"/>
    <xdr:sp macro="" textlink="">
      <xdr:nvSpPr>
        <xdr:cNvPr id="204" name="n_2mainValue【体育館・プール】&#10;有形固定資産減価償却率">
          <a:extLst>
            <a:ext uri="{FF2B5EF4-FFF2-40B4-BE49-F238E27FC236}">
              <a16:creationId xmlns:a16="http://schemas.microsoft.com/office/drawing/2014/main" id="{5C1C0A62-F3C5-4C3F-A02A-639BC20526AB}"/>
            </a:ext>
          </a:extLst>
        </xdr:cNvPr>
        <xdr:cNvSpPr txBox="1"/>
      </xdr:nvSpPr>
      <xdr:spPr>
        <a:xfrm>
          <a:off x="2705744"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156227</xdr:rowOff>
    </xdr:from>
    <xdr:ext cx="405111" cy="259045"/>
    <xdr:sp macro="" textlink="">
      <xdr:nvSpPr>
        <xdr:cNvPr id="205" name="n_3mainValue【体育館・プール】&#10;有形固定資産減価償却率">
          <a:extLst>
            <a:ext uri="{FF2B5EF4-FFF2-40B4-BE49-F238E27FC236}">
              <a16:creationId xmlns:a16="http://schemas.microsoft.com/office/drawing/2014/main" id="{E00BE9C8-2774-44FC-9A5A-3EDDD71A083A}"/>
            </a:ext>
          </a:extLst>
        </xdr:cNvPr>
        <xdr:cNvSpPr txBox="1"/>
      </xdr:nvSpPr>
      <xdr:spPr>
        <a:xfrm>
          <a:off x="1816744" y="1095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112412</xdr:rowOff>
    </xdr:from>
    <xdr:ext cx="405111" cy="259045"/>
    <xdr:sp macro="" textlink="">
      <xdr:nvSpPr>
        <xdr:cNvPr id="206" name="n_4mainValue【体育館・プール】&#10;有形固定資産減価償却率">
          <a:extLst>
            <a:ext uri="{FF2B5EF4-FFF2-40B4-BE49-F238E27FC236}">
              <a16:creationId xmlns:a16="http://schemas.microsoft.com/office/drawing/2014/main" id="{5E472F66-FEFC-4168-AD94-967E4CAF2A3D}"/>
            </a:ext>
          </a:extLst>
        </xdr:cNvPr>
        <xdr:cNvSpPr txBox="1"/>
      </xdr:nvSpPr>
      <xdr:spPr>
        <a:xfrm>
          <a:off x="927744"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22D2CF19-248A-41C7-BDDB-7E9EF613735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A5764C19-BA60-40B9-99BD-2476034A711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F90A545C-0A32-4AC5-923A-F977EA5FD08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C6430E4-21BB-4C74-998D-84282A64187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798D7EAA-63F3-41C1-976A-3CC2B4F895F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8DF97597-5611-4278-A45C-902BA541B7C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EB4AC02B-DB8B-4E13-AD04-58AD4935CE8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74EF4EA2-A58F-4B46-8E1E-9F924AE9970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78B842F4-C5B5-4E1C-B0ED-9ECA07758A0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160FFC37-CD9C-4FB7-B8D1-D91542CDEF7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7" name="直線コネクタ 216">
          <a:extLst>
            <a:ext uri="{FF2B5EF4-FFF2-40B4-BE49-F238E27FC236}">
              <a16:creationId xmlns:a16="http://schemas.microsoft.com/office/drawing/2014/main" id="{C694FE91-7B68-4FDE-BC3F-0434727413F2}"/>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8" name="テキスト ボックス 217">
          <a:extLst>
            <a:ext uri="{FF2B5EF4-FFF2-40B4-BE49-F238E27FC236}">
              <a16:creationId xmlns:a16="http://schemas.microsoft.com/office/drawing/2014/main" id="{52C09159-2408-4488-B5DB-30EDB6BB59EC}"/>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a:extLst>
            <a:ext uri="{FF2B5EF4-FFF2-40B4-BE49-F238E27FC236}">
              <a16:creationId xmlns:a16="http://schemas.microsoft.com/office/drawing/2014/main" id="{D770E0F5-BCF9-4C03-925C-A7E309586141}"/>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20" name="テキスト ボックス 219">
          <a:extLst>
            <a:ext uri="{FF2B5EF4-FFF2-40B4-BE49-F238E27FC236}">
              <a16:creationId xmlns:a16="http://schemas.microsoft.com/office/drawing/2014/main" id="{0E3B1579-C546-464C-93E7-63F2B13C2DFF}"/>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1" name="直線コネクタ 220">
          <a:extLst>
            <a:ext uri="{FF2B5EF4-FFF2-40B4-BE49-F238E27FC236}">
              <a16:creationId xmlns:a16="http://schemas.microsoft.com/office/drawing/2014/main" id="{9D1D0F79-07BA-4594-B047-594E42878CFB}"/>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2" name="テキスト ボックス 221">
          <a:extLst>
            <a:ext uri="{FF2B5EF4-FFF2-40B4-BE49-F238E27FC236}">
              <a16:creationId xmlns:a16="http://schemas.microsoft.com/office/drawing/2014/main" id="{E93E81E9-4991-4B4B-8EA9-991DDBA3737A}"/>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86CC2BF4-5DFD-4F32-8F8D-8A61DE66360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7118C56F-521B-403B-B6BD-2609449D8EF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5" name="直線コネクタ 224">
          <a:extLst>
            <a:ext uri="{FF2B5EF4-FFF2-40B4-BE49-F238E27FC236}">
              <a16:creationId xmlns:a16="http://schemas.microsoft.com/office/drawing/2014/main" id="{4684FDB4-67CF-4FEC-99A4-AEE7E69DD555}"/>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6" name="テキスト ボックス 225">
          <a:extLst>
            <a:ext uri="{FF2B5EF4-FFF2-40B4-BE49-F238E27FC236}">
              <a16:creationId xmlns:a16="http://schemas.microsoft.com/office/drawing/2014/main" id="{4B91B8A0-FEAC-4862-A35D-D8E098222254}"/>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7" name="直線コネクタ 226">
          <a:extLst>
            <a:ext uri="{FF2B5EF4-FFF2-40B4-BE49-F238E27FC236}">
              <a16:creationId xmlns:a16="http://schemas.microsoft.com/office/drawing/2014/main" id="{DAEBA54E-FC57-4F43-BC42-50C9867C68C3}"/>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8" name="テキスト ボックス 227">
          <a:extLst>
            <a:ext uri="{FF2B5EF4-FFF2-40B4-BE49-F238E27FC236}">
              <a16:creationId xmlns:a16="http://schemas.microsoft.com/office/drawing/2014/main" id="{0519DE5F-97ED-44C9-A80B-40566DC16823}"/>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9" name="直線コネクタ 228">
          <a:extLst>
            <a:ext uri="{FF2B5EF4-FFF2-40B4-BE49-F238E27FC236}">
              <a16:creationId xmlns:a16="http://schemas.microsoft.com/office/drawing/2014/main" id="{708B5D28-3755-4B49-A351-58330B4F1DBA}"/>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30" name="テキスト ボックス 229">
          <a:extLst>
            <a:ext uri="{FF2B5EF4-FFF2-40B4-BE49-F238E27FC236}">
              <a16:creationId xmlns:a16="http://schemas.microsoft.com/office/drawing/2014/main" id="{D063B9B0-37D5-49D5-B863-06ACAE1F915C}"/>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87144008-42F0-4867-8E74-7E6DCF49D45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CD485B95-B74A-402E-87E7-39173C21115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EA0DFA63-A4F2-4349-8083-0F8DCD5B1F7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14288</xdr:rowOff>
    </xdr:from>
    <xdr:to>
      <xdr:col>54</xdr:col>
      <xdr:colOff>189865</xdr:colOff>
      <xdr:row>64</xdr:row>
      <xdr:rowOff>50006</xdr:rowOff>
    </xdr:to>
    <xdr:cxnSp macro="">
      <xdr:nvCxnSpPr>
        <xdr:cNvPr id="234" name="直線コネクタ 233">
          <a:extLst>
            <a:ext uri="{FF2B5EF4-FFF2-40B4-BE49-F238E27FC236}">
              <a16:creationId xmlns:a16="http://schemas.microsoft.com/office/drawing/2014/main" id="{EAB3ED56-55B5-4D51-BE3B-7984C93232F8}"/>
            </a:ext>
          </a:extLst>
        </xdr:cNvPr>
        <xdr:cNvCxnSpPr/>
      </xdr:nvCxnSpPr>
      <xdr:spPr>
        <a:xfrm flipV="1">
          <a:off x="10476865" y="9615488"/>
          <a:ext cx="0" cy="140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53833</xdr:rowOff>
    </xdr:from>
    <xdr:ext cx="469744" cy="259045"/>
    <xdr:sp macro="" textlink="">
      <xdr:nvSpPr>
        <xdr:cNvPr id="235" name="【体育館・プール】&#10;一人当たり面積最小値テキスト">
          <a:extLst>
            <a:ext uri="{FF2B5EF4-FFF2-40B4-BE49-F238E27FC236}">
              <a16:creationId xmlns:a16="http://schemas.microsoft.com/office/drawing/2014/main" id="{05C8E114-526A-4AD9-B8BA-BE67A2F0AA16}"/>
            </a:ext>
          </a:extLst>
        </xdr:cNvPr>
        <xdr:cNvSpPr txBox="1"/>
      </xdr:nvSpPr>
      <xdr:spPr>
        <a:xfrm>
          <a:off x="10515600" y="110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50006</xdr:rowOff>
    </xdr:from>
    <xdr:to>
      <xdr:col>55</xdr:col>
      <xdr:colOff>88900</xdr:colOff>
      <xdr:row>64</xdr:row>
      <xdr:rowOff>50006</xdr:rowOff>
    </xdr:to>
    <xdr:cxnSp macro="">
      <xdr:nvCxnSpPr>
        <xdr:cNvPr id="236" name="直線コネクタ 235">
          <a:extLst>
            <a:ext uri="{FF2B5EF4-FFF2-40B4-BE49-F238E27FC236}">
              <a16:creationId xmlns:a16="http://schemas.microsoft.com/office/drawing/2014/main" id="{42AE00FB-EEF3-43FA-A3CA-BC590131D62F}"/>
            </a:ext>
          </a:extLst>
        </xdr:cNvPr>
        <xdr:cNvCxnSpPr/>
      </xdr:nvCxnSpPr>
      <xdr:spPr>
        <a:xfrm>
          <a:off x="10388600" y="1102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132415</xdr:rowOff>
    </xdr:from>
    <xdr:ext cx="469744" cy="259045"/>
    <xdr:sp macro="" textlink="">
      <xdr:nvSpPr>
        <xdr:cNvPr id="237" name="【体育館・プール】&#10;一人当たり面積最大値テキスト">
          <a:extLst>
            <a:ext uri="{FF2B5EF4-FFF2-40B4-BE49-F238E27FC236}">
              <a16:creationId xmlns:a16="http://schemas.microsoft.com/office/drawing/2014/main" id="{AEDBBC49-58A4-4186-B14F-0561D7C29BE6}"/>
            </a:ext>
          </a:extLst>
        </xdr:cNvPr>
        <xdr:cNvSpPr txBox="1"/>
      </xdr:nvSpPr>
      <xdr:spPr>
        <a:xfrm>
          <a:off x="10515600" y="939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14288</xdr:rowOff>
    </xdr:from>
    <xdr:to>
      <xdr:col>55</xdr:col>
      <xdr:colOff>88900</xdr:colOff>
      <xdr:row>56</xdr:row>
      <xdr:rowOff>14288</xdr:rowOff>
    </xdr:to>
    <xdr:cxnSp macro="">
      <xdr:nvCxnSpPr>
        <xdr:cNvPr id="238" name="直線コネクタ 237">
          <a:extLst>
            <a:ext uri="{FF2B5EF4-FFF2-40B4-BE49-F238E27FC236}">
              <a16:creationId xmlns:a16="http://schemas.microsoft.com/office/drawing/2014/main" id="{39A65D6A-2D59-4C69-BBFF-076C2F5DB5E6}"/>
            </a:ext>
          </a:extLst>
        </xdr:cNvPr>
        <xdr:cNvCxnSpPr/>
      </xdr:nvCxnSpPr>
      <xdr:spPr>
        <a:xfrm>
          <a:off x="10388600" y="961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87806</xdr:rowOff>
    </xdr:from>
    <xdr:ext cx="469744" cy="259045"/>
    <xdr:sp macro="" textlink="">
      <xdr:nvSpPr>
        <xdr:cNvPr id="239" name="【体育館・プール】&#10;一人当たり面積平均値テキスト">
          <a:extLst>
            <a:ext uri="{FF2B5EF4-FFF2-40B4-BE49-F238E27FC236}">
              <a16:creationId xmlns:a16="http://schemas.microsoft.com/office/drawing/2014/main" id="{46735A08-747F-4D21-8574-CC2B69206CD9}"/>
            </a:ext>
          </a:extLst>
        </xdr:cNvPr>
        <xdr:cNvSpPr txBox="1"/>
      </xdr:nvSpPr>
      <xdr:spPr>
        <a:xfrm>
          <a:off x="10515600" y="10374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64929</xdr:rowOff>
    </xdr:from>
    <xdr:to>
      <xdr:col>55</xdr:col>
      <xdr:colOff>50800</xdr:colOff>
      <xdr:row>61</xdr:row>
      <xdr:rowOff>166529</xdr:rowOff>
    </xdr:to>
    <xdr:sp macro="" textlink="">
      <xdr:nvSpPr>
        <xdr:cNvPr id="240" name="フローチャート: 判断 239">
          <a:extLst>
            <a:ext uri="{FF2B5EF4-FFF2-40B4-BE49-F238E27FC236}">
              <a16:creationId xmlns:a16="http://schemas.microsoft.com/office/drawing/2014/main" id="{1EC6868F-33B2-459D-B68A-5C747978016D}"/>
            </a:ext>
          </a:extLst>
        </xdr:cNvPr>
        <xdr:cNvSpPr/>
      </xdr:nvSpPr>
      <xdr:spPr>
        <a:xfrm>
          <a:off x="10426700" y="1052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116363</xdr:rowOff>
    </xdr:from>
    <xdr:to>
      <xdr:col>50</xdr:col>
      <xdr:colOff>165100</xdr:colOff>
      <xdr:row>62</xdr:row>
      <xdr:rowOff>46513</xdr:rowOff>
    </xdr:to>
    <xdr:sp macro="" textlink="">
      <xdr:nvSpPr>
        <xdr:cNvPr id="241" name="フローチャート: 判断 240">
          <a:extLst>
            <a:ext uri="{FF2B5EF4-FFF2-40B4-BE49-F238E27FC236}">
              <a16:creationId xmlns:a16="http://schemas.microsoft.com/office/drawing/2014/main" id="{90F05585-3129-4CE8-8FEF-CD18D9F8C8F4}"/>
            </a:ext>
          </a:extLst>
        </xdr:cNvPr>
        <xdr:cNvSpPr/>
      </xdr:nvSpPr>
      <xdr:spPr>
        <a:xfrm>
          <a:off x="9588500" y="105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152082</xdr:rowOff>
    </xdr:from>
    <xdr:to>
      <xdr:col>46</xdr:col>
      <xdr:colOff>38100</xdr:colOff>
      <xdr:row>62</xdr:row>
      <xdr:rowOff>82232</xdr:rowOff>
    </xdr:to>
    <xdr:sp macro="" textlink="">
      <xdr:nvSpPr>
        <xdr:cNvPr id="242" name="フローチャート: 判断 241">
          <a:extLst>
            <a:ext uri="{FF2B5EF4-FFF2-40B4-BE49-F238E27FC236}">
              <a16:creationId xmlns:a16="http://schemas.microsoft.com/office/drawing/2014/main" id="{86B56245-3823-40EB-9B4B-D6C5466E7640}"/>
            </a:ext>
          </a:extLst>
        </xdr:cNvPr>
        <xdr:cNvSpPr/>
      </xdr:nvSpPr>
      <xdr:spPr>
        <a:xfrm>
          <a:off x="8699500" y="106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160655</xdr:rowOff>
    </xdr:from>
    <xdr:to>
      <xdr:col>41</xdr:col>
      <xdr:colOff>101600</xdr:colOff>
      <xdr:row>62</xdr:row>
      <xdr:rowOff>90805</xdr:rowOff>
    </xdr:to>
    <xdr:sp macro="" textlink="">
      <xdr:nvSpPr>
        <xdr:cNvPr id="243" name="フローチャート: 判断 242">
          <a:extLst>
            <a:ext uri="{FF2B5EF4-FFF2-40B4-BE49-F238E27FC236}">
              <a16:creationId xmlns:a16="http://schemas.microsoft.com/office/drawing/2014/main" id="{150CD0E2-104C-47E5-8DD8-49C467D368BA}"/>
            </a:ext>
          </a:extLst>
        </xdr:cNvPr>
        <xdr:cNvSpPr/>
      </xdr:nvSpPr>
      <xdr:spPr>
        <a:xfrm>
          <a:off x="7810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19209</xdr:rowOff>
    </xdr:from>
    <xdr:to>
      <xdr:col>36</xdr:col>
      <xdr:colOff>165100</xdr:colOff>
      <xdr:row>62</xdr:row>
      <xdr:rowOff>120809</xdr:rowOff>
    </xdr:to>
    <xdr:sp macro="" textlink="">
      <xdr:nvSpPr>
        <xdr:cNvPr id="244" name="フローチャート: 判断 243">
          <a:extLst>
            <a:ext uri="{FF2B5EF4-FFF2-40B4-BE49-F238E27FC236}">
              <a16:creationId xmlns:a16="http://schemas.microsoft.com/office/drawing/2014/main" id="{041FB634-9CDC-4805-89EC-734497A17B7C}"/>
            </a:ext>
          </a:extLst>
        </xdr:cNvPr>
        <xdr:cNvSpPr/>
      </xdr:nvSpPr>
      <xdr:spPr>
        <a:xfrm>
          <a:off x="6921500" y="10649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D947AC6-2BDC-4DD0-9695-4B39FBF8A17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1759853-4F72-46C9-8E5A-2198A48B12C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28A5114B-AF45-487E-896C-48451A16B2A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1092BDC6-D86D-4030-BCE0-A32FF50804C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621FB31D-0699-42C9-8C04-C53DD0B058E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152082</xdr:rowOff>
    </xdr:from>
    <xdr:to>
      <xdr:col>55</xdr:col>
      <xdr:colOff>50800</xdr:colOff>
      <xdr:row>63</xdr:row>
      <xdr:rowOff>82232</xdr:rowOff>
    </xdr:to>
    <xdr:sp macro="" textlink="">
      <xdr:nvSpPr>
        <xdr:cNvPr id="250" name="楕円 249">
          <a:extLst>
            <a:ext uri="{FF2B5EF4-FFF2-40B4-BE49-F238E27FC236}">
              <a16:creationId xmlns:a16="http://schemas.microsoft.com/office/drawing/2014/main" id="{C55E822A-D37D-4989-B43E-2D3803FB849C}"/>
            </a:ext>
          </a:extLst>
        </xdr:cNvPr>
        <xdr:cNvSpPr/>
      </xdr:nvSpPr>
      <xdr:spPr>
        <a:xfrm>
          <a:off x="10426700" y="107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130509</xdr:rowOff>
    </xdr:from>
    <xdr:ext cx="469744" cy="259045"/>
    <xdr:sp macro="" textlink="">
      <xdr:nvSpPr>
        <xdr:cNvPr id="251" name="【体育館・プール】&#10;一人当たり面積該当値テキスト">
          <a:extLst>
            <a:ext uri="{FF2B5EF4-FFF2-40B4-BE49-F238E27FC236}">
              <a16:creationId xmlns:a16="http://schemas.microsoft.com/office/drawing/2014/main" id="{8A0D6D54-674B-4F43-98AB-E49D1B6C8B43}"/>
            </a:ext>
          </a:extLst>
        </xdr:cNvPr>
        <xdr:cNvSpPr txBox="1"/>
      </xdr:nvSpPr>
      <xdr:spPr>
        <a:xfrm>
          <a:off x="10515600" y="1076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156369</xdr:rowOff>
    </xdr:from>
    <xdr:to>
      <xdr:col>50</xdr:col>
      <xdr:colOff>165100</xdr:colOff>
      <xdr:row>63</xdr:row>
      <xdr:rowOff>86519</xdr:rowOff>
    </xdr:to>
    <xdr:sp macro="" textlink="">
      <xdr:nvSpPr>
        <xdr:cNvPr id="252" name="楕円 251">
          <a:extLst>
            <a:ext uri="{FF2B5EF4-FFF2-40B4-BE49-F238E27FC236}">
              <a16:creationId xmlns:a16="http://schemas.microsoft.com/office/drawing/2014/main" id="{4DFD35C1-5F9C-4537-AE8C-31837CF665A6}"/>
            </a:ext>
          </a:extLst>
        </xdr:cNvPr>
        <xdr:cNvSpPr/>
      </xdr:nvSpPr>
      <xdr:spPr>
        <a:xfrm>
          <a:off x="9588500" y="1078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31432</xdr:rowOff>
    </xdr:from>
    <xdr:to>
      <xdr:col>55</xdr:col>
      <xdr:colOff>0</xdr:colOff>
      <xdr:row>63</xdr:row>
      <xdr:rowOff>35719</xdr:rowOff>
    </xdr:to>
    <xdr:cxnSp macro="">
      <xdr:nvCxnSpPr>
        <xdr:cNvPr id="253" name="直線コネクタ 252">
          <a:extLst>
            <a:ext uri="{FF2B5EF4-FFF2-40B4-BE49-F238E27FC236}">
              <a16:creationId xmlns:a16="http://schemas.microsoft.com/office/drawing/2014/main" id="{46C74C08-C7E9-444C-9B52-F90806B158EF}"/>
            </a:ext>
          </a:extLst>
        </xdr:cNvPr>
        <xdr:cNvCxnSpPr/>
      </xdr:nvCxnSpPr>
      <xdr:spPr>
        <a:xfrm flipV="1">
          <a:off x="9639300" y="10832782"/>
          <a:ext cx="8382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162084</xdr:rowOff>
    </xdr:from>
    <xdr:to>
      <xdr:col>46</xdr:col>
      <xdr:colOff>38100</xdr:colOff>
      <xdr:row>63</xdr:row>
      <xdr:rowOff>92234</xdr:rowOff>
    </xdr:to>
    <xdr:sp macro="" textlink="">
      <xdr:nvSpPr>
        <xdr:cNvPr id="254" name="楕円 253">
          <a:extLst>
            <a:ext uri="{FF2B5EF4-FFF2-40B4-BE49-F238E27FC236}">
              <a16:creationId xmlns:a16="http://schemas.microsoft.com/office/drawing/2014/main" id="{2AC1EF2E-4806-4917-8F53-703FDBB1C70E}"/>
            </a:ext>
          </a:extLst>
        </xdr:cNvPr>
        <xdr:cNvSpPr/>
      </xdr:nvSpPr>
      <xdr:spPr>
        <a:xfrm>
          <a:off x="8699500" y="1079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35719</xdr:rowOff>
    </xdr:from>
    <xdr:to>
      <xdr:col>50</xdr:col>
      <xdr:colOff>114300</xdr:colOff>
      <xdr:row>63</xdr:row>
      <xdr:rowOff>41434</xdr:rowOff>
    </xdr:to>
    <xdr:cxnSp macro="">
      <xdr:nvCxnSpPr>
        <xdr:cNvPr id="255" name="直線コネクタ 254">
          <a:extLst>
            <a:ext uri="{FF2B5EF4-FFF2-40B4-BE49-F238E27FC236}">
              <a16:creationId xmlns:a16="http://schemas.microsoft.com/office/drawing/2014/main" id="{4690526F-CB57-43D4-90AB-BD90D68E6C52}"/>
            </a:ext>
          </a:extLst>
        </xdr:cNvPr>
        <xdr:cNvCxnSpPr/>
      </xdr:nvCxnSpPr>
      <xdr:spPr>
        <a:xfrm flipV="1">
          <a:off x="8750300" y="1083706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164941</xdr:rowOff>
    </xdr:from>
    <xdr:to>
      <xdr:col>41</xdr:col>
      <xdr:colOff>101600</xdr:colOff>
      <xdr:row>63</xdr:row>
      <xdr:rowOff>95091</xdr:rowOff>
    </xdr:to>
    <xdr:sp macro="" textlink="">
      <xdr:nvSpPr>
        <xdr:cNvPr id="256" name="楕円 255">
          <a:extLst>
            <a:ext uri="{FF2B5EF4-FFF2-40B4-BE49-F238E27FC236}">
              <a16:creationId xmlns:a16="http://schemas.microsoft.com/office/drawing/2014/main" id="{33DD2537-143B-4F74-873A-1DF784BDC811}"/>
            </a:ext>
          </a:extLst>
        </xdr:cNvPr>
        <xdr:cNvSpPr/>
      </xdr:nvSpPr>
      <xdr:spPr>
        <a:xfrm>
          <a:off x="7810500" y="1079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41434</xdr:rowOff>
    </xdr:from>
    <xdr:to>
      <xdr:col>45</xdr:col>
      <xdr:colOff>177800</xdr:colOff>
      <xdr:row>63</xdr:row>
      <xdr:rowOff>44291</xdr:rowOff>
    </xdr:to>
    <xdr:cxnSp macro="">
      <xdr:nvCxnSpPr>
        <xdr:cNvPr id="257" name="直線コネクタ 256">
          <a:extLst>
            <a:ext uri="{FF2B5EF4-FFF2-40B4-BE49-F238E27FC236}">
              <a16:creationId xmlns:a16="http://schemas.microsoft.com/office/drawing/2014/main" id="{94536655-019E-41BE-BB85-102B50BC019E}"/>
            </a:ext>
          </a:extLst>
        </xdr:cNvPr>
        <xdr:cNvCxnSpPr/>
      </xdr:nvCxnSpPr>
      <xdr:spPr>
        <a:xfrm flipV="1">
          <a:off x="7861300" y="1084278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166370</xdr:rowOff>
    </xdr:from>
    <xdr:to>
      <xdr:col>36</xdr:col>
      <xdr:colOff>165100</xdr:colOff>
      <xdr:row>63</xdr:row>
      <xdr:rowOff>96520</xdr:rowOff>
    </xdr:to>
    <xdr:sp macro="" textlink="">
      <xdr:nvSpPr>
        <xdr:cNvPr id="258" name="楕円 257">
          <a:extLst>
            <a:ext uri="{FF2B5EF4-FFF2-40B4-BE49-F238E27FC236}">
              <a16:creationId xmlns:a16="http://schemas.microsoft.com/office/drawing/2014/main" id="{6EACF491-E089-4B42-B318-1D3B2909660C}"/>
            </a:ext>
          </a:extLst>
        </xdr:cNvPr>
        <xdr:cNvSpPr/>
      </xdr:nvSpPr>
      <xdr:spPr>
        <a:xfrm>
          <a:off x="6921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44291</xdr:rowOff>
    </xdr:from>
    <xdr:to>
      <xdr:col>41</xdr:col>
      <xdr:colOff>50800</xdr:colOff>
      <xdr:row>63</xdr:row>
      <xdr:rowOff>45720</xdr:rowOff>
    </xdr:to>
    <xdr:cxnSp macro="">
      <xdr:nvCxnSpPr>
        <xdr:cNvPr id="259" name="直線コネクタ 258">
          <a:extLst>
            <a:ext uri="{FF2B5EF4-FFF2-40B4-BE49-F238E27FC236}">
              <a16:creationId xmlns:a16="http://schemas.microsoft.com/office/drawing/2014/main" id="{682797C8-331F-4F4A-A66F-5C31DD83A4BA}"/>
            </a:ext>
          </a:extLst>
        </xdr:cNvPr>
        <xdr:cNvCxnSpPr/>
      </xdr:nvCxnSpPr>
      <xdr:spPr>
        <a:xfrm flipV="1">
          <a:off x="6972300" y="10845641"/>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63040</xdr:rowOff>
    </xdr:from>
    <xdr:ext cx="469744" cy="259045"/>
    <xdr:sp macro="" textlink="">
      <xdr:nvSpPr>
        <xdr:cNvPr id="260" name="n_1aveValue【体育館・プール】&#10;一人当たり面積">
          <a:extLst>
            <a:ext uri="{FF2B5EF4-FFF2-40B4-BE49-F238E27FC236}">
              <a16:creationId xmlns:a16="http://schemas.microsoft.com/office/drawing/2014/main" id="{98562924-8891-459E-ABBC-C113A4958AC1}"/>
            </a:ext>
          </a:extLst>
        </xdr:cNvPr>
        <xdr:cNvSpPr txBox="1"/>
      </xdr:nvSpPr>
      <xdr:spPr>
        <a:xfrm>
          <a:off x="9391727" y="103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98759</xdr:rowOff>
    </xdr:from>
    <xdr:ext cx="469744" cy="259045"/>
    <xdr:sp macro="" textlink="">
      <xdr:nvSpPr>
        <xdr:cNvPr id="261" name="n_2aveValue【体育館・プール】&#10;一人当たり面積">
          <a:extLst>
            <a:ext uri="{FF2B5EF4-FFF2-40B4-BE49-F238E27FC236}">
              <a16:creationId xmlns:a16="http://schemas.microsoft.com/office/drawing/2014/main" id="{70986E1F-FE99-4D21-90EE-B490C9FF87BD}"/>
            </a:ext>
          </a:extLst>
        </xdr:cNvPr>
        <xdr:cNvSpPr txBox="1"/>
      </xdr:nvSpPr>
      <xdr:spPr>
        <a:xfrm>
          <a:off x="8515427" y="1038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107332</xdr:rowOff>
    </xdr:from>
    <xdr:ext cx="469744" cy="259045"/>
    <xdr:sp macro="" textlink="">
      <xdr:nvSpPr>
        <xdr:cNvPr id="262" name="n_3aveValue【体育館・プール】&#10;一人当たり面積">
          <a:extLst>
            <a:ext uri="{FF2B5EF4-FFF2-40B4-BE49-F238E27FC236}">
              <a16:creationId xmlns:a16="http://schemas.microsoft.com/office/drawing/2014/main" id="{48C89A57-A5EE-48AC-BF02-0B0415C51157}"/>
            </a:ext>
          </a:extLst>
        </xdr:cNvPr>
        <xdr:cNvSpPr txBox="1"/>
      </xdr:nvSpPr>
      <xdr:spPr>
        <a:xfrm>
          <a:off x="7626427" y="1039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137336</xdr:rowOff>
    </xdr:from>
    <xdr:ext cx="469744" cy="259045"/>
    <xdr:sp macro="" textlink="">
      <xdr:nvSpPr>
        <xdr:cNvPr id="263" name="n_4aveValue【体育館・プール】&#10;一人当たり面積">
          <a:extLst>
            <a:ext uri="{FF2B5EF4-FFF2-40B4-BE49-F238E27FC236}">
              <a16:creationId xmlns:a16="http://schemas.microsoft.com/office/drawing/2014/main" id="{884124FE-76C5-4D92-8718-61308FA00D8E}"/>
            </a:ext>
          </a:extLst>
        </xdr:cNvPr>
        <xdr:cNvSpPr txBox="1"/>
      </xdr:nvSpPr>
      <xdr:spPr>
        <a:xfrm>
          <a:off x="6737427" y="1042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77646</xdr:rowOff>
    </xdr:from>
    <xdr:ext cx="469744" cy="259045"/>
    <xdr:sp macro="" textlink="">
      <xdr:nvSpPr>
        <xdr:cNvPr id="264" name="n_1mainValue【体育館・プール】&#10;一人当たり面積">
          <a:extLst>
            <a:ext uri="{FF2B5EF4-FFF2-40B4-BE49-F238E27FC236}">
              <a16:creationId xmlns:a16="http://schemas.microsoft.com/office/drawing/2014/main" id="{1F337202-FB04-4359-9EA1-F9FCA04625ED}"/>
            </a:ext>
          </a:extLst>
        </xdr:cNvPr>
        <xdr:cNvSpPr txBox="1"/>
      </xdr:nvSpPr>
      <xdr:spPr>
        <a:xfrm>
          <a:off x="9391727" y="1087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83361</xdr:rowOff>
    </xdr:from>
    <xdr:ext cx="469744" cy="259045"/>
    <xdr:sp macro="" textlink="">
      <xdr:nvSpPr>
        <xdr:cNvPr id="265" name="n_2mainValue【体育館・プール】&#10;一人当たり面積">
          <a:extLst>
            <a:ext uri="{FF2B5EF4-FFF2-40B4-BE49-F238E27FC236}">
              <a16:creationId xmlns:a16="http://schemas.microsoft.com/office/drawing/2014/main" id="{CAB574D8-684D-4E87-89BB-12FE7E601C1A}"/>
            </a:ext>
          </a:extLst>
        </xdr:cNvPr>
        <xdr:cNvSpPr txBox="1"/>
      </xdr:nvSpPr>
      <xdr:spPr>
        <a:xfrm>
          <a:off x="8515427" y="1088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86218</xdr:rowOff>
    </xdr:from>
    <xdr:ext cx="469744" cy="259045"/>
    <xdr:sp macro="" textlink="">
      <xdr:nvSpPr>
        <xdr:cNvPr id="266" name="n_3mainValue【体育館・プール】&#10;一人当たり面積">
          <a:extLst>
            <a:ext uri="{FF2B5EF4-FFF2-40B4-BE49-F238E27FC236}">
              <a16:creationId xmlns:a16="http://schemas.microsoft.com/office/drawing/2014/main" id="{9D99CF4A-6A85-4E72-A542-716C72E4B99B}"/>
            </a:ext>
          </a:extLst>
        </xdr:cNvPr>
        <xdr:cNvSpPr txBox="1"/>
      </xdr:nvSpPr>
      <xdr:spPr>
        <a:xfrm>
          <a:off x="7626427" y="1088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87647</xdr:rowOff>
    </xdr:from>
    <xdr:ext cx="469744" cy="259045"/>
    <xdr:sp macro="" textlink="">
      <xdr:nvSpPr>
        <xdr:cNvPr id="267" name="n_4mainValue【体育館・プール】&#10;一人当たり面積">
          <a:extLst>
            <a:ext uri="{FF2B5EF4-FFF2-40B4-BE49-F238E27FC236}">
              <a16:creationId xmlns:a16="http://schemas.microsoft.com/office/drawing/2014/main" id="{BD2FE42E-87AE-40E5-92F4-C5B006A49AC0}"/>
            </a:ext>
          </a:extLst>
        </xdr:cNvPr>
        <xdr:cNvSpPr txBox="1"/>
      </xdr:nvSpPr>
      <xdr:spPr>
        <a:xfrm>
          <a:off x="6737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4BBFBA48-ACFB-413E-B42E-2D652D5FEE7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440BE472-3DC0-4A24-B0B0-49DAD32C998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EE7212EC-1266-4F2A-8240-C07B0AE4369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DBF1BC51-4AD3-43D2-958D-2761E5CA3AD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8EC780E1-223E-4F2D-9C85-00D9D90A691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5CF21F98-7594-46A6-AE77-9F9631B3ED1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6285FE51-4AC8-4246-9753-575EF3FAFF2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4B2CE201-EB28-4542-9134-DA9A41D39D6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630D8D9B-AB44-4236-AA91-E6969853741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BC6EAC76-8067-4311-BA89-FE67D87972D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84B9749D-EB0F-47FE-A0ED-B4FCEB47B0A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FB561AD5-9FEB-4D59-82AA-74AA5BD121A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83C9B2C3-AC6A-4ACC-B979-839A0BBF766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8A7AD1E-C734-4A23-8CAC-D670A535871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D5F452FA-7364-48AD-B51F-ED11DCCFE67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D92F12DD-328E-4496-AB74-5EBF0CEB56F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BD74EAC3-48C1-48E2-872A-D77DB8A5316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EA69B44A-1359-47DC-8091-F3D27A63FFE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2B687DF9-DCC3-4554-B9B7-8B6009F6B65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21738C2C-2498-425C-9EED-62153464424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B7DBCE48-8B61-4D21-9CBA-D6A15EE314F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FBA74A91-6A0C-4CC9-85CE-06854326367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FCB50455-89E9-46AC-AC25-1101CD5B9B6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a:extLst>
            <a:ext uri="{FF2B5EF4-FFF2-40B4-BE49-F238E27FC236}">
              <a16:creationId xmlns:a16="http://schemas.microsoft.com/office/drawing/2014/main" id="{5D8CF23F-C9A3-4660-BADE-2A3429058AB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36195</xdr:rowOff>
    </xdr:from>
    <xdr:to>
      <xdr:col>24</xdr:col>
      <xdr:colOff>62865</xdr:colOff>
      <xdr:row>85</xdr:row>
      <xdr:rowOff>95250</xdr:rowOff>
    </xdr:to>
    <xdr:cxnSp macro="">
      <xdr:nvCxnSpPr>
        <xdr:cNvPr id="292" name="直線コネクタ 291">
          <a:extLst>
            <a:ext uri="{FF2B5EF4-FFF2-40B4-BE49-F238E27FC236}">
              <a16:creationId xmlns:a16="http://schemas.microsoft.com/office/drawing/2014/main" id="{708889D9-9207-4770-B5AD-67F32A9E5F2E}"/>
            </a:ext>
          </a:extLst>
        </xdr:cNvPr>
        <xdr:cNvCxnSpPr/>
      </xdr:nvCxnSpPr>
      <xdr:spPr>
        <a:xfrm flipV="1">
          <a:off x="4634865" y="134092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293" name="【福祉施設】&#10;有形固定資産減価償却率最小値テキスト">
          <a:extLst>
            <a:ext uri="{FF2B5EF4-FFF2-40B4-BE49-F238E27FC236}">
              <a16:creationId xmlns:a16="http://schemas.microsoft.com/office/drawing/2014/main" id="{0F8D2313-8451-42D6-9078-0BD8EB7C5B5D}"/>
            </a:ext>
          </a:extLst>
        </xdr:cNvPr>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94" name="直線コネクタ 293">
          <a:extLst>
            <a:ext uri="{FF2B5EF4-FFF2-40B4-BE49-F238E27FC236}">
              <a16:creationId xmlns:a16="http://schemas.microsoft.com/office/drawing/2014/main" id="{E21FFDD8-CA39-46F5-A0D4-EA8A70C97B1C}"/>
            </a:ext>
          </a:extLst>
        </xdr:cNvPr>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154322</xdr:rowOff>
    </xdr:from>
    <xdr:ext cx="405111" cy="259045"/>
    <xdr:sp macro="" textlink="">
      <xdr:nvSpPr>
        <xdr:cNvPr id="295" name="【福祉施設】&#10;有形固定資産減価償却率最大値テキスト">
          <a:extLst>
            <a:ext uri="{FF2B5EF4-FFF2-40B4-BE49-F238E27FC236}">
              <a16:creationId xmlns:a16="http://schemas.microsoft.com/office/drawing/2014/main" id="{6695C2AB-EE75-4BBD-B42D-1ECD64D15D6B}"/>
            </a:ext>
          </a:extLst>
        </xdr:cNvPr>
        <xdr:cNvSpPr txBox="1"/>
      </xdr:nvSpPr>
      <xdr:spPr>
        <a:xfrm>
          <a:off x="4673600" y="1318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36195</xdr:rowOff>
    </xdr:from>
    <xdr:to>
      <xdr:col>24</xdr:col>
      <xdr:colOff>152400</xdr:colOff>
      <xdr:row>78</xdr:row>
      <xdr:rowOff>36195</xdr:rowOff>
    </xdr:to>
    <xdr:cxnSp macro="">
      <xdr:nvCxnSpPr>
        <xdr:cNvPr id="296" name="直線コネクタ 295">
          <a:extLst>
            <a:ext uri="{FF2B5EF4-FFF2-40B4-BE49-F238E27FC236}">
              <a16:creationId xmlns:a16="http://schemas.microsoft.com/office/drawing/2014/main" id="{82111BFA-06CC-48C7-AB79-DF113438292E}"/>
            </a:ext>
          </a:extLst>
        </xdr:cNvPr>
        <xdr:cNvCxnSpPr/>
      </xdr:nvCxnSpPr>
      <xdr:spPr>
        <a:xfrm>
          <a:off x="4546600" y="134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97" name="【福祉施設】&#10;有形固定資産減価償却率平均値テキスト">
          <a:extLst>
            <a:ext uri="{FF2B5EF4-FFF2-40B4-BE49-F238E27FC236}">
              <a16:creationId xmlns:a16="http://schemas.microsoft.com/office/drawing/2014/main" id="{811F202C-6CA7-400E-85D0-B954E63FF7D2}"/>
            </a:ext>
          </a:extLst>
        </xdr:cNvPr>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98" name="フローチャート: 判断 297">
          <a:extLst>
            <a:ext uri="{FF2B5EF4-FFF2-40B4-BE49-F238E27FC236}">
              <a16:creationId xmlns:a16="http://schemas.microsoft.com/office/drawing/2014/main" id="{62340C27-B4A8-46D9-8A79-D812459CE863}"/>
            </a:ext>
          </a:extLst>
        </xdr:cNvPr>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99" name="フローチャート: 判断 298">
          <a:extLst>
            <a:ext uri="{FF2B5EF4-FFF2-40B4-BE49-F238E27FC236}">
              <a16:creationId xmlns:a16="http://schemas.microsoft.com/office/drawing/2014/main" id="{E0C77361-DD02-4614-BEC9-C22744B986A9}"/>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300" name="フローチャート: 判断 299">
          <a:extLst>
            <a:ext uri="{FF2B5EF4-FFF2-40B4-BE49-F238E27FC236}">
              <a16:creationId xmlns:a16="http://schemas.microsoft.com/office/drawing/2014/main" id="{FC54912A-EC80-44C4-ABBE-4BBCA72DFB89}"/>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301" name="フローチャート: 判断 300">
          <a:extLst>
            <a:ext uri="{FF2B5EF4-FFF2-40B4-BE49-F238E27FC236}">
              <a16:creationId xmlns:a16="http://schemas.microsoft.com/office/drawing/2014/main" id="{EA028430-2BC4-47C4-A07E-C2495B62DC3A}"/>
            </a:ext>
          </a:extLst>
        </xdr:cNvPr>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21589</xdr:rowOff>
    </xdr:from>
    <xdr:to>
      <xdr:col>6</xdr:col>
      <xdr:colOff>38100</xdr:colOff>
      <xdr:row>81</xdr:row>
      <xdr:rowOff>123189</xdr:rowOff>
    </xdr:to>
    <xdr:sp macro="" textlink="">
      <xdr:nvSpPr>
        <xdr:cNvPr id="302" name="フローチャート: 判断 301">
          <a:extLst>
            <a:ext uri="{FF2B5EF4-FFF2-40B4-BE49-F238E27FC236}">
              <a16:creationId xmlns:a16="http://schemas.microsoft.com/office/drawing/2014/main" id="{632BEC59-6FFA-4711-BAA8-62843E79BF4A}"/>
            </a:ext>
          </a:extLst>
        </xdr:cNvPr>
        <xdr:cNvSpPr/>
      </xdr:nvSpPr>
      <xdr:spPr>
        <a:xfrm>
          <a:off x="1079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4D6E70D-F5AC-4B39-9AC0-1FD67CA071E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8F1270A-18AD-4FC5-8136-8A0E1D486BF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5C83087-047C-4BF4-80B8-266327C1FE8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6948F1E6-5FE2-464E-8D1E-DF71643B5ED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187067B-1442-401A-8DFB-0AD0A323D06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308" name="楕円 307">
          <a:extLst>
            <a:ext uri="{FF2B5EF4-FFF2-40B4-BE49-F238E27FC236}">
              <a16:creationId xmlns:a16="http://schemas.microsoft.com/office/drawing/2014/main" id="{1EFAFB7A-9797-4D41-844B-286D56165036}"/>
            </a:ext>
          </a:extLst>
        </xdr:cNvPr>
        <xdr:cNvSpPr/>
      </xdr:nvSpPr>
      <xdr:spPr>
        <a:xfrm>
          <a:off x="45847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82566</xdr:rowOff>
    </xdr:from>
    <xdr:ext cx="405111" cy="259045"/>
    <xdr:sp macro="" textlink="">
      <xdr:nvSpPr>
        <xdr:cNvPr id="309" name="【福祉施設】&#10;有形固定資産減価償却率該当値テキスト">
          <a:extLst>
            <a:ext uri="{FF2B5EF4-FFF2-40B4-BE49-F238E27FC236}">
              <a16:creationId xmlns:a16="http://schemas.microsoft.com/office/drawing/2014/main" id="{7927A1A9-AC9E-49B9-988B-60B4A969151C}"/>
            </a:ext>
          </a:extLst>
        </xdr:cNvPr>
        <xdr:cNvSpPr txBox="1"/>
      </xdr:nvSpPr>
      <xdr:spPr>
        <a:xfrm>
          <a:off x="4673600"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636</xdr:rowOff>
    </xdr:from>
    <xdr:to>
      <xdr:col>20</xdr:col>
      <xdr:colOff>38100</xdr:colOff>
      <xdr:row>81</xdr:row>
      <xdr:rowOff>102236</xdr:rowOff>
    </xdr:to>
    <xdr:sp macro="" textlink="">
      <xdr:nvSpPr>
        <xdr:cNvPr id="310" name="楕円 309">
          <a:extLst>
            <a:ext uri="{FF2B5EF4-FFF2-40B4-BE49-F238E27FC236}">
              <a16:creationId xmlns:a16="http://schemas.microsoft.com/office/drawing/2014/main" id="{A2C71673-8ED4-48F1-8EF8-59B7B52ABD40}"/>
            </a:ext>
          </a:extLst>
        </xdr:cNvPr>
        <xdr:cNvSpPr/>
      </xdr:nvSpPr>
      <xdr:spPr>
        <a:xfrm>
          <a:off x="3746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51436</xdr:rowOff>
    </xdr:from>
    <xdr:to>
      <xdr:col>24</xdr:col>
      <xdr:colOff>63500</xdr:colOff>
      <xdr:row>81</xdr:row>
      <xdr:rowOff>110489</xdr:rowOff>
    </xdr:to>
    <xdr:cxnSp macro="">
      <xdr:nvCxnSpPr>
        <xdr:cNvPr id="311" name="直線コネクタ 310">
          <a:extLst>
            <a:ext uri="{FF2B5EF4-FFF2-40B4-BE49-F238E27FC236}">
              <a16:creationId xmlns:a16="http://schemas.microsoft.com/office/drawing/2014/main" id="{98DC73A7-04D1-49A7-9C72-67432EDB8B0C}"/>
            </a:ext>
          </a:extLst>
        </xdr:cNvPr>
        <xdr:cNvCxnSpPr/>
      </xdr:nvCxnSpPr>
      <xdr:spPr>
        <a:xfrm>
          <a:off x="3797300" y="13938886"/>
          <a:ext cx="8382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113030</xdr:rowOff>
    </xdr:from>
    <xdr:to>
      <xdr:col>15</xdr:col>
      <xdr:colOff>101600</xdr:colOff>
      <xdr:row>81</xdr:row>
      <xdr:rowOff>43180</xdr:rowOff>
    </xdr:to>
    <xdr:sp macro="" textlink="">
      <xdr:nvSpPr>
        <xdr:cNvPr id="312" name="楕円 311">
          <a:extLst>
            <a:ext uri="{FF2B5EF4-FFF2-40B4-BE49-F238E27FC236}">
              <a16:creationId xmlns:a16="http://schemas.microsoft.com/office/drawing/2014/main" id="{9AD2E7DB-229F-4D43-839E-483909CC2166}"/>
            </a:ext>
          </a:extLst>
        </xdr:cNvPr>
        <xdr:cNvSpPr/>
      </xdr:nvSpPr>
      <xdr:spPr>
        <a:xfrm>
          <a:off x="2857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163830</xdr:rowOff>
    </xdr:from>
    <xdr:to>
      <xdr:col>19</xdr:col>
      <xdr:colOff>177800</xdr:colOff>
      <xdr:row>81</xdr:row>
      <xdr:rowOff>51436</xdr:rowOff>
    </xdr:to>
    <xdr:cxnSp macro="">
      <xdr:nvCxnSpPr>
        <xdr:cNvPr id="313" name="直線コネクタ 312">
          <a:extLst>
            <a:ext uri="{FF2B5EF4-FFF2-40B4-BE49-F238E27FC236}">
              <a16:creationId xmlns:a16="http://schemas.microsoft.com/office/drawing/2014/main" id="{91899695-BCDD-4D8B-B65F-AAA1BEF2C6E3}"/>
            </a:ext>
          </a:extLst>
        </xdr:cNvPr>
        <xdr:cNvCxnSpPr/>
      </xdr:nvCxnSpPr>
      <xdr:spPr>
        <a:xfrm>
          <a:off x="2908300" y="13879830"/>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55880</xdr:rowOff>
    </xdr:from>
    <xdr:to>
      <xdr:col>10</xdr:col>
      <xdr:colOff>165100</xdr:colOff>
      <xdr:row>80</xdr:row>
      <xdr:rowOff>157480</xdr:rowOff>
    </xdr:to>
    <xdr:sp macro="" textlink="">
      <xdr:nvSpPr>
        <xdr:cNvPr id="314" name="楕円 313">
          <a:extLst>
            <a:ext uri="{FF2B5EF4-FFF2-40B4-BE49-F238E27FC236}">
              <a16:creationId xmlns:a16="http://schemas.microsoft.com/office/drawing/2014/main" id="{8BCFC551-7D08-49AF-ABC3-4CF9AD19F24C}"/>
            </a:ext>
          </a:extLst>
        </xdr:cNvPr>
        <xdr:cNvSpPr/>
      </xdr:nvSpPr>
      <xdr:spPr>
        <a:xfrm>
          <a:off x="1968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106680</xdr:rowOff>
    </xdr:from>
    <xdr:to>
      <xdr:col>15</xdr:col>
      <xdr:colOff>50800</xdr:colOff>
      <xdr:row>80</xdr:row>
      <xdr:rowOff>163830</xdr:rowOff>
    </xdr:to>
    <xdr:cxnSp macro="">
      <xdr:nvCxnSpPr>
        <xdr:cNvPr id="315" name="直線コネクタ 314">
          <a:extLst>
            <a:ext uri="{FF2B5EF4-FFF2-40B4-BE49-F238E27FC236}">
              <a16:creationId xmlns:a16="http://schemas.microsoft.com/office/drawing/2014/main" id="{45987BA5-91DC-4D07-9382-36DE9BA355FE}"/>
            </a:ext>
          </a:extLst>
        </xdr:cNvPr>
        <xdr:cNvCxnSpPr/>
      </xdr:nvCxnSpPr>
      <xdr:spPr>
        <a:xfrm>
          <a:off x="2019300" y="138226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168275</xdr:rowOff>
    </xdr:from>
    <xdr:to>
      <xdr:col>6</xdr:col>
      <xdr:colOff>38100</xdr:colOff>
      <xdr:row>80</xdr:row>
      <xdr:rowOff>98425</xdr:rowOff>
    </xdr:to>
    <xdr:sp macro="" textlink="">
      <xdr:nvSpPr>
        <xdr:cNvPr id="316" name="楕円 315">
          <a:extLst>
            <a:ext uri="{FF2B5EF4-FFF2-40B4-BE49-F238E27FC236}">
              <a16:creationId xmlns:a16="http://schemas.microsoft.com/office/drawing/2014/main" id="{FF2AED4B-66BE-40B8-806D-D1013A0A95EE}"/>
            </a:ext>
          </a:extLst>
        </xdr:cNvPr>
        <xdr:cNvSpPr/>
      </xdr:nvSpPr>
      <xdr:spPr>
        <a:xfrm>
          <a:off x="1079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47625</xdr:rowOff>
    </xdr:from>
    <xdr:to>
      <xdr:col>10</xdr:col>
      <xdr:colOff>114300</xdr:colOff>
      <xdr:row>80</xdr:row>
      <xdr:rowOff>106680</xdr:rowOff>
    </xdr:to>
    <xdr:cxnSp macro="">
      <xdr:nvCxnSpPr>
        <xdr:cNvPr id="317" name="直線コネクタ 316">
          <a:extLst>
            <a:ext uri="{FF2B5EF4-FFF2-40B4-BE49-F238E27FC236}">
              <a16:creationId xmlns:a16="http://schemas.microsoft.com/office/drawing/2014/main" id="{F8764E95-8B21-4AB5-B406-F371542CADDA}"/>
            </a:ext>
          </a:extLst>
        </xdr:cNvPr>
        <xdr:cNvCxnSpPr/>
      </xdr:nvCxnSpPr>
      <xdr:spPr>
        <a:xfrm>
          <a:off x="1130300" y="1376362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55263</xdr:rowOff>
    </xdr:from>
    <xdr:ext cx="405111" cy="259045"/>
    <xdr:sp macro="" textlink="">
      <xdr:nvSpPr>
        <xdr:cNvPr id="318" name="n_1aveValue【福祉施設】&#10;有形固定資産減価償却率">
          <a:extLst>
            <a:ext uri="{FF2B5EF4-FFF2-40B4-BE49-F238E27FC236}">
              <a16:creationId xmlns:a16="http://schemas.microsoft.com/office/drawing/2014/main" id="{E878DB9E-101C-4FCE-9116-6B1688A581F6}"/>
            </a:ext>
          </a:extLst>
        </xdr:cNvPr>
        <xdr:cNvSpPr txBox="1"/>
      </xdr:nvSpPr>
      <xdr:spPr>
        <a:xfrm>
          <a:off x="3582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9" name="n_2aveValue【福祉施設】&#10;有形固定資産減価償却率">
          <a:extLst>
            <a:ext uri="{FF2B5EF4-FFF2-40B4-BE49-F238E27FC236}">
              <a16:creationId xmlns:a16="http://schemas.microsoft.com/office/drawing/2014/main" id="{21F5CE9F-4FFF-40FB-9F4E-43861D00B7DF}"/>
            </a:ext>
          </a:extLst>
        </xdr:cNvPr>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142891</xdr:rowOff>
    </xdr:from>
    <xdr:ext cx="405111" cy="259045"/>
    <xdr:sp macro="" textlink="">
      <xdr:nvSpPr>
        <xdr:cNvPr id="320" name="n_3aveValue【福祉施設】&#10;有形固定資産減価償却率">
          <a:extLst>
            <a:ext uri="{FF2B5EF4-FFF2-40B4-BE49-F238E27FC236}">
              <a16:creationId xmlns:a16="http://schemas.microsoft.com/office/drawing/2014/main" id="{672B56B8-4437-4623-9378-7ED1B06EDE4B}"/>
            </a:ext>
          </a:extLst>
        </xdr:cNvPr>
        <xdr:cNvSpPr txBox="1"/>
      </xdr:nvSpPr>
      <xdr:spPr>
        <a:xfrm>
          <a:off x="1816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114316</xdr:rowOff>
    </xdr:from>
    <xdr:ext cx="405111" cy="259045"/>
    <xdr:sp macro="" textlink="">
      <xdr:nvSpPr>
        <xdr:cNvPr id="321" name="n_4aveValue【福祉施設】&#10;有形固定資産減価償却率">
          <a:extLst>
            <a:ext uri="{FF2B5EF4-FFF2-40B4-BE49-F238E27FC236}">
              <a16:creationId xmlns:a16="http://schemas.microsoft.com/office/drawing/2014/main" id="{B7E2969F-36CB-4F82-A157-CB965FAD4E35}"/>
            </a:ext>
          </a:extLst>
        </xdr:cNvPr>
        <xdr:cNvSpPr txBox="1"/>
      </xdr:nvSpPr>
      <xdr:spPr>
        <a:xfrm>
          <a:off x="927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118763</xdr:rowOff>
    </xdr:from>
    <xdr:ext cx="405111" cy="259045"/>
    <xdr:sp macro="" textlink="">
      <xdr:nvSpPr>
        <xdr:cNvPr id="322" name="n_1mainValue【福祉施設】&#10;有形固定資産減価償却率">
          <a:extLst>
            <a:ext uri="{FF2B5EF4-FFF2-40B4-BE49-F238E27FC236}">
              <a16:creationId xmlns:a16="http://schemas.microsoft.com/office/drawing/2014/main" id="{7F2A27D5-38E0-4CA0-BB6C-1CF64E256C37}"/>
            </a:ext>
          </a:extLst>
        </xdr:cNvPr>
        <xdr:cNvSpPr txBox="1"/>
      </xdr:nvSpPr>
      <xdr:spPr>
        <a:xfrm>
          <a:off x="35820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59707</xdr:rowOff>
    </xdr:from>
    <xdr:ext cx="405111" cy="259045"/>
    <xdr:sp macro="" textlink="">
      <xdr:nvSpPr>
        <xdr:cNvPr id="323" name="n_2mainValue【福祉施設】&#10;有形固定資産減価償却率">
          <a:extLst>
            <a:ext uri="{FF2B5EF4-FFF2-40B4-BE49-F238E27FC236}">
              <a16:creationId xmlns:a16="http://schemas.microsoft.com/office/drawing/2014/main" id="{8AD9BCA6-3A8E-4811-9CFC-24AD30B0C80E}"/>
            </a:ext>
          </a:extLst>
        </xdr:cNvPr>
        <xdr:cNvSpPr txBox="1"/>
      </xdr:nvSpPr>
      <xdr:spPr>
        <a:xfrm>
          <a:off x="2705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2557</xdr:rowOff>
    </xdr:from>
    <xdr:ext cx="405111" cy="259045"/>
    <xdr:sp macro="" textlink="">
      <xdr:nvSpPr>
        <xdr:cNvPr id="324" name="n_3mainValue【福祉施設】&#10;有形固定資産減価償却率">
          <a:extLst>
            <a:ext uri="{FF2B5EF4-FFF2-40B4-BE49-F238E27FC236}">
              <a16:creationId xmlns:a16="http://schemas.microsoft.com/office/drawing/2014/main" id="{7D895C5C-5B05-4C60-98D4-80B8F9E8E1AA}"/>
            </a:ext>
          </a:extLst>
        </xdr:cNvPr>
        <xdr:cNvSpPr txBox="1"/>
      </xdr:nvSpPr>
      <xdr:spPr>
        <a:xfrm>
          <a:off x="1816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114952</xdr:rowOff>
    </xdr:from>
    <xdr:ext cx="405111" cy="259045"/>
    <xdr:sp macro="" textlink="">
      <xdr:nvSpPr>
        <xdr:cNvPr id="325" name="n_4mainValue【福祉施設】&#10;有形固定資産減価償却率">
          <a:extLst>
            <a:ext uri="{FF2B5EF4-FFF2-40B4-BE49-F238E27FC236}">
              <a16:creationId xmlns:a16="http://schemas.microsoft.com/office/drawing/2014/main" id="{672452E2-95DD-49BD-ADAB-55AD60EEE9FE}"/>
            </a:ext>
          </a:extLst>
        </xdr:cNvPr>
        <xdr:cNvSpPr txBox="1"/>
      </xdr:nvSpPr>
      <xdr:spPr>
        <a:xfrm>
          <a:off x="92774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D2BE17CA-3CA0-42A0-A78E-AC223491F0B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10DEB8A-0B09-4BC4-A73E-70C62DBD134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B820A993-33F8-40C0-9F1C-9AA82F49636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D9995B2F-950E-475B-989D-71EAA68E22C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5DA68940-A91F-4136-828D-AEEDAFF3F61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DB94CDD5-50B7-462C-8EB5-C0AB8DA11F1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8C50C686-9284-4B19-A124-CE7E0678790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8891FB48-8817-4E7B-A7C3-A15C3CC7A3F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170B4D05-D80C-45D4-827D-4F64E2AF47F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C8959BFF-4EC4-4BCE-A69A-1277A63817E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a:extLst>
            <a:ext uri="{FF2B5EF4-FFF2-40B4-BE49-F238E27FC236}">
              <a16:creationId xmlns:a16="http://schemas.microsoft.com/office/drawing/2014/main" id="{73CB7731-4A49-4149-B3C5-5CBAD593C2B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a:extLst>
            <a:ext uri="{FF2B5EF4-FFF2-40B4-BE49-F238E27FC236}">
              <a16:creationId xmlns:a16="http://schemas.microsoft.com/office/drawing/2014/main" id="{45B9D87E-99CE-47EC-AB01-566B146D7CB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a:extLst>
            <a:ext uri="{FF2B5EF4-FFF2-40B4-BE49-F238E27FC236}">
              <a16:creationId xmlns:a16="http://schemas.microsoft.com/office/drawing/2014/main" id="{7FECF48E-2109-44E4-A7DD-16DB7F72E44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a:extLst>
            <a:ext uri="{FF2B5EF4-FFF2-40B4-BE49-F238E27FC236}">
              <a16:creationId xmlns:a16="http://schemas.microsoft.com/office/drawing/2014/main" id="{3B131707-6F06-48D9-BA7B-677EB831A91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a:extLst>
            <a:ext uri="{FF2B5EF4-FFF2-40B4-BE49-F238E27FC236}">
              <a16:creationId xmlns:a16="http://schemas.microsoft.com/office/drawing/2014/main" id="{492E89C6-108F-4867-8E7C-4A7272D8801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a:extLst>
            <a:ext uri="{FF2B5EF4-FFF2-40B4-BE49-F238E27FC236}">
              <a16:creationId xmlns:a16="http://schemas.microsoft.com/office/drawing/2014/main" id="{38300248-67E5-45BB-AB24-F8A3D38AACF7}"/>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a:extLst>
            <a:ext uri="{FF2B5EF4-FFF2-40B4-BE49-F238E27FC236}">
              <a16:creationId xmlns:a16="http://schemas.microsoft.com/office/drawing/2014/main" id="{C69E3F5C-D8CB-4117-831D-F21DBC4E438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a:extLst>
            <a:ext uri="{FF2B5EF4-FFF2-40B4-BE49-F238E27FC236}">
              <a16:creationId xmlns:a16="http://schemas.microsoft.com/office/drawing/2014/main" id="{3CC83C4A-EF76-4D51-8F9D-C52E00D868EB}"/>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a:extLst>
            <a:ext uri="{FF2B5EF4-FFF2-40B4-BE49-F238E27FC236}">
              <a16:creationId xmlns:a16="http://schemas.microsoft.com/office/drawing/2014/main" id="{432E7401-6DF1-4108-A10F-C0AFAF48B5D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a:extLst>
            <a:ext uri="{FF2B5EF4-FFF2-40B4-BE49-F238E27FC236}">
              <a16:creationId xmlns:a16="http://schemas.microsoft.com/office/drawing/2014/main" id="{9A5A8ED4-0168-45C4-A5C2-D6EB35665A0D}"/>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a:extLst>
            <a:ext uri="{FF2B5EF4-FFF2-40B4-BE49-F238E27FC236}">
              <a16:creationId xmlns:a16="http://schemas.microsoft.com/office/drawing/2014/main" id="{5BFC17E3-6731-41BB-ADCD-C35A4E29345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a:extLst>
            <a:ext uri="{FF2B5EF4-FFF2-40B4-BE49-F238E27FC236}">
              <a16:creationId xmlns:a16="http://schemas.microsoft.com/office/drawing/2014/main" id="{57C1E571-880B-49A7-9907-0EBD187611AB}"/>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a:extLst>
            <a:ext uri="{FF2B5EF4-FFF2-40B4-BE49-F238E27FC236}">
              <a16:creationId xmlns:a16="http://schemas.microsoft.com/office/drawing/2014/main" id="{208C9547-504B-4A4A-9EA5-841B15BB159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a:extLst>
            <a:ext uri="{FF2B5EF4-FFF2-40B4-BE49-F238E27FC236}">
              <a16:creationId xmlns:a16="http://schemas.microsoft.com/office/drawing/2014/main" id="{76BFC712-C1F5-4D02-BAC9-758886C12B5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a:extLst>
            <a:ext uri="{FF2B5EF4-FFF2-40B4-BE49-F238E27FC236}">
              <a16:creationId xmlns:a16="http://schemas.microsoft.com/office/drawing/2014/main" id="{0CEE6914-ECC8-4334-BE06-A922AA61C69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113212</xdr:rowOff>
    </xdr:to>
    <xdr:cxnSp macro="">
      <xdr:nvCxnSpPr>
        <xdr:cNvPr id="351" name="直線コネクタ 350">
          <a:extLst>
            <a:ext uri="{FF2B5EF4-FFF2-40B4-BE49-F238E27FC236}">
              <a16:creationId xmlns:a16="http://schemas.microsoft.com/office/drawing/2014/main" id="{ABB70372-8FCA-4D37-A12F-E7A89710E16A}"/>
            </a:ext>
          </a:extLst>
        </xdr:cNvPr>
        <xdr:cNvCxnSpPr/>
      </xdr:nvCxnSpPr>
      <xdr:spPr>
        <a:xfrm flipV="1">
          <a:off x="10476865" y="13352418"/>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352" name="【福祉施設】&#10;一人当たり面積最小値テキスト">
          <a:extLst>
            <a:ext uri="{FF2B5EF4-FFF2-40B4-BE49-F238E27FC236}">
              <a16:creationId xmlns:a16="http://schemas.microsoft.com/office/drawing/2014/main" id="{94BAC35E-560F-40EF-A6F4-6A6C74FBAD53}"/>
            </a:ext>
          </a:extLst>
        </xdr:cNvPr>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353" name="直線コネクタ 352">
          <a:extLst>
            <a:ext uri="{FF2B5EF4-FFF2-40B4-BE49-F238E27FC236}">
              <a16:creationId xmlns:a16="http://schemas.microsoft.com/office/drawing/2014/main" id="{FE092B19-2CC6-4DEC-A4C0-F50E20D4C1A5}"/>
            </a:ext>
          </a:extLst>
        </xdr:cNvPr>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354" name="【福祉施設】&#10;一人当たり面積最大値テキスト">
          <a:extLst>
            <a:ext uri="{FF2B5EF4-FFF2-40B4-BE49-F238E27FC236}">
              <a16:creationId xmlns:a16="http://schemas.microsoft.com/office/drawing/2014/main" id="{9F3B66E3-F445-4545-8A21-C04DEECBD5AD}"/>
            </a:ext>
          </a:extLst>
        </xdr:cNvPr>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355" name="直線コネクタ 354">
          <a:extLst>
            <a:ext uri="{FF2B5EF4-FFF2-40B4-BE49-F238E27FC236}">
              <a16:creationId xmlns:a16="http://schemas.microsoft.com/office/drawing/2014/main" id="{27E7EA23-8E0F-441C-9CCD-2D8BE2BDC5DA}"/>
            </a:ext>
          </a:extLst>
        </xdr:cNvPr>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125747</xdr:rowOff>
    </xdr:from>
    <xdr:ext cx="469744" cy="259045"/>
    <xdr:sp macro="" textlink="">
      <xdr:nvSpPr>
        <xdr:cNvPr id="356" name="【福祉施設】&#10;一人当たり面積平均値テキスト">
          <a:extLst>
            <a:ext uri="{FF2B5EF4-FFF2-40B4-BE49-F238E27FC236}">
              <a16:creationId xmlns:a16="http://schemas.microsoft.com/office/drawing/2014/main" id="{FE0ACD32-B9F7-4F3F-B2DE-D34F8922E843}"/>
            </a:ext>
          </a:extLst>
        </xdr:cNvPr>
        <xdr:cNvSpPr txBox="1"/>
      </xdr:nvSpPr>
      <xdr:spPr>
        <a:xfrm>
          <a:off x="10515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57" name="フローチャート: 判断 356">
          <a:extLst>
            <a:ext uri="{FF2B5EF4-FFF2-40B4-BE49-F238E27FC236}">
              <a16:creationId xmlns:a16="http://schemas.microsoft.com/office/drawing/2014/main" id="{295EA3D7-D7AB-4BE3-8964-95BCCFC5B8C6}"/>
            </a:ext>
          </a:extLst>
        </xdr:cNvPr>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358" name="フローチャート: 判断 357">
          <a:extLst>
            <a:ext uri="{FF2B5EF4-FFF2-40B4-BE49-F238E27FC236}">
              <a16:creationId xmlns:a16="http://schemas.microsoft.com/office/drawing/2014/main" id="{6710AF8E-E2C8-4D59-9C17-AAABEA3958D0}"/>
            </a:ext>
          </a:extLst>
        </xdr:cNvPr>
        <xdr:cNvSpPr/>
      </xdr:nvSpPr>
      <xdr:spPr>
        <a:xfrm>
          <a:off x="9588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37919</xdr:rowOff>
    </xdr:from>
    <xdr:to>
      <xdr:col>46</xdr:col>
      <xdr:colOff>38100</xdr:colOff>
      <xdr:row>83</xdr:row>
      <xdr:rowOff>139519</xdr:rowOff>
    </xdr:to>
    <xdr:sp macro="" textlink="">
      <xdr:nvSpPr>
        <xdr:cNvPr id="359" name="フローチャート: 判断 358">
          <a:extLst>
            <a:ext uri="{FF2B5EF4-FFF2-40B4-BE49-F238E27FC236}">
              <a16:creationId xmlns:a16="http://schemas.microsoft.com/office/drawing/2014/main" id="{FB8E03FC-69FD-449C-A7CF-1C9E3A46EBDD}"/>
            </a:ext>
          </a:extLst>
        </xdr:cNvPr>
        <xdr:cNvSpPr/>
      </xdr:nvSpPr>
      <xdr:spPr>
        <a:xfrm>
          <a:off x="8699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170180</xdr:rowOff>
    </xdr:from>
    <xdr:to>
      <xdr:col>41</xdr:col>
      <xdr:colOff>101600</xdr:colOff>
      <xdr:row>83</xdr:row>
      <xdr:rowOff>100330</xdr:rowOff>
    </xdr:to>
    <xdr:sp macro="" textlink="">
      <xdr:nvSpPr>
        <xdr:cNvPr id="360" name="フローチャート: 判断 359">
          <a:extLst>
            <a:ext uri="{FF2B5EF4-FFF2-40B4-BE49-F238E27FC236}">
              <a16:creationId xmlns:a16="http://schemas.microsoft.com/office/drawing/2014/main" id="{5FCDFA2C-8A59-452E-A7F6-4631076E1491}"/>
            </a:ext>
          </a:extLst>
        </xdr:cNvPr>
        <xdr:cNvSpPr/>
      </xdr:nvSpPr>
      <xdr:spPr>
        <a:xfrm>
          <a:off x="781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11793</xdr:rowOff>
    </xdr:from>
    <xdr:to>
      <xdr:col>36</xdr:col>
      <xdr:colOff>165100</xdr:colOff>
      <xdr:row>83</xdr:row>
      <xdr:rowOff>113393</xdr:rowOff>
    </xdr:to>
    <xdr:sp macro="" textlink="">
      <xdr:nvSpPr>
        <xdr:cNvPr id="361" name="フローチャート: 判断 360">
          <a:extLst>
            <a:ext uri="{FF2B5EF4-FFF2-40B4-BE49-F238E27FC236}">
              <a16:creationId xmlns:a16="http://schemas.microsoft.com/office/drawing/2014/main" id="{086CE576-0463-4899-A660-CD6432FFEA56}"/>
            </a:ext>
          </a:extLst>
        </xdr:cNvPr>
        <xdr:cNvSpPr/>
      </xdr:nvSpPr>
      <xdr:spPr>
        <a:xfrm>
          <a:off x="6921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BF30D8ED-43B7-4433-8042-85602DB16AB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81A1E020-F5D4-48BA-8E93-E5D177AD5D4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9EDE1247-9A53-45FD-873D-0274AF55462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2DB44EAF-F85B-4694-8B4F-7026617E659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A4924D23-A87B-4A19-8C86-F140449E9AC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162016</xdr:rowOff>
    </xdr:from>
    <xdr:to>
      <xdr:col>55</xdr:col>
      <xdr:colOff>50800</xdr:colOff>
      <xdr:row>78</xdr:row>
      <xdr:rowOff>92166</xdr:rowOff>
    </xdr:to>
    <xdr:sp macro="" textlink="">
      <xdr:nvSpPr>
        <xdr:cNvPr id="367" name="楕円 366">
          <a:extLst>
            <a:ext uri="{FF2B5EF4-FFF2-40B4-BE49-F238E27FC236}">
              <a16:creationId xmlns:a16="http://schemas.microsoft.com/office/drawing/2014/main" id="{8A9741C3-1EF2-4A5D-BA28-BC957B901E55}"/>
            </a:ext>
          </a:extLst>
        </xdr:cNvPr>
        <xdr:cNvSpPr/>
      </xdr:nvSpPr>
      <xdr:spPr>
        <a:xfrm>
          <a:off x="10426700" y="133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76943</xdr:rowOff>
    </xdr:from>
    <xdr:ext cx="469744" cy="259045"/>
    <xdr:sp macro="" textlink="">
      <xdr:nvSpPr>
        <xdr:cNvPr id="368" name="【福祉施設】&#10;一人当たり面積該当値テキスト">
          <a:extLst>
            <a:ext uri="{FF2B5EF4-FFF2-40B4-BE49-F238E27FC236}">
              <a16:creationId xmlns:a16="http://schemas.microsoft.com/office/drawing/2014/main" id="{58042A65-CA81-4965-9DAB-C2B229CF228F}"/>
            </a:ext>
          </a:extLst>
        </xdr:cNvPr>
        <xdr:cNvSpPr txBox="1"/>
      </xdr:nvSpPr>
      <xdr:spPr>
        <a:xfrm>
          <a:off x="10515600" y="132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10161</xdr:rowOff>
    </xdr:from>
    <xdr:to>
      <xdr:col>50</xdr:col>
      <xdr:colOff>165100</xdr:colOff>
      <xdr:row>78</xdr:row>
      <xdr:rowOff>111761</xdr:rowOff>
    </xdr:to>
    <xdr:sp macro="" textlink="">
      <xdr:nvSpPr>
        <xdr:cNvPr id="369" name="楕円 368">
          <a:extLst>
            <a:ext uri="{FF2B5EF4-FFF2-40B4-BE49-F238E27FC236}">
              <a16:creationId xmlns:a16="http://schemas.microsoft.com/office/drawing/2014/main" id="{B99B7437-BE5F-45E4-89DB-C70DC7F852C6}"/>
            </a:ext>
          </a:extLst>
        </xdr:cNvPr>
        <xdr:cNvSpPr/>
      </xdr:nvSpPr>
      <xdr:spPr>
        <a:xfrm>
          <a:off x="9588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41366</xdr:rowOff>
    </xdr:from>
    <xdr:to>
      <xdr:col>55</xdr:col>
      <xdr:colOff>0</xdr:colOff>
      <xdr:row>78</xdr:row>
      <xdr:rowOff>60961</xdr:rowOff>
    </xdr:to>
    <xdr:cxnSp macro="">
      <xdr:nvCxnSpPr>
        <xdr:cNvPr id="370" name="直線コネクタ 369">
          <a:extLst>
            <a:ext uri="{FF2B5EF4-FFF2-40B4-BE49-F238E27FC236}">
              <a16:creationId xmlns:a16="http://schemas.microsoft.com/office/drawing/2014/main" id="{CCA55875-859D-4E42-9605-92CA93C2DC89}"/>
            </a:ext>
          </a:extLst>
        </xdr:cNvPr>
        <xdr:cNvCxnSpPr/>
      </xdr:nvCxnSpPr>
      <xdr:spPr>
        <a:xfrm flipV="1">
          <a:off x="9639300" y="13414466"/>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33020</xdr:rowOff>
    </xdr:from>
    <xdr:to>
      <xdr:col>46</xdr:col>
      <xdr:colOff>38100</xdr:colOff>
      <xdr:row>78</xdr:row>
      <xdr:rowOff>134620</xdr:rowOff>
    </xdr:to>
    <xdr:sp macro="" textlink="">
      <xdr:nvSpPr>
        <xdr:cNvPr id="371" name="楕円 370">
          <a:extLst>
            <a:ext uri="{FF2B5EF4-FFF2-40B4-BE49-F238E27FC236}">
              <a16:creationId xmlns:a16="http://schemas.microsoft.com/office/drawing/2014/main" id="{181CBD75-83F2-4580-934B-45049B3BAAE9}"/>
            </a:ext>
          </a:extLst>
        </xdr:cNvPr>
        <xdr:cNvSpPr/>
      </xdr:nvSpPr>
      <xdr:spPr>
        <a:xfrm>
          <a:off x="8699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60961</xdr:rowOff>
    </xdr:from>
    <xdr:to>
      <xdr:col>50</xdr:col>
      <xdr:colOff>114300</xdr:colOff>
      <xdr:row>78</xdr:row>
      <xdr:rowOff>83820</xdr:rowOff>
    </xdr:to>
    <xdr:cxnSp macro="">
      <xdr:nvCxnSpPr>
        <xdr:cNvPr id="372" name="直線コネクタ 371">
          <a:extLst>
            <a:ext uri="{FF2B5EF4-FFF2-40B4-BE49-F238E27FC236}">
              <a16:creationId xmlns:a16="http://schemas.microsoft.com/office/drawing/2014/main" id="{F4F7A8E1-FBF7-4A4A-A67D-9398C32F8BA0}"/>
            </a:ext>
          </a:extLst>
        </xdr:cNvPr>
        <xdr:cNvCxnSpPr/>
      </xdr:nvCxnSpPr>
      <xdr:spPr>
        <a:xfrm flipV="1">
          <a:off x="8750300" y="134340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46082</xdr:rowOff>
    </xdr:from>
    <xdr:to>
      <xdr:col>41</xdr:col>
      <xdr:colOff>101600</xdr:colOff>
      <xdr:row>78</xdr:row>
      <xdr:rowOff>147682</xdr:rowOff>
    </xdr:to>
    <xdr:sp macro="" textlink="">
      <xdr:nvSpPr>
        <xdr:cNvPr id="373" name="楕円 372">
          <a:extLst>
            <a:ext uri="{FF2B5EF4-FFF2-40B4-BE49-F238E27FC236}">
              <a16:creationId xmlns:a16="http://schemas.microsoft.com/office/drawing/2014/main" id="{9904FF87-F226-4853-B4EB-FF81856EFD1C}"/>
            </a:ext>
          </a:extLst>
        </xdr:cNvPr>
        <xdr:cNvSpPr/>
      </xdr:nvSpPr>
      <xdr:spPr>
        <a:xfrm>
          <a:off x="7810500" y="134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83820</xdr:rowOff>
    </xdr:from>
    <xdr:to>
      <xdr:col>45</xdr:col>
      <xdr:colOff>177800</xdr:colOff>
      <xdr:row>78</xdr:row>
      <xdr:rowOff>96882</xdr:rowOff>
    </xdr:to>
    <xdr:cxnSp macro="">
      <xdr:nvCxnSpPr>
        <xdr:cNvPr id="374" name="直線コネクタ 373">
          <a:extLst>
            <a:ext uri="{FF2B5EF4-FFF2-40B4-BE49-F238E27FC236}">
              <a16:creationId xmlns:a16="http://schemas.microsoft.com/office/drawing/2014/main" id="{34B7E5F3-75D2-477A-87B0-CCCACCB8164D}"/>
            </a:ext>
          </a:extLst>
        </xdr:cNvPr>
        <xdr:cNvCxnSpPr/>
      </xdr:nvCxnSpPr>
      <xdr:spPr>
        <a:xfrm flipV="1">
          <a:off x="7861300" y="1345692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59145</xdr:rowOff>
    </xdr:from>
    <xdr:to>
      <xdr:col>36</xdr:col>
      <xdr:colOff>165100</xdr:colOff>
      <xdr:row>78</xdr:row>
      <xdr:rowOff>160745</xdr:rowOff>
    </xdr:to>
    <xdr:sp macro="" textlink="">
      <xdr:nvSpPr>
        <xdr:cNvPr id="375" name="楕円 374">
          <a:extLst>
            <a:ext uri="{FF2B5EF4-FFF2-40B4-BE49-F238E27FC236}">
              <a16:creationId xmlns:a16="http://schemas.microsoft.com/office/drawing/2014/main" id="{C3BEAF07-FCE9-4859-90B9-E68BE9791F86}"/>
            </a:ext>
          </a:extLst>
        </xdr:cNvPr>
        <xdr:cNvSpPr/>
      </xdr:nvSpPr>
      <xdr:spPr>
        <a:xfrm>
          <a:off x="6921500" y="134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96882</xdr:rowOff>
    </xdr:from>
    <xdr:to>
      <xdr:col>41</xdr:col>
      <xdr:colOff>50800</xdr:colOff>
      <xdr:row>78</xdr:row>
      <xdr:rowOff>109945</xdr:rowOff>
    </xdr:to>
    <xdr:cxnSp macro="">
      <xdr:nvCxnSpPr>
        <xdr:cNvPr id="376" name="直線コネクタ 375">
          <a:extLst>
            <a:ext uri="{FF2B5EF4-FFF2-40B4-BE49-F238E27FC236}">
              <a16:creationId xmlns:a16="http://schemas.microsoft.com/office/drawing/2014/main" id="{689D82D6-75C0-4A6A-BB1C-67301027D7C5}"/>
            </a:ext>
          </a:extLst>
        </xdr:cNvPr>
        <xdr:cNvCxnSpPr/>
      </xdr:nvCxnSpPr>
      <xdr:spPr>
        <a:xfrm flipV="1">
          <a:off x="6972300" y="134699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71863</xdr:rowOff>
    </xdr:from>
    <xdr:ext cx="469744" cy="259045"/>
    <xdr:sp macro="" textlink="">
      <xdr:nvSpPr>
        <xdr:cNvPr id="377" name="n_1aveValue【福祉施設】&#10;一人当たり面積">
          <a:extLst>
            <a:ext uri="{FF2B5EF4-FFF2-40B4-BE49-F238E27FC236}">
              <a16:creationId xmlns:a16="http://schemas.microsoft.com/office/drawing/2014/main" id="{EBBD9EC5-915A-4995-AEDA-29FB60B17DC0}"/>
            </a:ext>
          </a:extLst>
        </xdr:cNvPr>
        <xdr:cNvSpPr txBox="1"/>
      </xdr:nvSpPr>
      <xdr:spPr>
        <a:xfrm>
          <a:off x="9391727" y="143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130646</xdr:rowOff>
    </xdr:from>
    <xdr:ext cx="469744" cy="259045"/>
    <xdr:sp macro="" textlink="">
      <xdr:nvSpPr>
        <xdr:cNvPr id="378" name="n_2aveValue【福祉施設】&#10;一人当たり面積">
          <a:extLst>
            <a:ext uri="{FF2B5EF4-FFF2-40B4-BE49-F238E27FC236}">
              <a16:creationId xmlns:a16="http://schemas.microsoft.com/office/drawing/2014/main" id="{357D9421-824C-4251-931E-1FE02B3D7D5C}"/>
            </a:ext>
          </a:extLst>
        </xdr:cNvPr>
        <xdr:cNvSpPr txBox="1"/>
      </xdr:nvSpPr>
      <xdr:spPr>
        <a:xfrm>
          <a:off x="8515427" y="1436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91457</xdr:rowOff>
    </xdr:from>
    <xdr:ext cx="469744" cy="259045"/>
    <xdr:sp macro="" textlink="">
      <xdr:nvSpPr>
        <xdr:cNvPr id="379" name="n_3aveValue【福祉施設】&#10;一人当たり面積">
          <a:extLst>
            <a:ext uri="{FF2B5EF4-FFF2-40B4-BE49-F238E27FC236}">
              <a16:creationId xmlns:a16="http://schemas.microsoft.com/office/drawing/2014/main" id="{7CC5F857-238D-47D2-B787-D060427F12D9}"/>
            </a:ext>
          </a:extLst>
        </xdr:cNvPr>
        <xdr:cNvSpPr txBox="1"/>
      </xdr:nvSpPr>
      <xdr:spPr>
        <a:xfrm>
          <a:off x="7626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104520</xdr:rowOff>
    </xdr:from>
    <xdr:ext cx="469744" cy="259045"/>
    <xdr:sp macro="" textlink="">
      <xdr:nvSpPr>
        <xdr:cNvPr id="380" name="n_4aveValue【福祉施設】&#10;一人当たり面積">
          <a:extLst>
            <a:ext uri="{FF2B5EF4-FFF2-40B4-BE49-F238E27FC236}">
              <a16:creationId xmlns:a16="http://schemas.microsoft.com/office/drawing/2014/main" id="{2DCF9CB1-95CA-4CD9-ABEE-C94365FC535C}"/>
            </a:ext>
          </a:extLst>
        </xdr:cNvPr>
        <xdr:cNvSpPr txBox="1"/>
      </xdr:nvSpPr>
      <xdr:spPr>
        <a:xfrm>
          <a:off x="67374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128288</xdr:rowOff>
    </xdr:from>
    <xdr:ext cx="469744" cy="259045"/>
    <xdr:sp macro="" textlink="">
      <xdr:nvSpPr>
        <xdr:cNvPr id="381" name="n_1mainValue【福祉施設】&#10;一人当たり面積">
          <a:extLst>
            <a:ext uri="{FF2B5EF4-FFF2-40B4-BE49-F238E27FC236}">
              <a16:creationId xmlns:a16="http://schemas.microsoft.com/office/drawing/2014/main" id="{847B4CEA-0EB9-4CDF-BBCB-5CBDBB580B90}"/>
            </a:ext>
          </a:extLst>
        </xdr:cNvPr>
        <xdr:cNvSpPr txBox="1"/>
      </xdr:nvSpPr>
      <xdr:spPr>
        <a:xfrm>
          <a:off x="9391727" y="1315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151147</xdr:rowOff>
    </xdr:from>
    <xdr:ext cx="469744" cy="259045"/>
    <xdr:sp macro="" textlink="">
      <xdr:nvSpPr>
        <xdr:cNvPr id="382" name="n_2mainValue【福祉施設】&#10;一人当たり面積">
          <a:extLst>
            <a:ext uri="{FF2B5EF4-FFF2-40B4-BE49-F238E27FC236}">
              <a16:creationId xmlns:a16="http://schemas.microsoft.com/office/drawing/2014/main" id="{40A7C3C1-DEAD-4D16-BDC3-ECAA35BD1612}"/>
            </a:ext>
          </a:extLst>
        </xdr:cNvPr>
        <xdr:cNvSpPr txBox="1"/>
      </xdr:nvSpPr>
      <xdr:spPr>
        <a:xfrm>
          <a:off x="8515427"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164209</xdr:rowOff>
    </xdr:from>
    <xdr:ext cx="469744" cy="259045"/>
    <xdr:sp macro="" textlink="">
      <xdr:nvSpPr>
        <xdr:cNvPr id="383" name="n_3mainValue【福祉施設】&#10;一人当たり面積">
          <a:extLst>
            <a:ext uri="{FF2B5EF4-FFF2-40B4-BE49-F238E27FC236}">
              <a16:creationId xmlns:a16="http://schemas.microsoft.com/office/drawing/2014/main" id="{BE9D8C2D-3240-4093-BDEC-2A42242152A1}"/>
            </a:ext>
          </a:extLst>
        </xdr:cNvPr>
        <xdr:cNvSpPr txBox="1"/>
      </xdr:nvSpPr>
      <xdr:spPr>
        <a:xfrm>
          <a:off x="7626427" y="1319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5822</xdr:rowOff>
    </xdr:from>
    <xdr:ext cx="469744" cy="259045"/>
    <xdr:sp macro="" textlink="">
      <xdr:nvSpPr>
        <xdr:cNvPr id="384" name="n_4mainValue【福祉施設】&#10;一人当たり面積">
          <a:extLst>
            <a:ext uri="{FF2B5EF4-FFF2-40B4-BE49-F238E27FC236}">
              <a16:creationId xmlns:a16="http://schemas.microsoft.com/office/drawing/2014/main" id="{B137AF86-2EC5-46DC-B0A0-F6F9C5FF0AB9}"/>
            </a:ext>
          </a:extLst>
        </xdr:cNvPr>
        <xdr:cNvSpPr txBox="1"/>
      </xdr:nvSpPr>
      <xdr:spPr>
        <a:xfrm>
          <a:off x="6737427" y="1320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a:extLst>
            <a:ext uri="{FF2B5EF4-FFF2-40B4-BE49-F238E27FC236}">
              <a16:creationId xmlns:a16="http://schemas.microsoft.com/office/drawing/2014/main" id="{760BB92D-8034-48B6-A572-66CF18EADED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a:extLst>
            <a:ext uri="{FF2B5EF4-FFF2-40B4-BE49-F238E27FC236}">
              <a16:creationId xmlns:a16="http://schemas.microsoft.com/office/drawing/2014/main" id="{B3A5BE71-7DE2-45A0-8AF7-16441C91B60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a:extLst>
            <a:ext uri="{FF2B5EF4-FFF2-40B4-BE49-F238E27FC236}">
              <a16:creationId xmlns:a16="http://schemas.microsoft.com/office/drawing/2014/main" id="{153BA1C8-8477-4C31-83E3-F0B560C8442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a:extLst>
            <a:ext uri="{FF2B5EF4-FFF2-40B4-BE49-F238E27FC236}">
              <a16:creationId xmlns:a16="http://schemas.microsoft.com/office/drawing/2014/main" id="{00399DDB-89BC-4E6D-8E52-DD222B28146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a:extLst>
            <a:ext uri="{FF2B5EF4-FFF2-40B4-BE49-F238E27FC236}">
              <a16:creationId xmlns:a16="http://schemas.microsoft.com/office/drawing/2014/main" id="{35D63630-B35C-4D73-B719-21F1984AD29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a:extLst>
            <a:ext uri="{FF2B5EF4-FFF2-40B4-BE49-F238E27FC236}">
              <a16:creationId xmlns:a16="http://schemas.microsoft.com/office/drawing/2014/main" id="{80A8F8EF-8256-4501-9D89-4E19739D9E9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a:extLst>
            <a:ext uri="{FF2B5EF4-FFF2-40B4-BE49-F238E27FC236}">
              <a16:creationId xmlns:a16="http://schemas.microsoft.com/office/drawing/2014/main" id="{2E547C0C-78B0-4DDA-BC43-6E1A4BEDF87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a:extLst>
            <a:ext uri="{FF2B5EF4-FFF2-40B4-BE49-F238E27FC236}">
              <a16:creationId xmlns:a16="http://schemas.microsoft.com/office/drawing/2014/main" id="{79F44EBF-8F57-4679-B200-63964D68B8C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a:extLst>
            <a:ext uri="{FF2B5EF4-FFF2-40B4-BE49-F238E27FC236}">
              <a16:creationId xmlns:a16="http://schemas.microsoft.com/office/drawing/2014/main" id="{58553505-4511-413B-A3B6-DE2A9DFC88C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a:extLst>
            <a:ext uri="{FF2B5EF4-FFF2-40B4-BE49-F238E27FC236}">
              <a16:creationId xmlns:a16="http://schemas.microsoft.com/office/drawing/2014/main" id="{5EB95281-46FD-4857-9670-08D75213C98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a:extLst>
            <a:ext uri="{FF2B5EF4-FFF2-40B4-BE49-F238E27FC236}">
              <a16:creationId xmlns:a16="http://schemas.microsoft.com/office/drawing/2014/main" id="{E1BB45BC-F01A-4417-9AC7-099189F6641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a:extLst>
            <a:ext uri="{FF2B5EF4-FFF2-40B4-BE49-F238E27FC236}">
              <a16:creationId xmlns:a16="http://schemas.microsoft.com/office/drawing/2014/main" id="{B5A421B2-9A60-47B8-B3D8-B1A036FACAE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a:extLst>
            <a:ext uri="{FF2B5EF4-FFF2-40B4-BE49-F238E27FC236}">
              <a16:creationId xmlns:a16="http://schemas.microsoft.com/office/drawing/2014/main" id="{4C4E983B-F82D-40DE-8D4D-D7FBE805C98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a:extLst>
            <a:ext uri="{FF2B5EF4-FFF2-40B4-BE49-F238E27FC236}">
              <a16:creationId xmlns:a16="http://schemas.microsoft.com/office/drawing/2014/main" id="{C571CF8C-682B-420B-9C26-58F84388956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a:extLst>
            <a:ext uri="{FF2B5EF4-FFF2-40B4-BE49-F238E27FC236}">
              <a16:creationId xmlns:a16="http://schemas.microsoft.com/office/drawing/2014/main" id="{559A4449-1229-4EA1-8087-D3953334D50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a:extLst>
            <a:ext uri="{FF2B5EF4-FFF2-40B4-BE49-F238E27FC236}">
              <a16:creationId xmlns:a16="http://schemas.microsoft.com/office/drawing/2014/main" id="{DD1647F4-53A8-4AA8-9853-FB45DF6E1AD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1" name="正方形/長方形 400">
          <a:extLst>
            <a:ext uri="{FF2B5EF4-FFF2-40B4-BE49-F238E27FC236}">
              <a16:creationId xmlns:a16="http://schemas.microsoft.com/office/drawing/2014/main" id="{0FE04610-2298-4700-97E9-69F235219E5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2" name="正方形/長方形 401">
          <a:extLst>
            <a:ext uri="{FF2B5EF4-FFF2-40B4-BE49-F238E27FC236}">
              <a16:creationId xmlns:a16="http://schemas.microsoft.com/office/drawing/2014/main" id="{16C7716E-2399-4889-8D7F-4985171530B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3" name="正方形/長方形 402">
          <a:extLst>
            <a:ext uri="{FF2B5EF4-FFF2-40B4-BE49-F238E27FC236}">
              <a16:creationId xmlns:a16="http://schemas.microsoft.com/office/drawing/2014/main" id="{FA0DA256-AFF8-4B41-BB28-6065BE169D0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4" name="正方形/長方形 403">
          <a:extLst>
            <a:ext uri="{FF2B5EF4-FFF2-40B4-BE49-F238E27FC236}">
              <a16:creationId xmlns:a16="http://schemas.microsoft.com/office/drawing/2014/main" id="{90A49264-F113-45C0-AD8E-E8B1DC09EB0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5" name="正方形/長方形 404">
          <a:extLst>
            <a:ext uri="{FF2B5EF4-FFF2-40B4-BE49-F238E27FC236}">
              <a16:creationId xmlns:a16="http://schemas.microsoft.com/office/drawing/2014/main" id="{D860A136-0986-48EA-9DB5-2372684D700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6" name="正方形/長方形 405">
          <a:extLst>
            <a:ext uri="{FF2B5EF4-FFF2-40B4-BE49-F238E27FC236}">
              <a16:creationId xmlns:a16="http://schemas.microsoft.com/office/drawing/2014/main" id="{5CD70BA2-2AEA-4876-9B5B-45BB50D80A1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7" name="正方形/長方形 406">
          <a:extLst>
            <a:ext uri="{FF2B5EF4-FFF2-40B4-BE49-F238E27FC236}">
              <a16:creationId xmlns:a16="http://schemas.microsoft.com/office/drawing/2014/main" id="{4C79DBE2-0D8C-4C4B-85DD-34266AF0917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8" name="正方形/長方形 407">
          <a:extLst>
            <a:ext uri="{FF2B5EF4-FFF2-40B4-BE49-F238E27FC236}">
              <a16:creationId xmlns:a16="http://schemas.microsoft.com/office/drawing/2014/main" id="{ABDCE9BD-9BCF-462A-B11E-2CC69DACD5A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9" name="テキスト ボックス 408">
          <a:extLst>
            <a:ext uri="{FF2B5EF4-FFF2-40B4-BE49-F238E27FC236}">
              <a16:creationId xmlns:a16="http://schemas.microsoft.com/office/drawing/2014/main" id="{8C8970D1-FA88-4761-95CC-808FC93C045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0" name="直線コネクタ 409">
          <a:extLst>
            <a:ext uri="{FF2B5EF4-FFF2-40B4-BE49-F238E27FC236}">
              <a16:creationId xmlns:a16="http://schemas.microsoft.com/office/drawing/2014/main" id="{4D0FD4AA-B7A5-4970-B845-D0F0147FD00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1" name="テキスト ボックス 410">
          <a:extLst>
            <a:ext uri="{FF2B5EF4-FFF2-40B4-BE49-F238E27FC236}">
              <a16:creationId xmlns:a16="http://schemas.microsoft.com/office/drawing/2014/main" id="{AE33AB41-BE0A-4D09-A339-524BC58EEE3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2" name="直線コネクタ 411">
          <a:extLst>
            <a:ext uri="{FF2B5EF4-FFF2-40B4-BE49-F238E27FC236}">
              <a16:creationId xmlns:a16="http://schemas.microsoft.com/office/drawing/2014/main" id="{1D641033-56FF-4132-A987-A5336AD60CA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3" name="テキスト ボックス 412">
          <a:extLst>
            <a:ext uri="{FF2B5EF4-FFF2-40B4-BE49-F238E27FC236}">
              <a16:creationId xmlns:a16="http://schemas.microsoft.com/office/drawing/2014/main" id="{A6CDC3D6-9662-414C-A47C-C5C0BF5197F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4" name="直線コネクタ 413">
          <a:extLst>
            <a:ext uri="{FF2B5EF4-FFF2-40B4-BE49-F238E27FC236}">
              <a16:creationId xmlns:a16="http://schemas.microsoft.com/office/drawing/2014/main" id="{CB61A502-2595-46AB-A168-27172EF541F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5" name="テキスト ボックス 414">
          <a:extLst>
            <a:ext uri="{FF2B5EF4-FFF2-40B4-BE49-F238E27FC236}">
              <a16:creationId xmlns:a16="http://schemas.microsoft.com/office/drawing/2014/main" id="{9A5E269A-0B6D-4583-890A-FBDC35CEFBB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6" name="直線コネクタ 415">
          <a:extLst>
            <a:ext uri="{FF2B5EF4-FFF2-40B4-BE49-F238E27FC236}">
              <a16:creationId xmlns:a16="http://schemas.microsoft.com/office/drawing/2014/main" id="{9DB43131-2390-4423-BB82-8D3C459968D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7" name="テキスト ボックス 416">
          <a:extLst>
            <a:ext uri="{FF2B5EF4-FFF2-40B4-BE49-F238E27FC236}">
              <a16:creationId xmlns:a16="http://schemas.microsoft.com/office/drawing/2014/main" id="{C228EA22-78A6-473B-8DBE-0A574F2E744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8" name="直線コネクタ 417">
          <a:extLst>
            <a:ext uri="{FF2B5EF4-FFF2-40B4-BE49-F238E27FC236}">
              <a16:creationId xmlns:a16="http://schemas.microsoft.com/office/drawing/2014/main" id="{99A06153-15C5-4EE7-9331-63992B3ABDB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9" name="テキスト ボックス 418">
          <a:extLst>
            <a:ext uri="{FF2B5EF4-FFF2-40B4-BE49-F238E27FC236}">
              <a16:creationId xmlns:a16="http://schemas.microsoft.com/office/drawing/2014/main" id="{D6848717-0513-4026-9FCE-2A3E84D0B4B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0" name="直線コネクタ 419">
          <a:extLst>
            <a:ext uri="{FF2B5EF4-FFF2-40B4-BE49-F238E27FC236}">
              <a16:creationId xmlns:a16="http://schemas.microsoft.com/office/drawing/2014/main" id="{7813DA54-1D49-4393-8885-2C5F3AA08E9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1" name="テキスト ボックス 420">
          <a:extLst>
            <a:ext uri="{FF2B5EF4-FFF2-40B4-BE49-F238E27FC236}">
              <a16:creationId xmlns:a16="http://schemas.microsoft.com/office/drawing/2014/main" id="{D56DF58E-4530-4F84-ADB0-63A7B82053E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2" name="直線コネクタ 421">
          <a:extLst>
            <a:ext uri="{FF2B5EF4-FFF2-40B4-BE49-F238E27FC236}">
              <a16:creationId xmlns:a16="http://schemas.microsoft.com/office/drawing/2014/main" id="{E4C6C469-5172-4C78-A3C8-1589EA43A9C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3" name="テキスト ボックス 422">
          <a:extLst>
            <a:ext uri="{FF2B5EF4-FFF2-40B4-BE49-F238E27FC236}">
              <a16:creationId xmlns:a16="http://schemas.microsoft.com/office/drawing/2014/main" id="{F742DBF3-1C9E-4279-80B4-76BFF15DED3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4" name="直線コネクタ 423">
          <a:extLst>
            <a:ext uri="{FF2B5EF4-FFF2-40B4-BE49-F238E27FC236}">
              <a16:creationId xmlns:a16="http://schemas.microsoft.com/office/drawing/2014/main" id="{A2DB5DAA-1862-4B6C-A4FD-C323A886FDA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5" name="【一般廃棄物処理施設】&#10;有形固定資産減価償却率グラフ枠">
          <a:extLst>
            <a:ext uri="{FF2B5EF4-FFF2-40B4-BE49-F238E27FC236}">
              <a16:creationId xmlns:a16="http://schemas.microsoft.com/office/drawing/2014/main" id="{E6B8B2BC-94D0-4131-99B6-9DB77F37D59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45176</xdr:rowOff>
    </xdr:to>
    <xdr:cxnSp macro="">
      <xdr:nvCxnSpPr>
        <xdr:cNvPr id="426" name="直線コネクタ 425">
          <a:extLst>
            <a:ext uri="{FF2B5EF4-FFF2-40B4-BE49-F238E27FC236}">
              <a16:creationId xmlns:a16="http://schemas.microsoft.com/office/drawing/2014/main" id="{AA7B62BA-76C8-4944-AF0C-0C0627D8065F}"/>
            </a:ext>
          </a:extLst>
        </xdr:cNvPr>
        <xdr:cNvCxnSpPr/>
      </xdr:nvCxnSpPr>
      <xdr:spPr>
        <a:xfrm flipV="1">
          <a:off x="16318864" y="5786301"/>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27" name="【一般廃棄物処理施設】&#10;有形固定資産減価償却率最小値テキスト">
          <a:extLst>
            <a:ext uri="{FF2B5EF4-FFF2-40B4-BE49-F238E27FC236}">
              <a16:creationId xmlns:a16="http://schemas.microsoft.com/office/drawing/2014/main" id="{D0FA6B74-E9F8-4B00-BCAA-3594B7410FFD}"/>
            </a:ext>
          </a:extLst>
        </xdr:cNvPr>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28" name="直線コネクタ 427">
          <a:extLst>
            <a:ext uri="{FF2B5EF4-FFF2-40B4-BE49-F238E27FC236}">
              <a16:creationId xmlns:a16="http://schemas.microsoft.com/office/drawing/2014/main" id="{AD4CF03C-989F-4F5A-B43A-28B5D0C0AE3D}"/>
            </a:ext>
          </a:extLst>
        </xdr:cNvPr>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29" name="【一般廃棄物処理施設】&#10;有形固定資産減価償却率最大値テキスト">
          <a:extLst>
            <a:ext uri="{FF2B5EF4-FFF2-40B4-BE49-F238E27FC236}">
              <a16:creationId xmlns:a16="http://schemas.microsoft.com/office/drawing/2014/main" id="{6BC97BB6-D9F4-492F-A1B9-C129FE6DE219}"/>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30" name="直線コネクタ 429">
          <a:extLst>
            <a:ext uri="{FF2B5EF4-FFF2-40B4-BE49-F238E27FC236}">
              <a16:creationId xmlns:a16="http://schemas.microsoft.com/office/drawing/2014/main" id="{90FACD90-F2A4-48D5-87D9-CAFBD8B987DE}"/>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431" name="【一般廃棄物処理施設】&#10;有形固定資産減価償却率平均値テキスト">
          <a:extLst>
            <a:ext uri="{FF2B5EF4-FFF2-40B4-BE49-F238E27FC236}">
              <a16:creationId xmlns:a16="http://schemas.microsoft.com/office/drawing/2014/main" id="{E544907B-8C83-4CE6-95F2-F82DB5760902}"/>
            </a:ext>
          </a:extLst>
        </xdr:cNvPr>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32" name="フローチャート: 判断 431">
          <a:extLst>
            <a:ext uri="{FF2B5EF4-FFF2-40B4-BE49-F238E27FC236}">
              <a16:creationId xmlns:a16="http://schemas.microsoft.com/office/drawing/2014/main" id="{97C383AD-2F95-4CC6-A0F1-358DB349FE05}"/>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141333</xdr:rowOff>
    </xdr:from>
    <xdr:to>
      <xdr:col>81</xdr:col>
      <xdr:colOff>101600</xdr:colOff>
      <xdr:row>39</xdr:row>
      <xdr:rowOff>71483</xdr:rowOff>
    </xdr:to>
    <xdr:sp macro="" textlink="">
      <xdr:nvSpPr>
        <xdr:cNvPr id="433" name="フローチャート: 判断 432">
          <a:extLst>
            <a:ext uri="{FF2B5EF4-FFF2-40B4-BE49-F238E27FC236}">
              <a16:creationId xmlns:a16="http://schemas.microsoft.com/office/drawing/2014/main" id="{8FA76336-70BE-4E3B-AEE2-3AFB26A59497}"/>
            </a:ext>
          </a:extLst>
        </xdr:cNvPr>
        <xdr:cNvSpPr/>
      </xdr:nvSpPr>
      <xdr:spPr>
        <a:xfrm>
          <a:off x="154305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95613</xdr:rowOff>
    </xdr:from>
    <xdr:to>
      <xdr:col>76</xdr:col>
      <xdr:colOff>165100</xdr:colOff>
      <xdr:row>39</xdr:row>
      <xdr:rowOff>25763</xdr:rowOff>
    </xdr:to>
    <xdr:sp macro="" textlink="">
      <xdr:nvSpPr>
        <xdr:cNvPr id="434" name="フローチャート: 判断 433">
          <a:extLst>
            <a:ext uri="{FF2B5EF4-FFF2-40B4-BE49-F238E27FC236}">
              <a16:creationId xmlns:a16="http://schemas.microsoft.com/office/drawing/2014/main" id="{1DC2D77A-6CA5-4807-BBBF-A6B79417EAE1}"/>
            </a:ext>
          </a:extLst>
        </xdr:cNvPr>
        <xdr:cNvSpPr/>
      </xdr:nvSpPr>
      <xdr:spPr>
        <a:xfrm>
          <a:off x="14541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110309</xdr:rowOff>
    </xdr:from>
    <xdr:to>
      <xdr:col>72</xdr:col>
      <xdr:colOff>38100</xdr:colOff>
      <xdr:row>39</xdr:row>
      <xdr:rowOff>40459</xdr:rowOff>
    </xdr:to>
    <xdr:sp macro="" textlink="">
      <xdr:nvSpPr>
        <xdr:cNvPr id="435" name="フローチャート: 判断 434">
          <a:extLst>
            <a:ext uri="{FF2B5EF4-FFF2-40B4-BE49-F238E27FC236}">
              <a16:creationId xmlns:a16="http://schemas.microsoft.com/office/drawing/2014/main" id="{709AED2C-3DC6-49CE-87EA-BAF1267CD0BB}"/>
            </a:ext>
          </a:extLst>
        </xdr:cNvPr>
        <xdr:cNvSpPr/>
      </xdr:nvSpPr>
      <xdr:spPr>
        <a:xfrm>
          <a:off x="136525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54791</xdr:rowOff>
    </xdr:from>
    <xdr:to>
      <xdr:col>67</xdr:col>
      <xdr:colOff>101600</xdr:colOff>
      <xdr:row>38</xdr:row>
      <xdr:rowOff>156391</xdr:rowOff>
    </xdr:to>
    <xdr:sp macro="" textlink="">
      <xdr:nvSpPr>
        <xdr:cNvPr id="436" name="フローチャート: 判断 435">
          <a:extLst>
            <a:ext uri="{FF2B5EF4-FFF2-40B4-BE49-F238E27FC236}">
              <a16:creationId xmlns:a16="http://schemas.microsoft.com/office/drawing/2014/main" id="{D78B7A07-38F3-4DDA-B902-50F6F4402192}"/>
            </a:ext>
          </a:extLst>
        </xdr:cNvPr>
        <xdr:cNvSpPr/>
      </xdr:nvSpPr>
      <xdr:spPr>
        <a:xfrm>
          <a:off x="12763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EB2FC7A9-BEEC-4539-AE84-9B635275989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B028A58A-1B61-4A95-BC87-E7622410935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48B3EBA7-AD48-493C-8AB0-76F667E16CF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F017A936-1C47-475E-86F5-70007097AC8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70B2FD49-7B09-4867-BA7C-0EFF4B4E2EA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79284</xdr:rowOff>
    </xdr:from>
    <xdr:to>
      <xdr:col>85</xdr:col>
      <xdr:colOff>177800</xdr:colOff>
      <xdr:row>36</xdr:row>
      <xdr:rowOff>9434</xdr:rowOff>
    </xdr:to>
    <xdr:sp macro="" textlink="">
      <xdr:nvSpPr>
        <xdr:cNvPr id="442" name="楕円 441">
          <a:extLst>
            <a:ext uri="{FF2B5EF4-FFF2-40B4-BE49-F238E27FC236}">
              <a16:creationId xmlns:a16="http://schemas.microsoft.com/office/drawing/2014/main" id="{A7FEF486-EBDF-4ABF-8A6A-C952FC99B1DF}"/>
            </a:ext>
          </a:extLst>
        </xdr:cNvPr>
        <xdr:cNvSpPr/>
      </xdr:nvSpPr>
      <xdr:spPr>
        <a:xfrm>
          <a:off x="16268700" y="60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102161</xdr:rowOff>
    </xdr:from>
    <xdr:ext cx="405111" cy="259045"/>
    <xdr:sp macro="" textlink="">
      <xdr:nvSpPr>
        <xdr:cNvPr id="443" name="【一般廃棄物処理施設】&#10;有形固定資産減価償却率該当値テキスト">
          <a:extLst>
            <a:ext uri="{FF2B5EF4-FFF2-40B4-BE49-F238E27FC236}">
              <a16:creationId xmlns:a16="http://schemas.microsoft.com/office/drawing/2014/main" id="{74769F68-934E-4EE6-8EC8-9E5391FBB0AD}"/>
            </a:ext>
          </a:extLst>
        </xdr:cNvPr>
        <xdr:cNvSpPr txBox="1"/>
      </xdr:nvSpPr>
      <xdr:spPr>
        <a:xfrm>
          <a:off x="16357600" y="593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79284</xdr:rowOff>
    </xdr:from>
    <xdr:to>
      <xdr:col>81</xdr:col>
      <xdr:colOff>101600</xdr:colOff>
      <xdr:row>36</xdr:row>
      <xdr:rowOff>9434</xdr:rowOff>
    </xdr:to>
    <xdr:sp macro="" textlink="">
      <xdr:nvSpPr>
        <xdr:cNvPr id="444" name="楕円 443">
          <a:extLst>
            <a:ext uri="{FF2B5EF4-FFF2-40B4-BE49-F238E27FC236}">
              <a16:creationId xmlns:a16="http://schemas.microsoft.com/office/drawing/2014/main" id="{2CE52839-896F-4C8D-B261-2160C9D2BEBC}"/>
            </a:ext>
          </a:extLst>
        </xdr:cNvPr>
        <xdr:cNvSpPr/>
      </xdr:nvSpPr>
      <xdr:spPr>
        <a:xfrm>
          <a:off x="15430500" y="60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130084</xdr:rowOff>
    </xdr:from>
    <xdr:to>
      <xdr:col>85</xdr:col>
      <xdr:colOff>127000</xdr:colOff>
      <xdr:row>35</xdr:row>
      <xdr:rowOff>130084</xdr:rowOff>
    </xdr:to>
    <xdr:cxnSp macro="">
      <xdr:nvCxnSpPr>
        <xdr:cNvPr id="445" name="直線コネクタ 444">
          <a:extLst>
            <a:ext uri="{FF2B5EF4-FFF2-40B4-BE49-F238E27FC236}">
              <a16:creationId xmlns:a16="http://schemas.microsoft.com/office/drawing/2014/main" id="{0E0365C9-F6E8-4190-8DF2-78A5FEBBD98A}"/>
            </a:ext>
          </a:extLst>
        </xdr:cNvPr>
        <xdr:cNvCxnSpPr/>
      </xdr:nvCxnSpPr>
      <xdr:spPr>
        <a:xfrm>
          <a:off x="15481300" y="61308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131536</xdr:rowOff>
    </xdr:from>
    <xdr:to>
      <xdr:col>76</xdr:col>
      <xdr:colOff>165100</xdr:colOff>
      <xdr:row>35</xdr:row>
      <xdr:rowOff>61686</xdr:rowOff>
    </xdr:to>
    <xdr:sp macro="" textlink="">
      <xdr:nvSpPr>
        <xdr:cNvPr id="446" name="楕円 445">
          <a:extLst>
            <a:ext uri="{FF2B5EF4-FFF2-40B4-BE49-F238E27FC236}">
              <a16:creationId xmlns:a16="http://schemas.microsoft.com/office/drawing/2014/main" id="{C9ED581F-0579-491A-BE13-0F48E87091BB}"/>
            </a:ext>
          </a:extLst>
        </xdr:cNvPr>
        <xdr:cNvSpPr/>
      </xdr:nvSpPr>
      <xdr:spPr>
        <a:xfrm>
          <a:off x="14541500" y="59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10886</xdr:rowOff>
    </xdr:from>
    <xdr:to>
      <xdr:col>81</xdr:col>
      <xdr:colOff>50800</xdr:colOff>
      <xdr:row>35</xdr:row>
      <xdr:rowOff>130084</xdr:rowOff>
    </xdr:to>
    <xdr:cxnSp macro="">
      <xdr:nvCxnSpPr>
        <xdr:cNvPr id="447" name="直線コネクタ 446">
          <a:extLst>
            <a:ext uri="{FF2B5EF4-FFF2-40B4-BE49-F238E27FC236}">
              <a16:creationId xmlns:a16="http://schemas.microsoft.com/office/drawing/2014/main" id="{10BE82BF-337F-49F9-B465-BBB9CE18A849}"/>
            </a:ext>
          </a:extLst>
        </xdr:cNvPr>
        <xdr:cNvCxnSpPr/>
      </xdr:nvCxnSpPr>
      <xdr:spPr>
        <a:xfrm>
          <a:off x="14592300" y="6011636"/>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40096</xdr:rowOff>
    </xdr:from>
    <xdr:to>
      <xdr:col>72</xdr:col>
      <xdr:colOff>38100</xdr:colOff>
      <xdr:row>40</xdr:row>
      <xdr:rowOff>141696</xdr:rowOff>
    </xdr:to>
    <xdr:sp macro="" textlink="">
      <xdr:nvSpPr>
        <xdr:cNvPr id="448" name="楕円 447">
          <a:extLst>
            <a:ext uri="{FF2B5EF4-FFF2-40B4-BE49-F238E27FC236}">
              <a16:creationId xmlns:a16="http://schemas.microsoft.com/office/drawing/2014/main" id="{34721DEF-74D6-4CAA-B455-E90EE2EA14ED}"/>
            </a:ext>
          </a:extLst>
        </xdr:cNvPr>
        <xdr:cNvSpPr/>
      </xdr:nvSpPr>
      <xdr:spPr>
        <a:xfrm>
          <a:off x="13652500" y="68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10886</xdr:rowOff>
    </xdr:from>
    <xdr:to>
      <xdr:col>76</xdr:col>
      <xdr:colOff>114300</xdr:colOff>
      <xdr:row>40</xdr:row>
      <xdr:rowOff>90896</xdr:rowOff>
    </xdr:to>
    <xdr:cxnSp macro="">
      <xdr:nvCxnSpPr>
        <xdr:cNvPr id="449" name="直線コネクタ 448">
          <a:extLst>
            <a:ext uri="{FF2B5EF4-FFF2-40B4-BE49-F238E27FC236}">
              <a16:creationId xmlns:a16="http://schemas.microsoft.com/office/drawing/2014/main" id="{69259C13-BF9D-40AA-A7E9-327776B639A2}"/>
            </a:ext>
          </a:extLst>
        </xdr:cNvPr>
        <xdr:cNvCxnSpPr/>
      </xdr:nvCxnSpPr>
      <xdr:spPr>
        <a:xfrm flipV="1">
          <a:off x="13703300" y="6011636"/>
          <a:ext cx="889000" cy="93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23767</xdr:rowOff>
    </xdr:from>
    <xdr:to>
      <xdr:col>67</xdr:col>
      <xdr:colOff>101600</xdr:colOff>
      <xdr:row>39</xdr:row>
      <xdr:rowOff>125367</xdr:rowOff>
    </xdr:to>
    <xdr:sp macro="" textlink="">
      <xdr:nvSpPr>
        <xdr:cNvPr id="450" name="楕円 449">
          <a:extLst>
            <a:ext uri="{FF2B5EF4-FFF2-40B4-BE49-F238E27FC236}">
              <a16:creationId xmlns:a16="http://schemas.microsoft.com/office/drawing/2014/main" id="{0F3FF405-C8F9-4494-9D72-019715E68D0F}"/>
            </a:ext>
          </a:extLst>
        </xdr:cNvPr>
        <xdr:cNvSpPr/>
      </xdr:nvSpPr>
      <xdr:spPr>
        <a:xfrm>
          <a:off x="12763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74567</xdr:rowOff>
    </xdr:from>
    <xdr:to>
      <xdr:col>71</xdr:col>
      <xdr:colOff>177800</xdr:colOff>
      <xdr:row>40</xdr:row>
      <xdr:rowOff>90896</xdr:rowOff>
    </xdr:to>
    <xdr:cxnSp macro="">
      <xdr:nvCxnSpPr>
        <xdr:cNvPr id="451" name="直線コネクタ 450">
          <a:extLst>
            <a:ext uri="{FF2B5EF4-FFF2-40B4-BE49-F238E27FC236}">
              <a16:creationId xmlns:a16="http://schemas.microsoft.com/office/drawing/2014/main" id="{A7D5F4B9-D51C-4B00-8BE9-E2F3F0020D9D}"/>
            </a:ext>
          </a:extLst>
        </xdr:cNvPr>
        <xdr:cNvCxnSpPr/>
      </xdr:nvCxnSpPr>
      <xdr:spPr>
        <a:xfrm>
          <a:off x="12814300" y="6761117"/>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62610</xdr:rowOff>
    </xdr:from>
    <xdr:ext cx="405111" cy="259045"/>
    <xdr:sp macro="" textlink="">
      <xdr:nvSpPr>
        <xdr:cNvPr id="452" name="n_1aveValue【一般廃棄物処理施設】&#10;有形固定資産減価償却率">
          <a:extLst>
            <a:ext uri="{FF2B5EF4-FFF2-40B4-BE49-F238E27FC236}">
              <a16:creationId xmlns:a16="http://schemas.microsoft.com/office/drawing/2014/main" id="{1D292705-63B3-4519-AF18-29A15277A424}"/>
            </a:ext>
          </a:extLst>
        </xdr:cNvPr>
        <xdr:cNvSpPr txBox="1"/>
      </xdr:nvSpPr>
      <xdr:spPr>
        <a:xfrm>
          <a:off x="152660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16890</xdr:rowOff>
    </xdr:from>
    <xdr:ext cx="405111" cy="259045"/>
    <xdr:sp macro="" textlink="">
      <xdr:nvSpPr>
        <xdr:cNvPr id="453" name="n_2aveValue【一般廃棄物処理施設】&#10;有形固定資産減価償却率">
          <a:extLst>
            <a:ext uri="{FF2B5EF4-FFF2-40B4-BE49-F238E27FC236}">
              <a16:creationId xmlns:a16="http://schemas.microsoft.com/office/drawing/2014/main" id="{24FF7F1B-8C85-4298-9C6B-39BF974650C6}"/>
            </a:ext>
          </a:extLst>
        </xdr:cNvPr>
        <xdr:cNvSpPr txBox="1"/>
      </xdr:nvSpPr>
      <xdr:spPr>
        <a:xfrm>
          <a:off x="14389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56985</xdr:rowOff>
    </xdr:from>
    <xdr:ext cx="405111" cy="259045"/>
    <xdr:sp macro="" textlink="">
      <xdr:nvSpPr>
        <xdr:cNvPr id="454" name="n_3aveValue【一般廃棄物処理施設】&#10;有形固定資産減価償却率">
          <a:extLst>
            <a:ext uri="{FF2B5EF4-FFF2-40B4-BE49-F238E27FC236}">
              <a16:creationId xmlns:a16="http://schemas.microsoft.com/office/drawing/2014/main" id="{A3D52A99-954A-4A70-A350-542E262D35F2}"/>
            </a:ext>
          </a:extLst>
        </xdr:cNvPr>
        <xdr:cNvSpPr txBox="1"/>
      </xdr:nvSpPr>
      <xdr:spPr>
        <a:xfrm>
          <a:off x="13500744" y="640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1469</xdr:rowOff>
    </xdr:from>
    <xdr:ext cx="405111" cy="259045"/>
    <xdr:sp macro="" textlink="">
      <xdr:nvSpPr>
        <xdr:cNvPr id="455" name="n_4aveValue【一般廃棄物処理施設】&#10;有形固定資産減価償却率">
          <a:extLst>
            <a:ext uri="{FF2B5EF4-FFF2-40B4-BE49-F238E27FC236}">
              <a16:creationId xmlns:a16="http://schemas.microsoft.com/office/drawing/2014/main" id="{954EC20D-989F-4B8F-89A8-6F5DBECA6A6A}"/>
            </a:ext>
          </a:extLst>
        </xdr:cNvPr>
        <xdr:cNvSpPr txBox="1"/>
      </xdr:nvSpPr>
      <xdr:spPr>
        <a:xfrm>
          <a:off x="12611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25961</xdr:rowOff>
    </xdr:from>
    <xdr:ext cx="405111" cy="259045"/>
    <xdr:sp macro="" textlink="">
      <xdr:nvSpPr>
        <xdr:cNvPr id="456" name="n_1mainValue【一般廃棄物処理施設】&#10;有形固定資産減価償却率">
          <a:extLst>
            <a:ext uri="{FF2B5EF4-FFF2-40B4-BE49-F238E27FC236}">
              <a16:creationId xmlns:a16="http://schemas.microsoft.com/office/drawing/2014/main" id="{B1A8353C-203B-4821-8F80-06D295913139}"/>
            </a:ext>
          </a:extLst>
        </xdr:cNvPr>
        <xdr:cNvSpPr txBox="1"/>
      </xdr:nvSpPr>
      <xdr:spPr>
        <a:xfrm>
          <a:off x="15266044" y="585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78213</xdr:rowOff>
    </xdr:from>
    <xdr:ext cx="405111" cy="259045"/>
    <xdr:sp macro="" textlink="">
      <xdr:nvSpPr>
        <xdr:cNvPr id="457" name="n_2mainValue【一般廃棄物処理施設】&#10;有形固定資産減価償却率">
          <a:extLst>
            <a:ext uri="{FF2B5EF4-FFF2-40B4-BE49-F238E27FC236}">
              <a16:creationId xmlns:a16="http://schemas.microsoft.com/office/drawing/2014/main" id="{6888796E-5234-4B89-A2B6-AF603B5F94CA}"/>
            </a:ext>
          </a:extLst>
        </xdr:cNvPr>
        <xdr:cNvSpPr txBox="1"/>
      </xdr:nvSpPr>
      <xdr:spPr>
        <a:xfrm>
          <a:off x="14389744" y="573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132823</xdr:rowOff>
    </xdr:from>
    <xdr:ext cx="405111" cy="259045"/>
    <xdr:sp macro="" textlink="">
      <xdr:nvSpPr>
        <xdr:cNvPr id="458" name="n_3mainValue【一般廃棄物処理施設】&#10;有形固定資産減価償却率">
          <a:extLst>
            <a:ext uri="{FF2B5EF4-FFF2-40B4-BE49-F238E27FC236}">
              <a16:creationId xmlns:a16="http://schemas.microsoft.com/office/drawing/2014/main" id="{A77340F0-5EE7-49EA-97E9-CE9A12F80CD9}"/>
            </a:ext>
          </a:extLst>
        </xdr:cNvPr>
        <xdr:cNvSpPr txBox="1"/>
      </xdr:nvSpPr>
      <xdr:spPr>
        <a:xfrm>
          <a:off x="13500744"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116494</xdr:rowOff>
    </xdr:from>
    <xdr:ext cx="405111" cy="259045"/>
    <xdr:sp macro="" textlink="">
      <xdr:nvSpPr>
        <xdr:cNvPr id="459" name="n_4mainValue【一般廃棄物処理施設】&#10;有形固定資産減価償却率">
          <a:extLst>
            <a:ext uri="{FF2B5EF4-FFF2-40B4-BE49-F238E27FC236}">
              <a16:creationId xmlns:a16="http://schemas.microsoft.com/office/drawing/2014/main" id="{452F70D1-066D-439C-B2B8-4E5BCA258413}"/>
            </a:ext>
          </a:extLst>
        </xdr:cNvPr>
        <xdr:cNvSpPr txBox="1"/>
      </xdr:nvSpPr>
      <xdr:spPr>
        <a:xfrm>
          <a:off x="126117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a:extLst>
            <a:ext uri="{FF2B5EF4-FFF2-40B4-BE49-F238E27FC236}">
              <a16:creationId xmlns:a16="http://schemas.microsoft.com/office/drawing/2014/main" id="{1DC5364E-FF57-4AA5-891A-5670478FABA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a:extLst>
            <a:ext uri="{FF2B5EF4-FFF2-40B4-BE49-F238E27FC236}">
              <a16:creationId xmlns:a16="http://schemas.microsoft.com/office/drawing/2014/main" id="{248F7CD2-1E8F-4D43-878F-2E08FEAC4B3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a:extLst>
            <a:ext uri="{FF2B5EF4-FFF2-40B4-BE49-F238E27FC236}">
              <a16:creationId xmlns:a16="http://schemas.microsoft.com/office/drawing/2014/main" id="{A2D3079A-E0BD-4B7E-AFFD-0057A5345C6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a:extLst>
            <a:ext uri="{FF2B5EF4-FFF2-40B4-BE49-F238E27FC236}">
              <a16:creationId xmlns:a16="http://schemas.microsoft.com/office/drawing/2014/main" id="{904E3446-51EE-483B-A613-19E2D061B5D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a:extLst>
            <a:ext uri="{FF2B5EF4-FFF2-40B4-BE49-F238E27FC236}">
              <a16:creationId xmlns:a16="http://schemas.microsoft.com/office/drawing/2014/main" id="{29BBE669-B2AE-4D09-9A29-01581F62627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a:extLst>
            <a:ext uri="{FF2B5EF4-FFF2-40B4-BE49-F238E27FC236}">
              <a16:creationId xmlns:a16="http://schemas.microsoft.com/office/drawing/2014/main" id="{C2C11C81-2759-4CC2-8BC2-B2C46DEEF62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a:extLst>
            <a:ext uri="{FF2B5EF4-FFF2-40B4-BE49-F238E27FC236}">
              <a16:creationId xmlns:a16="http://schemas.microsoft.com/office/drawing/2014/main" id="{64A89719-CF5B-45BE-B7FC-EF4766CD7DB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a:extLst>
            <a:ext uri="{FF2B5EF4-FFF2-40B4-BE49-F238E27FC236}">
              <a16:creationId xmlns:a16="http://schemas.microsoft.com/office/drawing/2014/main" id="{CCBF6296-A865-4E82-B009-38831698132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a:extLst>
            <a:ext uri="{FF2B5EF4-FFF2-40B4-BE49-F238E27FC236}">
              <a16:creationId xmlns:a16="http://schemas.microsoft.com/office/drawing/2014/main" id="{44323C90-C60F-4E11-B414-188D26612EF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a:extLst>
            <a:ext uri="{FF2B5EF4-FFF2-40B4-BE49-F238E27FC236}">
              <a16:creationId xmlns:a16="http://schemas.microsoft.com/office/drawing/2014/main" id="{8B2071B5-E14D-4D05-AC60-1981114C4A1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0" name="直線コネクタ 469">
          <a:extLst>
            <a:ext uri="{FF2B5EF4-FFF2-40B4-BE49-F238E27FC236}">
              <a16:creationId xmlns:a16="http://schemas.microsoft.com/office/drawing/2014/main" id="{F5E9BFAA-0BE8-42AD-968F-11C64FC5269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1" name="テキスト ボックス 470">
          <a:extLst>
            <a:ext uri="{FF2B5EF4-FFF2-40B4-BE49-F238E27FC236}">
              <a16:creationId xmlns:a16="http://schemas.microsoft.com/office/drawing/2014/main" id="{700338C9-D3DA-44CC-B742-E5C9E871E03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2" name="直線コネクタ 471">
          <a:extLst>
            <a:ext uri="{FF2B5EF4-FFF2-40B4-BE49-F238E27FC236}">
              <a16:creationId xmlns:a16="http://schemas.microsoft.com/office/drawing/2014/main" id="{58105B0A-00E7-4BF7-857A-9DA3EE794F0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3" name="テキスト ボックス 472">
          <a:extLst>
            <a:ext uri="{FF2B5EF4-FFF2-40B4-BE49-F238E27FC236}">
              <a16:creationId xmlns:a16="http://schemas.microsoft.com/office/drawing/2014/main" id="{4ED58BFE-ED10-4E21-82EA-63EEDC8EC76A}"/>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4" name="直線コネクタ 473">
          <a:extLst>
            <a:ext uri="{FF2B5EF4-FFF2-40B4-BE49-F238E27FC236}">
              <a16:creationId xmlns:a16="http://schemas.microsoft.com/office/drawing/2014/main" id="{C530CAAE-F2EF-4DFD-9C43-84623B5AAE7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5" name="テキスト ボックス 474">
          <a:extLst>
            <a:ext uri="{FF2B5EF4-FFF2-40B4-BE49-F238E27FC236}">
              <a16:creationId xmlns:a16="http://schemas.microsoft.com/office/drawing/2014/main" id="{878E0DAF-2D26-4635-9346-37E6CB3990C9}"/>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6" name="直線コネクタ 475">
          <a:extLst>
            <a:ext uri="{FF2B5EF4-FFF2-40B4-BE49-F238E27FC236}">
              <a16:creationId xmlns:a16="http://schemas.microsoft.com/office/drawing/2014/main" id="{8450AD37-8314-4912-B298-D96768C4433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7" name="テキスト ボックス 476">
          <a:extLst>
            <a:ext uri="{FF2B5EF4-FFF2-40B4-BE49-F238E27FC236}">
              <a16:creationId xmlns:a16="http://schemas.microsoft.com/office/drawing/2014/main" id="{8E3450EF-20EB-4771-A4F5-DE713F70715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54834D8B-45B7-47E3-B3EE-A493289D192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9" name="テキスト ボックス 478">
          <a:extLst>
            <a:ext uri="{FF2B5EF4-FFF2-40B4-BE49-F238E27FC236}">
              <a16:creationId xmlns:a16="http://schemas.microsoft.com/office/drawing/2014/main" id="{FB91CA8F-7CC2-4D98-8E4E-F2D9E95B8D1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a:extLst>
            <a:ext uri="{FF2B5EF4-FFF2-40B4-BE49-F238E27FC236}">
              <a16:creationId xmlns:a16="http://schemas.microsoft.com/office/drawing/2014/main" id="{D9922EA2-272C-40C5-9948-C6FBC6AB5C5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49591</xdr:rowOff>
    </xdr:from>
    <xdr:to>
      <xdr:col>116</xdr:col>
      <xdr:colOff>62864</xdr:colOff>
      <xdr:row>41</xdr:row>
      <xdr:rowOff>126264</xdr:rowOff>
    </xdr:to>
    <xdr:cxnSp macro="">
      <xdr:nvCxnSpPr>
        <xdr:cNvPr id="481" name="直線コネクタ 480">
          <a:extLst>
            <a:ext uri="{FF2B5EF4-FFF2-40B4-BE49-F238E27FC236}">
              <a16:creationId xmlns:a16="http://schemas.microsoft.com/office/drawing/2014/main" id="{AB14AC18-3B11-4AEF-86EA-5ABE97155755}"/>
            </a:ext>
          </a:extLst>
        </xdr:cNvPr>
        <xdr:cNvCxnSpPr/>
      </xdr:nvCxnSpPr>
      <xdr:spPr>
        <a:xfrm flipV="1">
          <a:off x="22160864" y="6050341"/>
          <a:ext cx="0" cy="1105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130091</xdr:rowOff>
    </xdr:from>
    <xdr:ext cx="469744" cy="259045"/>
    <xdr:sp macro="" textlink="">
      <xdr:nvSpPr>
        <xdr:cNvPr id="482" name="【一般廃棄物処理施設】&#10;一人当たり有形固定資産（償却資産）額最小値テキスト">
          <a:extLst>
            <a:ext uri="{FF2B5EF4-FFF2-40B4-BE49-F238E27FC236}">
              <a16:creationId xmlns:a16="http://schemas.microsoft.com/office/drawing/2014/main" id="{C10CB2A0-7A8D-4396-A591-32F00EE88EEF}"/>
            </a:ext>
          </a:extLst>
        </xdr:cNvPr>
        <xdr:cNvSpPr txBox="1"/>
      </xdr:nvSpPr>
      <xdr:spPr>
        <a:xfrm>
          <a:off x="22199600" y="71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126264</xdr:rowOff>
    </xdr:from>
    <xdr:to>
      <xdr:col>116</xdr:col>
      <xdr:colOff>152400</xdr:colOff>
      <xdr:row>41</xdr:row>
      <xdr:rowOff>126264</xdr:rowOff>
    </xdr:to>
    <xdr:cxnSp macro="">
      <xdr:nvCxnSpPr>
        <xdr:cNvPr id="483" name="直線コネクタ 482">
          <a:extLst>
            <a:ext uri="{FF2B5EF4-FFF2-40B4-BE49-F238E27FC236}">
              <a16:creationId xmlns:a16="http://schemas.microsoft.com/office/drawing/2014/main" id="{21EEB8D7-19E3-48F8-B506-62B00D0E9D22}"/>
            </a:ext>
          </a:extLst>
        </xdr:cNvPr>
        <xdr:cNvCxnSpPr/>
      </xdr:nvCxnSpPr>
      <xdr:spPr>
        <a:xfrm>
          <a:off x="22072600" y="715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167718</xdr:rowOff>
    </xdr:from>
    <xdr:ext cx="599010" cy="259045"/>
    <xdr:sp macro="" textlink="">
      <xdr:nvSpPr>
        <xdr:cNvPr id="484" name="【一般廃棄物処理施設】&#10;一人当たり有形固定資産（償却資産）額最大値テキスト">
          <a:extLst>
            <a:ext uri="{FF2B5EF4-FFF2-40B4-BE49-F238E27FC236}">
              <a16:creationId xmlns:a16="http://schemas.microsoft.com/office/drawing/2014/main" id="{460B15FF-8328-4E67-88FF-A4696ABF2253}"/>
            </a:ext>
          </a:extLst>
        </xdr:cNvPr>
        <xdr:cNvSpPr txBox="1"/>
      </xdr:nvSpPr>
      <xdr:spPr>
        <a:xfrm>
          <a:off x="22199600" y="582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49591</xdr:rowOff>
    </xdr:from>
    <xdr:to>
      <xdr:col>116</xdr:col>
      <xdr:colOff>152400</xdr:colOff>
      <xdr:row>35</xdr:row>
      <xdr:rowOff>49591</xdr:rowOff>
    </xdr:to>
    <xdr:cxnSp macro="">
      <xdr:nvCxnSpPr>
        <xdr:cNvPr id="485" name="直線コネクタ 484">
          <a:extLst>
            <a:ext uri="{FF2B5EF4-FFF2-40B4-BE49-F238E27FC236}">
              <a16:creationId xmlns:a16="http://schemas.microsoft.com/office/drawing/2014/main" id="{DBEAD745-3D30-44BD-91BE-8B82BE511A4E}"/>
            </a:ext>
          </a:extLst>
        </xdr:cNvPr>
        <xdr:cNvCxnSpPr/>
      </xdr:nvCxnSpPr>
      <xdr:spPr>
        <a:xfrm>
          <a:off x="22072600" y="605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76057</xdr:rowOff>
    </xdr:from>
    <xdr:ext cx="534377" cy="259045"/>
    <xdr:sp macro="" textlink="">
      <xdr:nvSpPr>
        <xdr:cNvPr id="486" name="【一般廃棄物処理施設】&#10;一人当たり有形固定資産（償却資産）額平均値テキスト">
          <a:extLst>
            <a:ext uri="{FF2B5EF4-FFF2-40B4-BE49-F238E27FC236}">
              <a16:creationId xmlns:a16="http://schemas.microsoft.com/office/drawing/2014/main" id="{5F17EA6F-2AE4-4BDE-9484-5E197FE557ED}"/>
            </a:ext>
          </a:extLst>
        </xdr:cNvPr>
        <xdr:cNvSpPr txBox="1"/>
      </xdr:nvSpPr>
      <xdr:spPr>
        <a:xfrm>
          <a:off x="22199600" y="6591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53180</xdr:rowOff>
    </xdr:from>
    <xdr:to>
      <xdr:col>116</xdr:col>
      <xdr:colOff>114300</xdr:colOff>
      <xdr:row>39</xdr:row>
      <xdr:rowOff>154780</xdr:rowOff>
    </xdr:to>
    <xdr:sp macro="" textlink="">
      <xdr:nvSpPr>
        <xdr:cNvPr id="487" name="フローチャート: 判断 486">
          <a:extLst>
            <a:ext uri="{FF2B5EF4-FFF2-40B4-BE49-F238E27FC236}">
              <a16:creationId xmlns:a16="http://schemas.microsoft.com/office/drawing/2014/main" id="{11433866-266F-463E-8666-FF1F65FDCC40}"/>
            </a:ext>
          </a:extLst>
        </xdr:cNvPr>
        <xdr:cNvSpPr/>
      </xdr:nvSpPr>
      <xdr:spPr>
        <a:xfrm>
          <a:off x="22110700" y="67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71586</xdr:rowOff>
    </xdr:from>
    <xdr:to>
      <xdr:col>112</xdr:col>
      <xdr:colOff>38100</xdr:colOff>
      <xdr:row>39</xdr:row>
      <xdr:rowOff>1736</xdr:rowOff>
    </xdr:to>
    <xdr:sp macro="" textlink="">
      <xdr:nvSpPr>
        <xdr:cNvPr id="488" name="フローチャート: 判断 487">
          <a:extLst>
            <a:ext uri="{FF2B5EF4-FFF2-40B4-BE49-F238E27FC236}">
              <a16:creationId xmlns:a16="http://schemas.microsoft.com/office/drawing/2014/main" id="{3DE54819-7F85-429B-8E26-F3A83B64329F}"/>
            </a:ext>
          </a:extLst>
        </xdr:cNvPr>
        <xdr:cNvSpPr/>
      </xdr:nvSpPr>
      <xdr:spPr>
        <a:xfrm>
          <a:off x="21272500" y="658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103750</xdr:rowOff>
    </xdr:from>
    <xdr:to>
      <xdr:col>107</xdr:col>
      <xdr:colOff>101600</xdr:colOff>
      <xdr:row>39</xdr:row>
      <xdr:rowOff>33900</xdr:rowOff>
    </xdr:to>
    <xdr:sp macro="" textlink="">
      <xdr:nvSpPr>
        <xdr:cNvPr id="489" name="フローチャート: 判断 488">
          <a:extLst>
            <a:ext uri="{FF2B5EF4-FFF2-40B4-BE49-F238E27FC236}">
              <a16:creationId xmlns:a16="http://schemas.microsoft.com/office/drawing/2014/main" id="{0B204957-375F-47A2-A6A5-2E9B5631895E}"/>
            </a:ext>
          </a:extLst>
        </xdr:cNvPr>
        <xdr:cNvSpPr/>
      </xdr:nvSpPr>
      <xdr:spPr>
        <a:xfrm>
          <a:off x="20383500" y="661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147523</xdr:rowOff>
    </xdr:from>
    <xdr:to>
      <xdr:col>102</xdr:col>
      <xdr:colOff>165100</xdr:colOff>
      <xdr:row>39</xdr:row>
      <xdr:rowOff>77673</xdr:rowOff>
    </xdr:to>
    <xdr:sp macro="" textlink="">
      <xdr:nvSpPr>
        <xdr:cNvPr id="490" name="フローチャート: 判断 489">
          <a:extLst>
            <a:ext uri="{FF2B5EF4-FFF2-40B4-BE49-F238E27FC236}">
              <a16:creationId xmlns:a16="http://schemas.microsoft.com/office/drawing/2014/main" id="{8B9DE95B-9E0E-4381-BA81-2018A46B560D}"/>
            </a:ext>
          </a:extLst>
        </xdr:cNvPr>
        <xdr:cNvSpPr/>
      </xdr:nvSpPr>
      <xdr:spPr>
        <a:xfrm>
          <a:off x="19494500" y="66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113854</xdr:rowOff>
    </xdr:from>
    <xdr:to>
      <xdr:col>98</xdr:col>
      <xdr:colOff>38100</xdr:colOff>
      <xdr:row>39</xdr:row>
      <xdr:rowOff>44004</xdr:rowOff>
    </xdr:to>
    <xdr:sp macro="" textlink="">
      <xdr:nvSpPr>
        <xdr:cNvPr id="491" name="フローチャート: 判断 490">
          <a:extLst>
            <a:ext uri="{FF2B5EF4-FFF2-40B4-BE49-F238E27FC236}">
              <a16:creationId xmlns:a16="http://schemas.microsoft.com/office/drawing/2014/main" id="{11CB4C4A-9756-416E-8AD2-0A258F388CF7}"/>
            </a:ext>
          </a:extLst>
        </xdr:cNvPr>
        <xdr:cNvSpPr/>
      </xdr:nvSpPr>
      <xdr:spPr>
        <a:xfrm>
          <a:off x="18605500" y="662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395F497B-6796-415B-9D61-2B17F0C9D16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538079EA-32E5-406A-B5C3-59D9F0B41BA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4B94317C-E0D5-4C76-8CF8-1388BF54207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5A0DD321-0263-4578-B6EE-CCDC3C7E4FC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F641ACF2-E266-4DF0-BA82-759CC678BD3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71989</xdr:rowOff>
    </xdr:from>
    <xdr:to>
      <xdr:col>116</xdr:col>
      <xdr:colOff>114300</xdr:colOff>
      <xdr:row>40</xdr:row>
      <xdr:rowOff>2139</xdr:rowOff>
    </xdr:to>
    <xdr:sp macro="" textlink="">
      <xdr:nvSpPr>
        <xdr:cNvPr id="497" name="楕円 496">
          <a:extLst>
            <a:ext uri="{FF2B5EF4-FFF2-40B4-BE49-F238E27FC236}">
              <a16:creationId xmlns:a16="http://schemas.microsoft.com/office/drawing/2014/main" id="{D3159E10-069A-44CC-A93D-D14A36AD2E0B}"/>
            </a:ext>
          </a:extLst>
        </xdr:cNvPr>
        <xdr:cNvSpPr/>
      </xdr:nvSpPr>
      <xdr:spPr>
        <a:xfrm>
          <a:off x="22110700" y="675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50416</xdr:rowOff>
    </xdr:from>
    <xdr:ext cx="534377" cy="259045"/>
    <xdr:sp macro="" textlink="">
      <xdr:nvSpPr>
        <xdr:cNvPr id="498" name="【一般廃棄物処理施設】&#10;一人当たり有形固定資産（償却資産）額該当値テキスト">
          <a:extLst>
            <a:ext uri="{FF2B5EF4-FFF2-40B4-BE49-F238E27FC236}">
              <a16:creationId xmlns:a16="http://schemas.microsoft.com/office/drawing/2014/main" id="{F6A534E4-CBA8-42EA-9D5C-256700EA4FD6}"/>
            </a:ext>
          </a:extLst>
        </xdr:cNvPr>
        <xdr:cNvSpPr txBox="1"/>
      </xdr:nvSpPr>
      <xdr:spPr>
        <a:xfrm>
          <a:off x="22199600" y="673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76743</xdr:rowOff>
    </xdr:from>
    <xdr:to>
      <xdr:col>112</xdr:col>
      <xdr:colOff>38100</xdr:colOff>
      <xdr:row>40</xdr:row>
      <xdr:rowOff>6893</xdr:rowOff>
    </xdr:to>
    <xdr:sp macro="" textlink="">
      <xdr:nvSpPr>
        <xdr:cNvPr id="499" name="楕円 498">
          <a:extLst>
            <a:ext uri="{FF2B5EF4-FFF2-40B4-BE49-F238E27FC236}">
              <a16:creationId xmlns:a16="http://schemas.microsoft.com/office/drawing/2014/main" id="{8D2D5EC7-3289-4D08-B968-A083200FB673}"/>
            </a:ext>
          </a:extLst>
        </xdr:cNvPr>
        <xdr:cNvSpPr/>
      </xdr:nvSpPr>
      <xdr:spPr>
        <a:xfrm>
          <a:off x="21272500" y="676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122789</xdr:rowOff>
    </xdr:from>
    <xdr:to>
      <xdr:col>116</xdr:col>
      <xdr:colOff>63500</xdr:colOff>
      <xdr:row>39</xdr:row>
      <xdr:rowOff>127543</xdr:rowOff>
    </xdr:to>
    <xdr:cxnSp macro="">
      <xdr:nvCxnSpPr>
        <xdr:cNvPr id="500" name="直線コネクタ 499">
          <a:extLst>
            <a:ext uri="{FF2B5EF4-FFF2-40B4-BE49-F238E27FC236}">
              <a16:creationId xmlns:a16="http://schemas.microsoft.com/office/drawing/2014/main" id="{D24F81A5-FADF-412C-92FD-5225BFEB8239}"/>
            </a:ext>
          </a:extLst>
        </xdr:cNvPr>
        <xdr:cNvCxnSpPr/>
      </xdr:nvCxnSpPr>
      <xdr:spPr>
        <a:xfrm flipV="1">
          <a:off x="21323300" y="6809339"/>
          <a:ext cx="838200" cy="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76602</xdr:rowOff>
    </xdr:from>
    <xdr:to>
      <xdr:col>107</xdr:col>
      <xdr:colOff>101600</xdr:colOff>
      <xdr:row>40</xdr:row>
      <xdr:rowOff>6752</xdr:rowOff>
    </xdr:to>
    <xdr:sp macro="" textlink="">
      <xdr:nvSpPr>
        <xdr:cNvPr id="501" name="楕円 500">
          <a:extLst>
            <a:ext uri="{FF2B5EF4-FFF2-40B4-BE49-F238E27FC236}">
              <a16:creationId xmlns:a16="http://schemas.microsoft.com/office/drawing/2014/main" id="{7643887F-1307-45E9-8B98-34A476AAE00A}"/>
            </a:ext>
          </a:extLst>
        </xdr:cNvPr>
        <xdr:cNvSpPr/>
      </xdr:nvSpPr>
      <xdr:spPr>
        <a:xfrm>
          <a:off x="20383500" y="676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127402</xdr:rowOff>
    </xdr:from>
    <xdr:to>
      <xdr:col>111</xdr:col>
      <xdr:colOff>177800</xdr:colOff>
      <xdr:row>39</xdr:row>
      <xdr:rowOff>127543</xdr:rowOff>
    </xdr:to>
    <xdr:cxnSp macro="">
      <xdr:nvCxnSpPr>
        <xdr:cNvPr id="502" name="直線コネクタ 501">
          <a:extLst>
            <a:ext uri="{FF2B5EF4-FFF2-40B4-BE49-F238E27FC236}">
              <a16:creationId xmlns:a16="http://schemas.microsoft.com/office/drawing/2014/main" id="{816395D2-51AC-4679-A3F9-9EFE365FC6B5}"/>
            </a:ext>
          </a:extLst>
        </xdr:cNvPr>
        <xdr:cNvCxnSpPr/>
      </xdr:nvCxnSpPr>
      <xdr:spPr>
        <a:xfrm>
          <a:off x="20434300" y="6813952"/>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159031</xdr:rowOff>
    </xdr:from>
    <xdr:to>
      <xdr:col>102</xdr:col>
      <xdr:colOff>165100</xdr:colOff>
      <xdr:row>41</xdr:row>
      <xdr:rowOff>89181</xdr:rowOff>
    </xdr:to>
    <xdr:sp macro="" textlink="">
      <xdr:nvSpPr>
        <xdr:cNvPr id="503" name="楕円 502">
          <a:extLst>
            <a:ext uri="{FF2B5EF4-FFF2-40B4-BE49-F238E27FC236}">
              <a16:creationId xmlns:a16="http://schemas.microsoft.com/office/drawing/2014/main" id="{0FCCB76D-C693-4FA8-BCA3-9CAB0CB12DC4}"/>
            </a:ext>
          </a:extLst>
        </xdr:cNvPr>
        <xdr:cNvSpPr/>
      </xdr:nvSpPr>
      <xdr:spPr>
        <a:xfrm>
          <a:off x="19494500" y="701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127402</xdr:rowOff>
    </xdr:from>
    <xdr:to>
      <xdr:col>107</xdr:col>
      <xdr:colOff>50800</xdr:colOff>
      <xdr:row>41</xdr:row>
      <xdr:rowOff>38381</xdr:rowOff>
    </xdr:to>
    <xdr:cxnSp macro="">
      <xdr:nvCxnSpPr>
        <xdr:cNvPr id="504" name="直線コネクタ 503">
          <a:extLst>
            <a:ext uri="{FF2B5EF4-FFF2-40B4-BE49-F238E27FC236}">
              <a16:creationId xmlns:a16="http://schemas.microsoft.com/office/drawing/2014/main" id="{564086AD-2B6F-4C07-876A-EB740F8DD04C}"/>
            </a:ext>
          </a:extLst>
        </xdr:cNvPr>
        <xdr:cNvCxnSpPr/>
      </xdr:nvCxnSpPr>
      <xdr:spPr>
        <a:xfrm flipV="1">
          <a:off x="19545300" y="6813952"/>
          <a:ext cx="889000" cy="25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64180</xdr:rowOff>
    </xdr:from>
    <xdr:to>
      <xdr:col>98</xdr:col>
      <xdr:colOff>38100</xdr:colOff>
      <xdr:row>41</xdr:row>
      <xdr:rowOff>165780</xdr:rowOff>
    </xdr:to>
    <xdr:sp macro="" textlink="">
      <xdr:nvSpPr>
        <xdr:cNvPr id="505" name="楕円 504">
          <a:extLst>
            <a:ext uri="{FF2B5EF4-FFF2-40B4-BE49-F238E27FC236}">
              <a16:creationId xmlns:a16="http://schemas.microsoft.com/office/drawing/2014/main" id="{296FAAA4-398B-4918-AF98-CEBF788ACB3A}"/>
            </a:ext>
          </a:extLst>
        </xdr:cNvPr>
        <xdr:cNvSpPr/>
      </xdr:nvSpPr>
      <xdr:spPr>
        <a:xfrm>
          <a:off x="18605500" y="70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38381</xdr:rowOff>
    </xdr:from>
    <xdr:to>
      <xdr:col>102</xdr:col>
      <xdr:colOff>114300</xdr:colOff>
      <xdr:row>41</xdr:row>
      <xdr:rowOff>114980</xdr:rowOff>
    </xdr:to>
    <xdr:cxnSp macro="">
      <xdr:nvCxnSpPr>
        <xdr:cNvPr id="506" name="直線コネクタ 505">
          <a:extLst>
            <a:ext uri="{FF2B5EF4-FFF2-40B4-BE49-F238E27FC236}">
              <a16:creationId xmlns:a16="http://schemas.microsoft.com/office/drawing/2014/main" id="{0EF9F78C-CC20-448E-BE7D-F082034FC629}"/>
            </a:ext>
          </a:extLst>
        </xdr:cNvPr>
        <xdr:cNvCxnSpPr/>
      </xdr:nvCxnSpPr>
      <xdr:spPr>
        <a:xfrm flipV="1">
          <a:off x="18656300" y="7067831"/>
          <a:ext cx="889000" cy="7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18263</xdr:rowOff>
    </xdr:from>
    <xdr:ext cx="599010" cy="259045"/>
    <xdr:sp macro="" textlink="">
      <xdr:nvSpPr>
        <xdr:cNvPr id="507" name="n_1aveValue【一般廃棄物処理施設】&#10;一人当たり有形固定資産（償却資産）額">
          <a:extLst>
            <a:ext uri="{FF2B5EF4-FFF2-40B4-BE49-F238E27FC236}">
              <a16:creationId xmlns:a16="http://schemas.microsoft.com/office/drawing/2014/main" id="{2FA5F44F-90D0-4275-9D3C-BED88BB704E4}"/>
            </a:ext>
          </a:extLst>
        </xdr:cNvPr>
        <xdr:cNvSpPr txBox="1"/>
      </xdr:nvSpPr>
      <xdr:spPr>
        <a:xfrm>
          <a:off x="21011095" y="636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50427</xdr:rowOff>
    </xdr:from>
    <xdr:ext cx="599010" cy="259045"/>
    <xdr:sp macro="" textlink="">
      <xdr:nvSpPr>
        <xdr:cNvPr id="508" name="n_2aveValue【一般廃棄物処理施設】&#10;一人当たり有形固定資産（償却資産）額">
          <a:extLst>
            <a:ext uri="{FF2B5EF4-FFF2-40B4-BE49-F238E27FC236}">
              <a16:creationId xmlns:a16="http://schemas.microsoft.com/office/drawing/2014/main" id="{0CA76782-F868-434C-B84D-E9C3BCD279A0}"/>
            </a:ext>
          </a:extLst>
        </xdr:cNvPr>
        <xdr:cNvSpPr txBox="1"/>
      </xdr:nvSpPr>
      <xdr:spPr>
        <a:xfrm>
          <a:off x="20134795" y="639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94200</xdr:rowOff>
    </xdr:from>
    <xdr:ext cx="534377" cy="259045"/>
    <xdr:sp macro="" textlink="">
      <xdr:nvSpPr>
        <xdr:cNvPr id="509" name="n_3aveValue【一般廃棄物処理施設】&#10;一人当たり有形固定資産（償却資産）額">
          <a:extLst>
            <a:ext uri="{FF2B5EF4-FFF2-40B4-BE49-F238E27FC236}">
              <a16:creationId xmlns:a16="http://schemas.microsoft.com/office/drawing/2014/main" id="{500C8D1A-189E-42DC-89E8-2B49FED8F631}"/>
            </a:ext>
          </a:extLst>
        </xdr:cNvPr>
        <xdr:cNvSpPr txBox="1"/>
      </xdr:nvSpPr>
      <xdr:spPr>
        <a:xfrm>
          <a:off x="19278111" y="64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60531</xdr:rowOff>
    </xdr:from>
    <xdr:ext cx="599010" cy="259045"/>
    <xdr:sp macro="" textlink="">
      <xdr:nvSpPr>
        <xdr:cNvPr id="510" name="n_4aveValue【一般廃棄物処理施設】&#10;一人当たり有形固定資産（償却資産）額">
          <a:extLst>
            <a:ext uri="{FF2B5EF4-FFF2-40B4-BE49-F238E27FC236}">
              <a16:creationId xmlns:a16="http://schemas.microsoft.com/office/drawing/2014/main" id="{04535F4E-AC3D-47D8-B062-DF0118865533}"/>
            </a:ext>
          </a:extLst>
        </xdr:cNvPr>
        <xdr:cNvSpPr txBox="1"/>
      </xdr:nvSpPr>
      <xdr:spPr>
        <a:xfrm>
          <a:off x="18356795" y="640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169470</xdr:rowOff>
    </xdr:from>
    <xdr:ext cx="534377" cy="259045"/>
    <xdr:sp macro="" textlink="">
      <xdr:nvSpPr>
        <xdr:cNvPr id="511" name="n_1mainValue【一般廃棄物処理施設】&#10;一人当たり有形固定資産（償却資産）額">
          <a:extLst>
            <a:ext uri="{FF2B5EF4-FFF2-40B4-BE49-F238E27FC236}">
              <a16:creationId xmlns:a16="http://schemas.microsoft.com/office/drawing/2014/main" id="{04CD2FDA-EED9-473A-8A8F-32A599051116}"/>
            </a:ext>
          </a:extLst>
        </xdr:cNvPr>
        <xdr:cNvSpPr txBox="1"/>
      </xdr:nvSpPr>
      <xdr:spPr>
        <a:xfrm>
          <a:off x="21043411" y="685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169329</xdr:rowOff>
    </xdr:from>
    <xdr:ext cx="534377" cy="259045"/>
    <xdr:sp macro="" textlink="">
      <xdr:nvSpPr>
        <xdr:cNvPr id="512" name="n_2mainValue【一般廃棄物処理施設】&#10;一人当たり有形固定資産（償却資産）額">
          <a:extLst>
            <a:ext uri="{FF2B5EF4-FFF2-40B4-BE49-F238E27FC236}">
              <a16:creationId xmlns:a16="http://schemas.microsoft.com/office/drawing/2014/main" id="{032A0F6D-E2EE-4C13-877F-1ECDC9BD9337}"/>
            </a:ext>
          </a:extLst>
        </xdr:cNvPr>
        <xdr:cNvSpPr txBox="1"/>
      </xdr:nvSpPr>
      <xdr:spPr>
        <a:xfrm>
          <a:off x="20167111" y="685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80308</xdr:rowOff>
    </xdr:from>
    <xdr:ext cx="534377" cy="259045"/>
    <xdr:sp macro="" textlink="">
      <xdr:nvSpPr>
        <xdr:cNvPr id="513" name="n_3mainValue【一般廃棄物処理施設】&#10;一人当たり有形固定資産（償却資産）額">
          <a:extLst>
            <a:ext uri="{FF2B5EF4-FFF2-40B4-BE49-F238E27FC236}">
              <a16:creationId xmlns:a16="http://schemas.microsoft.com/office/drawing/2014/main" id="{C3C5875F-2E23-45DA-A8FE-0102ABC531B8}"/>
            </a:ext>
          </a:extLst>
        </xdr:cNvPr>
        <xdr:cNvSpPr txBox="1"/>
      </xdr:nvSpPr>
      <xdr:spPr>
        <a:xfrm>
          <a:off x="19278111" y="710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156907</xdr:rowOff>
    </xdr:from>
    <xdr:ext cx="469744" cy="259045"/>
    <xdr:sp macro="" textlink="">
      <xdr:nvSpPr>
        <xdr:cNvPr id="514" name="n_4mainValue【一般廃棄物処理施設】&#10;一人当たり有形固定資産（償却資産）額">
          <a:extLst>
            <a:ext uri="{FF2B5EF4-FFF2-40B4-BE49-F238E27FC236}">
              <a16:creationId xmlns:a16="http://schemas.microsoft.com/office/drawing/2014/main" id="{6E62C569-0155-43F6-8B69-4F7165B6EBA4}"/>
            </a:ext>
          </a:extLst>
        </xdr:cNvPr>
        <xdr:cNvSpPr txBox="1"/>
      </xdr:nvSpPr>
      <xdr:spPr>
        <a:xfrm>
          <a:off x="18421428" y="71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62F6BA56-1F4D-4527-A95B-448333D07A4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29009F00-3F7F-478B-842B-811DD4298D1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77E86935-3CCA-4BDF-9163-1EE437710DF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20584055-8B4D-42FB-A15B-224B07BCD5D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16A390C4-9494-4DDE-9463-DE2DC4D35A2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95A79035-F5BB-4860-AD3E-0EB5DE9F6BE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05E0A06D-7B72-4765-AB01-1181B06A571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FA6E8FAF-7553-4051-A361-9182A37409C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E457B5BF-A4B5-4D48-B02D-8C63C90FCD5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E1479EED-A826-45BF-BD59-5DC99AD130E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DC728230-1CDC-4A19-9B1C-9657C79D4D8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6" name="直線コネクタ 525">
          <a:extLst>
            <a:ext uri="{FF2B5EF4-FFF2-40B4-BE49-F238E27FC236}">
              <a16:creationId xmlns:a16="http://schemas.microsoft.com/office/drawing/2014/main" id="{E1882751-BE39-4A9B-96C4-612EC58E9F5C}"/>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7" name="テキスト ボックス 526">
          <a:extLst>
            <a:ext uri="{FF2B5EF4-FFF2-40B4-BE49-F238E27FC236}">
              <a16:creationId xmlns:a16="http://schemas.microsoft.com/office/drawing/2014/main" id="{BEF507A3-4A91-41EA-A41B-9C50F9879EF5}"/>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8" name="直線コネクタ 527">
          <a:extLst>
            <a:ext uri="{FF2B5EF4-FFF2-40B4-BE49-F238E27FC236}">
              <a16:creationId xmlns:a16="http://schemas.microsoft.com/office/drawing/2014/main" id="{C2B00A66-2B87-48FC-94C8-D134788C0DDC}"/>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9" name="テキスト ボックス 528">
          <a:extLst>
            <a:ext uri="{FF2B5EF4-FFF2-40B4-BE49-F238E27FC236}">
              <a16:creationId xmlns:a16="http://schemas.microsoft.com/office/drawing/2014/main" id="{57C899F6-3361-4A68-9731-F63E00AFE73C}"/>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0" name="直線コネクタ 529">
          <a:extLst>
            <a:ext uri="{FF2B5EF4-FFF2-40B4-BE49-F238E27FC236}">
              <a16:creationId xmlns:a16="http://schemas.microsoft.com/office/drawing/2014/main" id="{E17F266C-9A0E-4925-AA89-9014A2A6EC0E}"/>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1" name="テキスト ボックス 530">
          <a:extLst>
            <a:ext uri="{FF2B5EF4-FFF2-40B4-BE49-F238E27FC236}">
              <a16:creationId xmlns:a16="http://schemas.microsoft.com/office/drawing/2014/main" id="{8C2EE1CF-74D0-41B4-BABD-FCA32C6ADD11}"/>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2" name="直線コネクタ 531">
          <a:extLst>
            <a:ext uri="{FF2B5EF4-FFF2-40B4-BE49-F238E27FC236}">
              <a16:creationId xmlns:a16="http://schemas.microsoft.com/office/drawing/2014/main" id="{03A68B26-DF3B-45FA-A9B4-861096767B0E}"/>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3" name="テキスト ボックス 532">
          <a:extLst>
            <a:ext uri="{FF2B5EF4-FFF2-40B4-BE49-F238E27FC236}">
              <a16:creationId xmlns:a16="http://schemas.microsoft.com/office/drawing/2014/main" id="{D643C03F-61FD-4C6B-A13F-646A3A3B7A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6C1E7D67-BD4E-4933-9B9A-07E0AB004BD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5" name="テキスト ボックス 534">
          <a:extLst>
            <a:ext uri="{FF2B5EF4-FFF2-40B4-BE49-F238E27FC236}">
              <a16:creationId xmlns:a16="http://schemas.microsoft.com/office/drawing/2014/main" id="{630B22BA-D212-4F67-A9D6-00CAE95DC24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a:extLst>
            <a:ext uri="{FF2B5EF4-FFF2-40B4-BE49-F238E27FC236}">
              <a16:creationId xmlns:a16="http://schemas.microsoft.com/office/drawing/2014/main" id="{25F9AC3D-C21F-4032-8204-DCC4B5B96F0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98298</xdr:rowOff>
    </xdr:from>
    <xdr:to>
      <xdr:col>85</xdr:col>
      <xdr:colOff>126364</xdr:colOff>
      <xdr:row>62</xdr:row>
      <xdr:rowOff>84582</xdr:rowOff>
    </xdr:to>
    <xdr:cxnSp macro="">
      <xdr:nvCxnSpPr>
        <xdr:cNvPr id="537" name="直線コネクタ 536">
          <a:extLst>
            <a:ext uri="{FF2B5EF4-FFF2-40B4-BE49-F238E27FC236}">
              <a16:creationId xmlns:a16="http://schemas.microsoft.com/office/drawing/2014/main" id="{8C4E1C8A-6DA4-48E4-A011-2E7CF5F0A74B}"/>
            </a:ext>
          </a:extLst>
        </xdr:cNvPr>
        <xdr:cNvCxnSpPr/>
      </xdr:nvCxnSpPr>
      <xdr:spPr>
        <a:xfrm flipV="1">
          <a:off x="16318864" y="952804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88409</xdr:rowOff>
    </xdr:from>
    <xdr:ext cx="405111" cy="259045"/>
    <xdr:sp macro="" textlink="">
      <xdr:nvSpPr>
        <xdr:cNvPr id="538" name="【保健センター・保健所】&#10;有形固定資産減価償却率最小値テキスト">
          <a:extLst>
            <a:ext uri="{FF2B5EF4-FFF2-40B4-BE49-F238E27FC236}">
              <a16:creationId xmlns:a16="http://schemas.microsoft.com/office/drawing/2014/main" id="{234F0F80-EF12-4FC6-B083-2355B61B4AC7}"/>
            </a:ext>
          </a:extLst>
        </xdr:cNvPr>
        <xdr:cNvSpPr txBox="1"/>
      </xdr:nvSpPr>
      <xdr:spPr>
        <a:xfrm>
          <a:off x="16357600" y="1071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84582</xdr:rowOff>
    </xdr:from>
    <xdr:to>
      <xdr:col>86</xdr:col>
      <xdr:colOff>25400</xdr:colOff>
      <xdr:row>62</xdr:row>
      <xdr:rowOff>84582</xdr:rowOff>
    </xdr:to>
    <xdr:cxnSp macro="">
      <xdr:nvCxnSpPr>
        <xdr:cNvPr id="539" name="直線コネクタ 538">
          <a:extLst>
            <a:ext uri="{FF2B5EF4-FFF2-40B4-BE49-F238E27FC236}">
              <a16:creationId xmlns:a16="http://schemas.microsoft.com/office/drawing/2014/main" id="{A3F98231-5D99-4A01-A503-8AD161EF2D34}"/>
            </a:ext>
          </a:extLst>
        </xdr:cNvPr>
        <xdr:cNvCxnSpPr/>
      </xdr:nvCxnSpPr>
      <xdr:spPr>
        <a:xfrm>
          <a:off x="16230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44975</xdr:rowOff>
    </xdr:from>
    <xdr:ext cx="405111" cy="259045"/>
    <xdr:sp macro="" textlink="">
      <xdr:nvSpPr>
        <xdr:cNvPr id="540" name="【保健センター・保健所】&#10;有形固定資産減価償却率最大値テキスト">
          <a:extLst>
            <a:ext uri="{FF2B5EF4-FFF2-40B4-BE49-F238E27FC236}">
              <a16:creationId xmlns:a16="http://schemas.microsoft.com/office/drawing/2014/main" id="{C76CE0B9-3A22-43CE-A6BC-ACC83B78F8DA}"/>
            </a:ext>
          </a:extLst>
        </xdr:cNvPr>
        <xdr:cNvSpPr txBox="1"/>
      </xdr:nvSpPr>
      <xdr:spPr>
        <a:xfrm>
          <a:off x="16357600" y="930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98298</xdr:rowOff>
    </xdr:from>
    <xdr:to>
      <xdr:col>86</xdr:col>
      <xdr:colOff>25400</xdr:colOff>
      <xdr:row>55</xdr:row>
      <xdr:rowOff>98298</xdr:rowOff>
    </xdr:to>
    <xdr:cxnSp macro="">
      <xdr:nvCxnSpPr>
        <xdr:cNvPr id="541" name="直線コネクタ 540">
          <a:extLst>
            <a:ext uri="{FF2B5EF4-FFF2-40B4-BE49-F238E27FC236}">
              <a16:creationId xmlns:a16="http://schemas.microsoft.com/office/drawing/2014/main" id="{3CE6DCF8-3D53-40D8-A2DE-A6BEA2338AD9}"/>
            </a:ext>
          </a:extLst>
        </xdr:cNvPr>
        <xdr:cNvCxnSpPr/>
      </xdr:nvCxnSpPr>
      <xdr:spPr>
        <a:xfrm>
          <a:off x="16230600" y="95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67073</xdr:rowOff>
    </xdr:from>
    <xdr:ext cx="405111" cy="259045"/>
    <xdr:sp macro="" textlink="">
      <xdr:nvSpPr>
        <xdr:cNvPr id="542" name="【保健センター・保健所】&#10;有形固定資産減価償却率平均値テキスト">
          <a:extLst>
            <a:ext uri="{FF2B5EF4-FFF2-40B4-BE49-F238E27FC236}">
              <a16:creationId xmlns:a16="http://schemas.microsoft.com/office/drawing/2014/main" id="{F8824829-115C-48C4-9B93-3728DE8FFACC}"/>
            </a:ext>
          </a:extLst>
        </xdr:cNvPr>
        <xdr:cNvSpPr txBox="1"/>
      </xdr:nvSpPr>
      <xdr:spPr>
        <a:xfrm>
          <a:off x="16357600" y="9839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88646</xdr:rowOff>
    </xdr:from>
    <xdr:to>
      <xdr:col>85</xdr:col>
      <xdr:colOff>177800</xdr:colOff>
      <xdr:row>58</xdr:row>
      <xdr:rowOff>18796</xdr:rowOff>
    </xdr:to>
    <xdr:sp macro="" textlink="">
      <xdr:nvSpPr>
        <xdr:cNvPr id="543" name="フローチャート: 判断 542">
          <a:extLst>
            <a:ext uri="{FF2B5EF4-FFF2-40B4-BE49-F238E27FC236}">
              <a16:creationId xmlns:a16="http://schemas.microsoft.com/office/drawing/2014/main" id="{5A80C85E-E71C-4831-A65B-89F9FA1294AE}"/>
            </a:ext>
          </a:extLst>
        </xdr:cNvPr>
        <xdr:cNvSpPr/>
      </xdr:nvSpPr>
      <xdr:spPr>
        <a:xfrm>
          <a:off x="16268700" y="986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136652</xdr:rowOff>
    </xdr:from>
    <xdr:to>
      <xdr:col>81</xdr:col>
      <xdr:colOff>101600</xdr:colOff>
      <xdr:row>57</xdr:row>
      <xdr:rowOff>66802</xdr:rowOff>
    </xdr:to>
    <xdr:sp macro="" textlink="">
      <xdr:nvSpPr>
        <xdr:cNvPr id="544" name="フローチャート: 判断 543">
          <a:extLst>
            <a:ext uri="{FF2B5EF4-FFF2-40B4-BE49-F238E27FC236}">
              <a16:creationId xmlns:a16="http://schemas.microsoft.com/office/drawing/2014/main" id="{FE08E311-8999-4886-803B-03BC3883B73D}"/>
            </a:ext>
          </a:extLst>
        </xdr:cNvPr>
        <xdr:cNvSpPr/>
      </xdr:nvSpPr>
      <xdr:spPr>
        <a:xfrm>
          <a:off x="15430500" y="97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102362</xdr:rowOff>
    </xdr:from>
    <xdr:to>
      <xdr:col>76</xdr:col>
      <xdr:colOff>165100</xdr:colOff>
      <xdr:row>57</xdr:row>
      <xdr:rowOff>32512</xdr:rowOff>
    </xdr:to>
    <xdr:sp macro="" textlink="">
      <xdr:nvSpPr>
        <xdr:cNvPr id="545" name="フローチャート: 判断 544">
          <a:extLst>
            <a:ext uri="{FF2B5EF4-FFF2-40B4-BE49-F238E27FC236}">
              <a16:creationId xmlns:a16="http://schemas.microsoft.com/office/drawing/2014/main" id="{63EF8A0D-0463-48DC-B1DA-FEFB4A6EF4C0}"/>
            </a:ext>
          </a:extLst>
        </xdr:cNvPr>
        <xdr:cNvSpPr/>
      </xdr:nvSpPr>
      <xdr:spPr>
        <a:xfrm>
          <a:off x="14541500" y="97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56642</xdr:rowOff>
    </xdr:from>
    <xdr:to>
      <xdr:col>72</xdr:col>
      <xdr:colOff>38100</xdr:colOff>
      <xdr:row>56</xdr:row>
      <xdr:rowOff>158242</xdr:rowOff>
    </xdr:to>
    <xdr:sp macro="" textlink="">
      <xdr:nvSpPr>
        <xdr:cNvPr id="546" name="フローチャート: 判断 545">
          <a:extLst>
            <a:ext uri="{FF2B5EF4-FFF2-40B4-BE49-F238E27FC236}">
              <a16:creationId xmlns:a16="http://schemas.microsoft.com/office/drawing/2014/main" id="{9E495E62-7335-4519-94A7-E97FE5D8D8F6}"/>
            </a:ext>
          </a:extLst>
        </xdr:cNvPr>
        <xdr:cNvSpPr/>
      </xdr:nvSpPr>
      <xdr:spPr>
        <a:xfrm>
          <a:off x="13652500" y="96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40640</xdr:rowOff>
    </xdr:from>
    <xdr:to>
      <xdr:col>67</xdr:col>
      <xdr:colOff>101600</xdr:colOff>
      <xdr:row>56</xdr:row>
      <xdr:rowOff>142240</xdr:rowOff>
    </xdr:to>
    <xdr:sp macro="" textlink="">
      <xdr:nvSpPr>
        <xdr:cNvPr id="547" name="フローチャート: 判断 546">
          <a:extLst>
            <a:ext uri="{FF2B5EF4-FFF2-40B4-BE49-F238E27FC236}">
              <a16:creationId xmlns:a16="http://schemas.microsoft.com/office/drawing/2014/main" id="{9DA3946F-772E-4E55-844F-9052699075CD}"/>
            </a:ext>
          </a:extLst>
        </xdr:cNvPr>
        <xdr:cNvSpPr/>
      </xdr:nvSpPr>
      <xdr:spPr>
        <a:xfrm>
          <a:off x="12763500" y="964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CE341E4-26F7-4AFB-B9F6-E090A1EBF77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8B2B7B29-CE3E-4412-85D6-692FEFC634D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C3034FC0-DD7C-4A10-96A7-9468076D5C4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63997685-A06A-487D-A829-2F987D70057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956D0CCB-F921-4ADF-80A9-C6C06F50B4F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38354</xdr:rowOff>
    </xdr:from>
    <xdr:to>
      <xdr:col>85</xdr:col>
      <xdr:colOff>177800</xdr:colOff>
      <xdr:row>56</xdr:row>
      <xdr:rowOff>139954</xdr:rowOff>
    </xdr:to>
    <xdr:sp macro="" textlink="">
      <xdr:nvSpPr>
        <xdr:cNvPr id="553" name="楕円 552">
          <a:extLst>
            <a:ext uri="{FF2B5EF4-FFF2-40B4-BE49-F238E27FC236}">
              <a16:creationId xmlns:a16="http://schemas.microsoft.com/office/drawing/2014/main" id="{5D4CC15F-703E-4BCF-80BD-F33F0D5A6DB3}"/>
            </a:ext>
          </a:extLst>
        </xdr:cNvPr>
        <xdr:cNvSpPr/>
      </xdr:nvSpPr>
      <xdr:spPr>
        <a:xfrm>
          <a:off x="16268700" y="96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61231</xdr:rowOff>
    </xdr:from>
    <xdr:ext cx="405111" cy="259045"/>
    <xdr:sp macro="" textlink="">
      <xdr:nvSpPr>
        <xdr:cNvPr id="554" name="【保健センター・保健所】&#10;有形固定資産減価償却率該当値テキスト">
          <a:extLst>
            <a:ext uri="{FF2B5EF4-FFF2-40B4-BE49-F238E27FC236}">
              <a16:creationId xmlns:a16="http://schemas.microsoft.com/office/drawing/2014/main" id="{BDFD8568-2584-4F1E-80FD-B083D26BB85B}"/>
            </a:ext>
          </a:extLst>
        </xdr:cNvPr>
        <xdr:cNvSpPr txBox="1"/>
      </xdr:nvSpPr>
      <xdr:spPr>
        <a:xfrm>
          <a:off x="16357600" y="949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161798</xdr:rowOff>
    </xdr:from>
    <xdr:to>
      <xdr:col>81</xdr:col>
      <xdr:colOff>101600</xdr:colOff>
      <xdr:row>56</xdr:row>
      <xdr:rowOff>91948</xdr:rowOff>
    </xdr:to>
    <xdr:sp macro="" textlink="">
      <xdr:nvSpPr>
        <xdr:cNvPr id="555" name="楕円 554">
          <a:extLst>
            <a:ext uri="{FF2B5EF4-FFF2-40B4-BE49-F238E27FC236}">
              <a16:creationId xmlns:a16="http://schemas.microsoft.com/office/drawing/2014/main" id="{C481F880-F9D9-4864-BE73-26E29A9C4A96}"/>
            </a:ext>
          </a:extLst>
        </xdr:cNvPr>
        <xdr:cNvSpPr/>
      </xdr:nvSpPr>
      <xdr:spPr>
        <a:xfrm>
          <a:off x="15430500" y="95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41148</xdr:rowOff>
    </xdr:from>
    <xdr:to>
      <xdr:col>85</xdr:col>
      <xdr:colOff>127000</xdr:colOff>
      <xdr:row>56</xdr:row>
      <xdr:rowOff>89154</xdr:rowOff>
    </xdr:to>
    <xdr:cxnSp macro="">
      <xdr:nvCxnSpPr>
        <xdr:cNvPr id="556" name="直線コネクタ 555">
          <a:extLst>
            <a:ext uri="{FF2B5EF4-FFF2-40B4-BE49-F238E27FC236}">
              <a16:creationId xmlns:a16="http://schemas.microsoft.com/office/drawing/2014/main" id="{89B5A6E5-8928-485C-BCB9-CFA5FA8130AE}"/>
            </a:ext>
          </a:extLst>
        </xdr:cNvPr>
        <xdr:cNvCxnSpPr/>
      </xdr:nvCxnSpPr>
      <xdr:spPr>
        <a:xfrm>
          <a:off x="15481300" y="964234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116078</xdr:rowOff>
    </xdr:from>
    <xdr:to>
      <xdr:col>76</xdr:col>
      <xdr:colOff>165100</xdr:colOff>
      <xdr:row>56</xdr:row>
      <xdr:rowOff>46228</xdr:rowOff>
    </xdr:to>
    <xdr:sp macro="" textlink="">
      <xdr:nvSpPr>
        <xdr:cNvPr id="557" name="楕円 556">
          <a:extLst>
            <a:ext uri="{FF2B5EF4-FFF2-40B4-BE49-F238E27FC236}">
              <a16:creationId xmlns:a16="http://schemas.microsoft.com/office/drawing/2014/main" id="{F42CFA3F-C6A4-4FF3-92ED-9F04E314C14D}"/>
            </a:ext>
          </a:extLst>
        </xdr:cNvPr>
        <xdr:cNvSpPr/>
      </xdr:nvSpPr>
      <xdr:spPr>
        <a:xfrm>
          <a:off x="14541500" y="95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166878</xdr:rowOff>
    </xdr:from>
    <xdr:to>
      <xdr:col>81</xdr:col>
      <xdr:colOff>50800</xdr:colOff>
      <xdr:row>56</xdr:row>
      <xdr:rowOff>41148</xdr:rowOff>
    </xdr:to>
    <xdr:cxnSp macro="">
      <xdr:nvCxnSpPr>
        <xdr:cNvPr id="558" name="直線コネクタ 557">
          <a:extLst>
            <a:ext uri="{FF2B5EF4-FFF2-40B4-BE49-F238E27FC236}">
              <a16:creationId xmlns:a16="http://schemas.microsoft.com/office/drawing/2014/main" id="{FA49A1CA-D2DB-4215-B77B-BCB5DF4EF475}"/>
            </a:ext>
          </a:extLst>
        </xdr:cNvPr>
        <xdr:cNvCxnSpPr/>
      </xdr:nvCxnSpPr>
      <xdr:spPr>
        <a:xfrm>
          <a:off x="14592300" y="9596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68072</xdr:rowOff>
    </xdr:from>
    <xdr:to>
      <xdr:col>72</xdr:col>
      <xdr:colOff>38100</xdr:colOff>
      <xdr:row>55</xdr:row>
      <xdr:rowOff>169672</xdr:rowOff>
    </xdr:to>
    <xdr:sp macro="" textlink="">
      <xdr:nvSpPr>
        <xdr:cNvPr id="559" name="楕円 558">
          <a:extLst>
            <a:ext uri="{FF2B5EF4-FFF2-40B4-BE49-F238E27FC236}">
              <a16:creationId xmlns:a16="http://schemas.microsoft.com/office/drawing/2014/main" id="{B44A6E42-F8B8-4880-9820-7E20B4E5C000}"/>
            </a:ext>
          </a:extLst>
        </xdr:cNvPr>
        <xdr:cNvSpPr/>
      </xdr:nvSpPr>
      <xdr:spPr>
        <a:xfrm>
          <a:off x="13652500" y="949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118872</xdr:rowOff>
    </xdr:from>
    <xdr:to>
      <xdr:col>76</xdr:col>
      <xdr:colOff>114300</xdr:colOff>
      <xdr:row>55</xdr:row>
      <xdr:rowOff>166878</xdr:rowOff>
    </xdr:to>
    <xdr:cxnSp macro="">
      <xdr:nvCxnSpPr>
        <xdr:cNvPr id="560" name="直線コネクタ 559">
          <a:extLst>
            <a:ext uri="{FF2B5EF4-FFF2-40B4-BE49-F238E27FC236}">
              <a16:creationId xmlns:a16="http://schemas.microsoft.com/office/drawing/2014/main" id="{B8A84149-BB28-4126-9ABC-B1EC8CB5DDB5}"/>
            </a:ext>
          </a:extLst>
        </xdr:cNvPr>
        <xdr:cNvCxnSpPr/>
      </xdr:nvCxnSpPr>
      <xdr:spPr>
        <a:xfrm>
          <a:off x="13703300" y="954862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24638</xdr:rowOff>
    </xdr:from>
    <xdr:to>
      <xdr:col>67</xdr:col>
      <xdr:colOff>101600</xdr:colOff>
      <xdr:row>55</xdr:row>
      <xdr:rowOff>126238</xdr:rowOff>
    </xdr:to>
    <xdr:sp macro="" textlink="">
      <xdr:nvSpPr>
        <xdr:cNvPr id="561" name="楕円 560">
          <a:extLst>
            <a:ext uri="{FF2B5EF4-FFF2-40B4-BE49-F238E27FC236}">
              <a16:creationId xmlns:a16="http://schemas.microsoft.com/office/drawing/2014/main" id="{4F6AA7AE-D3F7-420D-A0BC-43A3FD4A89D8}"/>
            </a:ext>
          </a:extLst>
        </xdr:cNvPr>
        <xdr:cNvSpPr/>
      </xdr:nvSpPr>
      <xdr:spPr>
        <a:xfrm>
          <a:off x="12763500" y="945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75438</xdr:rowOff>
    </xdr:from>
    <xdr:to>
      <xdr:col>71</xdr:col>
      <xdr:colOff>177800</xdr:colOff>
      <xdr:row>55</xdr:row>
      <xdr:rowOff>118872</xdr:rowOff>
    </xdr:to>
    <xdr:cxnSp macro="">
      <xdr:nvCxnSpPr>
        <xdr:cNvPr id="562" name="直線コネクタ 561">
          <a:extLst>
            <a:ext uri="{FF2B5EF4-FFF2-40B4-BE49-F238E27FC236}">
              <a16:creationId xmlns:a16="http://schemas.microsoft.com/office/drawing/2014/main" id="{625A3BAD-907E-4BC7-BA86-EE24AE98FE9A}"/>
            </a:ext>
          </a:extLst>
        </xdr:cNvPr>
        <xdr:cNvCxnSpPr/>
      </xdr:nvCxnSpPr>
      <xdr:spPr>
        <a:xfrm>
          <a:off x="12814300" y="950518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57929</xdr:rowOff>
    </xdr:from>
    <xdr:ext cx="405111" cy="259045"/>
    <xdr:sp macro="" textlink="">
      <xdr:nvSpPr>
        <xdr:cNvPr id="563" name="n_1aveValue【保健センター・保健所】&#10;有形固定資産減価償却率">
          <a:extLst>
            <a:ext uri="{FF2B5EF4-FFF2-40B4-BE49-F238E27FC236}">
              <a16:creationId xmlns:a16="http://schemas.microsoft.com/office/drawing/2014/main" id="{E3A53447-5089-4C07-8F02-71B4C897719C}"/>
            </a:ext>
          </a:extLst>
        </xdr:cNvPr>
        <xdr:cNvSpPr txBox="1"/>
      </xdr:nvSpPr>
      <xdr:spPr>
        <a:xfrm>
          <a:off x="15266044" y="983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23639</xdr:rowOff>
    </xdr:from>
    <xdr:ext cx="405111" cy="259045"/>
    <xdr:sp macro="" textlink="">
      <xdr:nvSpPr>
        <xdr:cNvPr id="564" name="n_2aveValue【保健センター・保健所】&#10;有形固定資産減価償却率">
          <a:extLst>
            <a:ext uri="{FF2B5EF4-FFF2-40B4-BE49-F238E27FC236}">
              <a16:creationId xmlns:a16="http://schemas.microsoft.com/office/drawing/2014/main" id="{21D0AFB8-243D-4646-AB52-65A64729D153}"/>
            </a:ext>
          </a:extLst>
        </xdr:cNvPr>
        <xdr:cNvSpPr txBox="1"/>
      </xdr:nvSpPr>
      <xdr:spPr>
        <a:xfrm>
          <a:off x="14389744" y="9796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149369</xdr:rowOff>
    </xdr:from>
    <xdr:ext cx="405111" cy="259045"/>
    <xdr:sp macro="" textlink="">
      <xdr:nvSpPr>
        <xdr:cNvPr id="565" name="n_3aveValue【保健センター・保健所】&#10;有形固定資産減価償却率">
          <a:extLst>
            <a:ext uri="{FF2B5EF4-FFF2-40B4-BE49-F238E27FC236}">
              <a16:creationId xmlns:a16="http://schemas.microsoft.com/office/drawing/2014/main" id="{C842335E-C1A1-4437-A662-F0AE3C281A86}"/>
            </a:ext>
          </a:extLst>
        </xdr:cNvPr>
        <xdr:cNvSpPr txBox="1"/>
      </xdr:nvSpPr>
      <xdr:spPr>
        <a:xfrm>
          <a:off x="13500744" y="9750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133367</xdr:rowOff>
    </xdr:from>
    <xdr:ext cx="405111" cy="259045"/>
    <xdr:sp macro="" textlink="">
      <xdr:nvSpPr>
        <xdr:cNvPr id="566" name="n_4aveValue【保健センター・保健所】&#10;有形固定資産減価償却率">
          <a:extLst>
            <a:ext uri="{FF2B5EF4-FFF2-40B4-BE49-F238E27FC236}">
              <a16:creationId xmlns:a16="http://schemas.microsoft.com/office/drawing/2014/main" id="{19A41C08-74F5-4629-9C61-C6EE8AFE31B0}"/>
            </a:ext>
          </a:extLst>
        </xdr:cNvPr>
        <xdr:cNvSpPr txBox="1"/>
      </xdr:nvSpPr>
      <xdr:spPr>
        <a:xfrm>
          <a:off x="12611744" y="973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108475</xdr:rowOff>
    </xdr:from>
    <xdr:ext cx="405111" cy="259045"/>
    <xdr:sp macro="" textlink="">
      <xdr:nvSpPr>
        <xdr:cNvPr id="567" name="n_1mainValue【保健センター・保健所】&#10;有形固定資産減価償却率">
          <a:extLst>
            <a:ext uri="{FF2B5EF4-FFF2-40B4-BE49-F238E27FC236}">
              <a16:creationId xmlns:a16="http://schemas.microsoft.com/office/drawing/2014/main" id="{1D535FC1-A310-4D98-BC9A-AFDB52AC4500}"/>
            </a:ext>
          </a:extLst>
        </xdr:cNvPr>
        <xdr:cNvSpPr txBox="1"/>
      </xdr:nvSpPr>
      <xdr:spPr>
        <a:xfrm>
          <a:off x="15266044" y="936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62755</xdr:rowOff>
    </xdr:from>
    <xdr:ext cx="405111" cy="259045"/>
    <xdr:sp macro="" textlink="">
      <xdr:nvSpPr>
        <xdr:cNvPr id="568" name="n_2mainValue【保健センター・保健所】&#10;有形固定資産減価償却率">
          <a:extLst>
            <a:ext uri="{FF2B5EF4-FFF2-40B4-BE49-F238E27FC236}">
              <a16:creationId xmlns:a16="http://schemas.microsoft.com/office/drawing/2014/main" id="{EB86C282-3642-4D09-8B6D-EBA7363D3203}"/>
            </a:ext>
          </a:extLst>
        </xdr:cNvPr>
        <xdr:cNvSpPr txBox="1"/>
      </xdr:nvSpPr>
      <xdr:spPr>
        <a:xfrm>
          <a:off x="14389744" y="932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14749</xdr:rowOff>
    </xdr:from>
    <xdr:ext cx="405111" cy="259045"/>
    <xdr:sp macro="" textlink="">
      <xdr:nvSpPr>
        <xdr:cNvPr id="569" name="n_3mainValue【保健センター・保健所】&#10;有形固定資産減価償却率">
          <a:extLst>
            <a:ext uri="{FF2B5EF4-FFF2-40B4-BE49-F238E27FC236}">
              <a16:creationId xmlns:a16="http://schemas.microsoft.com/office/drawing/2014/main" id="{A97F8495-C8D8-4F3F-B8F3-3D20A01F7F6E}"/>
            </a:ext>
          </a:extLst>
        </xdr:cNvPr>
        <xdr:cNvSpPr txBox="1"/>
      </xdr:nvSpPr>
      <xdr:spPr>
        <a:xfrm>
          <a:off x="13500744" y="9273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142765</xdr:rowOff>
    </xdr:from>
    <xdr:ext cx="405111" cy="259045"/>
    <xdr:sp macro="" textlink="">
      <xdr:nvSpPr>
        <xdr:cNvPr id="570" name="n_4mainValue【保健センター・保健所】&#10;有形固定資産減価償却率">
          <a:extLst>
            <a:ext uri="{FF2B5EF4-FFF2-40B4-BE49-F238E27FC236}">
              <a16:creationId xmlns:a16="http://schemas.microsoft.com/office/drawing/2014/main" id="{7B15433D-67F9-42CF-9F33-900B7EC4D9B2}"/>
            </a:ext>
          </a:extLst>
        </xdr:cNvPr>
        <xdr:cNvSpPr txBox="1"/>
      </xdr:nvSpPr>
      <xdr:spPr>
        <a:xfrm>
          <a:off x="12611744" y="922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F2D34E19-93A1-40A2-AE2A-334E36B69B7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F5BAB506-24D6-4FBC-A035-322C6DAFABF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43BBF60B-27D6-4FAF-A4BA-4975347D154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4B0B289D-DF79-41BE-9799-2C51E8837AA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4630897F-3CE3-4B16-9F3D-1C913A6B72B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1FDA2041-8997-462F-959B-7D1F4655F4C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7F68A986-2BE3-45B8-A828-89BB5AE2F65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FC0CE971-E71E-452F-99A4-2048B75B748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7C0BD158-5D8A-4EF4-B501-E5D74735B64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1B992A50-A471-49B3-A860-A45705C3290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1FE59C97-6DE6-484F-BC53-17237752194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3DB18FFB-6F25-45CE-ACA1-CF999510335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B14DAD74-382A-4869-9468-2F4CA2C9E05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8EDC67FD-B209-4AB1-BB3D-F48997C25A6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56FB2EDF-B627-4817-A053-D8EA3D01A51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CCC71F3D-723C-46A1-B84B-825148B84BE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D86C3EAF-FFC2-4CEB-AA2B-DE8D760C817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a:extLst>
            <a:ext uri="{FF2B5EF4-FFF2-40B4-BE49-F238E27FC236}">
              <a16:creationId xmlns:a16="http://schemas.microsoft.com/office/drawing/2014/main" id="{0C904A3C-53A2-4602-BCEF-F4D619A7F70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B0715911-32D6-4301-9D47-4365E4B9803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0" name="テキスト ボックス 589">
          <a:extLst>
            <a:ext uri="{FF2B5EF4-FFF2-40B4-BE49-F238E27FC236}">
              <a16:creationId xmlns:a16="http://schemas.microsoft.com/office/drawing/2014/main" id="{27CDD3A4-5417-4DB6-AB07-F476EEF1EB4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1E73DA7D-E40B-4962-9738-80A7186CCA5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a:extLst>
            <a:ext uri="{FF2B5EF4-FFF2-40B4-BE49-F238E27FC236}">
              <a16:creationId xmlns:a16="http://schemas.microsoft.com/office/drawing/2014/main" id="{590688B1-2342-4906-9B21-3061317CFEF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保健センター・保健所】&#10;一人当たり面積グラフ枠">
          <a:extLst>
            <a:ext uri="{FF2B5EF4-FFF2-40B4-BE49-F238E27FC236}">
              <a16:creationId xmlns:a16="http://schemas.microsoft.com/office/drawing/2014/main" id="{C281C500-097E-49AA-B7E0-357792781B8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0</xdr:rowOff>
    </xdr:to>
    <xdr:cxnSp macro="">
      <xdr:nvCxnSpPr>
        <xdr:cNvPr id="594" name="直線コネクタ 593">
          <a:extLst>
            <a:ext uri="{FF2B5EF4-FFF2-40B4-BE49-F238E27FC236}">
              <a16:creationId xmlns:a16="http://schemas.microsoft.com/office/drawing/2014/main" id="{57F5771C-C3B7-4316-8769-1C47ABC82D92}"/>
            </a:ext>
          </a:extLst>
        </xdr:cNvPr>
        <xdr:cNvCxnSpPr/>
      </xdr:nvCxnSpPr>
      <xdr:spPr>
        <a:xfrm flipV="1">
          <a:off x="22160864" y="95859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95" name="【保健センター・保健所】&#10;一人当たり面積最小値テキスト">
          <a:extLst>
            <a:ext uri="{FF2B5EF4-FFF2-40B4-BE49-F238E27FC236}">
              <a16:creationId xmlns:a16="http://schemas.microsoft.com/office/drawing/2014/main" id="{842154F3-CA75-470D-A285-7AA51E2186BF}"/>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96" name="直線コネクタ 595">
          <a:extLst>
            <a:ext uri="{FF2B5EF4-FFF2-40B4-BE49-F238E27FC236}">
              <a16:creationId xmlns:a16="http://schemas.microsoft.com/office/drawing/2014/main" id="{3FC2EC25-D286-4472-920D-9A76CEC25518}"/>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597" name="【保健センター・保健所】&#10;一人当たり面積最大値テキスト">
          <a:extLst>
            <a:ext uri="{FF2B5EF4-FFF2-40B4-BE49-F238E27FC236}">
              <a16:creationId xmlns:a16="http://schemas.microsoft.com/office/drawing/2014/main" id="{58A388AA-A67A-457B-B264-A8E35A8C284D}"/>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598" name="直線コネクタ 597">
          <a:extLst>
            <a:ext uri="{FF2B5EF4-FFF2-40B4-BE49-F238E27FC236}">
              <a16:creationId xmlns:a16="http://schemas.microsoft.com/office/drawing/2014/main" id="{376EDC17-61D9-4E88-A599-47EEA151FE85}"/>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599" name="【保健センター・保健所】&#10;一人当たり面積平均値テキスト">
          <a:extLst>
            <a:ext uri="{FF2B5EF4-FFF2-40B4-BE49-F238E27FC236}">
              <a16:creationId xmlns:a16="http://schemas.microsoft.com/office/drawing/2014/main" id="{B4053CA7-CEDE-4588-8003-6B1DA4FD1D2E}"/>
            </a:ext>
          </a:extLst>
        </xdr:cNvPr>
        <xdr:cNvSpPr txBox="1"/>
      </xdr:nvSpPr>
      <xdr:spPr>
        <a:xfrm>
          <a:off x="22199600" y="10591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600" name="フローチャート: 判断 599">
          <a:extLst>
            <a:ext uri="{FF2B5EF4-FFF2-40B4-BE49-F238E27FC236}">
              <a16:creationId xmlns:a16="http://schemas.microsoft.com/office/drawing/2014/main" id="{A056D897-08BF-4B16-B15C-C5D22DF52EB7}"/>
            </a:ext>
          </a:extLst>
        </xdr:cNvPr>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601" name="フローチャート: 判断 600">
          <a:extLst>
            <a:ext uri="{FF2B5EF4-FFF2-40B4-BE49-F238E27FC236}">
              <a16:creationId xmlns:a16="http://schemas.microsoft.com/office/drawing/2014/main" id="{6C1FFCBC-D2CB-4931-AD47-33CFBBD57FD0}"/>
            </a:ext>
          </a:extLst>
        </xdr:cNvPr>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xdr:rowOff>
    </xdr:from>
    <xdr:to>
      <xdr:col>107</xdr:col>
      <xdr:colOff>101600</xdr:colOff>
      <xdr:row>62</xdr:row>
      <xdr:rowOff>107950</xdr:rowOff>
    </xdr:to>
    <xdr:sp macro="" textlink="">
      <xdr:nvSpPr>
        <xdr:cNvPr id="602" name="フローチャート: 判断 601">
          <a:extLst>
            <a:ext uri="{FF2B5EF4-FFF2-40B4-BE49-F238E27FC236}">
              <a16:creationId xmlns:a16="http://schemas.microsoft.com/office/drawing/2014/main" id="{E7BC3D9C-7DCD-4C04-A712-E2C3274CCB7D}"/>
            </a:ext>
          </a:extLst>
        </xdr:cNvPr>
        <xdr:cNvSpPr/>
      </xdr:nvSpPr>
      <xdr:spPr>
        <a:xfrm>
          <a:off x="20383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147320</xdr:rowOff>
    </xdr:from>
    <xdr:to>
      <xdr:col>102</xdr:col>
      <xdr:colOff>165100</xdr:colOff>
      <xdr:row>62</xdr:row>
      <xdr:rowOff>77470</xdr:rowOff>
    </xdr:to>
    <xdr:sp macro="" textlink="">
      <xdr:nvSpPr>
        <xdr:cNvPr id="603" name="フローチャート: 判断 602">
          <a:extLst>
            <a:ext uri="{FF2B5EF4-FFF2-40B4-BE49-F238E27FC236}">
              <a16:creationId xmlns:a16="http://schemas.microsoft.com/office/drawing/2014/main" id="{B2A40AEE-1B25-49F5-99B0-90F1EEA4A2FB}"/>
            </a:ext>
          </a:extLst>
        </xdr:cNvPr>
        <xdr:cNvSpPr/>
      </xdr:nvSpPr>
      <xdr:spPr>
        <a:xfrm>
          <a:off x="19494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04" name="フローチャート: 判断 603">
          <a:extLst>
            <a:ext uri="{FF2B5EF4-FFF2-40B4-BE49-F238E27FC236}">
              <a16:creationId xmlns:a16="http://schemas.microsoft.com/office/drawing/2014/main" id="{D79B55DC-C4C7-41A0-888F-1219E1A14D24}"/>
            </a:ext>
          </a:extLst>
        </xdr:cNvPr>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B35A513A-CC78-49C3-83FA-9475D55807E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F8CE6A57-F438-4C8D-8FC8-288E1E12EC3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203DA456-5218-4B8E-81EE-AE6E0B8199E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C8611067-59D8-4EB0-86A2-AD99571C6E3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C6585C3D-E3DD-49A7-8F19-9AA5FA4A5AE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610" name="楕円 609">
          <a:extLst>
            <a:ext uri="{FF2B5EF4-FFF2-40B4-BE49-F238E27FC236}">
              <a16:creationId xmlns:a16="http://schemas.microsoft.com/office/drawing/2014/main" id="{695225F1-E1AD-4F9A-9058-9F72157D1F27}"/>
            </a:ext>
          </a:extLst>
        </xdr:cNvPr>
        <xdr:cNvSpPr/>
      </xdr:nvSpPr>
      <xdr:spPr>
        <a:xfrm>
          <a:off x="22110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40657</xdr:rowOff>
    </xdr:from>
    <xdr:ext cx="469744" cy="259045"/>
    <xdr:sp macro="" textlink="">
      <xdr:nvSpPr>
        <xdr:cNvPr id="611" name="【保健センター・保健所】&#10;一人当たり面積該当値テキスト">
          <a:extLst>
            <a:ext uri="{FF2B5EF4-FFF2-40B4-BE49-F238E27FC236}">
              <a16:creationId xmlns:a16="http://schemas.microsoft.com/office/drawing/2014/main" id="{09C8CF82-721D-48C6-BC97-ABA7869B5BC4}"/>
            </a:ext>
          </a:extLst>
        </xdr:cNvPr>
        <xdr:cNvSpPr txBox="1"/>
      </xdr:nvSpPr>
      <xdr:spPr>
        <a:xfrm>
          <a:off x="22199600"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25400</xdr:rowOff>
    </xdr:from>
    <xdr:to>
      <xdr:col>112</xdr:col>
      <xdr:colOff>38100</xdr:colOff>
      <xdr:row>61</xdr:row>
      <xdr:rowOff>127000</xdr:rowOff>
    </xdr:to>
    <xdr:sp macro="" textlink="">
      <xdr:nvSpPr>
        <xdr:cNvPr id="612" name="楕円 611">
          <a:extLst>
            <a:ext uri="{FF2B5EF4-FFF2-40B4-BE49-F238E27FC236}">
              <a16:creationId xmlns:a16="http://schemas.microsoft.com/office/drawing/2014/main" id="{7F72BD08-0B96-48A7-AEA6-F796D6BA0B55}"/>
            </a:ext>
          </a:extLst>
        </xdr:cNvPr>
        <xdr:cNvSpPr/>
      </xdr:nvSpPr>
      <xdr:spPr>
        <a:xfrm>
          <a:off x="21272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68580</xdr:rowOff>
    </xdr:from>
    <xdr:to>
      <xdr:col>116</xdr:col>
      <xdr:colOff>63500</xdr:colOff>
      <xdr:row>61</xdr:row>
      <xdr:rowOff>76200</xdr:rowOff>
    </xdr:to>
    <xdr:cxnSp macro="">
      <xdr:nvCxnSpPr>
        <xdr:cNvPr id="613" name="直線コネクタ 612">
          <a:extLst>
            <a:ext uri="{FF2B5EF4-FFF2-40B4-BE49-F238E27FC236}">
              <a16:creationId xmlns:a16="http://schemas.microsoft.com/office/drawing/2014/main" id="{C254A581-D6F2-4F71-9397-07298EA0FF84}"/>
            </a:ext>
          </a:extLst>
        </xdr:cNvPr>
        <xdr:cNvCxnSpPr/>
      </xdr:nvCxnSpPr>
      <xdr:spPr>
        <a:xfrm flipV="1">
          <a:off x="21323300" y="105270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33020</xdr:rowOff>
    </xdr:from>
    <xdr:to>
      <xdr:col>107</xdr:col>
      <xdr:colOff>101600</xdr:colOff>
      <xdr:row>61</xdr:row>
      <xdr:rowOff>134620</xdr:rowOff>
    </xdr:to>
    <xdr:sp macro="" textlink="">
      <xdr:nvSpPr>
        <xdr:cNvPr id="614" name="楕円 613">
          <a:extLst>
            <a:ext uri="{FF2B5EF4-FFF2-40B4-BE49-F238E27FC236}">
              <a16:creationId xmlns:a16="http://schemas.microsoft.com/office/drawing/2014/main" id="{18E796A2-AA1A-45F1-9931-FC7C05530A60}"/>
            </a:ext>
          </a:extLst>
        </xdr:cNvPr>
        <xdr:cNvSpPr/>
      </xdr:nvSpPr>
      <xdr:spPr>
        <a:xfrm>
          <a:off x="20383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76200</xdr:rowOff>
    </xdr:from>
    <xdr:to>
      <xdr:col>111</xdr:col>
      <xdr:colOff>177800</xdr:colOff>
      <xdr:row>61</xdr:row>
      <xdr:rowOff>83820</xdr:rowOff>
    </xdr:to>
    <xdr:cxnSp macro="">
      <xdr:nvCxnSpPr>
        <xdr:cNvPr id="615" name="直線コネクタ 614">
          <a:extLst>
            <a:ext uri="{FF2B5EF4-FFF2-40B4-BE49-F238E27FC236}">
              <a16:creationId xmlns:a16="http://schemas.microsoft.com/office/drawing/2014/main" id="{98C0C023-B4EB-4217-BB13-B9FBE8CE19D9}"/>
            </a:ext>
          </a:extLst>
        </xdr:cNvPr>
        <xdr:cNvCxnSpPr/>
      </xdr:nvCxnSpPr>
      <xdr:spPr>
        <a:xfrm flipV="1">
          <a:off x="20434300" y="10534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616" name="楕円 615">
          <a:extLst>
            <a:ext uri="{FF2B5EF4-FFF2-40B4-BE49-F238E27FC236}">
              <a16:creationId xmlns:a16="http://schemas.microsoft.com/office/drawing/2014/main" id="{D4A3E93D-1524-41FB-86D4-C9E43AF38D13}"/>
            </a:ext>
          </a:extLst>
        </xdr:cNvPr>
        <xdr:cNvSpPr/>
      </xdr:nvSpPr>
      <xdr:spPr>
        <a:xfrm>
          <a:off x="19494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83820</xdr:rowOff>
    </xdr:from>
    <xdr:to>
      <xdr:col>107</xdr:col>
      <xdr:colOff>50800</xdr:colOff>
      <xdr:row>61</xdr:row>
      <xdr:rowOff>87630</xdr:rowOff>
    </xdr:to>
    <xdr:cxnSp macro="">
      <xdr:nvCxnSpPr>
        <xdr:cNvPr id="617" name="直線コネクタ 616">
          <a:extLst>
            <a:ext uri="{FF2B5EF4-FFF2-40B4-BE49-F238E27FC236}">
              <a16:creationId xmlns:a16="http://schemas.microsoft.com/office/drawing/2014/main" id="{C3916A86-55CE-42FF-9CCA-BF57043C98FF}"/>
            </a:ext>
          </a:extLst>
        </xdr:cNvPr>
        <xdr:cNvCxnSpPr/>
      </xdr:nvCxnSpPr>
      <xdr:spPr>
        <a:xfrm flipV="1">
          <a:off x="19545300" y="10542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40640</xdr:rowOff>
    </xdr:from>
    <xdr:to>
      <xdr:col>98</xdr:col>
      <xdr:colOff>38100</xdr:colOff>
      <xdr:row>61</xdr:row>
      <xdr:rowOff>142240</xdr:rowOff>
    </xdr:to>
    <xdr:sp macro="" textlink="">
      <xdr:nvSpPr>
        <xdr:cNvPr id="618" name="楕円 617">
          <a:extLst>
            <a:ext uri="{FF2B5EF4-FFF2-40B4-BE49-F238E27FC236}">
              <a16:creationId xmlns:a16="http://schemas.microsoft.com/office/drawing/2014/main" id="{F06D41CC-E116-4115-A8F5-8A738D44586F}"/>
            </a:ext>
          </a:extLst>
        </xdr:cNvPr>
        <xdr:cNvSpPr/>
      </xdr:nvSpPr>
      <xdr:spPr>
        <a:xfrm>
          <a:off x="18605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87630</xdr:rowOff>
    </xdr:from>
    <xdr:to>
      <xdr:col>102</xdr:col>
      <xdr:colOff>114300</xdr:colOff>
      <xdr:row>61</xdr:row>
      <xdr:rowOff>91440</xdr:rowOff>
    </xdr:to>
    <xdr:cxnSp macro="">
      <xdr:nvCxnSpPr>
        <xdr:cNvPr id="619" name="直線コネクタ 618">
          <a:extLst>
            <a:ext uri="{FF2B5EF4-FFF2-40B4-BE49-F238E27FC236}">
              <a16:creationId xmlns:a16="http://schemas.microsoft.com/office/drawing/2014/main" id="{67FBF943-5FAE-4A73-8414-DD1C25EFFB79}"/>
            </a:ext>
          </a:extLst>
        </xdr:cNvPr>
        <xdr:cNvCxnSpPr/>
      </xdr:nvCxnSpPr>
      <xdr:spPr>
        <a:xfrm flipV="1">
          <a:off x="18656300" y="10546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102887</xdr:rowOff>
    </xdr:from>
    <xdr:ext cx="469744" cy="259045"/>
    <xdr:sp macro="" textlink="">
      <xdr:nvSpPr>
        <xdr:cNvPr id="620" name="n_1aveValue【保健センター・保健所】&#10;一人当たり面積">
          <a:extLst>
            <a:ext uri="{FF2B5EF4-FFF2-40B4-BE49-F238E27FC236}">
              <a16:creationId xmlns:a16="http://schemas.microsoft.com/office/drawing/2014/main" id="{A2B4AD83-6E55-4664-A838-607A2B980468}"/>
            </a:ext>
          </a:extLst>
        </xdr:cNvPr>
        <xdr:cNvSpPr txBox="1"/>
      </xdr:nvSpPr>
      <xdr:spPr>
        <a:xfrm>
          <a:off x="21075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99077</xdr:rowOff>
    </xdr:from>
    <xdr:ext cx="469744" cy="259045"/>
    <xdr:sp macro="" textlink="">
      <xdr:nvSpPr>
        <xdr:cNvPr id="621" name="n_2aveValue【保健センター・保健所】&#10;一人当たり面積">
          <a:extLst>
            <a:ext uri="{FF2B5EF4-FFF2-40B4-BE49-F238E27FC236}">
              <a16:creationId xmlns:a16="http://schemas.microsoft.com/office/drawing/2014/main" id="{2AC2FC53-14FB-4B3B-A50C-3BE5700F4161}"/>
            </a:ext>
          </a:extLst>
        </xdr:cNvPr>
        <xdr:cNvSpPr txBox="1"/>
      </xdr:nvSpPr>
      <xdr:spPr>
        <a:xfrm>
          <a:off x="20199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68597</xdr:rowOff>
    </xdr:from>
    <xdr:ext cx="469744" cy="259045"/>
    <xdr:sp macro="" textlink="">
      <xdr:nvSpPr>
        <xdr:cNvPr id="622" name="n_3aveValue【保健センター・保健所】&#10;一人当たり面積">
          <a:extLst>
            <a:ext uri="{FF2B5EF4-FFF2-40B4-BE49-F238E27FC236}">
              <a16:creationId xmlns:a16="http://schemas.microsoft.com/office/drawing/2014/main" id="{421CE7F3-28F0-4F72-8F15-2D4FD55F5821}"/>
            </a:ext>
          </a:extLst>
        </xdr:cNvPr>
        <xdr:cNvSpPr txBox="1"/>
      </xdr:nvSpPr>
      <xdr:spPr>
        <a:xfrm>
          <a:off x="193104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137177</xdr:rowOff>
    </xdr:from>
    <xdr:ext cx="469744" cy="259045"/>
    <xdr:sp macro="" textlink="">
      <xdr:nvSpPr>
        <xdr:cNvPr id="623" name="n_4aveValue【保健センター・保健所】&#10;一人当たり面積">
          <a:extLst>
            <a:ext uri="{FF2B5EF4-FFF2-40B4-BE49-F238E27FC236}">
              <a16:creationId xmlns:a16="http://schemas.microsoft.com/office/drawing/2014/main" id="{7C21C530-4FAD-4EFC-B3A4-7815103CF861}"/>
            </a:ext>
          </a:extLst>
        </xdr:cNvPr>
        <xdr:cNvSpPr txBox="1"/>
      </xdr:nvSpPr>
      <xdr:spPr>
        <a:xfrm>
          <a:off x="18421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143527</xdr:rowOff>
    </xdr:from>
    <xdr:ext cx="469744" cy="259045"/>
    <xdr:sp macro="" textlink="">
      <xdr:nvSpPr>
        <xdr:cNvPr id="624" name="n_1mainValue【保健センター・保健所】&#10;一人当たり面積">
          <a:extLst>
            <a:ext uri="{FF2B5EF4-FFF2-40B4-BE49-F238E27FC236}">
              <a16:creationId xmlns:a16="http://schemas.microsoft.com/office/drawing/2014/main" id="{D1417715-AEF0-448A-BC49-600248130CA6}"/>
            </a:ext>
          </a:extLst>
        </xdr:cNvPr>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151147</xdr:rowOff>
    </xdr:from>
    <xdr:ext cx="469744" cy="259045"/>
    <xdr:sp macro="" textlink="">
      <xdr:nvSpPr>
        <xdr:cNvPr id="625" name="n_2mainValue【保健センター・保健所】&#10;一人当たり面積">
          <a:extLst>
            <a:ext uri="{FF2B5EF4-FFF2-40B4-BE49-F238E27FC236}">
              <a16:creationId xmlns:a16="http://schemas.microsoft.com/office/drawing/2014/main" id="{D365EF10-2F9E-4358-872A-D361C1381856}"/>
            </a:ext>
          </a:extLst>
        </xdr:cNvPr>
        <xdr:cNvSpPr txBox="1"/>
      </xdr:nvSpPr>
      <xdr:spPr>
        <a:xfrm>
          <a:off x="201994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154957</xdr:rowOff>
    </xdr:from>
    <xdr:ext cx="469744" cy="259045"/>
    <xdr:sp macro="" textlink="">
      <xdr:nvSpPr>
        <xdr:cNvPr id="626" name="n_3mainValue【保健センター・保健所】&#10;一人当たり面積">
          <a:extLst>
            <a:ext uri="{FF2B5EF4-FFF2-40B4-BE49-F238E27FC236}">
              <a16:creationId xmlns:a16="http://schemas.microsoft.com/office/drawing/2014/main" id="{11300C5D-EE93-4B87-A476-446F269FF5A2}"/>
            </a:ext>
          </a:extLst>
        </xdr:cNvPr>
        <xdr:cNvSpPr txBox="1"/>
      </xdr:nvSpPr>
      <xdr:spPr>
        <a:xfrm>
          <a:off x="19310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158767</xdr:rowOff>
    </xdr:from>
    <xdr:ext cx="469744" cy="259045"/>
    <xdr:sp macro="" textlink="">
      <xdr:nvSpPr>
        <xdr:cNvPr id="627" name="n_4mainValue【保健センター・保健所】&#10;一人当たり面積">
          <a:extLst>
            <a:ext uri="{FF2B5EF4-FFF2-40B4-BE49-F238E27FC236}">
              <a16:creationId xmlns:a16="http://schemas.microsoft.com/office/drawing/2014/main" id="{BF384BD1-DA8B-4C84-BE37-F0CCA42DC52F}"/>
            </a:ext>
          </a:extLst>
        </xdr:cNvPr>
        <xdr:cNvSpPr txBox="1"/>
      </xdr:nvSpPr>
      <xdr:spPr>
        <a:xfrm>
          <a:off x="18421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254D3922-FB64-4B72-8FAF-70500882E0C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A683406C-5642-41E9-B0BB-2D01E183CEA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4C749304-5FCA-4839-8814-FE4DF232D68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B30F254E-949A-47F1-B554-581F3B697A5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40FE0B21-9A67-4011-A459-836F2A88D63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1B7F19D3-C612-4459-98C5-EDDF1647E9C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AAC3363E-C952-4A21-AD78-C158B339F88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E2C2F44A-6379-4576-A815-B8545F798EE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BD58B293-2F43-420D-B780-CAA1602C248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27E0AB90-027F-4D4E-9DD3-91E82A63A96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40176EAE-98F8-4F8E-AC4D-E6AD9270B7D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a:extLst>
            <a:ext uri="{FF2B5EF4-FFF2-40B4-BE49-F238E27FC236}">
              <a16:creationId xmlns:a16="http://schemas.microsoft.com/office/drawing/2014/main" id="{05729913-4584-404F-9105-0284517F32F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D38F72A0-1B2C-4631-B52F-711B9CA633D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a:extLst>
            <a:ext uri="{FF2B5EF4-FFF2-40B4-BE49-F238E27FC236}">
              <a16:creationId xmlns:a16="http://schemas.microsoft.com/office/drawing/2014/main" id="{BBA1ACCE-5D3D-4EF2-8602-9EE0064F60C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a:extLst>
            <a:ext uri="{FF2B5EF4-FFF2-40B4-BE49-F238E27FC236}">
              <a16:creationId xmlns:a16="http://schemas.microsoft.com/office/drawing/2014/main" id="{55791639-FBE6-4C0B-BA25-0EB82FE8937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a:extLst>
            <a:ext uri="{FF2B5EF4-FFF2-40B4-BE49-F238E27FC236}">
              <a16:creationId xmlns:a16="http://schemas.microsoft.com/office/drawing/2014/main" id="{BE88638C-F118-4366-8567-23C39A4E13F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a:extLst>
            <a:ext uri="{FF2B5EF4-FFF2-40B4-BE49-F238E27FC236}">
              <a16:creationId xmlns:a16="http://schemas.microsoft.com/office/drawing/2014/main" id="{925CECAC-F7E3-4CF4-B07B-956D590D3CC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a:extLst>
            <a:ext uri="{FF2B5EF4-FFF2-40B4-BE49-F238E27FC236}">
              <a16:creationId xmlns:a16="http://schemas.microsoft.com/office/drawing/2014/main" id="{22665A6B-A2A4-4890-AF7B-901B2702C7C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a:extLst>
            <a:ext uri="{FF2B5EF4-FFF2-40B4-BE49-F238E27FC236}">
              <a16:creationId xmlns:a16="http://schemas.microsoft.com/office/drawing/2014/main" id="{3E75DCCD-7F2A-4784-8FF8-F1E235C5AB6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a:extLst>
            <a:ext uri="{FF2B5EF4-FFF2-40B4-BE49-F238E27FC236}">
              <a16:creationId xmlns:a16="http://schemas.microsoft.com/office/drawing/2014/main" id="{14020759-CEFE-4CF5-A6C6-314BDC514AD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8" name="テキスト ボックス 647">
          <a:extLst>
            <a:ext uri="{FF2B5EF4-FFF2-40B4-BE49-F238E27FC236}">
              <a16:creationId xmlns:a16="http://schemas.microsoft.com/office/drawing/2014/main" id="{7BD3D33C-BC1C-478E-A64B-4FFFFAAF6A5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2BFA4759-C674-43EE-8426-DE3E88A9CB0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0" name="テキスト ボックス 649">
          <a:extLst>
            <a:ext uri="{FF2B5EF4-FFF2-40B4-BE49-F238E27FC236}">
              <a16:creationId xmlns:a16="http://schemas.microsoft.com/office/drawing/2014/main" id="{8DEB0DF4-24CB-4FBF-AEED-D489C430C927}"/>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a:extLst>
            <a:ext uri="{FF2B5EF4-FFF2-40B4-BE49-F238E27FC236}">
              <a16:creationId xmlns:a16="http://schemas.microsoft.com/office/drawing/2014/main" id="{CFC0676D-BDED-4110-B84B-35ED903CA4A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140970</xdr:rowOff>
    </xdr:to>
    <xdr:cxnSp macro="">
      <xdr:nvCxnSpPr>
        <xdr:cNvPr id="652" name="直線コネクタ 651">
          <a:extLst>
            <a:ext uri="{FF2B5EF4-FFF2-40B4-BE49-F238E27FC236}">
              <a16:creationId xmlns:a16="http://schemas.microsoft.com/office/drawing/2014/main" id="{6C089947-1DBA-41F8-B3B2-0D57C7CFB96B}"/>
            </a:ext>
          </a:extLst>
        </xdr:cNvPr>
        <xdr:cNvCxnSpPr/>
      </xdr:nvCxnSpPr>
      <xdr:spPr>
        <a:xfrm flipV="1">
          <a:off x="16318864" y="13245464"/>
          <a:ext cx="0" cy="1468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653" name="【消防施設】&#10;有形固定資産減価償却率最小値テキスト">
          <a:extLst>
            <a:ext uri="{FF2B5EF4-FFF2-40B4-BE49-F238E27FC236}">
              <a16:creationId xmlns:a16="http://schemas.microsoft.com/office/drawing/2014/main" id="{9B604527-4FB6-4EB5-8657-DBFDD12BBF02}"/>
            </a:ext>
          </a:extLst>
        </xdr:cNvPr>
        <xdr:cNvSpPr txBox="1"/>
      </xdr:nvSpPr>
      <xdr:spPr>
        <a:xfrm>
          <a:off x="16357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654" name="直線コネクタ 653">
          <a:extLst>
            <a:ext uri="{FF2B5EF4-FFF2-40B4-BE49-F238E27FC236}">
              <a16:creationId xmlns:a16="http://schemas.microsoft.com/office/drawing/2014/main" id="{6C3A254B-B4CF-402F-A3AA-2347F88B2118}"/>
            </a:ext>
          </a:extLst>
        </xdr:cNvPr>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55" name="【消防施設】&#10;有形固定資産減価償却率最大値テキスト">
          <a:extLst>
            <a:ext uri="{FF2B5EF4-FFF2-40B4-BE49-F238E27FC236}">
              <a16:creationId xmlns:a16="http://schemas.microsoft.com/office/drawing/2014/main" id="{6202C724-3986-41D7-8216-F360CB9CF201}"/>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56" name="直線コネクタ 655">
          <a:extLst>
            <a:ext uri="{FF2B5EF4-FFF2-40B4-BE49-F238E27FC236}">
              <a16:creationId xmlns:a16="http://schemas.microsoft.com/office/drawing/2014/main" id="{32F34E6B-9970-48B0-AE20-E888EBCEEABB}"/>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657" name="【消防施設】&#10;有形固定資産減価償却率平均値テキスト">
          <a:extLst>
            <a:ext uri="{FF2B5EF4-FFF2-40B4-BE49-F238E27FC236}">
              <a16:creationId xmlns:a16="http://schemas.microsoft.com/office/drawing/2014/main" id="{ABF09CB0-167B-44D3-ADDA-ACD915592B73}"/>
            </a:ext>
          </a:extLst>
        </xdr:cNvPr>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658" name="フローチャート: 判断 657">
          <a:extLst>
            <a:ext uri="{FF2B5EF4-FFF2-40B4-BE49-F238E27FC236}">
              <a16:creationId xmlns:a16="http://schemas.microsoft.com/office/drawing/2014/main" id="{5C49F4FA-D4F7-4429-8FFF-0A9EC483A194}"/>
            </a:ext>
          </a:extLst>
        </xdr:cNvPr>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659" name="フローチャート: 判断 658">
          <a:extLst>
            <a:ext uri="{FF2B5EF4-FFF2-40B4-BE49-F238E27FC236}">
              <a16:creationId xmlns:a16="http://schemas.microsoft.com/office/drawing/2014/main" id="{E684295C-36DE-434A-8D5F-E64F4BC60A91}"/>
            </a:ext>
          </a:extLst>
        </xdr:cNvPr>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25400</xdr:rowOff>
    </xdr:from>
    <xdr:to>
      <xdr:col>76</xdr:col>
      <xdr:colOff>165100</xdr:colOff>
      <xdr:row>83</xdr:row>
      <xdr:rowOff>127000</xdr:rowOff>
    </xdr:to>
    <xdr:sp macro="" textlink="">
      <xdr:nvSpPr>
        <xdr:cNvPr id="660" name="フローチャート: 判断 659">
          <a:extLst>
            <a:ext uri="{FF2B5EF4-FFF2-40B4-BE49-F238E27FC236}">
              <a16:creationId xmlns:a16="http://schemas.microsoft.com/office/drawing/2014/main" id="{77A183EF-46A5-46D0-A094-8C86AFD68F75}"/>
            </a:ext>
          </a:extLst>
        </xdr:cNvPr>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23495</xdr:rowOff>
    </xdr:from>
    <xdr:to>
      <xdr:col>72</xdr:col>
      <xdr:colOff>38100</xdr:colOff>
      <xdr:row>83</xdr:row>
      <xdr:rowOff>125095</xdr:rowOff>
    </xdr:to>
    <xdr:sp macro="" textlink="">
      <xdr:nvSpPr>
        <xdr:cNvPr id="661" name="フローチャート: 判断 660">
          <a:extLst>
            <a:ext uri="{FF2B5EF4-FFF2-40B4-BE49-F238E27FC236}">
              <a16:creationId xmlns:a16="http://schemas.microsoft.com/office/drawing/2014/main" id="{50070898-9A53-471D-AF80-F11250586003}"/>
            </a:ext>
          </a:extLst>
        </xdr:cNvPr>
        <xdr:cNvSpPr/>
      </xdr:nvSpPr>
      <xdr:spPr>
        <a:xfrm>
          <a:off x="13652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25400</xdr:rowOff>
    </xdr:from>
    <xdr:to>
      <xdr:col>67</xdr:col>
      <xdr:colOff>101600</xdr:colOff>
      <xdr:row>82</xdr:row>
      <xdr:rowOff>127000</xdr:rowOff>
    </xdr:to>
    <xdr:sp macro="" textlink="">
      <xdr:nvSpPr>
        <xdr:cNvPr id="662" name="フローチャート: 判断 661">
          <a:extLst>
            <a:ext uri="{FF2B5EF4-FFF2-40B4-BE49-F238E27FC236}">
              <a16:creationId xmlns:a16="http://schemas.microsoft.com/office/drawing/2014/main" id="{FC46FBFE-EC31-4A13-B13C-D3DD508474D0}"/>
            </a:ext>
          </a:extLst>
        </xdr:cNvPr>
        <xdr:cNvSpPr/>
      </xdr:nvSpPr>
      <xdr:spPr>
        <a:xfrm>
          <a:off x="1276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DB59ED6E-6C55-4DBA-BC9B-3FCA4582B66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AB09EA7E-ACB8-4FEF-98CC-835D75CC727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F6CA8D64-5516-4904-BA4E-7F8A2F1DD70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CB2E2FC1-6716-43C6-BBF2-DF46C75A5D6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BD09920F-E877-46F1-8420-CA152100858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53975</xdr:rowOff>
    </xdr:from>
    <xdr:to>
      <xdr:col>85</xdr:col>
      <xdr:colOff>177800</xdr:colOff>
      <xdr:row>80</xdr:row>
      <xdr:rowOff>155575</xdr:rowOff>
    </xdr:to>
    <xdr:sp macro="" textlink="">
      <xdr:nvSpPr>
        <xdr:cNvPr id="668" name="楕円 667">
          <a:extLst>
            <a:ext uri="{FF2B5EF4-FFF2-40B4-BE49-F238E27FC236}">
              <a16:creationId xmlns:a16="http://schemas.microsoft.com/office/drawing/2014/main" id="{A738A18A-1DC5-423A-AC84-F3DD34FC255F}"/>
            </a:ext>
          </a:extLst>
        </xdr:cNvPr>
        <xdr:cNvSpPr/>
      </xdr:nvSpPr>
      <xdr:spPr>
        <a:xfrm>
          <a:off x="162687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76852</xdr:rowOff>
    </xdr:from>
    <xdr:ext cx="405111" cy="259045"/>
    <xdr:sp macro="" textlink="">
      <xdr:nvSpPr>
        <xdr:cNvPr id="669" name="【消防施設】&#10;有形固定資産減価償却率該当値テキスト">
          <a:extLst>
            <a:ext uri="{FF2B5EF4-FFF2-40B4-BE49-F238E27FC236}">
              <a16:creationId xmlns:a16="http://schemas.microsoft.com/office/drawing/2014/main" id="{B3040EEE-744E-40D2-8D21-FF91AE706C77}"/>
            </a:ext>
          </a:extLst>
        </xdr:cNvPr>
        <xdr:cNvSpPr txBox="1"/>
      </xdr:nvSpPr>
      <xdr:spPr>
        <a:xfrm>
          <a:off x="16357600"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8255</xdr:rowOff>
    </xdr:from>
    <xdr:to>
      <xdr:col>81</xdr:col>
      <xdr:colOff>101600</xdr:colOff>
      <xdr:row>80</xdr:row>
      <xdr:rowOff>109855</xdr:rowOff>
    </xdr:to>
    <xdr:sp macro="" textlink="">
      <xdr:nvSpPr>
        <xdr:cNvPr id="670" name="楕円 669">
          <a:extLst>
            <a:ext uri="{FF2B5EF4-FFF2-40B4-BE49-F238E27FC236}">
              <a16:creationId xmlns:a16="http://schemas.microsoft.com/office/drawing/2014/main" id="{1E578A1B-AB54-4CA2-8964-8298E94CC110}"/>
            </a:ext>
          </a:extLst>
        </xdr:cNvPr>
        <xdr:cNvSpPr/>
      </xdr:nvSpPr>
      <xdr:spPr>
        <a:xfrm>
          <a:off x="15430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59055</xdr:rowOff>
    </xdr:from>
    <xdr:to>
      <xdr:col>85</xdr:col>
      <xdr:colOff>127000</xdr:colOff>
      <xdr:row>80</xdr:row>
      <xdr:rowOff>104775</xdr:rowOff>
    </xdr:to>
    <xdr:cxnSp macro="">
      <xdr:nvCxnSpPr>
        <xdr:cNvPr id="671" name="直線コネクタ 670">
          <a:extLst>
            <a:ext uri="{FF2B5EF4-FFF2-40B4-BE49-F238E27FC236}">
              <a16:creationId xmlns:a16="http://schemas.microsoft.com/office/drawing/2014/main" id="{FC69FC05-E4AD-4E3A-9951-8A7E0A7746B3}"/>
            </a:ext>
          </a:extLst>
        </xdr:cNvPr>
        <xdr:cNvCxnSpPr/>
      </xdr:nvCxnSpPr>
      <xdr:spPr>
        <a:xfrm>
          <a:off x="15481300" y="137750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130175</xdr:rowOff>
    </xdr:from>
    <xdr:to>
      <xdr:col>76</xdr:col>
      <xdr:colOff>165100</xdr:colOff>
      <xdr:row>80</xdr:row>
      <xdr:rowOff>60325</xdr:rowOff>
    </xdr:to>
    <xdr:sp macro="" textlink="">
      <xdr:nvSpPr>
        <xdr:cNvPr id="672" name="楕円 671">
          <a:extLst>
            <a:ext uri="{FF2B5EF4-FFF2-40B4-BE49-F238E27FC236}">
              <a16:creationId xmlns:a16="http://schemas.microsoft.com/office/drawing/2014/main" id="{6323417D-6FDE-4D56-93EA-97443581EAF5}"/>
            </a:ext>
          </a:extLst>
        </xdr:cNvPr>
        <xdr:cNvSpPr/>
      </xdr:nvSpPr>
      <xdr:spPr>
        <a:xfrm>
          <a:off x="145415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9525</xdr:rowOff>
    </xdr:from>
    <xdr:to>
      <xdr:col>81</xdr:col>
      <xdr:colOff>50800</xdr:colOff>
      <xdr:row>80</xdr:row>
      <xdr:rowOff>59055</xdr:rowOff>
    </xdr:to>
    <xdr:cxnSp macro="">
      <xdr:nvCxnSpPr>
        <xdr:cNvPr id="673" name="直線コネクタ 672">
          <a:extLst>
            <a:ext uri="{FF2B5EF4-FFF2-40B4-BE49-F238E27FC236}">
              <a16:creationId xmlns:a16="http://schemas.microsoft.com/office/drawing/2014/main" id="{5BAD3EC9-65F0-4CC5-9513-3E8BD8EAA682}"/>
            </a:ext>
          </a:extLst>
        </xdr:cNvPr>
        <xdr:cNvCxnSpPr/>
      </xdr:nvCxnSpPr>
      <xdr:spPr>
        <a:xfrm>
          <a:off x="14592300" y="137255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88264</xdr:rowOff>
    </xdr:from>
    <xdr:to>
      <xdr:col>72</xdr:col>
      <xdr:colOff>38100</xdr:colOff>
      <xdr:row>80</xdr:row>
      <xdr:rowOff>18414</xdr:rowOff>
    </xdr:to>
    <xdr:sp macro="" textlink="">
      <xdr:nvSpPr>
        <xdr:cNvPr id="674" name="楕円 673">
          <a:extLst>
            <a:ext uri="{FF2B5EF4-FFF2-40B4-BE49-F238E27FC236}">
              <a16:creationId xmlns:a16="http://schemas.microsoft.com/office/drawing/2014/main" id="{00BA754C-3A69-4FC3-A4DD-D9000F23463F}"/>
            </a:ext>
          </a:extLst>
        </xdr:cNvPr>
        <xdr:cNvSpPr/>
      </xdr:nvSpPr>
      <xdr:spPr>
        <a:xfrm>
          <a:off x="13652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139064</xdr:rowOff>
    </xdr:from>
    <xdr:to>
      <xdr:col>76</xdr:col>
      <xdr:colOff>114300</xdr:colOff>
      <xdr:row>80</xdr:row>
      <xdr:rowOff>9525</xdr:rowOff>
    </xdr:to>
    <xdr:cxnSp macro="">
      <xdr:nvCxnSpPr>
        <xdr:cNvPr id="675" name="直線コネクタ 674">
          <a:extLst>
            <a:ext uri="{FF2B5EF4-FFF2-40B4-BE49-F238E27FC236}">
              <a16:creationId xmlns:a16="http://schemas.microsoft.com/office/drawing/2014/main" id="{26652FBB-703D-4518-A7B1-BCA24F736F13}"/>
            </a:ext>
          </a:extLst>
        </xdr:cNvPr>
        <xdr:cNvCxnSpPr/>
      </xdr:nvCxnSpPr>
      <xdr:spPr>
        <a:xfrm>
          <a:off x="13703300" y="136836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38736</xdr:rowOff>
    </xdr:from>
    <xdr:to>
      <xdr:col>67</xdr:col>
      <xdr:colOff>101600</xdr:colOff>
      <xdr:row>79</xdr:row>
      <xdr:rowOff>140336</xdr:rowOff>
    </xdr:to>
    <xdr:sp macro="" textlink="">
      <xdr:nvSpPr>
        <xdr:cNvPr id="676" name="楕円 675">
          <a:extLst>
            <a:ext uri="{FF2B5EF4-FFF2-40B4-BE49-F238E27FC236}">
              <a16:creationId xmlns:a16="http://schemas.microsoft.com/office/drawing/2014/main" id="{EE1D8192-245A-4465-9A13-E5218BD76B23}"/>
            </a:ext>
          </a:extLst>
        </xdr:cNvPr>
        <xdr:cNvSpPr/>
      </xdr:nvSpPr>
      <xdr:spPr>
        <a:xfrm>
          <a:off x="12763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89536</xdr:rowOff>
    </xdr:from>
    <xdr:to>
      <xdr:col>71</xdr:col>
      <xdr:colOff>177800</xdr:colOff>
      <xdr:row>79</xdr:row>
      <xdr:rowOff>139064</xdr:rowOff>
    </xdr:to>
    <xdr:cxnSp macro="">
      <xdr:nvCxnSpPr>
        <xdr:cNvPr id="677" name="直線コネクタ 676">
          <a:extLst>
            <a:ext uri="{FF2B5EF4-FFF2-40B4-BE49-F238E27FC236}">
              <a16:creationId xmlns:a16="http://schemas.microsoft.com/office/drawing/2014/main" id="{F147E8D8-A5BD-403C-9B56-A6C6BA09D16B}"/>
            </a:ext>
          </a:extLst>
        </xdr:cNvPr>
        <xdr:cNvCxnSpPr/>
      </xdr:nvCxnSpPr>
      <xdr:spPr>
        <a:xfrm>
          <a:off x="12814300" y="136340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30497</xdr:rowOff>
    </xdr:from>
    <xdr:ext cx="405111" cy="259045"/>
    <xdr:sp macro="" textlink="">
      <xdr:nvSpPr>
        <xdr:cNvPr id="678" name="n_1aveValue【消防施設】&#10;有形固定資産減価償却率">
          <a:extLst>
            <a:ext uri="{FF2B5EF4-FFF2-40B4-BE49-F238E27FC236}">
              <a16:creationId xmlns:a16="http://schemas.microsoft.com/office/drawing/2014/main" id="{7E6C0156-EA62-4637-BD6E-1A92652F157A}"/>
            </a:ext>
          </a:extLst>
        </xdr:cNvPr>
        <xdr:cNvSpPr txBox="1"/>
      </xdr:nvSpPr>
      <xdr:spPr>
        <a:xfrm>
          <a:off x="15266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118127</xdr:rowOff>
    </xdr:from>
    <xdr:ext cx="405111" cy="259045"/>
    <xdr:sp macro="" textlink="">
      <xdr:nvSpPr>
        <xdr:cNvPr id="679" name="n_2aveValue【消防施設】&#10;有形固定資産減価償却率">
          <a:extLst>
            <a:ext uri="{FF2B5EF4-FFF2-40B4-BE49-F238E27FC236}">
              <a16:creationId xmlns:a16="http://schemas.microsoft.com/office/drawing/2014/main" id="{012831DE-59DA-4F71-BDA2-B073C6184945}"/>
            </a:ext>
          </a:extLst>
        </xdr:cNvPr>
        <xdr:cNvSpPr txBox="1"/>
      </xdr:nvSpPr>
      <xdr:spPr>
        <a:xfrm>
          <a:off x="14389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116222</xdr:rowOff>
    </xdr:from>
    <xdr:ext cx="405111" cy="259045"/>
    <xdr:sp macro="" textlink="">
      <xdr:nvSpPr>
        <xdr:cNvPr id="680" name="n_3aveValue【消防施設】&#10;有形固定資産減価償却率">
          <a:extLst>
            <a:ext uri="{FF2B5EF4-FFF2-40B4-BE49-F238E27FC236}">
              <a16:creationId xmlns:a16="http://schemas.microsoft.com/office/drawing/2014/main" id="{4E7B3907-64E2-4CD7-B099-E7DC361E39EB}"/>
            </a:ext>
          </a:extLst>
        </xdr:cNvPr>
        <xdr:cNvSpPr txBox="1"/>
      </xdr:nvSpPr>
      <xdr:spPr>
        <a:xfrm>
          <a:off x="13500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118127</xdr:rowOff>
    </xdr:from>
    <xdr:ext cx="405111" cy="259045"/>
    <xdr:sp macro="" textlink="">
      <xdr:nvSpPr>
        <xdr:cNvPr id="681" name="n_4aveValue【消防施設】&#10;有形固定資産減価償却率">
          <a:extLst>
            <a:ext uri="{FF2B5EF4-FFF2-40B4-BE49-F238E27FC236}">
              <a16:creationId xmlns:a16="http://schemas.microsoft.com/office/drawing/2014/main" id="{31AF44F0-C832-4AD9-93A1-8DEDFCF39E86}"/>
            </a:ext>
          </a:extLst>
        </xdr:cNvPr>
        <xdr:cNvSpPr txBox="1"/>
      </xdr:nvSpPr>
      <xdr:spPr>
        <a:xfrm>
          <a:off x="12611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126382</xdr:rowOff>
    </xdr:from>
    <xdr:ext cx="405111" cy="259045"/>
    <xdr:sp macro="" textlink="">
      <xdr:nvSpPr>
        <xdr:cNvPr id="682" name="n_1mainValue【消防施設】&#10;有形固定資産減価償却率">
          <a:extLst>
            <a:ext uri="{FF2B5EF4-FFF2-40B4-BE49-F238E27FC236}">
              <a16:creationId xmlns:a16="http://schemas.microsoft.com/office/drawing/2014/main" id="{4BC0B718-D55B-44AD-93D1-B42CFF82C310}"/>
            </a:ext>
          </a:extLst>
        </xdr:cNvPr>
        <xdr:cNvSpPr txBox="1"/>
      </xdr:nvSpPr>
      <xdr:spPr>
        <a:xfrm>
          <a:off x="152660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76852</xdr:rowOff>
    </xdr:from>
    <xdr:ext cx="405111" cy="259045"/>
    <xdr:sp macro="" textlink="">
      <xdr:nvSpPr>
        <xdr:cNvPr id="683" name="n_2mainValue【消防施設】&#10;有形固定資産減価償却率">
          <a:extLst>
            <a:ext uri="{FF2B5EF4-FFF2-40B4-BE49-F238E27FC236}">
              <a16:creationId xmlns:a16="http://schemas.microsoft.com/office/drawing/2014/main" id="{1972A386-CCBF-4F39-A2CC-A9BECE8644AA}"/>
            </a:ext>
          </a:extLst>
        </xdr:cNvPr>
        <xdr:cNvSpPr txBox="1"/>
      </xdr:nvSpPr>
      <xdr:spPr>
        <a:xfrm>
          <a:off x="143897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34941</xdr:rowOff>
    </xdr:from>
    <xdr:ext cx="405111" cy="259045"/>
    <xdr:sp macro="" textlink="">
      <xdr:nvSpPr>
        <xdr:cNvPr id="684" name="n_3mainValue【消防施設】&#10;有形固定資産減価償却率">
          <a:extLst>
            <a:ext uri="{FF2B5EF4-FFF2-40B4-BE49-F238E27FC236}">
              <a16:creationId xmlns:a16="http://schemas.microsoft.com/office/drawing/2014/main" id="{DEF7AB50-8FE3-4633-8E10-ADB54E6B7805}"/>
            </a:ext>
          </a:extLst>
        </xdr:cNvPr>
        <xdr:cNvSpPr txBox="1"/>
      </xdr:nvSpPr>
      <xdr:spPr>
        <a:xfrm>
          <a:off x="13500744"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156863</xdr:rowOff>
    </xdr:from>
    <xdr:ext cx="405111" cy="259045"/>
    <xdr:sp macro="" textlink="">
      <xdr:nvSpPr>
        <xdr:cNvPr id="685" name="n_4mainValue【消防施設】&#10;有形固定資産減価償却率">
          <a:extLst>
            <a:ext uri="{FF2B5EF4-FFF2-40B4-BE49-F238E27FC236}">
              <a16:creationId xmlns:a16="http://schemas.microsoft.com/office/drawing/2014/main" id="{D938BFBC-4A94-4207-9D6A-DDAFF4C80C06}"/>
            </a:ext>
          </a:extLst>
        </xdr:cNvPr>
        <xdr:cNvSpPr txBox="1"/>
      </xdr:nvSpPr>
      <xdr:spPr>
        <a:xfrm>
          <a:off x="126117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B313068A-00DC-4A8A-9123-6723CBECF92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6AEB9DF9-5042-403D-9B7D-FE913388DB4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A8313F1F-18D6-49D7-BFBE-8AE25D628FA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C5CFDD2F-52C3-4EAC-AE9E-80E24D7D049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8F120E1F-6EA3-4794-B269-AF13E634958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B295E342-91F5-4362-9CAB-FF7897D4C68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74DDAD1E-2FD4-4317-BB6A-70AE5B556B9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F9F3E580-59A7-461E-BD93-2B368912834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4E8E3F17-3020-4B07-B04F-761591FA882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A0F06820-52A4-409B-B3C2-41DFE3F02AA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A3A7E958-EB99-4B2B-92CF-17A56804BA1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EEE736E7-888F-4895-97D0-6FDF83FB984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C85110B5-E008-4FEF-ABC9-B70BCA5A3D0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C14AE168-7CC0-4D16-8B95-CACB8B6AB6F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6E4A3855-C56A-4112-B850-6006D49E7E0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6495FED3-F41C-4542-9AD6-00FF8909DFB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0010799D-B3BB-4D0C-9F67-ED90318A059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1CF9CF4A-71DB-49F6-A4D8-A2A6E899252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337A7B13-54B3-4F46-B26B-5F3E1064AB6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7D8A1A53-F2C6-4442-BB16-45E17A3BFC8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08C33037-07D5-4A51-B7A1-2C9FE537DBD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3E48A3E2-68DE-4667-A291-8541CD6244F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a:extLst>
            <a:ext uri="{FF2B5EF4-FFF2-40B4-BE49-F238E27FC236}">
              <a16:creationId xmlns:a16="http://schemas.microsoft.com/office/drawing/2014/main" id="{D6196B9A-B099-44BB-BF9E-AB983537153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121920</xdr:rowOff>
    </xdr:from>
    <xdr:to>
      <xdr:col>116</xdr:col>
      <xdr:colOff>62864</xdr:colOff>
      <xdr:row>86</xdr:row>
      <xdr:rowOff>85089</xdr:rowOff>
    </xdr:to>
    <xdr:cxnSp macro="">
      <xdr:nvCxnSpPr>
        <xdr:cNvPr id="709" name="直線コネクタ 708">
          <a:extLst>
            <a:ext uri="{FF2B5EF4-FFF2-40B4-BE49-F238E27FC236}">
              <a16:creationId xmlns:a16="http://schemas.microsoft.com/office/drawing/2014/main" id="{1BD021C1-3897-4D73-ADB0-EA36D4992B04}"/>
            </a:ext>
          </a:extLst>
        </xdr:cNvPr>
        <xdr:cNvCxnSpPr/>
      </xdr:nvCxnSpPr>
      <xdr:spPr>
        <a:xfrm flipV="1">
          <a:off x="22160864" y="13495020"/>
          <a:ext cx="0" cy="1334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710" name="【消防施設】&#10;一人当たり面積最小値テキスト">
          <a:extLst>
            <a:ext uri="{FF2B5EF4-FFF2-40B4-BE49-F238E27FC236}">
              <a16:creationId xmlns:a16="http://schemas.microsoft.com/office/drawing/2014/main" id="{A3151817-CE8A-4123-966B-7284036F0C56}"/>
            </a:ext>
          </a:extLst>
        </xdr:cNvPr>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711" name="直線コネクタ 710">
          <a:extLst>
            <a:ext uri="{FF2B5EF4-FFF2-40B4-BE49-F238E27FC236}">
              <a16:creationId xmlns:a16="http://schemas.microsoft.com/office/drawing/2014/main" id="{CB12962D-EB5D-4EC5-8437-C98F30982C1B}"/>
            </a:ext>
          </a:extLst>
        </xdr:cNvPr>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68597</xdr:rowOff>
    </xdr:from>
    <xdr:ext cx="469744" cy="259045"/>
    <xdr:sp macro="" textlink="">
      <xdr:nvSpPr>
        <xdr:cNvPr id="712" name="【消防施設】&#10;一人当たり面積最大値テキスト">
          <a:extLst>
            <a:ext uri="{FF2B5EF4-FFF2-40B4-BE49-F238E27FC236}">
              <a16:creationId xmlns:a16="http://schemas.microsoft.com/office/drawing/2014/main" id="{E3ED462C-C50F-4D2D-B25B-9CD20F05D002}"/>
            </a:ext>
          </a:extLst>
        </xdr:cNvPr>
        <xdr:cNvSpPr txBox="1"/>
      </xdr:nvSpPr>
      <xdr:spPr>
        <a:xfrm>
          <a:off x="22199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121920</xdr:rowOff>
    </xdr:from>
    <xdr:to>
      <xdr:col>116</xdr:col>
      <xdr:colOff>152400</xdr:colOff>
      <xdr:row>78</xdr:row>
      <xdr:rowOff>121920</xdr:rowOff>
    </xdr:to>
    <xdr:cxnSp macro="">
      <xdr:nvCxnSpPr>
        <xdr:cNvPr id="713" name="直線コネクタ 712">
          <a:extLst>
            <a:ext uri="{FF2B5EF4-FFF2-40B4-BE49-F238E27FC236}">
              <a16:creationId xmlns:a16="http://schemas.microsoft.com/office/drawing/2014/main" id="{28276950-9B19-45AC-90CB-D52BBB9211C8}"/>
            </a:ext>
          </a:extLst>
        </xdr:cNvPr>
        <xdr:cNvCxnSpPr/>
      </xdr:nvCxnSpPr>
      <xdr:spPr>
        <a:xfrm>
          <a:off x="22072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39388</xdr:rowOff>
    </xdr:from>
    <xdr:ext cx="469744" cy="259045"/>
    <xdr:sp macro="" textlink="">
      <xdr:nvSpPr>
        <xdr:cNvPr id="714" name="【消防施設】&#10;一人当たり面積平均値テキスト">
          <a:extLst>
            <a:ext uri="{FF2B5EF4-FFF2-40B4-BE49-F238E27FC236}">
              <a16:creationId xmlns:a16="http://schemas.microsoft.com/office/drawing/2014/main" id="{0D9BF932-91E5-4B95-909A-A600A26BBE27}"/>
            </a:ext>
          </a:extLst>
        </xdr:cNvPr>
        <xdr:cNvSpPr txBox="1"/>
      </xdr:nvSpPr>
      <xdr:spPr>
        <a:xfrm>
          <a:off x="22199600" y="14441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16511</xdr:rowOff>
    </xdr:from>
    <xdr:to>
      <xdr:col>116</xdr:col>
      <xdr:colOff>114300</xdr:colOff>
      <xdr:row>85</xdr:row>
      <xdr:rowOff>118111</xdr:rowOff>
    </xdr:to>
    <xdr:sp macro="" textlink="">
      <xdr:nvSpPr>
        <xdr:cNvPr id="715" name="フローチャート: 判断 714">
          <a:extLst>
            <a:ext uri="{FF2B5EF4-FFF2-40B4-BE49-F238E27FC236}">
              <a16:creationId xmlns:a16="http://schemas.microsoft.com/office/drawing/2014/main" id="{C8BA6390-F989-40A3-A333-88643DD50E4B}"/>
            </a:ext>
          </a:extLst>
        </xdr:cNvPr>
        <xdr:cNvSpPr/>
      </xdr:nvSpPr>
      <xdr:spPr>
        <a:xfrm>
          <a:off x="22110700" y="145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22861</xdr:rowOff>
    </xdr:from>
    <xdr:to>
      <xdr:col>112</xdr:col>
      <xdr:colOff>38100</xdr:colOff>
      <xdr:row>85</xdr:row>
      <xdr:rowOff>124461</xdr:rowOff>
    </xdr:to>
    <xdr:sp macro="" textlink="">
      <xdr:nvSpPr>
        <xdr:cNvPr id="716" name="フローチャート: 判断 715">
          <a:extLst>
            <a:ext uri="{FF2B5EF4-FFF2-40B4-BE49-F238E27FC236}">
              <a16:creationId xmlns:a16="http://schemas.microsoft.com/office/drawing/2014/main" id="{8DC87EAA-3115-4B17-BFB1-C5D9C3248F97}"/>
            </a:ext>
          </a:extLst>
        </xdr:cNvPr>
        <xdr:cNvSpPr/>
      </xdr:nvSpPr>
      <xdr:spPr>
        <a:xfrm>
          <a:off x="21272500" y="1459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3811</xdr:rowOff>
    </xdr:from>
    <xdr:to>
      <xdr:col>107</xdr:col>
      <xdr:colOff>101600</xdr:colOff>
      <xdr:row>85</xdr:row>
      <xdr:rowOff>105411</xdr:rowOff>
    </xdr:to>
    <xdr:sp macro="" textlink="">
      <xdr:nvSpPr>
        <xdr:cNvPr id="717" name="フローチャート: 判断 716">
          <a:extLst>
            <a:ext uri="{FF2B5EF4-FFF2-40B4-BE49-F238E27FC236}">
              <a16:creationId xmlns:a16="http://schemas.microsoft.com/office/drawing/2014/main" id="{36E3A509-CF26-4EF7-A100-14A53EC806E0}"/>
            </a:ext>
          </a:extLst>
        </xdr:cNvPr>
        <xdr:cNvSpPr/>
      </xdr:nvSpPr>
      <xdr:spPr>
        <a:xfrm>
          <a:off x="20383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718" name="フローチャート: 判断 717">
          <a:extLst>
            <a:ext uri="{FF2B5EF4-FFF2-40B4-BE49-F238E27FC236}">
              <a16:creationId xmlns:a16="http://schemas.microsoft.com/office/drawing/2014/main" id="{2CE7E555-0C14-4E08-8E7F-CCDEB652ABDF}"/>
            </a:ext>
          </a:extLst>
        </xdr:cNvPr>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60961</xdr:rowOff>
    </xdr:from>
    <xdr:to>
      <xdr:col>98</xdr:col>
      <xdr:colOff>38100</xdr:colOff>
      <xdr:row>85</xdr:row>
      <xdr:rowOff>162561</xdr:rowOff>
    </xdr:to>
    <xdr:sp macro="" textlink="">
      <xdr:nvSpPr>
        <xdr:cNvPr id="719" name="フローチャート: 判断 718">
          <a:extLst>
            <a:ext uri="{FF2B5EF4-FFF2-40B4-BE49-F238E27FC236}">
              <a16:creationId xmlns:a16="http://schemas.microsoft.com/office/drawing/2014/main" id="{C946D4DE-DB65-4157-8BAD-C860664F6D1E}"/>
            </a:ext>
          </a:extLst>
        </xdr:cNvPr>
        <xdr:cNvSpPr/>
      </xdr:nvSpPr>
      <xdr:spPr>
        <a:xfrm>
          <a:off x="18605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AE11E548-A7DE-4452-A059-C37E9411F89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ED2AF3F3-9E57-4F5F-8AFD-FC70C49F378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41E9ADB2-50C1-4EDE-865C-E0927750539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D187942-DC9A-48CE-BA23-BFEC1C70DAA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5926459A-4681-419F-BCDD-5AAFB290943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106680</xdr:rowOff>
    </xdr:from>
    <xdr:to>
      <xdr:col>116</xdr:col>
      <xdr:colOff>114300</xdr:colOff>
      <xdr:row>86</xdr:row>
      <xdr:rowOff>36830</xdr:rowOff>
    </xdr:to>
    <xdr:sp macro="" textlink="">
      <xdr:nvSpPr>
        <xdr:cNvPr id="725" name="楕円 724">
          <a:extLst>
            <a:ext uri="{FF2B5EF4-FFF2-40B4-BE49-F238E27FC236}">
              <a16:creationId xmlns:a16="http://schemas.microsoft.com/office/drawing/2014/main" id="{6D8AE99D-0F02-45A6-9F59-32A1458506F5}"/>
            </a:ext>
          </a:extLst>
        </xdr:cNvPr>
        <xdr:cNvSpPr/>
      </xdr:nvSpPr>
      <xdr:spPr>
        <a:xfrm>
          <a:off x="22110700" y="1467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21607</xdr:rowOff>
    </xdr:from>
    <xdr:ext cx="469744" cy="259045"/>
    <xdr:sp macro="" textlink="">
      <xdr:nvSpPr>
        <xdr:cNvPr id="726" name="【消防施設】&#10;一人当たり面積該当値テキスト">
          <a:extLst>
            <a:ext uri="{FF2B5EF4-FFF2-40B4-BE49-F238E27FC236}">
              <a16:creationId xmlns:a16="http://schemas.microsoft.com/office/drawing/2014/main" id="{DD6F143A-483B-4ECF-8585-C2AC81895A09}"/>
            </a:ext>
          </a:extLst>
        </xdr:cNvPr>
        <xdr:cNvSpPr txBox="1"/>
      </xdr:nvSpPr>
      <xdr:spPr>
        <a:xfrm>
          <a:off x="22199600" y="1459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107950</xdr:rowOff>
    </xdr:from>
    <xdr:to>
      <xdr:col>112</xdr:col>
      <xdr:colOff>38100</xdr:colOff>
      <xdr:row>86</xdr:row>
      <xdr:rowOff>38100</xdr:rowOff>
    </xdr:to>
    <xdr:sp macro="" textlink="">
      <xdr:nvSpPr>
        <xdr:cNvPr id="727" name="楕円 726">
          <a:extLst>
            <a:ext uri="{FF2B5EF4-FFF2-40B4-BE49-F238E27FC236}">
              <a16:creationId xmlns:a16="http://schemas.microsoft.com/office/drawing/2014/main" id="{2BDB9E86-D817-41A7-AB7C-D4A6D0317E8F}"/>
            </a:ext>
          </a:extLst>
        </xdr:cNvPr>
        <xdr:cNvSpPr/>
      </xdr:nvSpPr>
      <xdr:spPr>
        <a:xfrm>
          <a:off x="21272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157480</xdr:rowOff>
    </xdr:from>
    <xdr:to>
      <xdr:col>116</xdr:col>
      <xdr:colOff>63500</xdr:colOff>
      <xdr:row>85</xdr:row>
      <xdr:rowOff>158750</xdr:rowOff>
    </xdr:to>
    <xdr:cxnSp macro="">
      <xdr:nvCxnSpPr>
        <xdr:cNvPr id="728" name="直線コネクタ 727">
          <a:extLst>
            <a:ext uri="{FF2B5EF4-FFF2-40B4-BE49-F238E27FC236}">
              <a16:creationId xmlns:a16="http://schemas.microsoft.com/office/drawing/2014/main" id="{295F24BF-07B8-44B3-BDF8-A11F7C629681}"/>
            </a:ext>
          </a:extLst>
        </xdr:cNvPr>
        <xdr:cNvCxnSpPr/>
      </xdr:nvCxnSpPr>
      <xdr:spPr>
        <a:xfrm flipV="1">
          <a:off x="21323300" y="147307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109220</xdr:rowOff>
    </xdr:from>
    <xdr:to>
      <xdr:col>107</xdr:col>
      <xdr:colOff>101600</xdr:colOff>
      <xdr:row>86</xdr:row>
      <xdr:rowOff>39370</xdr:rowOff>
    </xdr:to>
    <xdr:sp macro="" textlink="">
      <xdr:nvSpPr>
        <xdr:cNvPr id="729" name="楕円 728">
          <a:extLst>
            <a:ext uri="{FF2B5EF4-FFF2-40B4-BE49-F238E27FC236}">
              <a16:creationId xmlns:a16="http://schemas.microsoft.com/office/drawing/2014/main" id="{3296F05C-E59D-44ED-BAF2-369A7EEC7E07}"/>
            </a:ext>
          </a:extLst>
        </xdr:cNvPr>
        <xdr:cNvSpPr/>
      </xdr:nvSpPr>
      <xdr:spPr>
        <a:xfrm>
          <a:off x="20383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158750</xdr:rowOff>
    </xdr:from>
    <xdr:to>
      <xdr:col>111</xdr:col>
      <xdr:colOff>177800</xdr:colOff>
      <xdr:row>85</xdr:row>
      <xdr:rowOff>160020</xdr:rowOff>
    </xdr:to>
    <xdr:cxnSp macro="">
      <xdr:nvCxnSpPr>
        <xdr:cNvPr id="730" name="直線コネクタ 729">
          <a:extLst>
            <a:ext uri="{FF2B5EF4-FFF2-40B4-BE49-F238E27FC236}">
              <a16:creationId xmlns:a16="http://schemas.microsoft.com/office/drawing/2014/main" id="{334AE41B-607F-4967-8723-1E7C1C0AAA17}"/>
            </a:ext>
          </a:extLst>
        </xdr:cNvPr>
        <xdr:cNvCxnSpPr/>
      </xdr:nvCxnSpPr>
      <xdr:spPr>
        <a:xfrm flipV="1">
          <a:off x="20434300" y="147320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110489</xdr:rowOff>
    </xdr:from>
    <xdr:to>
      <xdr:col>102</xdr:col>
      <xdr:colOff>165100</xdr:colOff>
      <xdr:row>86</xdr:row>
      <xdr:rowOff>40639</xdr:rowOff>
    </xdr:to>
    <xdr:sp macro="" textlink="">
      <xdr:nvSpPr>
        <xdr:cNvPr id="731" name="楕円 730">
          <a:extLst>
            <a:ext uri="{FF2B5EF4-FFF2-40B4-BE49-F238E27FC236}">
              <a16:creationId xmlns:a16="http://schemas.microsoft.com/office/drawing/2014/main" id="{7805A173-9484-4B6B-BEAB-2FF5628E9A00}"/>
            </a:ext>
          </a:extLst>
        </xdr:cNvPr>
        <xdr:cNvSpPr/>
      </xdr:nvSpPr>
      <xdr:spPr>
        <a:xfrm>
          <a:off x="19494500" y="146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160020</xdr:rowOff>
    </xdr:from>
    <xdr:to>
      <xdr:col>107</xdr:col>
      <xdr:colOff>50800</xdr:colOff>
      <xdr:row>85</xdr:row>
      <xdr:rowOff>161289</xdr:rowOff>
    </xdr:to>
    <xdr:cxnSp macro="">
      <xdr:nvCxnSpPr>
        <xdr:cNvPr id="732" name="直線コネクタ 731">
          <a:extLst>
            <a:ext uri="{FF2B5EF4-FFF2-40B4-BE49-F238E27FC236}">
              <a16:creationId xmlns:a16="http://schemas.microsoft.com/office/drawing/2014/main" id="{667AA024-9079-4483-9D8D-49A8BB10B3A9}"/>
            </a:ext>
          </a:extLst>
        </xdr:cNvPr>
        <xdr:cNvCxnSpPr/>
      </xdr:nvCxnSpPr>
      <xdr:spPr>
        <a:xfrm flipV="1">
          <a:off x="19545300" y="147332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111761</xdr:rowOff>
    </xdr:from>
    <xdr:to>
      <xdr:col>98</xdr:col>
      <xdr:colOff>38100</xdr:colOff>
      <xdr:row>86</xdr:row>
      <xdr:rowOff>41911</xdr:rowOff>
    </xdr:to>
    <xdr:sp macro="" textlink="">
      <xdr:nvSpPr>
        <xdr:cNvPr id="733" name="楕円 732">
          <a:extLst>
            <a:ext uri="{FF2B5EF4-FFF2-40B4-BE49-F238E27FC236}">
              <a16:creationId xmlns:a16="http://schemas.microsoft.com/office/drawing/2014/main" id="{A211D959-D135-483F-A222-5ACE80EC7BDA}"/>
            </a:ext>
          </a:extLst>
        </xdr:cNvPr>
        <xdr:cNvSpPr/>
      </xdr:nvSpPr>
      <xdr:spPr>
        <a:xfrm>
          <a:off x="18605500" y="1468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161289</xdr:rowOff>
    </xdr:from>
    <xdr:to>
      <xdr:col>102</xdr:col>
      <xdr:colOff>114300</xdr:colOff>
      <xdr:row>85</xdr:row>
      <xdr:rowOff>162561</xdr:rowOff>
    </xdr:to>
    <xdr:cxnSp macro="">
      <xdr:nvCxnSpPr>
        <xdr:cNvPr id="734" name="直線コネクタ 733">
          <a:extLst>
            <a:ext uri="{FF2B5EF4-FFF2-40B4-BE49-F238E27FC236}">
              <a16:creationId xmlns:a16="http://schemas.microsoft.com/office/drawing/2014/main" id="{2BDC6E8E-A5E5-4838-9AF6-52AA006406F3}"/>
            </a:ext>
          </a:extLst>
        </xdr:cNvPr>
        <xdr:cNvCxnSpPr/>
      </xdr:nvCxnSpPr>
      <xdr:spPr>
        <a:xfrm flipV="1">
          <a:off x="18656300" y="147345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140988</xdr:rowOff>
    </xdr:from>
    <xdr:ext cx="469744" cy="259045"/>
    <xdr:sp macro="" textlink="">
      <xdr:nvSpPr>
        <xdr:cNvPr id="735" name="n_1aveValue【消防施設】&#10;一人当たり面積">
          <a:extLst>
            <a:ext uri="{FF2B5EF4-FFF2-40B4-BE49-F238E27FC236}">
              <a16:creationId xmlns:a16="http://schemas.microsoft.com/office/drawing/2014/main" id="{4C7D0098-170C-408B-B406-325D51105B7E}"/>
            </a:ext>
          </a:extLst>
        </xdr:cNvPr>
        <xdr:cNvSpPr txBox="1"/>
      </xdr:nvSpPr>
      <xdr:spPr>
        <a:xfrm>
          <a:off x="21075727"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121938</xdr:rowOff>
    </xdr:from>
    <xdr:ext cx="469744" cy="259045"/>
    <xdr:sp macro="" textlink="">
      <xdr:nvSpPr>
        <xdr:cNvPr id="736" name="n_2aveValue【消防施設】&#10;一人当たり面積">
          <a:extLst>
            <a:ext uri="{FF2B5EF4-FFF2-40B4-BE49-F238E27FC236}">
              <a16:creationId xmlns:a16="http://schemas.microsoft.com/office/drawing/2014/main" id="{F7D7D025-9E8F-4B0D-AA96-C1A2CC6FBF5D}"/>
            </a:ext>
          </a:extLst>
        </xdr:cNvPr>
        <xdr:cNvSpPr txBox="1"/>
      </xdr:nvSpPr>
      <xdr:spPr>
        <a:xfrm>
          <a:off x="201994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116857</xdr:rowOff>
    </xdr:from>
    <xdr:ext cx="469744" cy="259045"/>
    <xdr:sp macro="" textlink="">
      <xdr:nvSpPr>
        <xdr:cNvPr id="737" name="n_3aveValue【消防施設】&#10;一人当たり面積">
          <a:extLst>
            <a:ext uri="{FF2B5EF4-FFF2-40B4-BE49-F238E27FC236}">
              <a16:creationId xmlns:a16="http://schemas.microsoft.com/office/drawing/2014/main" id="{5154F5D3-C27B-4FBB-A46C-B388EA38C8DF}"/>
            </a:ext>
          </a:extLst>
        </xdr:cNvPr>
        <xdr:cNvSpPr txBox="1"/>
      </xdr:nvSpPr>
      <xdr:spPr>
        <a:xfrm>
          <a:off x="19310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7638</xdr:rowOff>
    </xdr:from>
    <xdr:ext cx="469744" cy="259045"/>
    <xdr:sp macro="" textlink="">
      <xdr:nvSpPr>
        <xdr:cNvPr id="738" name="n_4aveValue【消防施設】&#10;一人当たり面積">
          <a:extLst>
            <a:ext uri="{FF2B5EF4-FFF2-40B4-BE49-F238E27FC236}">
              <a16:creationId xmlns:a16="http://schemas.microsoft.com/office/drawing/2014/main" id="{59F5EE36-99B8-4C41-BFB0-E47A6A054D9C}"/>
            </a:ext>
          </a:extLst>
        </xdr:cNvPr>
        <xdr:cNvSpPr txBox="1"/>
      </xdr:nvSpPr>
      <xdr:spPr>
        <a:xfrm>
          <a:off x="18421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29227</xdr:rowOff>
    </xdr:from>
    <xdr:ext cx="469744" cy="259045"/>
    <xdr:sp macro="" textlink="">
      <xdr:nvSpPr>
        <xdr:cNvPr id="739" name="n_1mainValue【消防施設】&#10;一人当たり面積">
          <a:extLst>
            <a:ext uri="{FF2B5EF4-FFF2-40B4-BE49-F238E27FC236}">
              <a16:creationId xmlns:a16="http://schemas.microsoft.com/office/drawing/2014/main" id="{EB0AB8DF-932F-48CB-94CD-BD207B803BE4}"/>
            </a:ext>
          </a:extLst>
        </xdr:cNvPr>
        <xdr:cNvSpPr txBox="1"/>
      </xdr:nvSpPr>
      <xdr:spPr>
        <a:xfrm>
          <a:off x="210757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30497</xdr:rowOff>
    </xdr:from>
    <xdr:ext cx="469744" cy="259045"/>
    <xdr:sp macro="" textlink="">
      <xdr:nvSpPr>
        <xdr:cNvPr id="740" name="n_2mainValue【消防施設】&#10;一人当たり面積">
          <a:extLst>
            <a:ext uri="{FF2B5EF4-FFF2-40B4-BE49-F238E27FC236}">
              <a16:creationId xmlns:a16="http://schemas.microsoft.com/office/drawing/2014/main" id="{5845A765-5E5B-4CC0-9A6C-6A2D6289BACD}"/>
            </a:ext>
          </a:extLst>
        </xdr:cNvPr>
        <xdr:cNvSpPr txBox="1"/>
      </xdr:nvSpPr>
      <xdr:spPr>
        <a:xfrm>
          <a:off x="20199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31766</xdr:rowOff>
    </xdr:from>
    <xdr:ext cx="469744" cy="259045"/>
    <xdr:sp macro="" textlink="">
      <xdr:nvSpPr>
        <xdr:cNvPr id="741" name="n_3mainValue【消防施設】&#10;一人当たり面積">
          <a:extLst>
            <a:ext uri="{FF2B5EF4-FFF2-40B4-BE49-F238E27FC236}">
              <a16:creationId xmlns:a16="http://schemas.microsoft.com/office/drawing/2014/main" id="{78831337-8CB5-42A0-81F2-19E65DF8DFA7}"/>
            </a:ext>
          </a:extLst>
        </xdr:cNvPr>
        <xdr:cNvSpPr txBox="1"/>
      </xdr:nvSpPr>
      <xdr:spPr>
        <a:xfrm>
          <a:off x="19310427" y="1477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33038</xdr:rowOff>
    </xdr:from>
    <xdr:ext cx="469744" cy="259045"/>
    <xdr:sp macro="" textlink="">
      <xdr:nvSpPr>
        <xdr:cNvPr id="742" name="n_4mainValue【消防施設】&#10;一人当たり面積">
          <a:extLst>
            <a:ext uri="{FF2B5EF4-FFF2-40B4-BE49-F238E27FC236}">
              <a16:creationId xmlns:a16="http://schemas.microsoft.com/office/drawing/2014/main" id="{3ED293BC-D069-4212-8B8E-F9E0BAA23BCD}"/>
            </a:ext>
          </a:extLst>
        </xdr:cNvPr>
        <xdr:cNvSpPr txBox="1"/>
      </xdr:nvSpPr>
      <xdr:spPr>
        <a:xfrm>
          <a:off x="18421427" y="1477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6133A8A0-4BE2-4B8E-9E9B-BCF6A9A5B95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A2AFA12C-1FCE-4683-93DF-958FB10217C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659F9539-B42B-4E87-A118-9E8DAE88B42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E96BE2F7-1CFF-4B02-8157-A3221892802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1B72D5E1-EF09-4410-8A77-873537E1160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9A85BEAC-76A9-412A-9FF1-9D6FB10E2DC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BABDE4C5-1D40-4F17-B63B-2CB823654D2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BEC77635-4252-4B2D-A9CC-29CFBD0C4A9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0FCD02F4-3CC5-4EAE-84DF-F9B37AF7267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AA7E0B95-2546-43D3-B35C-BA0A5BDB75D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02FD5D77-96D6-406E-81FE-6C681C2316A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a:extLst>
            <a:ext uri="{FF2B5EF4-FFF2-40B4-BE49-F238E27FC236}">
              <a16:creationId xmlns:a16="http://schemas.microsoft.com/office/drawing/2014/main" id="{880F8E80-E4E6-41C5-8008-F450091B565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5" name="テキスト ボックス 754">
          <a:extLst>
            <a:ext uri="{FF2B5EF4-FFF2-40B4-BE49-F238E27FC236}">
              <a16:creationId xmlns:a16="http://schemas.microsoft.com/office/drawing/2014/main" id="{F7C15136-4517-496C-A9CD-AB15168A211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a:extLst>
            <a:ext uri="{FF2B5EF4-FFF2-40B4-BE49-F238E27FC236}">
              <a16:creationId xmlns:a16="http://schemas.microsoft.com/office/drawing/2014/main" id="{543F28AD-EF78-4F7B-A08E-7B5CC0DEE3B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a:extLst>
            <a:ext uri="{FF2B5EF4-FFF2-40B4-BE49-F238E27FC236}">
              <a16:creationId xmlns:a16="http://schemas.microsoft.com/office/drawing/2014/main" id="{195F29DE-1609-4754-A131-422C4E84DDF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a:extLst>
            <a:ext uri="{FF2B5EF4-FFF2-40B4-BE49-F238E27FC236}">
              <a16:creationId xmlns:a16="http://schemas.microsoft.com/office/drawing/2014/main" id="{18D1A116-27F0-42C4-A532-18711643F27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a:extLst>
            <a:ext uri="{FF2B5EF4-FFF2-40B4-BE49-F238E27FC236}">
              <a16:creationId xmlns:a16="http://schemas.microsoft.com/office/drawing/2014/main" id="{5BB51289-FA22-4D99-853D-3F73DC5E344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a:extLst>
            <a:ext uri="{FF2B5EF4-FFF2-40B4-BE49-F238E27FC236}">
              <a16:creationId xmlns:a16="http://schemas.microsoft.com/office/drawing/2014/main" id="{11AFDFDB-8A07-4416-9608-7BA6FD86C83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a:extLst>
            <a:ext uri="{FF2B5EF4-FFF2-40B4-BE49-F238E27FC236}">
              <a16:creationId xmlns:a16="http://schemas.microsoft.com/office/drawing/2014/main" id="{C5CB17FA-93B6-41C4-A2AB-102012A0399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a:extLst>
            <a:ext uri="{FF2B5EF4-FFF2-40B4-BE49-F238E27FC236}">
              <a16:creationId xmlns:a16="http://schemas.microsoft.com/office/drawing/2014/main" id="{359D6543-B0E1-44A4-B663-FF8F83698E8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a:extLst>
            <a:ext uri="{FF2B5EF4-FFF2-40B4-BE49-F238E27FC236}">
              <a16:creationId xmlns:a16="http://schemas.microsoft.com/office/drawing/2014/main" id="{596676F2-9F9C-4D8B-B32C-04B2E0DF0DB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a:extLst>
            <a:ext uri="{FF2B5EF4-FFF2-40B4-BE49-F238E27FC236}">
              <a16:creationId xmlns:a16="http://schemas.microsoft.com/office/drawing/2014/main" id="{AA2B94CE-BEF5-4957-949E-4BEE6715BB3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5" name="テキスト ボックス 764">
          <a:extLst>
            <a:ext uri="{FF2B5EF4-FFF2-40B4-BE49-F238E27FC236}">
              <a16:creationId xmlns:a16="http://schemas.microsoft.com/office/drawing/2014/main" id="{167772EB-1D73-45C1-AD8D-5E5BCBBBA25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id="{F2088D50-A14B-41A3-BD1B-B3384ED6BF8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庁舎】&#10;有形固定資産減価償却率グラフ枠">
          <a:extLst>
            <a:ext uri="{FF2B5EF4-FFF2-40B4-BE49-F238E27FC236}">
              <a16:creationId xmlns:a16="http://schemas.microsoft.com/office/drawing/2014/main" id="{1B0DE1A6-12B9-4541-B075-A7722860CE5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108</xdr:row>
      <xdr:rowOff>162742</xdr:rowOff>
    </xdr:to>
    <xdr:cxnSp macro="">
      <xdr:nvCxnSpPr>
        <xdr:cNvPr id="768" name="直線コネクタ 767">
          <a:extLst>
            <a:ext uri="{FF2B5EF4-FFF2-40B4-BE49-F238E27FC236}">
              <a16:creationId xmlns:a16="http://schemas.microsoft.com/office/drawing/2014/main" id="{4DC4AFEF-8FB5-427A-9C48-FF9FC20B42F4}"/>
            </a:ext>
          </a:extLst>
        </xdr:cNvPr>
        <xdr:cNvCxnSpPr/>
      </xdr:nvCxnSpPr>
      <xdr:spPr>
        <a:xfrm flipV="1">
          <a:off x="16318864" y="17229364"/>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166569</xdr:rowOff>
    </xdr:from>
    <xdr:ext cx="405111" cy="259045"/>
    <xdr:sp macro="" textlink="">
      <xdr:nvSpPr>
        <xdr:cNvPr id="769" name="【庁舎】&#10;有形固定資産減価償却率最小値テキスト">
          <a:extLst>
            <a:ext uri="{FF2B5EF4-FFF2-40B4-BE49-F238E27FC236}">
              <a16:creationId xmlns:a16="http://schemas.microsoft.com/office/drawing/2014/main" id="{728E8536-DDB4-4C31-848B-4C5D0E695CEF}"/>
            </a:ext>
          </a:extLst>
        </xdr:cNvPr>
        <xdr:cNvSpPr txBox="1"/>
      </xdr:nvSpPr>
      <xdr:spPr>
        <a:xfrm>
          <a:off x="16357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162742</xdr:rowOff>
    </xdr:from>
    <xdr:to>
      <xdr:col>86</xdr:col>
      <xdr:colOff>25400</xdr:colOff>
      <xdr:row>108</xdr:row>
      <xdr:rowOff>162742</xdr:rowOff>
    </xdr:to>
    <xdr:cxnSp macro="">
      <xdr:nvCxnSpPr>
        <xdr:cNvPr id="770" name="直線コネクタ 769">
          <a:extLst>
            <a:ext uri="{FF2B5EF4-FFF2-40B4-BE49-F238E27FC236}">
              <a16:creationId xmlns:a16="http://schemas.microsoft.com/office/drawing/2014/main" id="{2758AD3D-5736-46D9-94F9-13FDB1EB6935}"/>
            </a:ext>
          </a:extLst>
        </xdr:cNvPr>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771" name="【庁舎】&#10;有形固定資産減価償却率最大値テキスト">
          <a:extLst>
            <a:ext uri="{FF2B5EF4-FFF2-40B4-BE49-F238E27FC236}">
              <a16:creationId xmlns:a16="http://schemas.microsoft.com/office/drawing/2014/main" id="{4D870ACD-F729-40F8-8226-505A5517AAF5}"/>
            </a:ext>
          </a:extLst>
        </xdr:cNvPr>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772" name="直線コネクタ 771">
          <a:extLst>
            <a:ext uri="{FF2B5EF4-FFF2-40B4-BE49-F238E27FC236}">
              <a16:creationId xmlns:a16="http://schemas.microsoft.com/office/drawing/2014/main" id="{94EB1CD7-7A14-4CC4-8920-97BD53733EC3}"/>
            </a:ext>
          </a:extLst>
        </xdr:cNvPr>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58075</xdr:rowOff>
    </xdr:from>
    <xdr:ext cx="405111" cy="259045"/>
    <xdr:sp macro="" textlink="">
      <xdr:nvSpPr>
        <xdr:cNvPr id="773" name="【庁舎】&#10;有形固定資産減価償却率平均値テキスト">
          <a:extLst>
            <a:ext uri="{FF2B5EF4-FFF2-40B4-BE49-F238E27FC236}">
              <a16:creationId xmlns:a16="http://schemas.microsoft.com/office/drawing/2014/main" id="{553CBB59-8E4A-4702-B886-A7A376250E7F}"/>
            </a:ext>
          </a:extLst>
        </xdr:cNvPr>
        <xdr:cNvSpPr txBox="1"/>
      </xdr:nvSpPr>
      <xdr:spPr>
        <a:xfrm>
          <a:off x="16357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35198</xdr:rowOff>
    </xdr:from>
    <xdr:to>
      <xdr:col>85</xdr:col>
      <xdr:colOff>177800</xdr:colOff>
      <xdr:row>104</xdr:row>
      <xdr:rowOff>136798</xdr:rowOff>
    </xdr:to>
    <xdr:sp macro="" textlink="">
      <xdr:nvSpPr>
        <xdr:cNvPr id="774" name="フローチャート: 判断 773">
          <a:extLst>
            <a:ext uri="{FF2B5EF4-FFF2-40B4-BE49-F238E27FC236}">
              <a16:creationId xmlns:a16="http://schemas.microsoft.com/office/drawing/2014/main" id="{F31B1486-47C2-4942-8F48-CADED6BD7896}"/>
            </a:ext>
          </a:extLst>
        </xdr:cNvPr>
        <xdr:cNvSpPr/>
      </xdr:nvSpPr>
      <xdr:spPr>
        <a:xfrm>
          <a:off x="16268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110308</xdr:rowOff>
    </xdr:from>
    <xdr:to>
      <xdr:col>81</xdr:col>
      <xdr:colOff>101600</xdr:colOff>
      <xdr:row>105</xdr:row>
      <xdr:rowOff>40458</xdr:rowOff>
    </xdr:to>
    <xdr:sp macro="" textlink="">
      <xdr:nvSpPr>
        <xdr:cNvPr id="775" name="フローチャート: 判断 774">
          <a:extLst>
            <a:ext uri="{FF2B5EF4-FFF2-40B4-BE49-F238E27FC236}">
              <a16:creationId xmlns:a16="http://schemas.microsoft.com/office/drawing/2014/main" id="{C45298C9-94DE-4801-B470-6FD6E253A78E}"/>
            </a:ext>
          </a:extLst>
        </xdr:cNvPr>
        <xdr:cNvSpPr/>
      </xdr:nvSpPr>
      <xdr:spPr>
        <a:xfrm>
          <a:off x="15430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66221</xdr:rowOff>
    </xdr:from>
    <xdr:to>
      <xdr:col>76</xdr:col>
      <xdr:colOff>165100</xdr:colOff>
      <xdr:row>104</xdr:row>
      <xdr:rowOff>167821</xdr:rowOff>
    </xdr:to>
    <xdr:sp macro="" textlink="">
      <xdr:nvSpPr>
        <xdr:cNvPr id="776" name="フローチャート: 判断 775">
          <a:extLst>
            <a:ext uri="{FF2B5EF4-FFF2-40B4-BE49-F238E27FC236}">
              <a16:creationId xmlns:a16="http://schemas.microsoft.com/office/drawing/2014/main" id="{EDF95426-3F8F-4F5D-9748-ED4EE2EF3ED7}"/>
            </a:ext>
          </a:extLst>
        </xdr:cNvPr>
        <xdr:cNvSpPr/>
      </xdr:nvSpPr>
      <xdr:spPr>
        <a:xfrm>
          <a:off x="14541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38463</xdr:rowOff>
    </xdr:from>
    <xdr:to>
      <xdr:col>72</xdr:col>
      <xdr:colOff>38100</xdr:colOff>
      <xdr:row>104</xdr:row>
      <xdr:rowOff>140063</xdr:rowOff>
    </xdr:to>
    <xdr:sp macro="" textlink="">
      <xdr:nvSpPr>
        <xdr:cNvPr id="777" name="フローチャート: 判断 776">
          <a:extLst>
            <a:ext uri="{FF2B5EF4-FFF2-40B4-BE49-F238E27FC236}">
              <a16:creationId xmlns:a16="http://schemas.microsoft.com/office/drawing/2014/main" id="{E774189B-E08F-4BD2-9C30-81C6198666BC}"/>
            </a:ext>
          </a:extLst>
        </xdr:cNvPr>
        <xdr:cNvSpPr/>
      </xdr:nvSpPr>
      <xdr:spPr>
        <a:xfrm>
          <a:off x="13652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18869</xdr:rowOff>
    </xdr:from>
    <xdr:to>
      <xdr:col>67</xdr:col>
      <xdr:colOff>101600</xdr:colOff>
      <xdr:row>105</xdr:row>
      <xdr:rowOff>120469</xdr:rowOff>
    </xdr:to>
    <xdr:sp macro="" textlink="">
      <xdr:nvSpPr>
        <xdr:cNvPr id="778" name="フローチャート: 判断 777">
          <a:extLst>
            <a:ext uri="{FF2B5EF4-FFF2-40B4-BE49-F238E27FC236}">
              <a16:creationId xmlns:a16="http://schemas.microsoft.com/office/drawing/2014/main" id="{0CFB2FE3-B834-4D01-8887-AB4E5AD9C944}"/>
            </a:ext>
          </a:extLst>
        </xdr:cNvPr>
        <xdr:cNvSpPr/>
      </xdr:nvSpPr>
      <xdr:spPr>
        <a:xfrm>
          <a:off x="12763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D827CFA9-E65D-4AC0-8D5F-B600EA45EEC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B5D668FB-0E7C-4023-8B46-3D4495E29D1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FC2262E0-DDC5-40A7-96D1-B4AE2D55DF5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D1C682BC-6686-4F16-BB15-3897BF1F8E2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447A4ABA-C1AA-40A5-9D87-1DEB633DE5B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40095</xdr:rowOff>
    </xdr:from>
    <xdr:to>
      <xdr:col>85</xdr:col>
      <xdr:colOff>177800</xdr:colOff>
      <xdr:row>107</xdr:row>
      <xdr:rowOff>141695</xdr:rowOff>
    </xdr:to>
    <xdr:sp macro="" textlink="">
      <xdr:nvSpPr>
        <xdr:cNvPr id="784" name="楕円 783">
          <a:extLst>
            <a:ext uri="{FF2B5EF4-FFF2-40B4-BE49-F238E27FC236}">
              <a16:creationId xmlns:a16="http://schemas.microsoft.com/office/drawing/2014/main" id="{D625EA94-AA08-4421-9F75-653B109293F3}"/>
            </a:ext>
          </a:extLst>
        </xdr:cNvPr>
        <xdr:cNvSpPr/>
      </xdr:nvSpPr>
      <xdr:spPr>
        <a:xfrm>
          <a:off x="162687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18522</xdr:rowOff>
    </xdr:from>
    <xdr:ext cx="405111" cy="259045"/>
    <xdr:sp macro="" textlink="">
      <xdr:nvSpPr>
        <xdr:cNvPr id="785" name="【庁舎】&#10;有形固定資産減価償却率該当値テキスト">
          <a:extLst>
            <a:ext uri="{FF2B5EF4-FFF2-40B4-BE49-F238E27FC236}">
              <a16:creationId xmlns:a16="http://schemas.microsoft.com/office/drawing/2014/main" id="{1D521461-9977-449E-8C26-2493B5D6EB30}"/>
            </a:ext>
          </a:extLst>
        </xdr:cNvPr>
        <xdr:cNvSpPr txBox="1"/>
      </xdr:nvSpPr>
      <xdr:spPr>
        <a:xfrm>
          <a:off x="16357600"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5806</xdr:rowOff>
    </xdr:from>
    <xdr:to>
      <xdr:col>81</xdr:col>
      <xdr:colOff>101600</xdr:colOff>
      <xdr:row>107</xdr:row>
      <xdr:rowOff>107406</xdr:rowOff>
    </xdr:to>
    <xdr:sp macro="" textlink="">
      <xdr:nvSpPr>
        <xdr:cNvPr id="786" name="楕円 785">
          <a:extLst>
            <a:ext uri="{FF2B5EF4-FFF2-40B4-BE49-F238E27FC236}">
              <a16:creationId xmlns:a16="http://schemas.microsoft.com/office/drawing/2014/main" id="{50F4765F-47F5-4FA1-91F5-F61474B6F6A1}"/>
            </a:ext>
          </a:extLst>
        </xdr:cNvPr>
        <xdr:cNvSpPr/>
      </xdr:nvSpPr>
      <xdr:spPr>
        <a:xfrm>
          <a:off x="154305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56606</xdr:rowOff>
    </xdr:from>
    <xdr:to>
      <xdr:col>85</xdr:col>
      <xdr:colOff>127000</xdr:colOff>
      <xdr:row>107</xdr:row>
      <xdr:rowOff>90895</xdr:rowOff>
    </xdr:to>
    <xdr:cxnSp macro="">
      <xdr:nvCxnSpPr>
        <xdr:cNvPr id="787" name="直線コネクタ 786">
          <a:extLst>
            <a:ext uri="{FF2B5EF4-FFF2-40B4-BE49-F238E27FC236}">
              <a16:creationId xmlns:a16="http://schemas.microsoft.com/office/drawing/2014/main" id="{82E85F98-8833-4557-9C83-616B16D50C98}"/>
            </a:ext>
          </a:extLst>
        </xdr:cNvPr>
        <xdr:cNvCxnSpPr/>
      </xdr:nvCxnSpPr>
      <xdr:spPr>
        <a:xfrm>
          <a:off x="15481300" y="1840175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144599</xdr:rowOff>
    </xdr:from>
    <xdr:to>
      <xdr:col>76</xdr:col>
      <xdr:colOff>165100</xdr:colOff>
      <xdr:row>107</xdr:row>
      <xdr:rowOff>74749</xdr:rowOff>
    </xdr:to>
    <xdr:sp macro="" textlink="">
      <xdr:nvSpPr>
        <xdr:cNvPr id="788" name="楕円 787">
          <a:extLst>
            <a:ext uri="{FF2B5EF4-FFF2-40B4-BE49-F238E27FC236}">
              <a16:creationId xmlns:a16="http://schemas.microsoft.com/office/drawing/2014/main" id="{502A52A0-8AEC-499D-A8DA-EB344A83C631}"/>
            </a:ext>
          </a:extLst>
        </xdr:cNvPr>
        <xdr:cNvSpPr/>
      </xdr:nvSpPr>
      <xdr:spPr>
        <a:xfrm>
          <a:off x="14541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23949</xdr:rowOff>
    </xdr:from>
    <xdr:to>
      <xdr:col>81</xdr:col>
      <xdr:colOff>50800</xdr:colOff>
      <xdr:row>107</xdr:row>
      <xdr:rowOff>56606</xdr:rowOff>
    </xdr:to>
    <xdr:cxnSp macro="">
      <xdr:nvCxnSpPr>
        <xdr:cNvPr id="789" name="直線コネクタ 788">
          <a:extLst>
            <a:ext uri="{FF2B5EF4-FFF2-40B4-BE49-F238E27FC236}">
              <a16:creationId xmlns:a16="http://schemas.microsoft.com/office/drawing/2014/main" id="{B50718FB-A269-4EAF-83AE-DAB858903B14}"/>
            </a:ext>
          </a:extLst>
        </xdr:cNvPr>
        <xdr:cNvCxnSpPr/>
      </xdr:nvCxnSpPr>
      <xdr:spPr>
        <a:xfrm>
          <a:off x="14592300" y="183690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111942</xdr:rowOff>
    </xdr:from>
    <xdr:to>
      <xdr:col>72</xdr:col>
      <xdr:colOff>38100</xdr:colOff>
      <xdr:row>107</xdr:row>
      <xdr:rowOff>42092</xdr:rowOff>
    </xdr:to>
    <xdr:sp macro="" textlink="">
      <xdr:nvSpPr>
        <xdr:cNvPr id="790" name="楕円 789">
          <a:extLst>
            <a:ext uri="{FF2B5EF4-FFF2-40B4-BE49-F238E27FC236}">
              <a16:creationId xmlns:a16="http://schemas.microsoft.com/office/drawing/2014/main" id="{5E060570-B8AC-4A81-878E-611E925F7AEB}"/>
            </a:ext>
          </a:extLst>
        </xdr:cNvPr>
        <xdr:cNvSpPr/>
      </xdr:nvSpPr>
      <xdr:spPr>
        <a:xfrm>
          <a:off x="13652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162742</xdr:rowOff>
    </xdr:from>
    <xdr:to>
      <xdr:col>76</xdr:col>
      <xdr:colOff>114300</xdr:colOff>
      <xdr:row>107</xdr:row>
      <xdr:rowOff>23949</xdr:rowOff>
    </xdr:to>
    <xdr:cxnSp macro="">
      <xdr:nvCxnSpPr>
        <xdr:cNvPr id="791" name="直線コネクタ 790">
          <a:extLst>
            <a:ext uri="{FF2B5EF4-FFF2-40B4-BE49-F238E27FC236}">
              <a16:creationId xmlns:a16="http://schemas.microsoft.com/office/drawing/2014/main" id="{7569156D-D92C-4DC3-B105-F44ABA8027BB}"/>
            </a:ext>
          </a:extLst>
        </xdr:cNvPr>
        <xdr:cNvCxnSpPr/>
      </xdr:nvCxnSpPr>
      <xdr:spPr>
        <a:xfrm>
          <a:off x="13703300" y="183364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77651</xdr:rowOff>
    </xdr:from>
    <xdr:to>
      <xdr:col>67</xdr:col>
      <xdr:colOff>101600</xdr:colOff>
      <xdr:row>107</xdr:row>
      <xdr:rowOff>7801</xdr:rowOff>
    </xdr:to>
    <xdr:sp macro="" textlink="">
      <xdr:nvSpPr>
        <xdr:cNvPr id="792" name="楕円 791">
          <a:extLst>
            <a:ext uri="{FF2B5EF4-FFF2-40B4-BE49-F238E27FC236}">
              <a16:creationId xmlns:a16="http://schemas.microsoft.com/office/drawing/2014/main" id="{E77F5010-9491-4DF6-A0DE-5D9D47DAAE9D}"/>
            </a:ext>
          </a:extLst>
        </xdr:cNvPr>
        <xdr:cNvSpPr/>
      </xdr:nvSpPr>
      <xdr:spPr>
        <a:xfrm>
          <a:off x="12763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128451</xdr:rowOff>
    </xdr:from>
    <xdr:to>
      <xdr:col>71</xdr:col>
      <xdr:colOff>177800</xdr:colOff>
      <xdr:row>106</xdr:row>
      <xdr:rowOff>162742</xdr:rowOff>
    </xdr:to>
    <xdr:cxnSp macro="">
      <xdr:nvCxnSpPr>
        <xdr:cNvPr id="793" name="直線コネクタ 792">
          <a:extLst>
            <a:ext uri="{FF2B5EF4-FFF2-40B4-BE49-F238E27FC236}">
              <a16:creationId xmlns:a16="http://schemas.microsoft.com/office/drawing/2014/main" id="{BBCC3CC8-2312-4F0C-8B9E-44037A2204C8}"/>
            </a:ext>
          </a:extLst>
        </xdr:cNvPr>
        <xdr:cNvCxnSpPr/>
      </xdr:nvCxnSpPr>
      <xdr:spPr>
        <a:xfrm>
          <a:off x="12814300" y="183021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56985</xdr:rowOff>
    </xdr:from>
    <xdr:ext cx="405111" cy="259045"/>
    <xdr:sp macro="" textlink="">
      <xdr:nvSpPr>
        <xdr:cNvPr id="794" name="n_1aveValue【庁舎】&#10;有形固定資産減価償却率">
          <a:extLst>
            <a:ext uri="{FF2B5EF4-FFF2-40B4-BE49-F238E27FC236}">
              <a16:creationId xmlns:a16="http://schemas.microsoft.com/office/drawing/2014/main" id="{D450C713-F815-48B9-9ACA-9980BE2DAABC}"/>
            </a:ext>
          </a:extLst>
        </xdr:cNvPr>
        <xdr:cNvSpPr txBox="1"/>
      </xdr:nvSpPr>
      <xdr:spPr>
        <a:xfrm>
          <a:off x="15266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12898</xdr:rowOff>
    </xdr:from>
    <xdr:ext cx="405111" cy="259045"/>
    <xdr:sp macro="" textlink="">
      <xdr:nvSpPr>
        <xdr:cNvPr id="795" name="n_2aveValue【庁舎】&#10;有形固定資産減価償却率">
          <a:extLst>
            <a:ext uri="{FF2B5EF4-FFF2-40B4-BE49-F238E27FC236}">
              <a16:creationId xmlns:a16="http://schemas.microsoft.com/office/drawing/2014/main" id="{A846D77D-48FE-491F-B78A-9CC42AFAE8A1}"/>
            </a:ext>
          </a:extLst>
        </xdr:cNvPr>
        <xdr:cNvSpPr txBox="1"/>
      </xdr:nvSpPr>
      <xdr:spPr>
        <a:xfrm>
          <a:off x="14389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156590</xdr:rowOff>
    </xdr:from>
    <xdr:ext cx="405111" cy="259045"/>
    <xdr:sp macro="" textlink="">
      <xdr:nvSpPr>
        <xdr:cNvPr id="796" name="n_3aveValue【庁舎】&#10;有形固定資産減価償却率">
          <a:extLst>
            <a:ext uri="{FF2B5EF4-FFF2-40B4-BE49-F238E27FC236}">
              <a16:creationId xmlns:a16="http://schemas.microsoft.com/office/drawing/2014/main" id="{FE95853D-64D4-4D30-A491-C6379959F9FE}"/>
            </a:ext>
          </a:extLst>
        </xdr:cNvPr>
        <xdr:cNvSpPr txBox="1"/>
      </xdr:nvSpPr>
      <xdr:spPr>
        <a:xfrm>
          <a:off x="13500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136996</xdr:rowOff>
    </xdr:from>
    <xdr:ext cx="405111" cy="259045"/>
    <xdr:sp macro="" textlink="">
      <xdr:nvSpPr>
        <xdr:cNvPr id="797" name="n_4aveValue【庁舎】&#10;有形固定資産減価償却率">
          <a:extLst>
            <a:ext uri="{FF2B5EF4-FFF2-40B4-BE49-F238E27FC236}">
              <a16:creationId xmlns:a16="http://schemas.microsoft.com/office/drawing/2014/main" id="{8975863E-2767-4D8A-B872-0F4891E87F06}"/>
            </a:ext>
          </a:extLst>
        </xdr:cNvPr>
        <xdr:cNvSpPr txBox="1"/>
      </xdr:nvSpPr>
      <xdr:spPr>
        <a:xfrm>
          <a:off x="12611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98533</xdr:rowOff>
    </xdr:from>
    <xdr:ext cx="405111" cy="259045"/>
    <xdr:sp macro="" textlink="">
      <xdr:nvSpPr>
        <xdr:cNvPr id="798" name="n_1mainValue【庁舎】&#10;有形固定資産減価償却率">
          <a:extLst>
            <a:ext uri="{FF2B5EF4-FFF2-40B4-BE49-F238E27FC236}">
              <a16:creationId xmlns:a16="http://schemas.microsoft.com/office/drawing/2014/main" id="{57C07D7D-942A-4062-9B57-7E9F563E8256}"/>
            </a:ext>
          </a:extLst>
        </xdr:cNvPr>
        <xdr:cNvSpPr txBox="1"/>
      </xdr:nvSpPr>
      <xdr:spPr>
        <a:xfrm>
          <a:off x="15266044" y="184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65876</xdr:rowOff>
    </xdr:from>
    <xdr:ext cx="405111" cy="259045"/>
    <xdr:sp macro="" textlink="">
      <xdr:nvSpPr>
        <xdr:cNvPr id="799" name="n_2mainValue【庁舎】&#10;有形固定資産減価償却率">
          <a:extLst>
            <a:ext uri="{FF2B5EF4-FFF2-40B4-BE49-F238E27FC236}">
              <a16:creationId xmlns:a16="http://schemas.microsoft.com/office/drawing/2014/main" id="{21ABB7EB-1C4C-4944-9602-6F4907E86189}"/>
            </a:ext>
          </a:extLst>
        </xdr:cNvPr>
        <xdr:cNvSpPr txBox="1"/>
      </xdr:nvSpPr>
      <xdr:spPr>
        <a:xfrm>
          <a:off x="14389744"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33219</xdr:rowOff>
    </xdr:from>
    <xdr:ext cx="405111" cy="259045"/>
    <xdr:sp macro="" textlink="">
      <xdr:nvSpPr>
        <xdr:cNvPr id="800" name="n_3mainValue【庁舎】&#10;有形固定資産減価償却率">
          <a:extLst>
            <a:ext uri="{FF2B5EF4-FFF2-40B4-BE49-F238E27FC236}">
              <a16:creationId xmlns:a16="http://schemas.microsoft.com/office/drawing/2014/main" id="{91E3F3D7-2FB9-4166-9B50-95A9D6A3230C}"/>
            </a:ext>
          </a:extLst>
        </xdr:cNvPr>
        <xdr:cNvSpPr txBox="1"/>
      </xdr:nvSpPr>
      <xdr:spPr>
        <a:xfrm>
          <a:off x="135007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170378</xdr:rowOff>
    </xdr:from>
    <xdr:ext cx="405111" cy="259045"/>
    <xdr:sp macro="" textlink="">
      <xdr:nvSpPr>
        <xdr:cNvPr id="801" name="n_4mainValue【庁舎】&#10;有形固定資産減価償却率">
          <a:extLst>
            <a:ext uri="{FF2B5EF4-FFF2-40B4-BE49-F238E27FC236}">
              <a16:creationId xmlns:a16="http://schemas.microsoft.com/office/drawing/2014/main" id="{BA0A0E8E-D9B0-4610-9B05-BFD2FB231436}"/>
            </a:ext>
          </a:extLst>
        </xdr:cNvPr>
        <xdr:cNvSpPr txBox="1"/>
      </xdr:nvSpPr>
      <xdr:spPr>
        <a:xfrm>
          <a:off x="12611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0618FBF9-159C-41BD-85F8-2D9B352700E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169EFA0C-CC03-423E-B777-F17126C6CAE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E3D893D3-A575-4E3F-A4F2-0AB2BE3E0DC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3CE0E41F-47B2-4B2C-870C-DA77BCEB379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FDF264C7-9F18-44A8-BCB5-86053402E8C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BBEBBE70-4F8C-41C3-BA73-C5052650515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4DD32C4A-BD5D-4D10-9AD8-1BC2619D2A8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4AE5DEF6-0D23-4F2F-8DE5-AB5AF81688C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id="{CD6BE52A-F18E-4963-9889-EA8EBECDD1E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EEF22AAC-83D8-473D-AA96-36642D2D645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12" name="テキスト ボックス 811">
          <a:extLst>
            <a:ext uri="{FF2B5EF4-FFF2-40B4-BE49-F238E27FC236}">
              <a16:creationId xmlns:a16="http://schemas.microsoft.com/office/drawing/2014/main" id="{34CF6DC8-6838-4ABC-A757-9504DFDDB539}"/>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13" name="直線コネクタ 812">
          <a:extLst>
            <a:ext uri="{FF2B5EF4-FFF2-40B4-BE49-F238E27FC236}">
              <a16:creationId xmlns:a16="http://schemas.microsoft.com/office/drawing/2014/main" id="{22C26530-C56E-44AC-B7D5-D0AA0FF71E4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4" name="テキスト ボックス 813">
          <a:extLst>
            <a:ext uri="{FF2B5EF4-FFF2-40B4-BE49-F238E27FC236}">
              <a16:creationId xmlns:a16="http://schemas.microsoft.com/office/drawing/2014/main" id="{1F88D736-7660-44EB-8DED-32755EE4777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5" name="直線コネクタ 814">
          <a:extLst>
            <a:ext uri="{FF2B5EF4-FFF2-40B4-BE49-F238E27FC236}">
              <a16:creationId xmlns:a16="http://schemas.microsoft.com/office/drawing/2014/main" id="{DB32B79B-2C6D-4CEA-996F-A432033180C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6" name="テキスト ボックス 815">
          <a:extLst>
            <a:ext uri="{FF2B5EF4-FFF2-40B4-BE49-F238E27FC236}">
              <a16:creationId xmlns:a16="http://schemas.microsoft.com/office/drawing/2014/main" id="{6E9CEF32-626C-4263-B99A-C73E07732F9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7" name="直線コネクタ 816">
          <a:extLst>
            <a:ext uri="{FF2B5EF4-FFF2-40B4-BE49-F238E27FC236}">
              <a16:creationId xmlns:a16="http://schemas.microsoft.com/office/drawing/2014/main" id="{2E5B0174-9672-4BD8-AC53-7A4FEC67311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8" name="テキスト ボックス 817">
          <a:extLst>
            <a:ext uri="{FF2B5EF4-FFF2-40B4-BE49-F238E27FC236}">
              <a16:creationId xmlns:a16="http://schemas.microsoft.com/office/drawing/2014/main" id="{05C1EB2D-5D5B-46E1-9CC5-F16A58FC61C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9" name="直線コネクタ 818">
          <a:extLst>
            <a:ext uri="{FF2B5EF4-FFF2-40B4-BE49-F238E27FC236}">
              <a16:creationId xmlns:a16="http://schemas.microsoft.com/office/drawing/2014/main" id="{F70B04B6-8E56-41BA-8AE7-9F4C3FD5B92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0" name="テキスト ボックス 819">
          <a:extLst>
            <a:ext uri="{FF2B5EF4-FFF2-40B4-BE49-F238E27FC236}">
              <a16:creationId xmlns:a16="http://schemas.microsoft.com/office/drawing/2014/main" id="{0625C966-B1D0-48DC-912A-078DE8D548C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1" name="直線コネクタ 820">
          <a:extLst>
            <a:ext uri="{FF2B5EF4-FFF2-40B4-BE49-F238E27FC236}">
              <a16:creationId xmlns:a16="http://schemas.microsoft.com/office/drawing/2014/main" id="{07BB8D73-1AAC-4502-8482-8B212FF1769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2" name="テキスト ボックス 821">
          <a:extLst>
            <a:ext uri="{FF2B5EF4-FFF2-40B4-BE49-F238E27FC236}">
              <a16:creationId xmlns:a16="http://schemas.microsoft.com/office/drawing/2014/main" id="{49C3296A-2099-4218-B3D9-3D1CC3CDEA7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5C4FE807-AA6A-447C-8C4F-1D7B49B7A38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A2A86E7F-6F9B-4011-85DA-8A9EFE6FA2F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a:extLst>
            <a:ext uri="{FF2B5EF4-FFF2-40B4-BE49-F238E27FC236}">
              <a16:creationId xmlns:a16="http://schemas.microsoft.com/office/drawing/2014/main" id="{CF29818D-966B-4C2C-84F1-C83577D4380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45720</xdr:rowOff>
    </xdr:from>
    <xdr:to>
      <xdr:col>116</xdr:col>
      <xdr:colOff>62864</xdr:colOff>
      <xdr:row>109</xdr:row>
      <xdr:rowOff>20955</xdr:rowOff>
    </xdr:to>
    <xdr:cxnSp macro="">
      <xdr:nvCxnSpPr>
        <xdr:cNvPr id="826" name="直線コネクタ 825">
          <a:extLst>
            <a:ext uri="{FF2B5EF4-FFF2-40B4-BE49-F238E27FC236}">
              <a16:creationId xmlns:a16="http://schemas.microsoft.com/office/drawing/2014/main" id="{5CC09924-945A-415A-A01B-BB7EA2490590}"/>
            </a:ext>
          </a:extLst>
        </xdr:cNvPr>
        <xdr:cNvCxnSpPr/>
      </xdr:nvCxnSpPr>
      <xdr:spPr>
        <a:xfrm flipV="1">
          <a:off x="22160864" y="171907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24782</xdr:rowOff>
    </xdr:from>
    <xdr:ext cx="469744" cy="259045"/>
    <xdr:sp macro="" textlink="">
      <xdr:nvSpPr>
        <xdr:cNvPr id="827" name="【庁舎】&#10;一人当たり面積最小値テキスト">
          <a:extLst>
            <a:ext uri="{FF2B5EF4-FFF2-40B4-BE49-F238E27FC236}">
              <a16:creationId xmlns:a16="http://schemas.microsoft.com/office/drawing/2014/main" id="{FD335A84-29DB-4A5D-B808-6147F94086A7}"/>
            </a:ext>
          </a:extLst>
        </xdr:cNvPr>
        <xdr:cNvSpPr txBox="1"/>
      </xdr:nvSpPr>
      <xdr:spPr>
        <a:xfrm>
          <a:off x="22199600" y="187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828" name="直線コネクタ 827">
          <a:extLst>
            <a:ext uri="{FF2B5EF4-FFF2-40B4-BE49-F238E27FC236}">
              <a16:creationId xmlns:a16="http://schemas.microsoft.com/office/drawing/2014/main" id="{29AD4260-F14E-4D90-8EBB-2CB1506F2D2D}"/>
            </a:ext>
          </a:extLst>
        </xdr:cNvPr>
        <xdr:cNvCxnSpPr/>
      </xdr:nvCxnSpPr>
      <xdr:spPr>
        <a:xfrm>
          <a:off x="22072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163847</xdr:rowOff>
    </xdr:from>
    <xdr:ext cx="469744" cy="259045"/>
    <xdr:sp macro="" textlink="">
      <xdr:nvSpPr>
        <xdr:cNvPr id="829" name="【庁舎】&#10;一人当たり面積最大値テキスト">
          <a:extLst>
            <a:ext uri="{FF2B5EF4-FFF2-40B4-BE49-F238E27FC236}">
              <a16:creationId xmlns:a16="http://schemas.microsoft.com/office/drawing/2014/main" id="{0E47077D-A5DF-40FF-9D1D-4CFC277B13ED}"/>
            </a:ext>
          </a:extLst>
        </xdr:cNvPr>
        <xdr:cNvSpPr txBox="1"/>
      </xdr:nvSpPr>
      <xdr:spPr>
        <a:xfrm>
          <a:off x="22199600" y="1696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45720</xdr:rowOff>
    </xdr:from>
    <xdr:to>
      <xdr:col>116</xdr:col>
      <xdr:colOff>152400</xdr:colOff>
      <xdr:row>100</xdr:row>
      <xdr:rowOff>45720</xdr:rowOff>
    </xdr:to>
    <xdr:cxnSp macro="">
      <xdr:nvCxnSpPr>
        <xdr:cNvPr id="830" name="直線コネクタ 829">
          <a:extLst>
            <a:ext uri="{FF2B5EF4-FFF2-40B4-BE49-F238E27FC236}">
              <a16:creationId xmlns:a16="http://schemas.microsoft.com/office/drawing/2014/main" id="{F6DD29F8-0160-4FB3-8266-3CAFA422801B}"/>
            </a:ext>
          </a:extLst>
        </xdr:cNvPr>
        <xdr:cNvCxnSpPr/>
      </xdr:nvCxnSpPr>
      <xdr:spPr>
        <a:xfrm>
          <a:off x="22072600" y="1719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137813</xdr:rowOff>
    </xdr:from>
    <xdr:ext cx="469744" cy="259045"/>
    <xdr:sp macro="" textlink="">
      <xdr:nvSpPr>
        <xdr:cNvPr id="831" name="【庁舎】&#10;一人当たり面積平均値テキスト">
          <a:extLst>
            <a:ext uri="{FF2B5EF4-FFF2-40B4-BE49-F238E27FC236}">
              <a16:creationId xmlns:a16="http://schemas.microsoft.com/office/drawing/2014/main" id="{F5BC2C7E-A3E0-4650-8DB0-121D661A14F6}"/>
            </a:ext>
          </a:extLst>
        </xdr:cNvPr>
        <xdr:cNvSpPr txBox="1"/>
      </xdr:nvSpPr>
      <xdr:spPr>
        <a:xfrm>
          <a:off x="22199600" y="18140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114936</xdr:rowOff>
    </xdr:from>
    <xdr:to>
      <xdr:col>116</xdr:col>
      <xdr:colOff>114300</xdr:colOff>
      <xdr:row>107</xdr:row>
      <xdr:rowOff>45086</xdr:rowOff>
    </xdr:to>
    <xdr:sp macro="" textlink="">
      <xdr:nvSpPr>
        <xdr:cNvPr id="832" name="フローチャート: 判断 831">
          <a:extLst>
            <a:ext uri="{FF2B5EF4-FFF2-40B4-BE49-F238E27FC236}">
              <a16:creationId xmlns:a16="http://schemas.microsoft.com/office/drawing/2014/main" id="{7FA7BD6A-321D-484A-9129-B32D3994C0C0}"/>
            </a:ext>
          </a:extLst>
        </xdr:cNvPr>
        <xdr:cNvSpPr/>
      </xdr:nvSpPr>
      <xdr:spPr>
        <a:xfrm>
          <a:off x="22110700" y="1828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31114</xdr:rowOff>
    </xdr:from>
    <xdr:to>
      <xdr:col>112</xdr:col>
      <xdr:colOff>38100</xdr:colOff>
      <xdr:row>107</xdr:row>
      <xdr:rowOff>132714</xdr:rowOff>
    </xdr:to>
    <xdr:sp macro="" textlink="">
      <xdr:nvSpPr>
        <xdr:cNvPr id="833" name="フローチャート: 判断 832">
          <a:extLst>
            <a:ext uri="{FF2B5EF4-FFF2-40B4-BE49-F238E27FC236}">
              <a16:creationId xmlns:a16="http://schemas.microsoft.com/office/drawing/2014/main" id="{D68BE8E2-B1E4-4E33-A1C1-3189C4364FD1}"/>
            </a:ext>
          </a:extLst>
        </xdr:cNvPr>
        <xdr:cNvSpPr/>
      </xdr:nvSpPr>
      <xdr:spPr>
        <a:xfrm>
          <a:off x="21272500" y="183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38736</xdr:rowOff>
    </xdr:from>
    <xdr:to>
      <xdr:col>107</xdr:col>
      <xdr:colOff>101600</xdr:colOff>
      <xdr:row>107</xdr:row>
      <xdr:rowOff>140336</xdr:rowOff>
    </xdr:to>
    <xdr:sp macro="" textlink="">
      <xdr:nvSpPr>
        <xdr:cNvPr id="834" name="フローチャート: 判断 833">
          <a:extLst>
            <a:ext uri="{FF2B5EF4-FFF2-40B4-BE49-F238E27FC236}">
              <a16:creationId xmlns:a16="http://schemas.microsoft.com/office/drawing/2014/main" id="{03494427-50B6-400C-926C-2790BC8886F7}"/>
            </a:ext>
          </a:extLst>
        </xdr:cNvPr>
        <xdr:cNvSpPr/>
      </xdr:nvSpPr>
      <xdr:spPr>
        <a:xfrm>
          <a:off x="20383500" y="1838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636</xdr:rowOff>
    </xdr:from>
    <xdr:to>
      <xdr:col>102</xdr:col>
      <xdr:colOff>165100</xdr:colOff>
      <xdr:row>107</xdr:row>
      <xdr:rowOff>102236</xdr:rowOff>
    </xdr:to>
    <xdr:sp macro="" textlink="">
      <xdr:nvSpPr>
        <xdr:cNvPr id="835" name="フローチャート: 判断 834">
          <a:extLst>
            <a:ext uri="{FF2B5EF4-FFF2-40B4-BE49-F238E27FC236}">
              <a16:creationId xmlns:a16="http://schemas.microsoft.com/office/drawing/2014/main" id="{262DCCD7-062E-4E46-B894-46A7AA8154A1}"/>
            </a:ext>
          </a:extLst>
        </xdr:cNvPr>
        <xdr:cNvSpPr/>
      </xdr:nvSpPr>
      <xdr:spPr>
        <a:xfrm>
          <a:off x="19494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90170</xdr:rowOff>
    </xdr:from>
    <xdr:to>
      <xdr:col>98</xdr:col>
      <xdr:colOff>38100</xdr:colOff>
      <xdr:row>108</xdr:row>
      <xdr:rowOff>20320</xdr:rowOff>
    </xdr:to>
    <xdr:sp macro="" textlink="">
      <xdr:nvSpPr>
        <xdr:cNvPr id="836" name="フローチャート: 判断 835">
          <a:extLst>
            <a:ext uri="{FF2B5EF4-FFF2-40B4-BE49-F238E27FC236}">
              <a16:creationId xmlns:a16="http://schemas.microsoft.com/office/drawing/2014/main" id="{B4E95DB5-00C3-4235-BC5B-37A580AFA069}"/>
            </a:ext>
          </a:extLst>
        </xdr:cNvPr>
        <xdr:cNvSpPr/>
      </xdr:nvSpPr>
      <xdr:spPr>
        <a:xfrm>
          <a:off x="18605500" y="184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670E1EC5-1C67-4AA2-9204-E192EECD412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5D7B96DF-7ECE-4C46-951E-19F9441B263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6521047C-4B05-4364-B187-1819638358A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6CE1D49-7C38-4A3F-9625-4C67C28C72E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D43396A1-38E2-456D-9822-F2EA7EC5152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149225</xdr:rowOff>
    </xdr:from>
    <xdr:to>
      <xdr:col>116</xdr:col>
      <xdr:colOff>114300</xdr:colOff>
      <xdr:row>108</xdr:row>
      <xdr:rowOff>79375</xdr:rowOff>
    </xdr:to>
    <xdr:sp macro="" textlink="">
      <xdr:nvSpPr>
        <xdr:cNvPr id="842" name="楕円 841">
          <a:extLst>
            <a:ext uri="{FF2B5EF4-FFF2-40B4-BE49-F238E27FC236}">
              <a16:creationId xmlns:a16="http://schemas.microsoft.com/office/drawing/2014/main" id="{64BA553C-EE8B-4EE8-83BC-8DD1FB7D0C5D}"/>
            </a:ext>
          </a:extLst>
        </xdr:cNvPr>
        <xdr:cNvSpPr/>
      </xdr:nvSpPr>
      <xdr:spPr>
        <a:xfrm>
          <a:off x="22110700" y="18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127652</xdr:rowOff>
    </xdr:from>
    <xdr:ext cx="469744" cy="259045"/>
    <xdr:sp macro="" textlink="">
      <xdr:nvSpPr>
        <xdr:cNvPr id="843" name="【庁舎】&#10;一人当たり面積該当値テキスト">
          <a:extLst>
            <a:ext uri="{FF2B5EF4-FFF2-40B4-BE49-F238E27FC236}">
              <a16:creationId xmlns:a16="http://schemas.microsoft.com/office/drawing/2014/main" id="{474DF285-257D-41C9-A81E-6B39C7CAD118}"/>
            </a:ext>
          </a:extLst>
        </xdr:cNvPr>
        <xdr:cNvSpPr txBox="1"/>
      </xdr:nvSpPr>
      <xdr:spPr>
        <a:xfrm>
          <a:off x="22199600" y="1847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154939</xdr:rowOff>
    </xdr:from>
    <xdr:to>
      <xdr:col>112</xdr:col>
      <xdr:colOff>38100</xdr:colOff>
      <xdr:row>108</xdr:row>
      <xdr:rowOff>85089</xdr:rowOff>
    </xdr:to>
    <xdr:sp macro="" textlink="">
      <xdr:nvSpPr>
        <xdr:cNvPr id="844" name="楕円 843">
          <a:extLst>
            <a:ext uri="{FF2B5EF4-FFF2-40B4-BE49-F238E27FC236}">
              <a16:creationId xmlns:a16="http://schemas.microsoft.com/office/drawing/2014/main" id="{37303760-B04F-4EDA-BC92-711BE39C4AED}"/>
            </a:ext>
          </a:extLst>
        </xdr:cNvPr>
        <xdr:cNvSpPr/>
      </xdr:nvSpPr>
      <xdr:spPr>
        <a:xfrm>
          <a:off x="21272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28575</xdr:rowOff>
    </xdr:from>
    <xdr:to>
      <xdr:col>116</xdr:col>
      <xdr:colOff>63500</xdr:colOff>
      <xdr:row>108</xdr:row>
      <xdr:rowOff>34289</xdr:rowOff>
    </xdr:to>
    <xdr:cxnSp macro="">
      <xdr:nvCxnSpPr>
        <xdr:cNvPr id="845" name="直線コネクタ 844">
          <a:extLst>
            <a:ext uri="{FF2B5EF4-FFF2-40B4-BE49-F238E27FC236}">
              <a16:creationId xmlns:a16="http://schemas.microsoft.com/office/drawing/2014/main" id="{4DF7FB73-0CF2-471F-B3D6-F42A68C5121D}"/>
            </a:ext>
          </a:extLst>
        </xdr:cNvPr>
        <xdr:cNvCxnSpPr/>
      </xdr:nvCxnSpPr>
      <xdr:spPr>
        <a:xfrm flipV="1">
          <a:off x="21323300" y="1854517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162561</xdr:rowOff>
    </xdr:from>
    <xdr:to>
      <xdr:col>107</xdr:col>
      <xdr:colOff>101600</xdr:colOff>
      <xdr:row>108</xdr:row>
      <xdr:rowOff>92711</xdr:rowOff>
    </xdr:to>
    <xdr:sp macro="" textlink="">
      <xdr:nvSpPr>
        <xdr:cNvPr id="846" name="楕円 845">
          <a:extLst>
            <a:ext uri="{FF2B5EF4-FFF2-40B4-BE49-F238E27FC236}">
              <a16:creationId xmlns:a16="http://schemas.microsoft.com/office/drawing/2014/main" id="{691991D3-B4A0-4A11-90A1-4F5AA5B51C2C}"/>
            </a:ext>
          </a:extLst>
        </xdr:cNvPr>
        <xdr:cNvSpPr/>
      </xdr:nvSpPr>
      <xdr:spPr>
        <a:xfrm>
          <a:off x="20383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34289</xdr:rowOff>
    </xdr:from>
    <xdr:to>
      <xdr:col>111</xdr:col>
      <xdr:colOff>177800</xdr:colOff>
      <xdr:row>108</xdr:row>
      <xdr:rowOff>41911</xdr:rowOff>
    </xdr:to>
    <xdr:cxnSp macro="">
      <xdr:nvCxnSpPr>
        <xdr:cNvPr id="847" name="直線コネクタ 846">
          <a:extLst>
            <a:ext uri="{FF2B5EF4-FFF2-40B4-BE49-F238E27FC236}">
              <a16:creationId xmlns:a16="http://schemas.microsoft.com/office/drawing/2014/main" id="{5832BFE7-79D3-4BCA-9354-D75C45E27ED6}"/>
            </a:ext>
          </a:extLst>
        </xdr:cNvPr>
        <xdr:cNvCxnSpPr/>
      </xdr:nvCxnSpPr>
      <xdr:spPr>
        <a:xfrm flipV="1">
          <a:off x="20434300" y="185508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168275</xdr:rowOff>
    </xdr:from>
    <xdr:to>
      <xdr:col>102</xdr:col>
      <xdr:colOff>165100</xdr:colOff>
      <xdr:row>108</xdr:row>
      <xdr:rowOff>98425</xdr:rowOff>
    </xdr:to>
    <xdr:sp macro="" textlink="">
      <xdr:nvSpPr>
        <xdr:cNvPr id="848" name="楕円 847">
          <a:extLst>
            <a:ext uri="{FF2B5EF4-FFF2-40B4-BE49-F238E27FC236}">
              <a16:creationId xmlns:a16="http://schemas.microsoft.com/office/drawing/2014/main" id="{7829ACD0-1A86-43F7-84CD-00F2EF571709}"/>
            </a:ext>
          </a:extLst>
        </xdr:cNvPr>
        <xdr:cNvSpPr/>
      </xdr:nvSpPr>
      <xdr:spPr>
        <a:xfrm>
          <a:off x="194945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41911</xdr:rowOff>
    </xdr:from>
    <xdr:to>
      <xdr:col>107</xdr:col>
      <xdr:colOff>50800</xdr:colOff>
      <xdr:row>108</xdr:row>
      <xdr:rowOff>47625</xdr:rowOff>
    </xdr:to>
    <xdr:cxnSp macro="">
      <xdr:nvCxnSpPr>
        <xdr:cNvPr id="849" name="直線コネクタ 848">
          <a:extLst>
            <a:ext uri="{FF2B5EF4-FFF2-40B4-BE49-F238E27FC236}">
              <a16:creationId xmlns:a16="http://schemas.microsoft.com/office/drawing/2014/main" id="{88A6BF7E-C50B-46D8-BA73-7011569B3D61}"/>
            </a:ext>
          </a:extLst>
        </xdr:cNvPr>
        <xdr:cNvCxnSpPr/>
      </xdr:nvCxnSpPr>
      <xdr:spPr>
        <a:xfrm flipV="1">
          <a:off x="19545300" y="185585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170180</xdr:rowOff>
    </xdr:from>
    <xdr:to>
      <xdr:col>98</xdr:col>
      <xdr:colOff>38100</xdr:colOff>
      <xdr:row>108</xdr:row>
      <xdr:rowOff>100330</xdr:rowOff>
    </xdr:to>
    <xdr:sp macro="" textlink="">
      <xdr:nvSpPr>
        <xdr:cNvPr id="850" name="楕円 849">
          <a:extLst>
            <a:ext uri="{FF2B5EF4-FFF2-40B4-BE49-F238E27FC236}">
              <a16:creationId xmlns:a16="http://schemas.microsoft.com/office/drawing/2014/main" id="{F7EAB87D-D597-43FB-A58C-30A2CD98FBAB}"/>
            </a:ext>
          </a:extLst>
        </xdr:cNvPr>
        <xdr:cNvSpPr/>
      </xdr:nvSpPr>
      <xdr:spPr>
        <a:xfrm>
          <a:off x="186055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47625</xdr:rowOff>
    </xdr:from>
    <xdr:to>
      <xdr:col>102</xdr:col>
      <xdr:colOff>114300</xdr:colOff>
      <xdr:row>108</xdr:row>
      <xdr:rowOff>49530</xdr:rowOff>
    </xdr:to>
    <xdr:cxnSp macro="">
      <xdr:nvCxnSpPr>
        <xdr:cNvPr id="851" name="直線コネクタ 850">
          <a:extLst>
            <a:ext uri="{FF2B5EF4-FFF2-40B4-BE49-F238E27FC236}">
              <a16:creationId xmlns:a16="http://schemas.microsoft.com/office/drawing/2014/main" id="{87AEDF4C-2515-4740-82F8-9E9447C66555}"/>
            </a:ext>
          </a:extLst>
        </xdr:cNvPr>
        <xdr:cNvCxnSpPr/>
      </xdr:nvCxnSpPr>
      <xdr:spPr>
        <a:xfrm flipV="1">
          <a:off x="18656300" y="185642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149241</xdr:rowOff>
    </xdr:from>
    <xdr:ext cx="469744" cy="259045"/>
    <xdr:sp macro="" textlink="">
      <xdr:nvSpPr>
        <xdr:cNvPr id="852" name="n_1aveValue【庁舎】&#10;一人当たり面積">
          <a:extLst>
            <a:ext uri="{FF2B5EF4-FFF2-40B4-BE49-F238E27FC236}">
              <a16:creationId xmlns:a16="http://schemas.microsoft.com/office/drawing/2014/main" id="{D9428725-F8F7-4656-A3EB-71977D9CB95D}"/>
            </a:ext>
          </a:extLst>
        </xdr:cNvPr>
        <xdr:cNvSpPr txBox="1"/>
      </xdr:nvSpPr>
      <xdr:spPr>
        <a:xfrm>
          <a:off x="21075727" y="1815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156863</xdr:rowOff>
    </xdr:from>
    <xdr:ext cx="469744" cy="259045"/>
    <xdr:sp macro="" textlink="">
      <xdr:nvSpPr>
        <xdr:cNvPr id="853" name="n_2aveValue【庁舎】&#10;一人当たり面積">
          <a:extLst>
            <a:ext uri="{FF2B5EF4-FFF2-40B4-BE49-F238E27FC236}">
              <a16:creationId xmlns:a16="http://schemas.microsoft.com/office/drawing/2014/main" id="{B37F4220-9550-4232-AE68-C732FFD5428D}"/>
            </a:ext>
          </a:extLst>
        </xdr:cNvPr>
        <xdr:cNvSpPr txBox="1"/>
      </xdr:nvSpPr>
      <xdr:spPr>
        <a:xfrm>
          <a:off x="20199427" y="1815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118763</xdr:rowOff>
    </xdr:from>
    <xdr:ext cx="469744" cy="259045"/>
    <xdr:sp macro="" textlink="">
      <xdr:nvSpPr>
        <xdr:cNvPr id="854" name="n_3aveValue【庁舎】&#10;一人当たり面積">
          <a:extLst>
            <a:ext uri="{FF2B5EF4-FFF2-40B4-BE49-F238E27FC236}">
              <a16:creationId xmlns:a16="http://schemas.microsoft.com/office/drawing/2014/main" id="{3F767953-43B8-4E86-90BF-A3A3011C04B6}"/>
            </a:ext>
          </a:extLst>
        </xdr:cNvPr>
        <xdr:cNvSpPr txBox="1"/>
      </xdr:nvSpPr>
      <xdr:spPr>
        <a:xfrm>
          <a:off x="19310427" y="1812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36847</xdr:rowOff>
    </xdr:from>
    <xdr:ext cx="469744" cy="259045"/>
    <xdr:sp macro="" textlink="">
      <xdr:nvSpPr>
        <xdr:cNvPr id="855" name="n_4aveValue【庁舎】&#10;一人当たり面積">
          <a:extLst>
            <a:ext uri="{FF2B5EF4-FFF2-40B4-BE49-F238E27FC236}">
              <a16:creationId xmlns:a16="http://schemas.microsoft.com/office/drawing/2014/main" id="{956A361C-198B-4048-BE90-05AAFC5B9A6E}"/>
            </a:ext>
          </a:extLst>
        </xdr:cNvPr>
        <xdr:cNvSpPr txBox="1"/>
      </xdr:nvSpPr>
      <xdr:spPr>
        <a:xfrm>
          <a:off x="18421427" y="182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76216</xdr:rowOff>
    </xdr:from>
    <xdr:ext cx="469744" cy="259045"/>
    <xdr:sp macro="" textlink="">
      <xdr:nvSpPr>
        <xdr:cNvPr id="856" name="n_1mainValue【庁舎】&#10;一人当たり面積">
          <a:extLst>
            <a:ext uri="{FF2B5EF4-FFF2-40B4-BE49-F238E27FC236}">
              <a16:creationId xmlns:a16="http://schemas.microsoft.com/office/drawing/2014/main" id="{58DE2BCD-A8AB-4679-8F10-384FF8469B79}"/>
            </a:ext>
          </a:extLst>
        </xdr:cNvPr>
        <xdr:cNvSpPr txBox="1"/>
      </xdr:nvSpPr>
      <xdr:spPr>
        <a:xfrm>
          <a:off x="210757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83838</xdr:rowOff>
    </xdr:from>
    <xdr:ext cx="469744" cy="259045"/>
    <xdr:sp macro="" textlink="">
      <xdr:nvSpPr>
        <xdr:cNvPr id="857" name="n_2mainValue【庁舎】&#10;一人当たり面積">
          <a:extLst>
            <a:ext uri="{FF2B5EF4-FFF2-40B4-BE49-F238E27FC236}">
              <a16:creationId xmlns:a16="http://schemas.microsoft.com/office/drawing/2014/main" id="{3809DF64-DA88-472C-AF5D-CFA3FAD7B4B1}"/>
            </a:ext>
          </a:extLst>
        </xdr:cNvPr>
        <xdr:cNvSpPr txBox="1"/>
      </xdr:nvSpPr>
      <xdr:spPr>
        <a:xfrm>
          <a:off x="201994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89552</xdr:rowOff>
    </xdr:from>
    <xdr:ext cx="469744" cy="259045"/>
    <xdr:sp macro="" textlink="">
      <xdr:nvSpPr>
        <xdr:cNvPr id="858" name="n_3mainValue【庁舎】&#10;一人当たり面積">
          <a:extLst>
            <a:ext uri="{FF2B5EF4-FFF2-40B4-BE49-F238E27FC236}">
              <a16:creationId xmlns:a16="http://schemas.microsoft.com/office/drawing/2014/main" id="{C4E3807F-7B39-46D9-B113-2A4BF2A4517F}"/>
            </a:ext>
          </a:extLst>
        </xdr:cNvPr>
        <xdr:cNvSpPr txBox="1"/>
      </xdr:nvSpPr>
      <xdr:spPr>
        <a:xfrm>
          <a:off x="19310427"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91457</xdr:rowOff>
    </xdr:from>
    <xdr:ext cx="469744" cy="259045"/>
    <xdr:sp macro="" textlink="">
      <xdr:nvSpPr>
        <xdr:cNvPr id="859" name="n_4mainValue【庁舎】&#10;一人当たり面積">
          <a:extLst>
            <a:ext uri="{FF2B5EF4-FFF2-40B4-BE49-F238E27FC236}">
              <a16:creationId xmlns:a16="http://schemas.microsoft.com/office/drawing/2014/main" id="{550EA859-098E-4FE3-BE26-8ABC21A9D043}"/>
            </a:ext>
          </a:extLst>
        </xdr:cNvPr>
        <xdr:cNvSpPr txBox="1"/>
      </xdr:nvSpPr>
      <xdr:spPr>
        <a:xfrm>
          <a:off x="18421427"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3DF8495E-04A8-4B1E-931F-B33440E632F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F3CD4D68-9B3B-48DE-BC4A-FFBA4FD7D25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B67796B4-66E5-45C0-880D-65C082C207E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福祉施設、消防施設、一般廃棄物処理施設においては、ほぼ横ばいの数値で推移している。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図書館については類似団体と比較して</a:t>
          </a:r>
          <a:r>
            <a:rPr kumimoji="1" lang="en-US" altLang="ja-JP" sz="1100">
              <a:solidFill>
                <a:sysClr val="windowText" lastClr="000000"/>
              </a:solidFill>
              <a:effectLst/>
              <a:latin typeface="+mn-lt"/>
              <a:ea typeface="+mn-ea"/>
              <a:cs typeface="+mn-cs"/>
            </a:rPr>
            <a:t>29.5</a:t>
          </a:r>
          <a:r>
            <a:rPr kumimoji="1" lang="ja-JP" altLang="ja-JP" sz="1100">
              <a:solidFill>
                <a:sysClr val="windowText" lastClr="000000"/>
              </a:solidFill>
              <a:effectLst/>
              <a:latin typeface="+mn-lt"/>
              <a:ea typeface="+mn-ea"/>
              <a:cs typeface="+mn-cs"/>
            </a:rPr>
            <a:t>％と大幅に数値が上回っている。要因としては昭和</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年代に建設され、減価償却が終了している建物や昭和</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年代に建設され著しく経年した施設の老朽化が進んでいることが挙げられる。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保健センターについては類似団体と比較して</a:t>
          </a:r>
          <a:r>
            <a:rPr kumimoji="1" lang="en-US" altLang="ja-JP" sz="1100">
              <a:solidFill>
                <a:sysClr val="windowText" lastClr="000000"/>
              </a:solidFill>
              <a:effectLst/>
              <a:latin typeface="+mn-lt"/>
              <a:ea typeface="+mn-ea"/>
              <a:cs typeface="+mn-cs"/>
            </a:rPr>
            <a:t>9.7</a:t>
          </a:r>
          <a:r>
            <a:rPr kumimoji="1" lang="ja-JP" altLang="ja-JP" sz="1100">
              <a:solidFill>
                <a:sysClr val="windowText" lastClr="000000"/>
              </a:solidFill>
              <a:effectLst/>
              <a:latin typeface="+mn-lt"/>
              <a:ea typeface="+mn-ea"/>
              <a:cs typeface="+mn-cs"/>
            </a:rPr>
            <a:t>％下回っている。要因としては平成</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年に建設した保健センターの減価償却残存年数が確保されていることが挙げられる。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体育館については類似団体と比較し</a:t>
          </a:r>
          <a:r>
            <a:rPr kumimoji="1" lang="en-US" altLang="ja-JP" sz="1100">
              <a:solidFill>
                <a:sysClr val="windowText" lastClr="000000"/>
              </a:solidFill>
              <a:effectLst/>
              <a:latin typeface="+mn-lt"/>
              <a:ea typeface="+mn-ea"/>
              <a:cs typeface="+mn-cs"/>
            </a:rPr>
            <a:t>29.8</a:t>
          </a:r>
          <a:r>
            <a:rPr kumimoji="1" lang="ja-JP" altLang="ja-JP" sz="1100">
              <a:solidFill>
                <a:sysClr val="windowText" lastClr="000000"/>
              </a:solidFill>
              <a:effectLst/>
              <a:latin typeface="+mn-lt"/>
              <a:ea typeface="+mn-ea"/>
              <a:cs typeface="+mn-cs"/>
            </a:rPr>
            <a:t>％上回っている。要因としては昭和</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年代に建設された町民体育館、昭和</a:t>
          </a:r>
          <a:r>
            <a:rPr kumimoji="1" lang="en-US" altLang="ja-JP" sz="1100">
              <a:solidFill>
                <a:sysClr val="windowText" lastClr="000000"/>
              </a:solidFill>
              <a:effectLst/>
              <a:latin typeface="+mn-lt"/>
              <a:ea typeface="+mn-ea"/>
              <a:cs typeface="+mn-cs"/>
            </a:rPr>
            <a:t>60</a:t>
          </a:r>
          <a:r>
            <a:rPr kumimoji="1" lang="ja-JP" altLang="ja-JP" sz="1100">
              <a:solidFill>
                <a:sysClr val="windowText" lastClr="000000"/>
              </a:solidFill>
              <a:effectLst/>
              <a:latin typeface="+mn-lt"/>
              <a:ea typeface="+mn-ea"/>
              <a:cs typeface="+mn-cs"/>
            </a:rPr>
            <a:t>年代に建設された社会体育館の減価償却の残存年数が短く、老朽化が進んでいることが挙げられる。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庁舎については類似団体と比較し</a:t>
          </a:r>
          <a:r>
            <a:rPr kumimoji="1" lang="en-US" altLang="ja-JP" sz="1100">
              <a:solidFill>
                <a:sysClr val="windowText" lastClr="000000"/>
              </a:solidFill>
              <a:effectLst/>
              <a:latin typeface="+mn-lt"/>
              <a:ea typeface="+mn-ea"/>
              <a:cs typeface="+mn-cs"/>
            </a:rPr>
            <a:t>31.8</a:t>
          </a:r>
          <a:r>
            <a:rPr kumimoji="1" lang="ja-JP" altLang="ja-JP" sz="1100">
              <a:solidFill>
                <a:sysClr val="windowText" lastClr="000000"/>
              </a:solidFill>
              <a:effectLst/>
              <a:latin typeface="+mn-lt"/>
              <a:ea typeface="+mn-ea"/>
              <a:cs typeface="+mn-cs"/>
            </a:rPr>
            <a:t>％上回っている。要因としては昭和</a:t>
          </a:r>
          <a:r>
            <a:rPr kumimoji="1" lang="en-US" altLang="ja-JP" sz="1100">
              <a:solidFill>
                <a:sysClr val="windowText" lastClr="000000"/>
              </a:solidFill>
              <a:effectLst/>
              <a:latin typeface="+mn-lt"/>
              <a:ea typeface="+mn-ea"/>
              <a:cs typeface="+mn-cs"/>
            </a:rPr>
            <a:t>40</a:t>
          </a:r>
          <a:r>
            <a:rPr kumimoji="1" lang="ja-JP" altLang="ja-JP" sz="1100">
              <a:solidFill>
                <a:sysClr val="windowText" lastClr="000000"/>
              </a:solidFill>
              <a:effectLst/>
              <a:latin typeface="+mn-lt"/>
              <a:ea typeface="+mn-ea"/>
              <a:cs typeface="+mn-cs"/>
            </a:rPr>
            <a:t>年代に建設された役場庁舎の減価償却の残存年数が短く、老朽化が進んでいることが挙げられる。</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19,144
18,743
169.20
11,788,335
11,309,007
348,939
5,982,382
7,411,595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長引く地方の景気低迷により税収が減収傾向にあるなか</a:t>
          </a:r>
          <a:r>
            <a:rPr kumimoji="1" lang="ja-JP" altLang="en-US" sz="1100">
              <a:solidFill>
                <a:schemeClr val="dk1"/>
              </a:solidFill>
              <a:effectLst/>
              <a:latin typeface="+mn-lt"/>
              <a:ea typeface="+mn-ea"/>
              <a:cs typeface="+mn-cs"/>
            </a:rPr>
            <a:t>、さらに新型コロナウイルス感染症の影響を受け、基準財政需要額に対する収入額が、法人税割などの税収の減少により少なく、</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か年平均では、</a:t>
          </a:r>
          <a:r>
            <a:rPr kumimoji="1" lang="en-US" altLang="ja-JP" sz="1100">
              <a:solidFill>
                <a:schemeClr val="dk1"/>
              </a:solidFill>
              <a:effectLst/>
              <a:latin typeface="+mn-lt"/>
              <a:ea typeface="+mn-ea"/>
              <a:cs typeface="+mn-cs"/>
            </a:rPr>
            <a:t>0.50</a:t>
          </a:r>
          <a:r>
            <a:rPr kumimoji="1" lang="ja-JP" altLang="en-US" sz="1100">
              <a:solidFill>
                <a:schemeClr val="dk1"/>
              </a:solidFill>
              <a:effectLst/>
              <a:latin typeface="+mn-lt"/>
              <a:ea typeface="+mn-ea"/>
              <a:cs typeface="+mn-cs"/>
            </a:rPr>
            <a:t>であるものの、単年度においても</a:t>
          </a:r>
          <a:r>
            <a:rPr kumimoji="1" lang="en-US" altLang="ja-JP" sz="1100">
              <a:solidFill>
                <a:schemeClr val="dk1"/>
              </a:solidFill>
              <a:effectLst/>
              <a:latin typeface="+mn-lt"/>
              <a:ea typeface="+mn-ea"/>
              <a:cs typeface="+mn-cs"/>
            </a:rPr>
            <a:t>0.487</a:t>
          </a:r>
          <a:r>
            <a:rPr kumimoji="1" lang="ja-JP" altLang="en-US" sz="1100">
              <a:solidFill>
                <a:schemeClr val="dk1"/>
              </a:solidFill>
              <a:effectLst/>
              <a:latin typeface="+mn-lt"/>
              <a:ea typeface="+mn-ea"/>
              <a:cs typeface="+mn-cs"/>
            </a:rPr>
            <a:t>と前年度比</a:t>
          </a:r>
          <a:r>
            <a:rPr kumimoji="1" lang="en-US" altLang="ja-JP" sz="1100">
              <a:solidFill>
                <a:schemeClr val="dk1"/>
              </a:solidFill>
              <a:effectLst/>
              <a:latin typeface="+mn-lt"/>
              <a:ea typeface="+mn-ea"/>
              <a:cs typeface="+mn-cs"/>
            </a:rPr>
            <a:t>0.09</a:t>
          </a:r>
          <a:r>
            <a:rPr kumimoji="1" lang="ja-JP" altLang="en-US" sz="1100">
              <a:solidFill>
                <a:schemeClr val="dk1"/>
              </a:solidFill>
              <a:effectLst/>
              <a:latin typeface="+mn-lt"/>
              <a:ea typeface="+mn-ea"/>
              <a:cs typeface="+mn-cs"/>
            </a:rPr>
            <a:t>の減となった。</a:t>
          </a:r>
          <a:r>
            <a:rPr kumimoji="1" lang="ja-JP" altLang="ja-JP" sz="1100">
              <a:solidFill>
                <a:schemeClr val="dk1"/>
              </a:solidFill>
              <a:effectLst/>
              <a:latin typeface="+mn-lt"/>
              <a:ea typeface="+mn-ea"/>
              <a:cs typeface="+mn-cs"/>
            </a:rPr>
            <a:t>類似団体平均値</a:t>
          </a:r>
          <a:r>
            <a:rPr kumimoji="1" lang="ja-JP" altLang="en-US" sz="1100">
              <a:solidFill>
                <a:schemeClr val="dk1"/>
              </a:solidFill>
              <a:effectLst/>
              <a:latin typeface="+mn-lt"/>
              <a:ea typeface="+mn-ea"/>
              <a:cs typeface="+mn-cs"/>
            </a:rPr>
            <a:t>と同</a:t>
          </a:r>
          <a:r>
            <a:rPr kumimoji="1" lang="ja-JP" altLang="ja-JP" sz="1100">
              <a:solidFill>
                <a:schemeClr val="dk1"/>
              </a:solidFill>
              <a:effectLst/>
              <a:latin typeface="+mn-lt"/>
              <a:ea typeface="+mn-ea"/>
              <a:cs typeface="+mn-cs"/>
            </a:rPr>
            <a:t>数値で</a:t>
          </a:r>
          <a:r>
            <a:rPr kumimoji="1" lang="ja-JP" altLang="en-US" sz="1100">
              <a:solidFill>
                <a:schemeClr val="dk1"/>
              </a:solidFill>
              <a:effectLst/>
              <a:latin typeface="+mn-lt"/>
              <a:ea typeface="+mn-ea"/>
              <a:cs typeface="+mn-cs"/>
            </a:rPr>
            <a:t>はあるが、</a:t>
          </a:r>
          <a:r>
            <a:rPr kumimoji="1" lang="ja-JP" altLang="ja-JP" sz="1100">
              <a:solidFill>
                <a:schemeClr val="dk1"/>
              </a:solidFill>
              <a:effectLst/>
              <a:latin typeface="+mn-lt"/>
              <a:ea typeface="+mn-ea"/>
              <a:cs typeface="+mn-cs"/>
            </a:rPr>
            <a:t>今後も職員の適正配置による人件費の抑制、緊急に必要な事業を峻別し、投資的経費を抑制する等、歳出の徹底的な見直しを実施するとともに、税収の徴収率向上対策を中心とする歳入確保に努める。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2662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146050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3297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50092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163285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3469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112485</xdr:rowOff>
    </xdr:from>
    <xdr:to>
      <xdr:col>19</xdr:col>
      <xdr:colOff>184150</xdr:colOff>
      <xdr:row>43</xdr:row>
      <xdr:rowOff>42635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9072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26307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94542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類似団体平均を下回って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、対前年比に</a:t>
          </a:r>
          <a:r>
            <a:rPr lang="ja-JP" altLang="en-US" sz="1100" b="0" i="0" baseline="0">
              <a:solidFill>
                <a:schemeClr val="dk1"/>
              </a:solidFill>
              <a:effectLst/>
              <a:latin typeface="+mn-lt"/>
              <a:ea typeface="+mn-ea"/>
              <a:cs typeface="+mn-cs"/>
            </a:rPr>
            <a:t>ついても</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a:t>
          </a:r>
          <a:endParaRPr lang="ja-JP" altLang="ja-JP" sz="1400">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主な要因としては、令和元年の償還をもって終了</a:t>
          </a:r>
          <a:r>
            <a:rPr lang="ja-JP" altLang="en-US" sz="1100">
              <a:solidFill>
                <a:sysClr val="windowText" lastClr="000000"/>
              </a:solidFill>
              <a:effectLst/>
              <a:latin typeface="+mn-lt"/>
              <a:ea typeface="+mn-ea"/>
              <a:cs typeface="+mn-cs"/>
            </a:rPr>
            <a:t>した地方債が新規元金償還金より多くあり、公債費が減少したものなどによる。</a:t>
          </a:r>
          <a:endParaRPr lang="ja-JP" altLang="ja-JP" sz="1400">
            <a:solidFill>
              <a:sysClr val="windowText" lastClr="000000"/>
            </a:solidFill>
            <a:effectLst/>
          </a:endParaRPr>
        </a:p>
        <a:p>
          <a:pPr eaLnBrk="1" fontAlgn="auto" latinLnBrk="0" hangingPunct="1"/>
          <a:r>
            <a:rPr lang="ja-JP" altLang="ja-JP" sz="1100" b="0" i="0" baseline="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各種団体等への補助金交付についてのあり方の見直しを行うとともに、交付に妥当な事業であるかなど、より慎重に判断していく。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66548</xdr:rowOff>
    </xdr:from>
    <xdr:to>
      <xdr:col>23</xdr:col>
      <xdr:colOff>133350</xdr:colOff>
      <xdr:row>65</xdr:row>
      <xdr:rowOff>152654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2098"/>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124731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152654</xdr:rowOff>
    </xdr:from>
    <xdr:to>
      <xdr:col>24</xdr:col>
      <xdr:colOff>12700</xdr:colOff>
      <xdr:row>65</xdr:row>
      <xdr:rowOff>152654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152925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66548</xdr:rowOff>
    </xdr:from>
    <xdr:to>
      <xdr:col>24</xdr:col>
      <xdr:colOff>12700</xdr:colOff>
      <xdr:row>59</xdr:row>
      <xdr:rowOff>66548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162814</xdr:rowOff>
    </xdr:from>
    <xdr:to>
      <xdr:col>23</xdr:col>
      <xdr:colOff>133350</xdr:colOff>
      <xdr:row>62</xdr:row>
      <xdr:rowOff>49276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62126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85598</xdr:rowOff>
    </xdr:from>
    <xdr:to>
      <xdr:col>19</xdr:col>
      <xdr:colOff>133350</xdr:colOff>
      <xdr:row>62</xdr:row>
      <xdr:rowOff>49276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54404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85598</xdr:rowOff>
    </xdr:from>
    <xdr:to>
      <xdr:col>15</xdr:col>
      <xdr:colOff>82550</xdr:colOff>
      <xdr:row>61</xdr:row>
      <xdr:rowOff>138684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5440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73152</xdr:rowOff>
    </xdr:from>
    <xdr:to>
      <xdr:col>15</xdr:col>
      <xdr:colOff>133350</xdr:colOff>
      <xdr:row>64</xdr:row>
      <xdr:rowOff>3302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159529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138684</xdr:rowOff>
    </xdr:from>
    <xdr:to>
      <xdr:col>11</xdr:col>
      <xdr:colOff>31750</xdr:colOff>
      <xdr:row>62</xdr:row>
      <xdr:rowOff>20320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59713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53848</xdr:rowOff>
    </xdr:from>
    <xdr:to>
      <xdr:col>11</xdr:col>
      <xdr:colOff>82550</xdr:colOff>
      <xdr:row>63</xdr:row>
      <xdr:rowOff>155448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140225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96791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112014</xdr:rowOff>
    </xdr:from>
    <xdr:to>
      <xdr:col>23</xdr:col>
      <xdr:colOff>184150</xdr:colOff>
      <xdr:row>62</xdr:row>
      <xdr:rowOff>42164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128541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169926</xdr:rowOff>
    </xdr:from>
    <xdr:to>
      <xdr:col>19</xdr:col>
      <xdr:colOff>184150</xdr:colOff>
      <xdr:row>62</xdr:row>
      <xdr:rowOff>100076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110253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9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34798</xdr:rowOff>
    </xdr:from>
    <xdr:to>
      <xdr:col>15</xdr:col>
      <xdr:colOff>133350</xdr:colOff>
      <xdr:row>61</xdr:row>
      <xdr:rowOff>136398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146575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87884</xdr:rowOff>
    </xdr:from>
    <xdr:to>
      <xdr:col>11</xdr:col>
      <xdr:colOff>82550</xdr:colOff>
      <xdr:row>62</xdr:row>
      <xdr:rowOff>18034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類似団体平均を大きく下回る一方で</a:t>
          </a:r>
          <a:r>
            <a:rPr lang="ja-JP" altLang="en-US" sz="1100">
              <a:solidFill>
                <a:schemeClr val="dk1"/>
              </a:solidFill>
              <a:effectLst/>
              <a:latin typeface="+mn-lt"/>
              <a:ea typeface="+mn-ea"/>
              <a:cs typeface="+mn-cs"/>
            </a:rPr>
            <a:t>はあるが、</a:t>
          </a:r>
          <a:r>
            <a:rPr kumimoji="1" lang="ja-JP" altLang="ja-JP" sz="1100">
              <a:solidFill>
                <a:schemeClr val="dk1"/>
              </a:solidFill>
              <a:effectLst/>
              <a:latin typeface="+mn-lt"/>
              <a:ea typeface="+mn-ea"/>
              <a:cs typeface="+mn-cs"/>
            </a:rPr>
            <a:t>対前年比においては</a:t>
          </a:r>
          <a:r>
            <a:rPr kumimoji="1" lang="en-US" altLang="ja-JP" sz="1100">
              <a:solidFill>
                <a:schemeClr val="dk1"/>
              </a:solidFill>
              <a:effectLst/>
              <a:latin typeface="+mn-lt"/>
              <a:ea typeface="+mn-ea"/>
              <a:cs typeface="+mn-cs"/>
            </a:rPr>
            <a:t>13,183</a:t>
          </a:r>
          <a:r>
            <a:rPr kumimoji="1" lang="ja-JP" altLang="ja-JP" sz="1100">
              <a:solidFill>
                <a:schemeClr val="dk1"/>
              </a:solidFill>
              <a:effectLst/>
              <a:latin typeface="+mn-lt"/>
              <a:ea typeface="+mn-ea"/>
              <a:cs typeface="+mn-cs"/>
            </a:rPr>
            <a:t>円の増となった。</a:t>
          </a:r>
          <a:endParaRPr lang="ja-JP" altLang="ja-JP" sz="1400">
            <a:effectLst/>
          </a:endParaRPr>
        </a:p>
        <a:p>
          <a:pPr rtl="0"/>
          <a:r>
            <a:rPr kumimoji="1" lang="ja-JP" altLang="ja-JP" sz="1100">
              <a:solidFill>
                <a:schemeClr val="dk1"/>
              </a:solidFill>
              <a:effectLst/>
              <a:latin typeface="+mn-lt"/>
              <a:ea typeface="+mn-ea"/>
              <a:cs typeface="+mn-cs"/>
            </a:rPr>
            <a:t>主な要因としては</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スクール構想に向けた、</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化に伴うﾀﾌﾞﾚｯﾄ端末の整備に物件費のほか、特別定額給付金給付事務、新型コロナウイルスワクチン接種事業に係る時間外手当による</a:t>
          </a:r>
          <a:r>
            <a:rPr kumimoji="1" lang="ja-JP" altLang="ja-JP" sz="1100">
              <a:solidFill>
                <a:schemeClr val="dk1"/>
              </a:solidFill>
              <a:effectLst/>
              <a:latin typeface="+mn-lt"/>
              <a:ea typeface="+mn-ea"/>
              <a:cs typeface="+mn-cs"/>
            </a:rPr>
            <a:t>増加が挙げられる。</a:t>
          </a:r>
          <a:endParaRPr lang="ja-JP" altLang="ja-JP" sz="1400">
            <a:effectLst/>
          </a:endParaRPr>
        </a:p>
        <a:p>
          <a:pPr rtl="0"/>
          <a:r>
            <a:rPr kumimoji="1" lang="ja-JP" altLang="ja-JP" sz="1100">
              <a:solidFill>
                <a:schemeClr val="dk1"/>
              </a:solidFill>
              <a:effectLst/>
              <a:latin typeface="+mn-lt"/>
              <a:ea typeface="+mn-ea"/>
              <a:cs typeface="+mn-cs"/>
            </a:rPr>
            <a:t>今後も引き続き、必要な施策を選択し、不要な支出の抑制に努める。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150616</xdr:rowOff>
    </xdr:from>
    <xdr:to>
      <xdr:col>23</xdr:col>
      <xdr:colOff>133350</xdr:colOff>
      <xdr:row>89</xdr:row>
      <xdr:rowOff>70317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38066"/>
          <a:ext cx="0" cy="1291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42394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70317</xdr:rowOff>
    </xdr:from>
    <xdr:to>
      <xdr:col>24</xdr:col>
      <xdr:colOff>12700</xdr:colOff>
      <xdr:row>89</xdr:row>
      <xdr:rowOff>70317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65543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8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150616</xdr:rowOff>
    </xdr:from>
    <xdr:to>
      <xdr:col>24</xdr:col>
      <xdr:colOff>12700</xdr:colOff>
      <xdr:row>81</xdr:row>
      <xdr:rowOff>150616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37906</xdr:rowOff>
    </xdr:from>
    <xdr:to>
      <xdr:col>23</xdr:col>
      <xdr:colOff>133350</xdr:colOff>
      <xdr:row>82</xdr:row>
      <xdr:rowOff>143942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96806"/>
          <a:ext cx="838200" cy="10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22077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2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50000</xdr:rowOff>
    </xdr:from>
    <xdr:to>
      <xdr:col>23</xdr:col>
      <xdr:colOff>184150</xdr:colOff>
      <xdr:row>84</xdr:row>
      <xdr:rowOff>151600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131521</xdr:rowOff>
    </xdr:from>
    <xdr:to>
      <xdr:col>19</xdr:col>
      <xdr:colOff>133350</xdr:colOff>
      <xdr:row>82</xdr:row>
      <xdr:rowOff>37906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18971"/>
          <a:ext cx="889000" cy="7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85784</xdr:rowOff>
    </xdr:from>
    <xdr:to>
      <xdr:col>19</xdr:col>
      <xdr:colOff>184150</xdr:colOff>
      <xdr:row>84</xdr:row>
      <xdr:rowOff>15934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711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98760</xdr:rowOff>
    </xdr:from>
    <xdr:to>
      <xdr:col>15</xdr:col>
      <xdr:colOff>82550</xdr:colOff>
      <xdr:row>81</xdr:row>
      <xdr:rowOff>131521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86210"/>
          <a:ext cx="889000" cy="3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33727</xdr:rowOff>
    </xdr:from>
    <xdr:to>
      <xdr:col>15</xdr:col>
      <xdr:colOff>133350</xdr:colOff>
      <xdr:row>83</xdr:row>
      <xdr:rowOff>135327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120104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98760</xdr:rowOff>
    </xdr:from>
    <xdr:to>
      <xdr:col>11</xdr:col>
      <xdr:colOff>31750</xdr:colOff>
      <xdr:row>81</xdr:row>
      <xdr:rowOff>114043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986210"/>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23439</xdr:rowOff>
    </xdr:from>
    <xdr:to>
      <xdr:col>11</xdr:col>
      <xdr:colOff>82550</xdr:colOff>
      <xdr:row>83</xdr:row>
      <xdr:rowOff>125039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109816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12846</xdr:rowOff>
    </xdr:from>
    <xdr:to>
      <xdr:col>7</xdr:col>
      <xdr:colOff>31750</xdr:colOff>
      <xdr:row>83</xdr:row>
      <xdr:rowOff>114446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99223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93142</xdr:rowOff>
    </xdr:from>
    <xdr:to>
      <xdr:col>23</xdr:col>
      <xdr:colOff>184150</xdr:colOff>
      <xdr:row>83</xdr:row>
      <xdr:rowOff>23292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5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109669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9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158556</xdr:rowOff>
    </xdr:from>
    <xdr:to>
      <xdr:col>19</xdr:col>
      <xdr:colOff>184150</xdr:colOff>
      <xdr:row>82</xdr:row>
      <xdr:rowOff>88706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4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98883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14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80721</xdr:rowOff>
    </xdr:from>
    <xdr:to>
      <xdr:col>15</xdr:col>
      <xdr:colOff>133350</xdr:colOff>
      <xdr:row>82</xdr:row>
      <xdr:rowOff>10871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6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21048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47960</xdr:rowOff>
    </xdr:from>
    <xdr:to>
      <xdr:col>11</xdr:col>
      <xdr:colOff>82550</xdr:colOff>
      <xdr:row>81</xdr:row>
      <xdr:rowOff>149560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3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159737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0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63243</xdr:rowOff>
    </xdr:from>
    <xdr:to>
      <xdr:col>7</xdr:col>
      <xdr:colOff>31750</xdr:colOff>
      <xdr:row>81</xdr:row>
      <xdr:rowOff>164843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3570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1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類似団体平均を下回ったが対前年比においては</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の増となった。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主な要因としては</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年度から上級職</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社会人中途採用が始まり処遇改善が図られたことなどが挙げられる。</a:t>
          </a:r>
          <a:endParaRPr lang="ja-JP" altLang="ja-JP" sz="1400">
            <a:effectLst/>
          </a:endParaRPr>
        </a:p>
        <a:p>
          <a:r>
            <a:rPr kumimoji="1" lang="ja-JP" altLang="ja-JP" sz="1100">
              <a:solidFill>
                <a:schemeClr val="dk1"/>
              </a:solidFill>
              <a:effectLst/>
              <a:latin typeface="+mn-lt"/>
              <a:ea typeface="+mn-ea"/>
              <a:cs typeface="+mn-cs"/>
            </a:rPr>
            <a:t>今後も人事評価制度の運用や適切な人員配置に努める。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135164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739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100693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6050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151493</xdr:rowOff>
    </xdr:from>
    <xdr:to>
      <xdr:col>72</xdr:col>
      <xdr:colOff>203200</xdr:colOff>
      <xdr:row>85</xdr:row>
      <xdr:rowOff>31750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5532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151493</xdr:rowOff>
    </xdr:from>
    <xdr:to>
      <xdr:col>68</xdr:col>
      <xdr:colOff>152400</xdr:colOff>
      <xdr:row>85</xdr:row>
      <xdr:rowOff>14514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5532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100891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100693</xdr:rowOff>
    </xdr:from>
    <xdr:to>
      <xdr:col>68</xdr:col>
      <xdr:colOff>203200</xdr:colOff>
      <xdr:row>85</xdr:row>
      <xdr:rowOff>30843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a:t>
          </a:r>
          <a:r>
            <a:rPr lang="ja-JP" altLang="en-US" sz="1100">
              <a:solidFill>
                <a:schemeClr val="dk1"/>
              </a:solidFill>
              <a:effectLst/>
              <a:latin typeface="+mn-lt"/>
              <a:ea typeface="+mn-ea"/>
              <a:cs typeface="+mn-cs"/>
            </a:rPr>
            <a:t>上回り、</a:t>
          </a:r>
          <a:r>
            <a:rPr lang="ja-JP" altLang="ja-JP" sz="1100">
              <a:solidFill>
                <a:schemeClr val="dk1"/>
              </a:solidFill>
              <a:effectLst/>
              <a:latin typeface="+mn-lt"/>
              <a:ea typeface="+mn-ea"/>
              <a:cs typeface="+mn-cs"/>
            </a:rPr>
            <a:t>対前年比においては</a:t>
          </a:r>
          <a:r>
            <a:rPr lang="en-US" altLang="ja-JP" sz="1100">
              <a:solidFill>
                <a:schemeClr val="dk1"/>
              </a:solidFill>
              <a:effectLst/>
              <a:latin typeface="+mn-lt"/>
              <a:ea typeface="+mn-ea"/>
              <a:cs typeface="+mn-cs"/>
            </a:rPr>
            <a:t>0.08</a:t>
          </a:r>
          <a:r>
            <a:rPr lang="ja-JP" altLang="ja-JP" sz="1100">
              <a:solidFill>
                <a:schemeClr val="dk1"/>
              </a:solidFill>
              <a:effectLst/>
              <a:latin typeface="+mn-lt"/>
              <a:ea typeface="+mn-ea"/>
              <a:cs typeface="+mn-cs"/>
            </a:rPr>
            <a:t>人の増となった。</a:t>
          </a:r>
          <a:endParaRPr lang="ja-JP" altLang="ja-JP" sz="1400">
            <a:effectLst/>
          </a:endParaRPr>
        </a:p>
        <a:p>
          <a:r>
            <a:rPr lang="ja-JP" altLang="ja-JP" sz="1100">
              <a:solidFill>
                <a:schemeClr val="dk1"/>
              </a:solidFill>
              <a:effectLst/>
              <a:latin typeface="+mn-lt"/>
              <a:ea typeface="+mn-ea"/>
              <a:cs typeface="+mn-cs"/>
            </a:rPr>
            <a:t>主な要因としては、職員数は前年度とほぼ同数であるものの、著しい人口減少が影響したと考えられる。</a:t>
          </a:r>
          <a:endParaRPr lang="ja-JP" altLang="ja-JP" sz="1400">
            <a:effectLst/>
          </a:endParaRPr>
        </a:p>
        <a:p>
          <a:r>
            <a:rPr kumimoji="1" lang="ja-JP" altLang="ja-JP" sz="1100">
              <a:solidFill>
                <a:schemeClr val="dk1"/>
              </a:solidFill>
              <a:effectLst/>
              <a:latin typeface="+mn-lt"/>
              <a:ea typeface="+mn-ea"/>
              <a:cs typeface="+mn-cs"/>
            </a:rPr>
            <a:t>町土の</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を占める山林が形成した谷間の地形により道路・水道などのインフラ資産の管理や保育園</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園、小学校</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校と施設数が多く、それらに携わる職員数が増加する傾向にある。既に取り組んでいる行財政改革に基づき、引き続き職員の適正配置に努める。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54081</xdr:rowOff>
    </xdr:from>
    <xdr:to>
      <xdr:col>81</xdr:col>
      <xdr:colOff>44450</xdr:colOff>
      <xdr:row>67</xdr:row>
      <xdr:rowOff>86043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69631"/>
          <a:ext cx="0" cy="1403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58120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86043</xdr:rowOff>
    </xdr:from>
    <xdr:to>
      <xdr:col>81</xdr:col>
      <xdr:colOff>133350</xdr:colOff>
      <xdr:row>67</xdr:row>
      <xdr:rowOff>86043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7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140458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54081</xdr:rowOff>
    </xdr:from>
    <xdr:to>
      <xdr:col>81</xdr:col>
      <xdr:colOff>133350</xdr:colOff>
      <xdr:row>59</xdr:row>
      <xdr:rowOff>54081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6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60537</xdr:rowOff>
    </xdr:from>
    <xdr:to>
      <xdr:col>81</xdr:col>
      <xdr:colOff>44450</xdr:colOff>
      <xdr:row>62</xdr:row>
      <xdr:rowOff>76623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9043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24253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82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163619</xdr:rowOff>
    </xdr:from>
    <xdr:to>
      <xdr:col>77</xdr:col>
      <xdr:colOff>44450</xdr:colOff>
      <xdr:row>62</xdr:row>
      <xdr:rowOff>60537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622069"/>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47943</xdr:rowOff>
    </xdr:from>
    <xdr:to>
      <xdr:col>77</xdr:col>
      <xdr:colOff>95250</xdr:colOff>
      <xdr:row>62</xdr:row>
      <xdr:rowOff>149543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134320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6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95250</xdr:rowOff>
    </xdr:from>
    <xdr:to>
      <xdr:col>72</xdr:col>
      <xdr:colOff>203200</xdr:colOff>
      <xdr:row>61</xdr:row>
      <xdr:rowOff>163619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53700"/>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19791</xdr:rowOff>
    </xdr:from>
    <xdr:to>
      <xdr:col>73</xdr:col>
      <xdr:colOff>44450</xdr:colOff>
      <xdr:row>62</xdr:row>
      <xdr:rowOff>121391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106168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95250</xdr:rowOff>
    </xdr:from>
    <xdr:to>
      <xdr:col>68</xdr:col>
      <xdr:colOff>152400</xdr:colOff>
      <xdr:row>61</xdr:row>
      <xdr:rowOff>121391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553700"/>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147003</xdr:rowOff>
    </xdr:from>
    <xdr:to>
      <xdr:col>64</xdr:col>
      <xdr:colOff>152400</xdr:colOff>
      <xdr:row>62</xdr:row>
      <xdr:rowOff>77153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61930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25823</xdr:rowOff>
    </xdr:from>
    <xdr:to>
      <xdr:col>81</xdr:col>
      <xdr:colOff>95250</xdr:colOff>
      <xdr:row>62</xdr:row>
      <xdr:rowOff>127423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169350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2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9737</xdr:rowOff>
    </xdr:from>
    <xdr:to>
      <xdr:col>77</xdr:col>
      <xdr:colOff>95250</xdr:colOff>
      <xdr:row>62</xdr:row>
      <xdr:rowOff>111337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121514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112819</xdr:rowOff>
    </xdr:from>
    <xdr:to>
      <xdr:col>73</xdr:col>
      <xdr:colOff>44450</xdr:colOff>
      <xdr:row>62</xdr:row>
      <xdr:rowOff>42969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53146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44450</xdr:rowOff>
    </xdr:from>
    <xdr:to>
      <xdr:col>68</xdr:col>
      <xdr:colOff>203200</xdr:colOff>
      <xdr:row>61</xdr:row>
      <xdr:rowOff>146050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156227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70591</xdr:rowOff>
    </xdr:from>
    <xdr:to>
      <xdr:col>64</xdr:col>
      <xdr:colOff>152400</xdr:colOff>
      <xdr:row>62</xdr:row>
      <xdr:rowOff>741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10918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29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類似団体平均とほぼ同数となり対前年比においては</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の減となった。</a:t>
          </a:r>
          <a:endParaRPr lang="en-US" altLang="ja-JP" sz="1100">
            <a:solidFill>
              <a:schemeClr val="dk1"/>
            </a:solidFill>
            <a:effectLst/>
            <a:latin typeface="+mn-lt"/>
            <a:ea typeface="+mn-ea"/>
            <a:cs typeface="+mn-cs"/>
          </a:endParaRPr>
        </a:p>
        <a:p>
          <a:pPr eaLnBrk="1" fontAlgn="auto" latinLnBrk="0" hangingPunct="1"/>
          <a:r>
            <a:rPr lang="ja-JP" altLang="ja-JP" sz="1100">
              <a:solidFill>
                <a:schemeClr val="dk1"/>
              </a:solidFill>
              <a:effectLst/>
              <a:latin typeface="+mn-lt"/>
              <a:ea typeface="+mn-ea"/>
              <a:cs typeface="+mn-cs"/>
            </a:rPr>
            <a:t>主な要因としては、</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か年平均値であり、数値の大きかった</a:t>
          </a:r>
          <a:r>
            <a:rPr lang="en-US" altLang="ja-JP" sz="1100">
              <a:solidFill>
                <a:schemeClr val="dk1"/>
              </a:solidFill>
              <a:effectLst/>
              <a:latin typeface="+mn-lt"/>
              <a:ea typeface="+mn-ea"/>
              <a:cs typeface="+mn-cs"/>
            </a:rPr>
            <a:t>H29</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9.1</a:t>
          </a:r>
          <a:r>
            <a:rPr lang="ja-JP" altLang="en-US" sz="1100">
              <a:solidFill>
                <a:schemeClr val="dk1"/>
              </a:solidFill>
              <a:effectLst/>
              <a:latin typeface="+mn-lt"/>
              <a:ea typeface="+mn-ea"/>
              <a:cs typeface="+mn-cs"/>
            </a:rPr>
            <a:t>）が算出から無くなり、毎年の元利償還金の大きかった保育園建設工事（</a:t>
          </a:r>
          <a:r>
            <a:rPr lang="en-US" altLang="ja-JP" sz="1100">
              <a:solidFill>
                <a:schemeClr val="dk1"/>
              </a:solidFill>
              <a:effectLst/>
              <a:latin typeface="+mn-lt"/>
              <a:ea typeface="+mn-ea"/>
              <a:cs typeface="+mn-cs"/>
            </a:rPr>
            <a:t>23</a:t>
          </a:r>
          <a:r>
            <a:rPr lang="ja-JP" altLang="en-US" sz="1100">
              <a:solidFill>
                <a:schemeClr val="dk1"/>
              </a:solidFill>
              <a:effectLst/>
              <a:latin typeface="+mn-lt"/>
              <a:ea typeface="+mn-ea"/>
              <a:cs typeface="+mn-cs"/>
            </a:rPr>
            <a:t>百万円）や防災ｽﾃｰｼｮﾝ整備事業（</a:t>
          </a:r>
          <a:r>
            <a:rPr lang="en-US" altLang="ja-JP" sz="1100">
              <a:solidFill>
                <a:schemeClr val="dk1"/>
              </a:solidFill>
              <a:effectLst/>
              <a:latin typeface="+mn-lt"/>
              <a:ea typeface="+mn-ea"/>
              <a:cs typeface="+mn-cs"/>
            </a:rPr>
            <a:t>11</a:t>
          </a:r>
          <a:r>
            <a:rPr lang="ja-JP" altLang="en-US" sz="1100">
              <a:solidFill>
                <a:schemeClr val="dk1"/>
              </a:solidFill>
              <a:effectLst/>
              <a:latin typeface="+mn-lt"/>
              <a:ea typeface="+mn-ea"/>
              <a:cs typeface="+mn-cs"/>
            </a:rPr>
            <a:t>百万円）などの償還が終了したことによる。</a:t>
          </a:r>
          <a:endParaRPr lang="ja-JP" altLang="ja-JP" sz="1400">
            <a:effectLst/>
          </a:endParaRPr>
        </a:p>
        <a:p>
          <a:pPr eaLnBrk="1" fontAlgn="auto" latinLnBrk="0" hangingPunct="1"/>
          <a:r>
            <a:rPr lang="ja-JP" altLang="en-US" sz="1100">
              <a:solidFill>
                <a:schemeClr val="dk1"/>
              </a:solidFill>
              <a:effectLst/>
              <a:latin typeface="+mn-lt"/>
              <a:ea typeface="+mn-ea"/>
              <a:cs typeface="+mn-cs"/>
            </a:rPr>
            <a:t>しかし</a:t>
          </a:r>
          <a:r>
            <a:rPr lang="ja-JP" altLang="ja-JP" sz="1100">
              <a:solidFill>
                <a:schemeClr val="dk1"/>
              </a:solidFill>
              <a:effectLst/>
              <a:latin typeface="+mn-lt"/>
              <a:ea typeface="+mn-ea"/>
              <a:cs typeface="+mn-cs"/>
            </a:rPr>
            <a:t>、町内小中学校への空調設置工事等の元金償還が開始され、今度においても</a:t>
          </a:r>
          <a:r>
            <a:rPr lang="ja-JP" altLang="en-US" sz="1100">
              <a:solidFill>
                <a:schemeClr val="dk1"/>
              </a:solidFill>
              <a:effectLst/>
              <a:latin typeface="+mn-lt"/>
              <a:ea typeface="+mn-ea"/>
              <a:cs typeface="+mn-cs"/>
            </a:rPr>
            <a:t>小学校の長寿命化改修工事や体育館の長寿命化対策工事</a:t>
          </a:r>
          <a:r>
            <a:rPr lang="ja-JP" altLang="ja-JP" sz="1100">
              <a:solidFill>
                <a:schemeClr val="dk1"/>
              </a:solidFill>
              <a:effectLst/>
              <a:latin typeface="+mn-lt"/>
              <a:ea typeface="+mn-ea"/>
              <a:cs typeface="+mn-cs"/>
            </a:rPr>
            <a:t>の事業もあるため、さらに来年度以降の実質公債費比率は増加が予想される。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今後も今以上に、計画性を持ちつつ状況に即した事業実施に努め、実質公債費比率の減少を目指す。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45</xdr:row>
      <xdr:rowOff>22606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3562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71374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05256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71374</xdr:rowOff>
    </xdr:from>
    <xdr:to>
      <xdr:col>77</xdr:col>
      <xdr:colOff>44450</xdr:colOff>
      <xdr:row>41</xdr:row>
      <xdr:rowOff>90678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1008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81026</xdr:rowOff>
    </xdr:from>
    <xdr:to>
      <xdr:col>72</xdr:col>
      <xdr:colOff>203200</xdr:colOff>
      <xdr:row>41</xdr:row>
      <xdr:rowOff>90678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1104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81026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0815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160291</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20574</xdr:rowOff>
    </xdr:from>
    <xdr:to>
      <xdr:col>77</xdr:col>
      <xdr:colOff>95250</xdr:colOff>
      <xdr:row>41</xdr:row>
      <xdr:rowOff>122174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39878</xdr:rowOff>
    </xdr:from>
    <xdr:to>
      <xdr:col>73</xdr:col>
      <xdr:colOff>44450</xdr:colOff>
      <xdr:row>41</xdr:row>
      <xdr:rowOff>141478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30226</xdr:rowOff>
    </xdr:from>
    <xdr:to>
      <xdr:col>68</xdr:col>
      <xdr:colOff>203200</xdr:colOff>
      <xdr:row>41</xdr:row>
      <xdr:rowOff>131826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類似団体平均を</a:t>
          </a:r>
          <a:r>
            <a:rPr lang="ja-JP" altLang="en-US" sz="1100">
              <a:solidFill>
                <a:schemeClr val="dk1"/>
              </a:solidFill>
              <a:effectLst/>
              <a:latin typeface="+mn-lt"/>
              <a:ea typeface="+mn-ea"/>
              <a:cs typeface="+mn-cs"/>
            </a:rPr>
            <a:t>上回って</a:t>
          </a:r>
          <a:r>
            <a:rPr lang="ja-JP" altLang="ja-JP" sz="1100">
              <a:solidFill>
                <a:schemeClr val="dk1"/>
              </a:solidFill>
              <a:effectLst/>
              <a:latin typeface="+mn-lt"/>
              <a:ea typeface="+mn-ea"/>
              <a:cs typeface="+mn-cs"/>
            </a:rPr>
            <a:t>いるが対前年比においては</a:t>
          </a:r>
          <a:r>
            <a:rPr lang="en-US" altLang="ja-JP" sz="1100">
              <a:solidFill>
                <a:schemeClr val="dk1"/>
              </a:solidFill>
              <a:effectLst/>
              <a:latin typeface="+mn-lt"/>
              <a:ea typeface="+mn-ea"/>
              <a:cs typeface="+mn-cs"/>
            </a:rPr>
            <a:t>7.7%</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となった。</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主な要因としては、</a:t>
          </a:r>
          <a:r>
            <a:rPr lang="ja-JP" altLang="en-US" sz="1100">
              <a:solidFill>
                <a:schemeClr val="dk1"/>
              </a:solidFill>
              <a:effectLst/>
              <a:latin typeface="+mn-lt"/>
              <a:ea typeface="+mn-ea"/>
              <a:cs typeface="+mn-cs"/>
            </a:rPr>
            <a:t>普通交付税の増などが起因し、標準財政規模の増（</a:t>
          </a:r>
          <a:r>
            <a:rPr lang="en-US" altLang="ja-JP" sz="1100">
              <a:solidFill>
                <a:schemeClr val="dk1"/>
              </a:solidFill>
              <a:effectLst/>
              <a:latin typeface="+mn-lt"/>
              <a:ea typeface="+mn-ea"/>
              <a:cs typeface="+mn-cs"/>
            </a:rPr>
            <a:t>296</a:t>
          </a:r>
          <a:r>
            <a:rPr lang="ja-JP" altLang="en-US" sz="1100">
              <a:solidFill>
                <a:schemeClr val="dk1"/>
              </a:solidFill>
              <a:effectLst/>
              <a:latin typeface="+mn-lt"/>
              <a:ea typeface="+mn-ea"/>
              <a:cs typeface="+mn-cs"/>
            </a:rPr>
            <a:t>百万円）となったものによる。</a:t>
          </a:r>
          <a:endParaRPr lang="en-US" altLang="ja-JP" sz="1100">
            <a:solidFill>
              <a:schemeClr val="dk1"/>
            </a:solidFill>
            <a:effectLst/>
            <a:latin typeface="+mn-lt"/>
            <a:ea typeface="+mn-ea"/>
            <a:cs typeface="+mn-cs"/>
          </a:endParaRPr>
        </a:p>
        <a:p>
          <a:pPr rtl="0" eaLnBrk="1" fontAlgn="auto" latinLnBrk="0" hangingPunct="1"/>
          <a:r>
            <a:rPr lang="ja-JP" altLang="en-US" sz="1100">
              <a:solidFill>
                <a:schemeClr val="dk1"/>
              </a:solidFill>
              <a:effectLst/>
              <a:latin typeface="+mn-lt"/>
              <a:ea typeface="+mn-ea"/>
              <a:cs typeface="+mn-cs"/>
            </a:rPr>
            <a:t>また、一般会計における起債発行額は昨年より、</a:t>
          </a:r>
          <a:r>
            <a:rPr lang="en-US" altLang="ja-JP" sz="1100">
              <a:solidFill>
                <a:schemeClr val="dk1"/>
              </a:solidFill>
              <a:effectLst/>
              <a:latin typeface="+mn-lt"/>
              <a:ea typeface="+mn-ea"/>
              <a:cs typeface="+mn-cs"/>
            </a:rPr>
            <a:t>160</a:t>
          </a:r>
          <a:r>
            <a:rPr lang="ja-JP" altLang="en-US" sz="1100">
              <a:solidFill>
                <a:schemeClr val="dk1"/>
              </a:solidFill>
              <a:effectLst/>
              <a:latin typeface="+mn-lt"/>
              <a:ea typeface="+mn-ea"/>
              <a:cs typeface="+mn-cs"/>
            </a:rPr>
            <a:t>百万円の減となっている。しかし、今後については大規模な長寿命化工事などの</a:t>
          </a:r>
          <a:r>
            <a:rPr lang="ja-JP" altLang="ja-JP" sz="1100">
              <a:solidFill>
                <a:schemeClr val="dk1"/>
              </a:solidFill>
              <a:effectLst/>
              <a:latin typeface="+mn-lt"/>
              <a:ea typeface="+mn-ea"/>
              <a:cs typeface="+mn-cs"/>
            </a:rPr>
            <a:t>起債の新規発行が見込まれるため、公債費等義務的経費の抑制に努め、財政の健全化を図る。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144236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116313</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144236</xdr:rowOff>
    </xdr:from>
    <xdr:to>
      <xdr:col>81</xdr:col>
      <xdr:colOff>133350</xdr:colOff>
      <xdr:row>22</xdr:row>
      <xdr:rowOff>144236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149044</xdr:rowOff>
    </xdr:from>
    <xdr:to>
      <xdr:col>81</xdr:col>
      <xdr:colOff>44450</xdr:colOff>
      <xdr:row>15</xdr:row>
      <xdr:rowOff>110309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549344"/>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111323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40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94796</xdr:rowOff>
    </xdr:from>
    <xdr:to>
      <xdr:col>81</xdr:col>
      <xdr:colOff>95250</xdr:colOff>
      <xdr:row>15</xdr:row>
      <xdr:rowOff>24946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133531</xdr:rowOff>
    </xdr:from>
    <xdr:to>
      <xdr:col>77</xdr:col>
      <xdr:colOff>44450</xdr:colOff>
      <xdr:row>15</xdr:row>
      <xdr:rowOff>110309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2533831"/>
          <a:ext cx="889000" cy="14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131082</xdr:rowOff>
    </xdr:from>
    <xdr:to>
      <xdr:col>77</xdr:col>
      <xdr:colOff>95250</xdr:colOff>
      <xdr:row>17</xdr:row>
      <xdr:rowOff>61232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8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46009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960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133531</xdr:rowOff>
    </xdr:from>
    <xdr:to>
      <xdr:col>72</xdr:col>
      <xdr:colOff>203200</xdr:colOff>
      <xdr:row>15</xdr:row>
      <xdr:rowOff>5171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2533831"/>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11339</xdr:rowOff>
    </xdr:from>
    <xdr:to>
      <xdr:col>73</xdr:col>
      <xdr:colOff>44450</xdr:colOff>
      <xdr:row>17</xdr:row>
      <xdr:rowOff>112939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9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97716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301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5171</xdr:rowOff>
    </xdr:from>
    <xdr:to>
      <xdr:col>68</xdr:col>
      <xdr:colOff>152400</xdr:colOff>
      <xdr:row>15</xdr:row>
      <xdr:rowOff>165463</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2576921"/>
          <a:ext cx="889000" cy="16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50981</xdr:rowOff>
    </xdr:from>
    <xdr:to>
      <xdr:col>68</xdr:col>
      <xdr:colOff>203200</xdr:colOff>
      <xdr:row>17</xdr:row>
      <xdr:rowOff>152581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9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137358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305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121648</xdr:rowOff>
    </xdr:from>
    <xdr:to>
      <xdr:col>64</xdr:col>
      <xdr:colOff>152400</xdr:colOff>
      <xdr:row>18</xdr:row>
      <xdr:rowOff>51798</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303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36575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312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98244</xdr:rowOff>
    </xdr:from>
    <xdr:to>
      <xdr:col>81</xdr:col>
      <xdr:colOff>95250</xdr:colOff>
      <xdr:row>15</xdr:row>
      <xdr:rowOff>28394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49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70321</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47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59509</xdr:rowOff>
    </xdr:from>
    <xdr:to>
      <xdr:col>77</xdr:col>
      <xdr:colOff>95250</xdr:colOff>
      <xdr:row>15</xdr:row>
      <xdr:rowOff>161109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63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171286</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400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82731</xdr:rowOff>
    </xdr:from>
    <xdr:to>
      <xdr:col>73</xdr:col>
      <xdr:colOff>44450</xdr:colOff>
      <xdr:row>15</xdr:row>
      <xdr:rowOff>12881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23058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25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125821</xdr:rowOff>
    </xdr:from>
    <xdr:to>
      <xdr:col>68</xdr:col>
      <xdr:colOff>203200</xdr:colOff>
      <xdr:row>15</xdr:row>
      <xdr:rowOff>55971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52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66148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2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114663</xdr:rowOff>
    </xdr:from>
    <xdr:to>
      <xdr:col>64</xdr:col>
      <xdr:colOff>152400</xdr:colOff>
      <xdr:row>16</xdr:row>
      <xdr:rowOff>44813</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68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54990</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19,144
18,743
169.20
11,788,335
11,309,007
348,939
5,982,382
7,411,595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類似団体平均を下回って</a:t>
          </a:r>
          <a:r>
            <a:rPr lang="ja-JP" altLang="en-US" sz="1100">
              <a:solidFill>
                <a:schemeClr val="dk1"/>
              </a:solidFill>
              <a:effectLst/>
              <a:latin typeface="+mn-lt"/>
              <a:ea typeface="+mn-ea"/>
              <a:cs typeface="+mn-cs"/>
            </a:rPr>
            <a:t>おり</a:t>
          </a:r>
          <a:r>
            <a:rPr lang="ja-JP"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対前年比において</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となっている。経常経費ベースでは定年退職者に対する人員補充について、新規採用職員を充てたことにより人件費はほぼ横ばいとなっている。</a:t>
          </a:r>
          <a:endParaRPr lang="ja-JP" altLang="ja-JP" sz="1400">
            <a:effectLst/>
          </a:endParaRPr>
        </a:p>
        <a:p>
          <a:r>
            <a:rPr kumimoji="1" lang="ja-JP" altLang="ja-JP" sz="1100">
              <a:solidFill>
                <a:schemeClr val="dk1"/>
              </a:solidFill>
              <a:effectLst/>
              <a:latin typeface="+mn-lt"/>
              <a:ea typeface="+mn-ea"/>
              <a:cs typeface="+mn-cs"/>
            </a:rPr>
            <a:t>今後は現在も進めている行財政改革に基づき適正な定員の配置を行い、人件費の抑制に努める。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24130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xdr:rowOff>
    </xdr:from>
    <xdr:to>
      <xdr:col>24</xdr:col>
      <xdr:colOff>25400</xdr:colOff>
      <xdr:row>36</xdr:row>
      <xdr:rowOff>17272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757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152146</xdr:rowOff>
    </xdr:from>
    <xdr:to>
      <xdr:col>19</xdr:col>
      <xdr:colOff>187325</xdr:colOff>
      <xdr:row>36</xdr:row>
      <xdr:rowOff>17272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528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152146</xdr:rowOff>
    </xdr:from>
    <xdr:to>
      <xdr:col>15</xdr:col>
      <xdr:colOff>98425</xdr:colOff>
      <xdr:row>36</xdr:row>
      <xdr:rowOff>8128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52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158005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8128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620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144289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124206</xdr:rowOff>
    </xdr:from>
    <xdr:to>
      <xdr:col>24</xdr:col>
      <xdr:colOff>76200</xdr:colOff>
      <xdr:row>36</xdr:row>
      <xdr:rowOff>54356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140733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137922</xdr:rowOff>
    </xdr:from>
    <xdr:to>
      <xdr:col>20</xdr:col>
      <xdr:colOff>38100</xdr:colOff>
      <xdr:row>36</xdr:row>
      <xdr:rowOff>68072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78249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101346</xdr:rowOff>
    </xdr:from>
    <xdr:to>
      <xdr:col>15</xdr:col>
      <xdr:colOff>149225</xdr:colOff>
      <xdr:row>36</xdr:row>
      <xdr:rowOff>31496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41673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128778</xdr:rowOff>
    </xdr:from>
    <xdr:to>
      <xdr:col>11</xdr:col>
      <xdr:colOff>60325</xdr:colOff>
      <xdr:row>36</xdr:row>
      <xdr:rowOff>58928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69105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類似団体平均を下回っているが、</a:t>
          </a:r>
          <a:r>
            <a:rPr kumimoji="1" lang="ja-JP" altLang="ja-JP" sz="1100">
              <a:solidFill>
                <a:schemeClr val="dk1"/>
              </a:solidFill>
              <a:effectLst/>
              <a:latin typeface="+mn-lt"/>
              <a:ea typeface="+mn-ea"/>
              <a:cs typeface="+mn-cs"/>
            </a:rPr>
            <a:t>対前年比においては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の増となっている。</a:t>
          </a:r>
          <a:endParaRPr lang="ja-JP" altLang="ja-JP" sz="1400">
            <a:effectLst/>
          </a:endParaRPr>
        </a:p>
        <a:p>
          <a:r>
            <a:rPr kumimoji="1" lang="ja-JP" altLang="ja-JP" sz="1100">
              <a:solidFill>
                <a:schemeClr val="dk1"/>
              </a:solidFill>
              <a:effectLst/>
              <a:latin typeface="+mn-lt"/>
              <a:ea typeface="+mn-ea"/>
              <a:cs typeface="+mn-cs"/>
            </a:rPr>
            <a:t>主な要因としては、</a:t>
          </a:r>
          <a:r>
            <a:rPr kumimoji="1" lang="en-US" altLang="ja-JP" sz="1100">
              <a:solidFill>
                <a:schemeClr val="dk1"/>
              </a:solidFill>
              <a:effectLst/>
              <a:latin typeface="+mn-lt"/>
              <a:ea typeface="+mn-ea"/>
              <a:cs typeface="+mn-cs"/>
            </a:rPr>
            <a:t>GIGA</a:t>
          </a:r>
          <a:r>
            <a:rPr kumimoji="1" lang="ja-JP" altLang="ja-JP" sz="1100">
              <a:solidFill>
                <a:schemeClr val="dk1"/>
              </a:solidFill>
              <a:effectLst/>
              <a:latin typeface="+mn-lt"/>
              <a:ea typeface="+mn-ea"/>
              <a:cs typeface="+mn-cs"/>
            </a:rPr>
            <a:t>スクール構想に向けた、</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化に伴うﾀﾌﾞﾚｯﾄ端末</a:t>
          </a:r>
          <a:r>
            <a:rPr kumimoji="1" lang="ja-JP" altLang="en-US" sz="1100">
              <a:solidFill>
                <a:schemeClr val="dk1"/>
              </a:solidFill>
              <a:effectLst/>
              <a:latin typeface="+mn-lt"/>
              <a:ea typeface="+mn-ea"/>
              <a:cs typeface="+mn-cs"/>
            </a:rPr>
            <a:t>の整備</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75</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や新型コロナウイルス対策の消耗品など</a:t>
          </a:r>
          <a:r>
            <a:rPr kumimoji="1" lang="ja-JP" altLang="ja-JP" sz="1100">
              <a:solidFill>
                <a:schemeClr val="dk1"/>
              </a:solidFill>
              <a:effectLst/>
              <a:latin typeface="+mn-lt"/>
              <a:ea typeface="+mn-ea"/>
              <a:cs typeface="+mn-cs"/>
            </a:rPr>
            <a:t>の増などが挙げられる。</a:t>
          </a:r>
          <a:endParaRPr lang="ja-JP" altLang="ja-JP" sz="1400">
            <a:effectLst/>
          </a:endParaRPr>
        </a:p>
        <a:p>
          <a:r>
            <a:rPr kumimoji="1" lang="ja-JP" altLang="ja-JP" sz="1100">
              <a:solidFill>
                <a:schemeClr val="dk1"/>
              </a:solidFill>
              <a:effectLst/>
              <a:latin typeface="+mn-lt"/>
              <a:ea typeface="+mn-ea"/>
              <a:cs typeface="+mn-cs"/>
            </a:rPr>
            <a:t>今後は、省エネルギー法に基づく光熱水費の抑制や消耗品の一元発注、また、既存の指定管理制度の推進により物件費の抑制に努める。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08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19050</xdr:rowOff>
    </xdr:from>
    <xdr:to>
      <xdr:col>82</xdr:col>
      <xdr:colOff>107950</xdr:colOff>
      <xdr:row>15</xdr:row>
      <xdr:rowOff>57150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9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152400</xdr:rowOff>
    </xdr:from>
    <xdr:to>
      <xdr:col>78</xdr:col>
      <xdr:colOff>69850</xdr:colOff>
      <xdr:row>15</xdr:row>
      <xdr:rowOff>19050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5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25400</xdr:rowOff>
    </xdr:from>
    <xdr:to>
      <xdr:col>78</xdr:col>
      <xdr:colOff>120650</xdr:colOff>
      <xdr:row>16</xdr:row>
      <xdr:rowOff>127000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38100</xdr:rowOff>
    </xdr:from>
    <xdr:to>
      <xdr:col>73</xdr:col>
      <xdr:colOff>180975</xdr:colOff>
      <xdr:row>14</xdr:row>
      <xdr:rowOff>152400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38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38100</xdr:rowOff>
    </xdr:from>
    <xdr:to>
      <xdr:col>69</xdr:col>
      <xdr:colOff>92075</xdr:colOff>
      <xdr:row>14</xdr:row>
      <xdr:rowOff>50800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43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22877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139700</xdr:rowOff>
    </xdr:from>
    <xdr:to>
      <xdr:col>78</xdr:col>
      <xdr:colOff>120650</xdr:colOff>
      <xdr:row>15</xdr:row>
      <xdr:rowOff>69850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80027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0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101600</xdr:rowOff>
    </xdr:from>
    <xdr:to>
      <xdr:col>74</xdr:col>
      <xdr:colOff>31750</xdr:colOff>
      <xdr:row>15</xdr:row>
      <xdr:rowOff>31750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41927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158750</xdr:rowOff>
    </xdr:from>
    <xdr:to>
      <xdr:col>69</xdr:col>
      <xdr:colOff>142875</xdr:colOff>
      <xdr:row>14</xdr:row>
      <xdr:rowOff>88900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99077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類似団体平均を下回って</a:t>
          </a:r>
          <a:r>
            <a:rPr lang="ja-JP" altLang="en-US" sz="1100">
              <a:solidFill>
                <a:schemeClr val="dk1"/>
              </a:solidFill>
              <a:effectLst/>
              <a:latin typeface="+mn-lt"/>
              <a:ea typeface="+mn-ea"/>
              <a:cs typeface="+mn-cs"/>
            </a:rPr>
            <a:t>おり</a:t>
          </a:r>
          <a:r>
            <a:rPr lang="ja-JP"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対前年比において</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主な要因としては、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月からの保育料の無償化</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身体障害者等支援事業費の</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によるものである。</a:t>
          </a:r>
          <a:endParaRPr lang="ja-JP" altLang="ja-JP" sz="1400">
            <a:solidFill>
              <a:sysClr val="windowText" lastClr="000000"/>
            </a:solidFill>
            <a:effectLst/>
          </a:endParaRPr>
        </a:p>
        <a:p>
          <a:r>
            <a:rPr lang="ja-JP" altLang="ja-JP" sz="1100">
              <a:solidFill>
                <a:schemeClr val="dk1"/>
              </a:solidFill>
              <a:effectLst/>
              <a:latin typeface="+mn-lt"/>
              <a:ea typeface="+mn-ea"/>
              <a:cs typeface="+mn-cs"/>
            </a:rPr>
            <a:t>引き続き資格審査等の適正化や介護予防事業の実施等により、財政を圧迫する上昇傾向に歯止めをかけるよう努める。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3091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57</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7091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57</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710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56</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71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5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73677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回り、対前年比おいては</a:t>
          </a:r>
          <a:r>
            <a:rPr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en-US" sz="1100">
              <a:solidFill>
                <a:schemeClr val="dk1"/>
              </a:solidFill>
              <a:effectLst/>
              <a:latin typeface="+mn-lt"/>
              <a:ea typeface="+mn-ea"/>
              <a:cs typeface="+mn-cs"/>
            </a:rPr>
            <a:t>主な要因は、</a:t>
          </a:r>
          <a:r>
            <a:rPr lang="ja-JP" altLang="ja-JP" sz="1100">
              <a:solidFill>
                <a:schemeClr val="dk1"/>
              </a:solidFill>
              <a:effectLst/>
              <a:latin typeface="+mn-lt"/>
              <a:ea typeface="+mn-ea"/>
              <a:cs typeface="+mn-cs"/>
            </a:rPr>
            <a:t>簡易水道、下水道会計の法的化により、各繰出金（</a:t>
          </a:r>
          <a:r>
            <a:rPr lang="en-US" altLang="ja-JP" sz="1100">
              <a:solidFill>
                <a:schemeClr val="dk1"/>
              </a:solidFill>
              <a:effectLst/>
              <a:latin typeface="+mn-lt"/>
              <a:ea typeface="+mn-ea"/>
              <a:cs typeface="+mn-cs"/>
            </a:rPr>
            <a:t>536</a:t>
          </a:r>
          <a:r>
            <a:rPr lang="ja-JP" altLang="en-US" sz="1100">
              <a:solidFill>
                <a:schemeClr val="dk1"/>
              </a:solidFill>
              <a:effectLst/>
              <a:latin typeface="+mn-lt"/>
              <a:ea typeface="+mn-ea"/>
              <a:cs typeface="+mn-cs"/>
            </a:rPr>
            <a:t>百万</a:t>
          </a:r>
          <a:r>
            <a:rPr lang="ja-JP" altLang="ja-JP" sz="1100">
              <a:solidFill>
                <a:schemeClr val="dk1"/>
              </a:solidFill>
              <a:effectLst/>
              <a:latin typeface="+mn-lt"/>
              <a:ea typeface="+mn-ea"/>
              <a:cs typeface="+mn-cs"/>
            </a:rPr>
            <a:t>円）が補助費に計上されたこと</a:t>
          </a:r>
          <a:r>
            <a:rPr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町立辰野病院事業会計への繰出など類似団体平均よりも多い傾向となっている。</a:t>
          </a:r>
          <a:endParaRPr lang="ja-JP" altLang="ja-JP" sz="1400">
            <a:effectLst/>
          </a:endParaRPr>
        </a:p>
        <a:p>
          <a:r>
            <a:rPr kumimoji="1" lang="ja-JP" altLang="ja-JP" sz="1100">
              <a:solidFill>
                <a:schemeClr val="dk1"/>
              </a:solidFill>
              <a:effectLst/>
              <a:latin typeface="+mn-lt"/>
              <a:ea typeface="+mn-ea"/>
              <a:cs typeface="+mn-cs"/>
            </a:rPr>
            <a:t>今後も引き続き、独立採算の原則に立ち返った料金や保険料の見直しを行うなど普通会計の負担額軽減に努める。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54610</xdr:rowOff>
    </xdr:from>
    <xdr:to>
      <xdr:col>82</xdr:col>
      <xdr:colOff>107950</xdr:colOff>
      <xdr:row>61</xdr:row>
      <xdr:rowOff>130810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414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140987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54610</xdr:rowOff>
    </xdr:from>
    <xdr:to>
      <xdr:col>82</xdr:col>
      <xdr:colOff>196850</xdr:colOff>
      <xdr:row>53</xdr:row>
      <xdr:rowOff>54610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59</xdr:row>
      <xdr:rowOff>153670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568180"/>
          <a:ext cx="838200" cy="70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86377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92710</xdr:rowOff>
    </xdr:from>
    <xdr:to>
      <xdr:col>78</xdr:col>
      <xdr:colOff>69850</xdr:colOff>
      <xdr:row>59</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208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92710</xdr:rowOff>
    </xdr:from>
    <xdr:to>
      <xdr:col>73</xdr:col>
      <xdr:colOff>180975</xdr:colOff>
      <xdr:row>59</xdr:row>
      <xdr:rowOff>115570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208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85090</xdr:rowOff>
    </xdr:from>
    <xdr:to>
      <xdr:col>69</xdr:col>
      <xdr:colOff>92075</xdr:colOff>
      <xdr:row>59</xdr:row>
      <xdr:rowOff>115570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200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5097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102870</xdr:rowOff>
    </xdr:from>
    <xdr:to>
      <xdr:col>78</xdr:col>
      <xdr:colOff>120650</xdr:colOff>
      <xdr:row>60</xdr:row>
      <xdr:rowOff>33020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17797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30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64770</xdr:rowOff>
    </xdr:from>
    <xdr:to>
      <xdr:col>69</xdr:col>
      <xdr:colOff>142875</xdr:colOff>
      <xdr:row>59</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151147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34290</xdr:rowOff>
    </xdr:from>
    <xdr:to>
      <xdr:col>65</xdr:col>
      <xdr:colOff>53975</xdr:colOff>
      <xdr:row>59</xdr:row>
      <xdr:rowOff>135890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120667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a:t>
          </a:r>
          <a:r>
            <a:rPr lang="ja-JP" altLang="en-US" sz="1100">
              <a:solidFill>
                <a:schemeClr val="dk1"/>
              </a:solidFill>
              <a:effectLst/>
              <a:latin typeface="+mn-lt"/>
              <a:ea typeface="+mn-ea"/>
              <a:cs typeface="+mn-cs"/>
            </a:rPr>
            <a:t>下回っており</a:t>
          </a:r>
          <a:r>
            <a:rPr kumimoji="1" lang="ja-JP" altLang="ja-JP" sz="1100">
              <a:solidFill>
                <a:schemeClr val="dk1"/>
              </a:solidFill>
              <a:effectLst/>
              <a:latin typeface="+mn-lt"/>
              <a:ea typeface="+mn-ea"/>
              <a:cs typeface="+mn-cs"/>
            </a:rPr>
            <a:t>、対前年比においても</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r>
            <a:rPr lang="ja-JP" altLang="ja-JP" sz="1100">
              <a:solidFill>
                <a:schemeClr val="dk1"/>
              </a:solidFill>
              <a:effectLst/>
              <a:latin typeface="+mn-lt"/>
              <a:ea typeface="+mn-ea"/>
              <a:cs typeface="+mn-cs"/>
            </a:rPr>
            <a:t>主な要因としては、</a:t>
          </a:r>
          <a:r>
            <a:rPr lang="ja-JP" altLang="en-US" sz="1100">
              <a:solidFill>
                <a:schemeClr val="dk1"/>
              </a:solidFill>
              <a:effectLst/>
              <a:latin typeface="+mn-lt"/>
              <a:ea typeface="+mn-ea"/>
              <a:cs typeface="+mn-cs"/>
            </a:rPr>
            <a:t>簡易水道、下水道会計の法的化により、各繰出金</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536</a:t>
          </a:r>
          <a:r>
            <a:rPr lang="ja-JP" altLang="en-US" sz="1100">
              <a:solidFill>
                <a:schemeClr val="dk1"/>
              </a:solidFill>
              <a:effectLst/>
              <a:latin typeface="+mn-lt"/>
              <a:ea typeface="+mn-ea"/>
              <a:cs typeface="+mn-cs"/>
            </a:rPr>
            <a:t>百万</a:t>
          </a:r>
          <a:r>
            <a:rPr lang="ja-JP" altLang="ja-JP" sz="1100">
              <a:solidFill>
                <a:schemeClr val="dk1"/>
              </a:solidFill>
              <a:effectLst/>
              <a:latin typeface="+mn-lt"/>
              <a:ea typeface="+mn-ea"/>
              <a:cs typeface="+mn-cs"/>
            </a:rPr>
            <a:t>円）</a:t>
          </a:r>
          <a:r>
            <a:rPr lang="ja-JP" altLang="en-US" sz="1100">
              <a:solidFill>
                <a:schemeClr val="dk1"/>
              </a:solidFill>
              <a:effectLst/>
              <a:latin typeface="+mn-lt"/>
              <a:ea typeface="+mn-ea"/>
              <a:cs typeface="+mn-cs"/>
            </a:rPr>
            <a:t>が補助費に計上されたこと、特別定額給付金（</a:t>
          </a:r>
          <a:r>
            <a:rPr lang="en-US" altLang="ja-JP" sz="1100">
              <a:solidFill>
                <a:schemeClr val="dk1"/>
              </a:solidFill>
              <a:effectLst/>
              <a:latin typeface="+mn-lt"/>
              <a:ea typeface="+mn-ea"/>
              <a:cs typeface="+mn-cs"/>
            </a:rPr>
            <a:t>1,926</a:t>
          </a:r>
          <a:r>
            <a:rPr lang="ja-JP" altLang="en-US" sz="1100">
              <a:solidFill>
                <a:schemeClr val="dk1"/>
              </a:solidFill>
              <a:effectLst/>
              <a:latin typeface="+mn-lt"/>
              <a:ea typeface="+mn-ea"/>
              <a:cs typeface="+mn-cs"/>
            </a:rPr>
            <a:t>百万円）による増加</a:t>
          </a:r>
          <a:r>
            <a:rPr lang="ja-JP" altLang="ja-JP" sz="1100">
              <a:solidFill>
                <a:schemeClr val="dk1"/>
              </a:solidFill>
              <a:effectLst/>
              <a:latin typeface="+mn-lt"/>
              <a:ea typeface="+mn-ea"/>
              <a:cs typeface="+mn-cs"/>
            </a:rPr>
            <a:t>が挙げられる</a:t>
          </a:r>
          <a:r>
            <a:rPr lang="ja-JP" altLang="ja-JP" sz="1100" b="0" i="0" baseline="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引き続き各種団体等への補助金交付についてのあり方の見直しを行うとともに、交付に妥当な事業であるかなど、より慎重に判断していく。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136144</xdr:rowOff>
    </xdr:from>
    <xdr:to>
      <xdr:col>82</xdr:col>
      <xdr:colOff>107950</xdr:colOff>
      <xdr:row>40</xdr:row>
      <xdr:rowOff>163576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654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135653</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163576</xdr:rowOff>
    </xdr:from>
    <xdr:to>
      <xdr:col>82</xdr:col>
      <xdr:colOff>196850</xdr:colOff>
      <xdr:row>40</xdr:row>
      <xdr:rowOff>163576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51071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136144</xdr:rowOff>
    </xdr:from>
    <xdr:to>
      <xdr:col>82</xdr:col>
      <xdr:colOff>196850</xdr:colOff>
      <xdr:row>34</xdr:row>
      <xdr:rowOff>136144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39</xdr:row>
      <xdr:rowOff>1270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271768"/>
          <a:ext cx="8382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271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127000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69850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29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121920</xdr:rowOff>
    </xdr:from>
    <xdr:to>
      <xdr:col>82</xdr:col>
      <xdr:colOff>158750</xdr:colOff>
      <xdr:row>39</xdr:row>
      <xdr:rowOff>52070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93997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900">
              <a:solidFill>
                <a:schemeClr val="tx1"/>
              </a:solidFill>
              <a:effectLst/>
              <a:latin typeface="+mn-lt"/>
              <a:ea typeface="+mn-ea"/>
              <a:cs typeface="+mn-cs"/>
            </a:rPr>
            <a:t>類似団体平均を下回って</a:t>
          </a:r>
          <a:r>
            <a:rPr lang="ja-JP" altLang="en-US" sz="900">
              <a:solidFill>
                <a:schemeClr val="tx1"/>
              </a:solidFill>
              <a:effectLst/>
              <a:latin typeface="+mn-lt"/>
              <a:ea typeface="+mn-ea"/>
              <a:cs typeface="+mn-cs"/>
            </a:rPr>
            <a:t>おり、</a:t>
          </a:r>
          <a:r>
            <a:rPr kumimoji="1" lang="ja-JP" altLang="ja-JP" sz="900">
              <a:solidFill>
                <a:schemeClr val="tx1"/>
              </a:solidFill>
              <a:effectLst/>
              <a:latin typeface="+mn-lt"/>
              <a:ea typeface="+mn-ea"/>
              <a:cs typeface="+mn-cs"/>
            </a:rPr>
            <a:t>対前年比においては</a:t>
          </a:r>
          <a:r>
            <a:rPr kumimoji="1" lang="en-US" altLang="ja-JP" sz="900">
              <a:solidFill>
                <a:schemeClr val="tx1"/>
              </a:solidFill>
              <a:effectLst/>
              <a:latin typeface="+mn-lt"/>
              <a:ea typeface="+mn-ea"/>
              <a:cs typeface="+mn-cs"/>
            </a:rPr>
            <a:t>0.5</a:t>
          </a:r>
          <a:r>
            <a:rPr kumimoji="1" lang="ja-JP" altLang="ja-JP" sz="900">
              <a:solidFill>
                <a:schemeClr val="tx1"/>
              </a:solidFill>
              <a:effectLst/>
              <a:latin typeface="+mn-lt"/>
              <a:ea typeface="+mn-ea"/>
              <a:cs typeface="+mn-cs"/>
            </a:rPr>
            <a:t>の</a:t>
          </a:r>
          <a:r>
            <a:rPr kumimoji="1" lang="ja-JP" altLang="en-US" sz="900">
              <a:solidFill>
                <a:schemeClr val="tx1"/>
              </a:solidFill>
              <a:effectLst/>
              <a:latin typeface="+mn-lt"/>
              <a:ea typeface="+mn-ea"/>
              <a:cs typeface="+mn-cs"/>
            </a:rPr>
            <a:t>減</a:t>
          </a:r>
          <a:r>
            <a:rPr kumimoji="1" lang="ja-JP" altLang="ja-JP" sz="900">
              <a:solidFill>
                <a:schemeClr val="tx1"/>
              </a:solidFill>
              <a:effectLst/>
              <a:latin typeface="+mn-lt"/>
              <a:ea typeface="+mn-ea"/>
              <a:cs typeface="+mn-cs"/>
            </a:rPr>
            <a:t>となっている。</a:t>
          </a:r>
          <a:r>
            <a:rPr lang="ja-JP" altLang="ja-JP" sz="900">
              <a:solidFill>
                <a:schemeClr val="tx1"/>
              </a:solidFill>
              <a:effectLst/>
              <a:latin typeface="+mn-lt"/>
              <a:ea typeface="+mn-ea"/>
              <a:cs typeface="+mn-cs"/>
            </a:rPr>
            <a:t>主な要因としては、</a:t>
          </a:r>
          <a:r>
            <a:rPr lang="ja-JP" altLang="en-US" sz="900">
              <a:solidFill>
                <a:schemeClr val="tx1"/>
              </a:solidFill>
              <a:effectLst/>
              <a:latin typeface="+mn-lt"/>
              <a:ea typeface="+mn-ea"/>
              <a:cs typeface="+mn-cs"/>
            </a:rPr>
            <a:t>平成</a:t>
          </a:r>
          <a:r>
            <a:rPr lang="en-US" altLang="ja-JP" sz="900">
              <a:solidFill>
                <a:schemeClr val="tx1"/>
              </a:solidFill>
              <a:effectLst/>
              <a:latin typeface="+mn-lt"/>
              <a:ea typeface="+mn-ea"/>
              <a:cs typeface="+mn-cs"/>
            </a:rPr>
            <a:t>10</a:t>
          </a:r>
          <a:r>
            <a:rPr lang="ja-JP" altLang="en-US" sz="900">
              <a:solidFill>
                <a:schemeClr val="tx1"/>
              </a:solidFill>
              <a:effectLst/>
              <a:latin typeface="+mn-lt"/>
              <a:ea typeface="+mn-ea"/>
              <a:cs typeface="+mn-cs"/>
            </a:rPr>
            <a:t>年度の保育園建設工事費（</a:t>
          </a:r>
          <a:r>
            <a:rPr lang="en-US" altLang="ja-JP" sz="900">
              <a:solidFill>
                <a:schemeClr val="tx1"/>
              </a:solidFill>
              <a:effectLst/>
              <a:latin typeface="+mn-lt"/>
              <a:ea typeface="+mn-ea"/>
              <a:cs typeface="+mn-cs"/>
            </a:rPr>
            <a:t>24</a:t>
          </a:r>
          <a:r>
            <a:rPr lang="ja-JP" altLang="en-US" sz="900">
              <a:solidFill>
                <a:schemeClr val="tx1"/>
              </a:solidFill>
              <a:effectLst/>
              <a:latin typeface="+mn-lt"/>
              <a:ea typeface="+mn-ea"/>
              <a:cs typeface="+mn-cs"/>
            </a:rPr>
            <a:t>百万円）や平成</a:t>
          </a:r>
          <a:r>
            <a:rPr lang="en-US" altLang="ja-JP" sz="900">
              <a:solidFill>
                <a:schemeClr val="tx1"/>
              </a:solidFill>
              <a:effectLst/>
              <a:latin typeface="+mn-lt"/>
              <a:ea typeface="+mn-ea"/>
              <a:cs typeface="+mn-cs"/>
            </a:rPr>
            <a:t>26</a:t>
          </a:r>
          <a:r>
            <a:rPr lang="ja-JP" altLang="en-US" sz="900">
              <a:solidFill>
                <a:schemeClr val="tx1"/>
              </a:solidFill>
              <a:effectLst/>
              <a:latin typeface="+mn-lt"/>
              <a:ea typeface="+mn-ea"/>
              <a:cs typeface="+mn-cs"/>
            </a:rPr>
            <a:t>年度防災ｽﾃｰｼｮﾝ整備事業（</a:t>
          </a:r>
          <a:r>
            <a:rPr lang="en-US" altLang="ja-JP" sz="900">
              <a:solidFill>
                <a:schemeClr val="tx1"/>
              </a:solidFill>
              <a:effectLst/>
              <a:latin typeface="+mn-lt"/>
              <a:ea typeface="+mn-ea"/>
              <a:cs typeface="+mn-cs"/>
            </a:rPr>
            <a:t>11</a:t>
          </a:r>
          <a:r>
            <a:rPr lang="ja-JP" altLang="en-US" sz="900">
              <a:solidFill>
                <a:schemeClr val="tx1"/>
              </a:solidFill>
              <a:effectLst/>
              <a:latin typeface="+mn-lt"/>
              <a:ea typeface="+mn-ea"/>
              <a:cs typeface="+mn-cs"/>
            </a:rPr>
            <a:t>百万円）等の償還が</a:t>
          </a:r>
          <a:r>
            <a:rPr lang="ja-JP" altLang="ja-JP" sz="900">
              <a:solidFill>
                <a:schemeClr val="tx1"/>
              </a:solidFill>
              <a:effectLst/>
              <a:latin typeface="+mn-lt"/>
              <a:ea typeface="+mn-ea"/>
              <a:cs typeface="+mn-cs"/>
            </a:rPr>
            <a:t>令和元年の償還をもって</a:t>
          </a:r>
          <a:r>
            <a:rPr lang="ja-JP" altLang="en-US" sz="900">
              <a:solidFill>
                <a:schemeClr val="tx1"/>
              </a:solidFill>
              <a:effectLst/>
              <a:latin typeface="+mn-lt"/>
              <a:ea typeface="+mn-ea"/>
              <a:cs typeface="+mn-cs"/>
            </a:rPr>
            <a:t>終了したこと、また令和</a:t>
          </a:r>
          <a:r>
            <a:rPr lang="en-US" altLang="ja-JP" sz="900">
              <a:solidFill>
                <a:schemeClr val="tx1"/>
              </a:solidFill>
              <a:effectLst/>
              <a:latin typeface="+mn-lt"/>
              <a:ea typeface="+mn-ea"/>
              <a:cs typeface="+mn-cs"/>
            </a:rPr>
            <a:t>2</a:t>
          </a:r>
          <a:r>
            <a:rPr lang="ja-JP" altLang="en-US" sz="900">
              <a:solidFill>
                <a:schemeClr val="tx1"/>
              </a:solidFill>
              <a:effectLst/>
              <a:latin typeface="+mn-lt"/>
              <a:ea typeface="+mn-ea"/>
              <a:cs typeface="+mn-cs"/>
            </a:rPr>
            <a:t>年度の大型事業も繰越となったため減少となった。</a:t>
          </a:r>
          <a:endParaRPr lang="en-US" altLang="ja-JP" sz="900">
            <a:solidFill>
              <a:schemeClr val="tx1"/>
            </a:solidFill>
            <a:effectLst/>
            <a:latin typeface="+mn-lt"/>
            <a:ea typeface="+mn-ea"/>
            <a:cs typeface="+mn-cs"/>
          </a:endParaRPr>
        </a:p>
        <a:p>
          <a:pPr eaLnBrk="1" fontAlgn="auto" latinLnBrk="0" hangingPunct="1"/>
          <a:r>
            <a:rPr lang="ja-JP" altLang="ja-JP" sz="900">
              <a:solidFill>
                <a:schemeClr val="tx1"/>
              </a:solidFill>
              <a:effectLst/>
              <a:latin typeface="+mn-lt"/>
              <a:ea typeface="+mn-ea"/>
              <a:cs typeface="+mn-cs"/>
            </a:rPr>
            <a:t>今後においても</a:t>
          </a:r>
          <a:r>
            <a:rPr lang="ja-JP" altLang="en-US" sz="900">
              <a:solidFill>
                <a:schemeClr val="tx1"/>
              </a:solidFill>
              <a:effectLst/>
              <a:latin typeface="+mn-lt"/>
              <a:ea typeface="+mn-ea"/>
              <a:cs typeface="+mn-cs"/>
            </a:rPr>
            <a:t>据置期間となっている</a:t>
          </a:r>
          <a:r>
            <a:rPr lang="ja-JP" altLang="ja-JP" sz="900">
              <a:solidFill>
                <a:schemeClr val="tx1"/>
              </a:solidFill>
              <a:effectLst/>
              <a:latin typeface="+mn-lt"/>
              <a:ea typeface="+mn-ea"/>
              <a:cs typeface="+mn-cs"/>
            </a:rPr>
            <a:t>小学校のトイレ洋式化改修工事や中学校の体育館の改修工事、</a:t>
          </a:r>
          <a:r>
            <a:rPr lang="ja-JP" altLang="en-US" sz="900">
              <a:solidFill>
                <a:schemeClr val="tx1"/>
              </a:solidFill>
              <a:effectLst/>
              <a:latin typeface="+mn-lt"/>
              <a:ea typeface="+mn-ea"/>
              <a:cs typeface="+mn-cs"/>
            </a:rPr>
            <a:t>また、</a:t>
          </a:r>
          <a:r>
            <a:rPr lang="ja-JP" altLang="ja-JP" sz="900">
              <a:solidFill>
                <a:schemeClr val="tx1"/>
              </a:solidFill>
              <a:effectLst/>
              <a:latin typeface="+mn-lt"/>
              <a:ea typeface="+mn-ea"/>
              <a:cs typeface="+mn-cs"/>
            </a:rPr>
            <a:t>老朽化している小学校の長寿命化改修工事等の大型事業</a:t>
          </a:r>
          <a:r>
            <a:rPr lang="ja-JP" altLang="en-US" sz="900">
              <a:solidFill>
                <a:schemeClr val="tx1"/>
              </a:solidFill>
              <a:effectLst/>
              <a:latin typeface="+mn-lt"/>
              <a:ea typeface="+mn-ea"/>
              <a:cs typeface="+mn-cs"/>
            </a:rPr>
            <a:t>の償還開始</a:t>
          </a:r>
          <a:r>
            <a:rPr lang="ja-JP" altLang="ja-JP" sz="900">
              <a:solidFill>
                <a:schemeClr val="tx1"/>
              </a:solidFill>
              <a:effectLst/>
              <a:latin typeface="+mn-lt"/>
              <a:ea typeface="+mn-ea"/>
              <a:cs typeface="+mn-cs"/>
            </a:rPr>
            <a:t>控えている状況にあるため、公債費の増加が予想される。</a:t>
          </a:r>
          <a:endParaRPr lang="ja-JP" altLang="ja-JP" sz="1050">
            <a:solidFill>
              <a:schemeClr val="tx1"/>
            </a:solidFill>
            <a:effectLst/>
          </a:endParaRPr>
        </a:p>
        <a:p>
          <a:pPr eaLnBrk="1" fontAlgn="auto" latinLnBrk="0" hangingPunct="1"/>
          <a:r>
            <a:rPr kumimoji="1" lang="ja-JP" altLang="ja-JP" sz="900">
              <a:solidFill>
                <a:schemeClr val="tx1"/>
              </a:solidFill>
              <a:effectLst/>
              <a:latin typeface="+mn-lt"/>
              <a:ea typeface="+mn-ea"/>
              <a:cs typeface="+mn-cs"/>
            </a:rPr>
            <a:t>引き続き今以上に地方債</a:t>
          </a:r>
          <a:r>
            <a:rPr kumimoji="1" lang="ja-JP" altLang="ja-JP" sz="900">
              <a:solidFill>
                <a:schemeClr val="dk1"/>
              </a:solidFill>
              <a:effectLst/>
              <a:latin typeface="+mn-lt"/>
              <a:ea typeface="+mn-ea"/>
              <a:cs typeface="+mn-cs"/>
            </a:rPr>
            <a:t>を活用する事業の計画的な運用を行い、公債費の抑制に努める。</a:t>
          </a:r>
          <a:endParaRPr lang="ja-JP" altLang="ja-JP" sz="11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123189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314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27939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0200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146050</xdr:rowOff>
    </xdr:from>
    <xdr:to>
      <xdr:col>19</xdr:col>
      <xdr:colOff>187325</xdr:colOff>
      <xdr:row>76</xdr:row>
      <xdr:rowOff>27939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0048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146050</xdr:rowOff>
    </xdr:from>
    <xdr:to>
      <xdr:col>15</xdr:col>
      <xdr:colOff>98425</xdr:colOff>
      <xdr:row>76</xdr:row>
      <xdr:rowOff>20320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004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20320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042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118111</xdr:rowOff>
    </xdr:from>
    <xdr:to>
      <xdr:col>11</xdr:col>
      <xdr:colOff>60325</xdr:colOff>
      <xdr:row>78</xdr:row>
      <xdr:rowOff>48261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95250</xdr:rowOff>
    </xdr:from>
    <xdr:to>
      <xdr:col>15</xdr:col>
      <xdr:colOff>149225</xdr:colOff>
      <xdr:row>76</xdr:row>
      <xdr:rowOff>25400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35577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81297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類似団体平均を下回って</a:t>
          </a:r>
          <a:r>
            <a:rPr lang="ja-JP" altLang="en-US" sz="1100">
              <a:solidFill>
                <a:schemeClr val="dk1"/>
              </a:solidFill>
              <a:effectLst/>
              <a:latin typeface="+mn-lt"/>
              <a:ea typeface="+mn-ea"/>
              <a:cs typeface="+mn-cs"/>
            </a:rPr>
            <a:t>おり</a:t>
          </a:r>
          <a:r>
            <a:rPr lang="ja-JP"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対前年比においては</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en-US" sz="1100">
              <a:solidFill>
                <a:schemeClr val="dk1"/>
              </a:solidFill>
              <a:effectLst/>
              <a:latin typeface="+mn-lt"/>
              <a:ea typeface="+mn-ea"/>
              <a:cs typeface="+mn-cs"/>
            </a:rPr>
            <a:t>例年、横ばいに推移しているが、</a:t>
          </a:r>
          <a:r>
            <a:rPr kumimoji="1" lang="ja-JP" altLang="ja-JP" sz="1100">
              <a:solidFill>
                <a:schemeClr val="dk1"/>
              </a:solidFill>
              <a:effectLst/>
              <a:latin typeface="+mn-lt"/>
              <a:ea typeface="+mn-ea"/>
              <a:cs typeface="+mn-cs"/>
            </a:rPr>
            <a:t>今後も引き続き各会計での独立採算制の強化を図り、繰出金の抑制を目標に運営するとともに、経常比率の高い人件費や補助費の抑制に努める。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10414</xdr:rowOff>
    </xdr:from>
    <xdr:to>
      <xdr:col>82</xdr:col>
      <xdr:colOff>107950</xdr:colOff>
      <xdr:row>79</xdr:row>
      <xdr:rowOff>78994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2626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51071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78994</xdr:rowOff>
    </xdr:from>
    <xdr:to>
      <xdr:col>82</xdr:col>
      <xdr:colOff>196850</xdr:colOff>
      <xdr:row>79</xdr:row>
      <xdr:rowOff>78994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96791</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10414</xdr:rowOff>
    </xdr:from>
    <xdr:to>
      <xdr:col>82</xdr:col>
      <xdr:colOff>196850</xdr:colOff>
      <xdr:row>73</xdr:row>
      <xdr:rowOff>10414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170435</xdr:rowOff>
    </xdr:from>
    <xdr:to>
      <xdr:col>82</xdr:col>
      <xdr:colOff>107950</xdr:colOff>
      <xdr:row>76</xdr:row>
      <xdr:rowOff>30987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029185"/>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155719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14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106426</xdr:rowOff>
    </xdr:from>
    <xdr:to>
      <xdr:col>78</xdr:col>
      <xdr:colOff>69850</xdr:colOff>
      <xdr:row>76</xdr:row>
      <xdr:rowOff>30987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2965176"/>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25908</xdr:rowOff>
    </xdr:from>
    <xdr:to>
      <xdr:col>78</xdr:col>
      <xdr:colOff>120650</xdr:colOff>
      <xdr:row>76</xdr:row>
      <xdr:rowOff>127508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112285</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106426</xdr:rowOff>
    </xdr:from>
    <xdr:to>
      <xdr:col>73</xdr:col>
      <xdr:colOff>180975</xdr:colOff>
      <xdr:row>75</xdr:row>
      <xdr:rowOff>129286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29651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21337</xdr:rowOff>
    </xdr:from>
    <xdr:to>
      <xdr:col>74</xdr:col>
      <xdr:colOff>31750</xdr:colOff>
      <xdr:row>76</xdr:row>
      <xdr:rowOff>122937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107714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129286</xdr:rowOff>
    </xdr:from>
    <xdr:to>
      <xdr:col>69</xdr:col>
      <xdr:colOff>92075</xdr:colOff>
      <xdr:row>76</xdr:row>
      <xdr:rowOff>12700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2988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119634</xdr:rowOff>
    </xdr:from>
    <xdr:to>
      <xdr:col>82</xdr:col>
      <xdr:colOff>158750</xdr:colOff>
      <xdr:row>76</xdr:row>
      <xdr:rowOff>49783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136161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151637</xdr:rowOff>
    </xdr:from>
    <xdr:to>
      <xdr:col>78</xdr:col>
      <xdr:colOff>120650</xdr:colOff>
      <xdr:row>76</xdr:row>
      <xdr:rowOff>81787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55626</xdr:rowOff>
    </xdr:from>
    <xdr:to>
      <xdr:col>74</xdr:col>
      <xdr:colOff>31750</xdr:colOff>
      <xdr:row>75</xdr:row>
      <xdr:rowOff>157226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167403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78486</xdr:rowOff>
    </xdr:from>
    <xdr:to>
      <xdr:col>69</xdr:col>
      <xdr:colOff>142875</xdr:colOff>
      <xdr:row>76</xdr:row>
      <xdr:rowOff>8635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126260</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9835"/>
          <a:ext cx="0" cy="1437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41187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126260</xdr:rowOff>
    </xdr:from>
    <xdr:to>
      <xdr:col>30</xdr:col>
      <xdr:colOff>25400</xdr:colOff>
      <xdr:row>11</xdr:row>
      <xdr:rowOff>126260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98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23586</xdr:rowOff>
    </xdr:from>
    <xdr:to>
      <xdr:col>29</xdr:col>
      <xdr:colOff>127000</xdr:colOff>
      <xdr:row>17</xdr:row>
      <xdr:rowOff>121606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85861"/>
          <a:ext cx="647700" cy="98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74385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93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57858</xdr:rowOff>
    </xdr:from>
    <xdr:to>
      <xdr:col>29</xdr:col>
      <xdr:colOff>177800</xdr:colOff>
      <xdr:row>16</xdr:row>
      <xdr:rowOff>159458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113066</xdr:rowOff>
    </xdr:from>
    <xdr:to>
      <xdr:col>26</xdr:col>
      <xdr:colOff>50800</xdr:colOff>
      <xdr:row>17</xdr:row>
      <xdr:rowOff>121606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75341"/>
          <a:ext cx="698500" cy="8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66234</xdr:rowOff>
    </xdr:from>
    <xdr:to>
      <xdr:col>26</xdr:col>
      <xdr:colOff>101600</xdr:colOff>
      <xdr:row>16</xdr:row>
      <xdr:rowOff>167834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6561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5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101783</xdr:rowOff>
    </xdr:from>
    <xdr:to>
      <xdr:col>22</xdr:col>
      <xdr:colOff>114300</xdr:colOff>
      <xdr:row>17</xdr:row>
      <xdr:rowOff>113066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721158"/>
          <a:ext cx="698500" cy="354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74954</xdr:rowOff>
    </xdr:from>
    <xdr:to>
      <xdr:col>22</xdr:col>
      <xdr:colOff>165100</xdr:colOff>
      <xdr:row>17</xdr:row>
      <xdr:rowOff>5104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15281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101783</xdr:rowOff>
    </xdr:from>
    <xdr:to>
      <xdr:col>18</xdr:col>
      <xdr:colOff>177800</xdr:colOff>
      <xdr:row>17</xdr:row>
      <xdr:rowOff>161628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21158"/>
          <a:ext cx="698500" cy="402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70088</xdr:rowOff>
    </xdr:from>
    <xdr:to>
      <xdr:col>19</xdr:col>
      <xdr:colOff>38100</xdr:colOff>
      <xdr:row>17</xdr:row>
      <xdr:rowOff>238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156465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4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148220</xdr:rowOff>
    </xdr:from>
    <xdr:to>
      <xdr:col>15</xdr:col>
      <xdr:colOff>101600</xdr:colOff>
      <xdr:row>17</xdr:row>
      <xdr:rowOff>78370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88547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144236</xdr:rowOff>
    </xdr:from>
    <xdr:to>
      <xdr:col>29</xdr:col>
      <xdr:colOff>177800</xdr:colOff>
      <xdr:row>17</xdr:row>
      <xdr:rowOff>74386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3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116313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0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70806</xdr:rowOff>
    </xdr:from>
    <xdr:to>
      <xdr:col>26</xdr:col>
      <xdr:colOff>101600</xdr:colOff>
      <xdr:row>18</xdr:row>
      <xdr:rowOff>956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33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157183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19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62266</xdr:rowOff>
    </xdr:from>
    <xdr:to>
      <xdr:col>22</xdr:col>
      <xdr:colOff>165100</xdr:colOff>
      <xdr:row>17</xdr:row>
      <xdr:rowOff>163866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24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148643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1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50983</xdr:rowOff>
    </xdr:from>
    <xdr:to>
      <xdr:col>19</xdr:col>
      <xdr:colOff>38100</xdr:colOff>
      <xdr:row>15</xdr:row>
      <xdr:rowOff>152583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70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162760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110828</xdr:rowOff>
    </xdr:from>
    <xdr:to>
      <xdr:col>15</xdr:col>
      <xdr:colOff>101600</xdr:colOff>
      <xdr:row>18</xdr:row>
      <xdr:rowOff>40978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73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25755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5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206873</xdr:rowOff>
    </xdr:from>
    <xdr:to>
      <xdr:col>29</xdr:col>
      <xdr:colOff>127000</xdr:colOff>
      <xdr:row>38</xdr:row>
      <xdr:rowOff>102243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31423"/>
          <a:ext cx="0" cy="1438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74320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102243</xdr:rowOff>
    </xdr:from>
    <xdr:to>
      <xdr:col>30</xdr:col>
      <xdr:colOff>25400</xdr:colOff>
      <xdr:row>38</xdr:row>
      <xdr:rowOff>102243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98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121800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7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206873</xdr:rowOff>
    </xdr:from>
    <xdr:to>
      <xdr:col>30</xdr:col>
      <xdr:colOff>25400</xdr:colOff>
      <xdr:row>33</xdr:row>
      <xdr:rowOff>206873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31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30302</xdr:rowOff>
    </xdr:from>
    <xdr:to>
      <xdr:col>29</xdr:col>
      <xdr:colOff>127000</xdr:colOff>
      <xdr:row>36</xdr:row>
      <xdr:rowOff>78948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983552"/>
          <a:ext cx="647700" cy="48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147591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57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302514</xdr:rowOff>
    </xdr:from>
    <xdr:to>
      <xdr:col>29</xdr:col>
      <xdr:colOff>177800</xdr:colOff>
      <xdr:row>36</xdr:row>
      <xdr:rowOff>61214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30302</xdr:rowOff>
    </xdr:from>
    <xdr:to>
      <xdr:col>26</xdr:col>
      <xdr:colOff>50800</xdr:colOff>
      <xdr:row>36</xdr:row>
      <xdr:rowOff>59768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83552"/>
          <a:ext cx="698500" cy="29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296570</xdr:rowOff>
    </xdr:from>
    <xdr:to>
      <xdr:col>26</xdr:col>
      <xdr:colOff>101600</xdr:colOff>
      <xdr:row>36</xdr:row>
      <xdr:rowOff>55270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65447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31079</xdr:rowOff>
    </xdr:from>
    <xdr:to>
      <xdr:col>22</xdr:col>
      <xdr:colOff>114300</xdr:colOff>
      <xdr:row>36</xdr:row>
      <xdr:rowOff>59768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84329"/>
          <a:ext cx="698500" cy="28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268544</xdr:rowOff>
    </xdr:from>
    <xdr:to>
      <xdr:col>22</xdr:col>
      <xdr:colOff>165100</xdr:colOff>
      <xdr:row>36</xdr:row>
      <xdr:rowOff>27244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37421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25959</xdr:rowOff>
    </xdr:from>
    <xdr:to>
      <xdr:col>18</xdr:col>
      <xdr:colOff>177800</xdr:colOff>
      <xdr:row>36</xdr:row>
      <xdr:rowOff>31079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79209"/>
          <a:ext cx="698500" cy="5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265938</xdr:rowOff>
    </xdr:from>
    <xdr:to>
      <xdr:col>19</xdr:col>
      <xdr:colOff>38100</xdr:colOff>
      <xdr:row>36</xdr:row>
      <xdr:rowOff>24638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34815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274122</xdr:rowOff>
    </xdr:from>
    <xdr:to>
      <xdr:col>15</xdr:col>
      <xdr:colOff>101600</xdr:colOff>
      <xdr:row>36</xdr:row>
      <xdr:rowOff>32822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42999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28148</xdr:rowOff>
    </xdr:from>
    <xdr:to>
      <xdr:col>29</xdr:col>
      <xdr:colOff>177800</xdr:colOff>
      <xdr:row>36</xdr:row>
      <xdr:rowOff>129748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81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225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5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322402</xdr:rowOff>
    </xdr:from>
    <xdr:to>
      <xdr:col>26</xdr:col>
      <xdr:colOff>101600</xdr:colOff>
      <xdr:row>36</xdr:row>
      <xdr:rowOff>81102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32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65879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19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8968</xdr:rowOff>
    </xdr:from>
    <xdr:to>
      <xdr:col>22</xdr:col>
      <xdr:colOff>165100</xdr:colOff>
      <xdr:row>36</xdr:row>
      <xdr:rowOff>110568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62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95345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4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323179</xdr:rowOff>
    </xdr:from>
    <xdr:to>
      <xdr:col>19</xdr:col>
      <xdr:colOff>38100</xdr:colOff>
      <xdr:row>36</xdr:row>
      <xdr:rowOff>81879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33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66656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1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318059</xdr:rowOff>
    </xdr:from>
    <xdr:to>
      <xdr:col>15</xdr:col>
      <xdr:colOff>101600</xdr:colOff>
      <xdr:row>36</xdr:row>
      <xdr:rowOff>76759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28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61536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1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19,144
18,743
169.20
11,788,335
11,309,007
348,939
5,982,382
7,411,595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29156</xdr:rowOff>
    </xdr:from>
    <xdr:to>
      <xdr:col>24</xdr:col>
      <xdr:colOff>62865</xdr:colOff>
      <xdr:row>39</xdr:row>
      <xdr:rowOff>57633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4106"/>
          <a:ext cx="1270" cy="1400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61460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57633</xdr:rowOff>
    </xdr:from>
    <xdr:to>
      <xdr:col>24</xdr:col>
      <xdr:colOff>152400</xdr:colOff>
      <xdr:row>39</xdr:row>
      <xdr:rowOff>57633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4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147283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29156</xdr:rowOff>
    </xdr:from>
    <xdr:to>
      <xdr:col>24</xdr:col>
      <xdr:colOff>152400</xdr:colOff>
      <xdr:row>31</xdr:row>
      <xdr:rowOff>29156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4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165369</xdr:rowOff>
    </xdr:from>
    <xdr:to>
      <xdr:col>24</xdr:col>
      <xdr:colOff>63500</xdr:colOff>
      <xdr:row>37</xdr:row>
      <xdr:rowOff>85408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37569"/>
          <a:ext cx="838200" cy="9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58072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8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35195</xdr:rowOff>
    </xdr:from>
    <xdr:to>
      <xdr:col>24</xdr:col>
      <xdr:colOff>114300</xdr:colOff>
      <xdr:row>36</xdr:row>
      <xdr:rowOff>136795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85408</xdr:rowOff>
    </xdr:from>
    <xdr:to>
      <xdr:col>19</xdr:col>
      <xdr:colOff>177800</xdr:colOff>
      <xdr:row>37</xdr:row>
      <xdr:rowOff>102291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29058"/>
          <a:ext cx="889000" cy="1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15862</xdr:rowOff>
    </xdr:from>
    <xdr:to>
      <xdr:col>20</xdr:col>
      <xdr:colOff>38100</xdr:colOff>
      <xdr:row>37</xdr:row>
      <xdr:rowOff>117462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133989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102291</xdr:rowOff>
    </xdr:from>
    <xdr:to>
      <xdr:col>15</xdr:col>
      <xdr:colOff>50800</xdr:colOff>
      <xdr:row>37</xdr:row>
      <xdr:rowOff>112856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45941"/>
          <a:ext cx="889000" cy="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33938</xdr:rowOff>
    </xdr:from>
    <xdr:to>
      <xdr:col>15</xdr:col>
      <xdr:colOff>101600</xdr:colOff>
      <xdr:row>37</xdr:row>
      <xdr:rowOff>135538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152065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112856</xdr:rowOff>
    </xdr:from>
    <xdr:to>
      <xdr:col>10</xdr:col>
      <xdr:colOff>114300</xdr:colOff>
      <xdr:row>37</xdr:row>
      <xdr:rowOff>161580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56506"/>
          <a:ext cx="889000" cy="4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44078</xdr:rowOff>
    </xdr:from>
    <xdr:to>
      <xdr:col>10</xdr:col>
      <xdr:colOff>165100</xdr:colOff>
      <xdr:row>37</xdr:row>
      <xdr:rowOff>145678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162205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67199</xdr:rowOff>
    </xdr:from>
    <xdr:to>
      <xdr:col>6</xdr:col>
      <xdr:colOff>38100</xdr:colOff>
      <xdr:row>37</xdr:row>
      <xdr:rowOff>168799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114569</xdr:rowOff>
    </xdr:from>
    <xdr:to>
      <xdr:col>24</xdr:col>
      <xdr:colOff>114300</xdr:colOff>
      <xdr:row>37</xdr:row>
      <xdr:rowOff>44719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92996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6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34608</xdr:rowOff>
    </xdr:from>
    <xdr:to>
      <xdr:col>20</xdr:col>
      <xdr:colOff>38100</xdr:colOff>
      <xdr:row>37</xdr:row>
      <xdr:rowOff>136208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7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127334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7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51491</xdr:rowOff>
    </xdr:from>
    <xdr:to>
      <xdr:col>15</xdr:col>
      <xdr:colOff>101600</xdr:colOff>
      <xdr:row>37</xdr:row>
      <xdr:rowOff>153091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9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144218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8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62056</xdr:rowOff>
    </xdr:from>
    <xdr:to>
      <xdr:col>10</xdr:col>
      <xdr:colOff>165100</xdr:colOff>
      <xdr:row>37</xdr:row>
      <xdr:rowOff>163656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154783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9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110780</xdr:rowOff>
    </xdr:from>
    <xdr:to>
      <xdr:col>6</xdr:col>
      <xdr:colOff>38100</xdr:colOff>
      <xdr:row>38</xdr:row>
      <xdr:rowOff>40931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544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32057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4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126632</xdr:rowOff>
    </xdr:from>
    <xdr:to>
      <xdr:col>24</xdr:col>
      <xdr:colOff>62865</xdr:colOff>
      <xdr:row>57</xdr:row>
      <xdr:rowOff>86258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27682"/>
          <a:ext cx="1270" cy="133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90085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8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86258</xdr:rowOff>
    </xdr:from>
    <xdr:to>
      <xdr:col>24</xdr:col>
      <xdr:colOff>152400</xdr:colOff>
      <xdr:row>57</xdr:row>
      <xdr:rowOff>86258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85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73309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0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126632</xdr:rowOff>
    </xdr:from>
    <xdr:to>
      <xdr:col>24</xdr:col>
      <xdr:colOff>152400</xdr:colOff>
      <xdr:row>49</xdr:row>
      <xdr:rowOff>126632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2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120231</xdr:rowOff>
    </xdr:from>
    <xdr:to>
      <xdr:col>24</xdr:col>
      <xdr:colOff>63500</xdr:colOff>
      <xdr:row>57</xdr:row>
      <xdr:rowOff>41021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21431"/>
          <a:ext cx="838200" cy="9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108894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95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86017</xdr:rowOff>
    </xdr:from>
    <xdr:to>
      <xdr:col>24</xdr:col>
      <xdr:colOff>114300</xdr:colOff>
      <xdr:row>55</xdr:row>
      <xdr:rowOff>16167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4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41021</xdr:rowOff>
    </xdr:from>
    <xdr:to>
      <xdr:col>19</xdr:col>
      <xdr:colOff>177800</xdr:colOff>
      <xdr:row>57</xdr:row>
      <xdr:rowOff>149975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13671"/>
          <a:ext cx="889000" cy="10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129349</xdr:rowOff>
    </xdr:from>
    <xdr:to>
      <xdr:col>20</xdr:col>
      <xdr:colOff>38100</xdr:colOff>
      <xdr:row>55</xdr:row>
      <xdr:rowOff>59499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8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76026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16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149975</xdr:rowOff>
    </xdr:from>
    <xdr:to>
      <xdr:col>15</xdr:col>
      <xdr:colOff>50800</xdr:colOff>
      <xdr:row>58</xdr:row>
      <xdr:rowOff>19380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22625"/>
          <a:ext cx="889000" cy="4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25730</xdr:rowOff>
    </xdr:from>
    <xdr:to>
      <xdr:col>15</xdr:col>
      <xdr:colOff>101600</xdr:colOff>
      <xdr:row>55</xdr:row>
      <xdr:rowOff>127330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143857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23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132397</xdr:rowOff>
    </xdr:from>
    <xdr:to>
      <xdr:col>10</xdr:col>
      <xdr:colOff>114300</xdr:colOff>
      <xdr:row>58</xdr:row>
      <xdr:rowOff>19380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905047"/>
          <a:ext cx="889000" cy="5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64427</xdr:rowOff>
    </xdr:from>
    <xdr:to>
      <xdr:col>10</xdr:col>
      <xdr:colOff>165100</xdr:colOff>
      <xdr:row>55</xdr:row>
      <xdr:rowOff>166027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4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11104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2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38202</xdr:rowOff>
    </xdr:from>
    <xdr:to>
      <xdr:col>6</xdr:col>
      <xdr:colOff>38100</xdr:colOff>
      <xdr:row>55</xdr:row>
      <xdr:rowOff>139802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4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156329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2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69431</xdr:rowOff>
    </xdr:from>
    <xdr:to>
      <xdr:col>24</xdr:col>
      <xdr:colOff>114300</xdr:colOff>
      <xdr:row>56</xdr:row>
      <xdr:rowOff>171031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7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47858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4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161671</xdr:rowOff>
    </xdr:from>
    <xdr:to>
      <xdr:col>20</xdr:col>
      <xdr:colOff>38100</xdr:colOff>
      <xdr:row>57</xdr:row>
      <xdr:rowOff>91821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6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82948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5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99175</xdr:rowOff>
    </xdr:from>
    <xdr:to>
      <xdr:col>15</xdr:col>
      <xdr:colOff>101600</xdr:colOff>
      <xdr:row>58</xdr:row>
      <xdr:rowOff>29325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7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20452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6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140030</xdr:rowOff>
    </xdr:from>
    <xdr:to>
      <xdr:col>10</xdr:col>
      <xdr:colOff>165100</xdr:colOff>
      <xdr:row>58</xdr:row>
      <xdr:rowOff>70180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61307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0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81597</xdr:rowOff>
    </xdr:from>
    <xdr:to>
      <xdr:col>6</xdr:col>
      <xdr:colOff>38100</xdr:colOff>
      <xdr:row>58</xdr:row>
      <xdr:rowOff>11747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2874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96762</xdr:rowOff>
    </xdr:from>
    <xdr:to>
      <xdr:col>24</xdr:col>
      <xdr:colOff>62865</xdr:colOff>
      <xdr:row>78</xdr:row>
      <xdr:rowOff>167246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69712"/>
          <a:ext cx="127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171073</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167246</xdr:rowOff>
    </xdr:from>
    <xdr:to>
      <xdr:col>24</xdr:col>
      <xdr:colOff>152400</xdr:colOff>
      <xdr:row>78</xdr:row>
      <xdr:rowOff>167246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43439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4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96762</xdr:rowOff>
    </xdr:from>
    <xdr:to>
      <xdr:col>24</xdr:col>
      <xdr:colOff>152400</xdr:colOff>
      <xdr:row>71</xdr:row>
      <xdr:rowOff>96762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6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125946</xdr:rowOff>
    </xdr:from>
    <xdr:to>
      <xdr:col>24</xdr:col>
      <xdr:colOff>63500</xdr:colOff>
      <xdr:row>78</xdr:row>
      <xdr:rowOff>135967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99046"/>
          <a:ext cx="8382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170603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2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147726</xdr:rowOff>
    </xdr:from>
    <xdr:to>
      <xdr:col>24</xdr:col>
      <xdr:colOff>114300</xdr:colOff>
      <xdr:row>77</xdr:row>
      <xdr:rowOff>77876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135967</xdr:rowOff>
    </xdr:from>
    <xdr:to>
      <xdr:col>19</xdr:col>
      <xdr:colOff>177800</xdr:colOff>
      <xdr:row>78</xdr:row>
      <xdr:rowOff>139281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09067"/>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97320</xdr:rowOff>
    </xdr:from>
    <xdr:to>
      <xdr:col>20</xdr:col>
      <xdr:colOff>38100</xdr:colOff>
      <xdr:row>78</xdr:row>
      <xdr:rowOff>27470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43997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139281</xdr:rowOff>
    </xdr:from>
    <xdr:to>
      <xdr:col>15</xdr:col>
      <xdr:colOff>50800</xdr:colOff>
      <xdr:row>78</xdr:row>
      <xdr:rowOff>141796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12381"/>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75527</xdr:rowOff>
    </xdr:from>
    <xdr:to>
      <xdr:col>15</xdr:col>
      <xdr:colOff>101600</xdr:colOff>
      <xdr:row>78</xdr:row>
      <xdr:rowOff>5677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22204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135889</xdr:rowOff>
    </xdr:from>
    <xdr:to>
      <xdr:col>10</xdr:col>
      <xdr:colOff>114300</xdr:colOff>
      <xdr:row>78</xdr:row>
      <xdr:rowOff>141796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08989"/>
          <a:ext cx="8890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13043</xdr:rowOff>
    </xdr:from>
    <xdr:to>
      <xdr:col>10</xdr:col>
      <xdr:colOff>165100</xdr:colOff>
      <xdr:row>77</xdr:row>
      <xdr:rowOff>114643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131170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46876</xdr:rowOff>
    </xdr:from>
    <xdr:to>
      <xdr:col>6</xdr:col>
      <xdr:colOff>38100</xdr:colOff>
      <xdr:row>77</xdr:row>
      <xdr:rowOff>148476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165003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75146</xdr:rowOff>
    </xdr:from>
    <xdr:to>
      <xdr:col>24</xdr:col>
      <xdr:colOff>114300</xdr:colOff>
      <xdr:row>79</xdr:row>
      <xdr:rowOff>5296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4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161523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85167</xdr:rowOff>
    </xdr:from>
    <xdr:to>
      <xdr:col>20</xdr:col>
      <xdr:colOff>38100</xdr:colOff>
      <xdr:row>79</xdr:row>
      <xdr:rowOff>15317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5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6444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5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88481</xdr:rowOff>
    </xdr:from>
    <xdr:to>
      <xdr:col>15</xdr:col>
      <xdr:colOff>101600</xdr:colOff>
      <xdr:row>79</xdr:row>
      <xdr:rowOff>18631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6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9758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5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90996</xdr:rowOff>
    </xdr:from>
    <xdr:to>
      <xdr:col>10</xdr:col>
      <xdr:colOff>165100</xdr:colOff>
      <xdr:row>79</xdr:row>
      <xdr:rowOff>21146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6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12273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5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85089</xdr:rowOff>
    </xdr:from>
    <xdr:to>
      <xdr:col>6</xdr:col>
      <xdr:colOff>38100</xdr:colOff>
      <xdr:row>79</xdr:row>
      <xdr:rowOff>15239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6366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5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30497</xdr:rowOff>
    </xdr:from>
    <xdr:to>
      <xdr:col>24</xdr:col>
      <xdr:colOff>62865</xdr:colOff>
      <xdr:row>99</xdr:row>
      <xdr:rowOff>61725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60997"/>
          <a:ext cx="1270" cy="157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65552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61725</xdr:rowOff>
    </xdr:from>
    <xdr:to>
      <xdr:col>24</xdr:col>
      <xdr:colOff>152400</xdr:colOff>
      <xdr:row>99</xdr:row>
      <xdr:rowOff>61725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3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148624</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30497</xdr:rowOff>
    </xdr:from>
    <xdr:to>
      <xdr:col>24</xdr:col>
      <xdr:colOff>152400</xdr:colOff>
      <xdr:row>90</xdr:row>
      <xdr:rowOff>30497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6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83167</xdr:rowOff>
    </xdr:from>
    <xdr:to>
      <xdr:col>24</xdr:col>
      <xdr:colOff>63500</xdr:colOff>
      <xdr:row>97</xdr:row>
      <xdr:rowOff>166332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713817"/>
          <a:ext cx="838200" cy="8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119778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6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96901</xdr:rowOff>
    </xdr:from>
    <xdr:to>
      <xdr:col>24</xdr:col>
      <xdr:colOff>114300</xdr:colOff>
      <xdr:row>96</xdr:row>
      <xdr:rowOff>27051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166332</xdr:rowOff>
    </xdr:from>
    <xdr:to>
      <xdr:col>19</xdr:col>
      <xdr:colOff>177800</xdr:colOff>
      <xdr:row>98</xdr:row>
      <xdr:rowOff>31321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96982"/>
          <a:ext cx="889000" cy="3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110891</xdr:rowOff>
    </xdr:from>
    <xdr:to>
      <xdr:col>20</xdr:col>
      <xdr:colOff>38100</xdr:colOff>
      <xdr:row>96</xdr:row>
      <xdr:rowOff>41041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57568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17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1191</xdr:rowOff>
    </xdr:from>
    <xdr:to>
      <xdr:col>15</xdr:col>
      <xdr:colOff>50800</xdr:colOff>
      <xdr:row>98</xdr:row>
      <xdr:rowOff>31321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803291"/>
          <a:ext cx="889000" cy="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170830</xdr:rowOff>
    </xdr:from>
    <xdr:to>
      <xdr:col>15</xdr:col>
      <xdr:colOff>101600</xdr:colOff>
      <xdr:row>96</xdr:row>
      <xdr:rowOff>100980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117507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3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1191</xdr:rowOff>
    </xdr:from>
    <xdr:to>
      <xdr:col>10</xdr:col>
      <xdr:colOff>114300</xdr:colOff>
      <xdr:row>98</xdr:row>
      <xdr:rowOff>16942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03291"/>
          <a:ext cx="8890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160269</xdr:rowOff>
    </xdr:from>
    <xdr:to>
      <xdr:col>10</xdr:col>
      <xdr:colOff>165100</xdr:colOff>
      <xdr:row>96</xdr:row>
      <xdr:rowOff>90419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106946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153594</xdr:rowOff>
    </xdr:from>
    <xdr:to>
      <xdr:col>6</xdr:col>
      <xdr:colOff>38100</xdr:colOff>
      <xdr:row>96</xdr:row>
      <xdr:rowOff>83744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100271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32367</xdr:rowOff>
    </xdr:from>
    <xdr:to>
      <xdr:col>24</xdr:col>
      <xdr:colOff>114300</xdr:colOff>
      <xdr:row>97</xdr:row>
      <xdr:rowOff>133967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6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10794</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4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115532</xdr:rowOff>
    </xdr:from>
    <xdr:to>
      <xdr:col>20</xdr:col>
      <xdr:colOff>38100</xdr:colOff>
      <xdr:row>98</xdr:row>
      <xdr:rowOff>45682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4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36809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3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151971</xdr:rowOff>
    </xdr:from>
    <xdr:to>
      <xdr:col>15</xdr:col>
      <xdr:colOff>101600</xdr:colOff>
      <xdr:row>98</xdr:row>
      <xdr:rowOff>82121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73248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7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121841</xdr:rowOff>
    </xdr:from>
    <xdr:to>
      <xdr:col>10</xdr:col>
      <xdr:colOff>165100</xdr:colOff>
      <xdr:row>98</xdr:row>
      <xdr:rowOff>51991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5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43118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4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137592</xdr:rowOff>
    </xdr:from>
    <xdr:to>
      <xdr:col>6</xdr:col>
      <xdr:colOff>38100</xdr:colOff>
      <xdr:row>98</xdr:row>
      <xdr:rowOff>67742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6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58869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6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45083</xdr:rowOff>
    </xdr:from>
    <xdr:to>
      <xdr:col>54</xdr:col>
      <xdr:colOff>189865</xdr:colOff>
      <xdr:row>34</xdr:row>
      <xdr:rowOff>151171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360033"/>
          <a:ext cx="1270" cy="620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154998</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598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151171</xdr:rowOff>
    </xdr:from>
    <xdr:to>
      <xdr:col>55</xdr:col>
      <xdr:colOff>88900</xdr:colOff>
      <xdr:row>34</xdr:row>
      <xdr:rowOff>151171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98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163210</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3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45083</xdr:rowOff>
    </xdr:from>
    <xdr:to>
      <xdr:col>55</xdr:col>
      <xdr:colOff>88900</xdr:colOff>
      <xdr:row>31</xdr:row>
      <xdr:rowOff>45083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36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28665</xdr:rowOff>
    </xdr:from>
    <xdr:to>
      <xdr:col>55</xdr:col>
      <xdr:colOff>0</xdr:colOff>
      <xdr:row>36</xdr:row>
      <xdr:rowOff>167658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686515"/>
          <a:ext cx="838200" cy="65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25630</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683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47203</xdr:rowOff>
    </xdr:from>
    <xdr:to>
      <xdr:col>55</xdr:col>
      <xdr:colOff>50800</xdr:colOff>
      <xdr:row>33</xdr:row>
      <xdr:rowOff>148803</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167191</xdr:rowOff>
    </xdr:from>
    <xdr:to>
      <xdr:col>50</xdr:col>
      <xdr:colOff>114300</xdr:colOff>
      <xdr:row>36</xdr:row>
      <xdr:rowOff>167658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339391"/>
          <a:ext cx="889000" cy="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24051</xdr:rowOff>
    </xdr:from>
    <xdr:to>
      <xdr:col>50</xdr:col>
      <xdr:colOff>165100</xdr:colOff>
      <xdr:row>36</xdr:row>
      <xdr:rowOff>125651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142178</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9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113973</xdr:rowOff>
    </xdr:from>
    <xdr:to>
      <xdr:col>45</xdr:col>
      <xdr:colOff>177800</xdr:colOff>
      <xdr:row>36</xdr:row>
      <xdr:rowOff>167191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286173"/>
          <a:ext cx="889000" cy="5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158500</xdr:rowOff>
    </xdr:from>
    <xdr:to>
      <xdr:col>46</xdr:col>
      <xdr:colOff>38100</xdr:colOff>
      <xdr:row>36</xdr:row>
      <xdr:rowOff>88650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105177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113973</xdr:rowOff>
    </xdr:from>
    <xdr:to>
      <xdr:col>41</xdr:col>
      <xdr:colOff>50800</xdr:colOff>
      <xdr:row>36</xdr:row>
      <xdr:rowOff>129225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286173"/>
          <a:ext cx="889000" cy="1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67883</xdr:rowOff>
    </xdr:from>
    <xdr:to>
      <xdr:col>41</xdr:col>
      <xdr:colOff>101600</xdr:colOff>
      <xdr:row>36</xdr:row>
      <xdr:rowOff>169483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160610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3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79660</xdr:rowOff>
    </xdr:from>
    <xdr:to>
      <xdr:col>36</xdr:col>
      <xdr:colOff>165100</xdr:colOff>
      <xdr:row>37</xdr:row>
      <xdr:rowOff>9810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937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34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149315</xdr:rowOff>
    </xdr:from>
    <xdr:to>
      <xdr:col>55</xdr:col>
      <xdr:colOff>50800</xdr:colOff>
      <xdr:row>33</xdr:row>
      <xdr:rowOff>79465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63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742</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48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116858</xdr:rowOff>
    </xdr:from>
    <xdr:to>
      <xdr:col>50</xdr:col>
      <xdr:colOff>165100</xdr:colOff>
      <xdr:row>37</xdr:row>
      <xdr:rowOff>47008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8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38135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38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116391</xdr:rowOff>
    </xdr:from>
    <xdr:to>
      <xdr:col>46</xdr:col>
      <xdr:colOff>38100</xdr:colOff>
      <xdr:row>37</xdr:row>
      <xdr:rowOff>46541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28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37668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38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63173</xdr:rowOff>
    </xdr:from>
    <xdr:to>
      <xdr:col>41</xdr:col>
      <xdr:colOff>101600</xdr:colOff>
      <xdr:row>36</xdr:row>
      <xdr:rowOff>164773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3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9850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01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78425</xdr:rowOff>
    </xdr:from>
    <xdr:to>
      <xdr:col>36</xdr:col>
      <xdr:colOff>165100</xdr:colOff>
      <xdr:row>37</xdr:row>
      <xdr:rowOff>8575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5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25102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02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2001</xdr:rowOff>
    </xdr:from>
    <xdr:to>
      <xdr:col>54</xdr:col>
      <xdr:colOff>189865</xdr:colOff>
      <xdr:row>58</xdr:row>
      <xdr:rowOff>24993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917401"/>
          <a:ext cx="1270" cy="1051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28820</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24993</xdr:rowOff>
    </xdr:from>
    <xdr:to>
      <xdr:col>55</xdr:col>
      <xdr:colOff>88900</xdr:colOff>
      <xdr:row>58</xdr:row>
      <xdr:rowOff>24993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120128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6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2001</xdr:rowOff>
    </xdr:from>
    <xdr:to>
      <xdr:col>55</xdr:col>
      <xdr:colOff>88900</xdr:colOff>
      <xdr:row>52</xdr:row>
      <xdr:rowOff>2001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91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15337</xdr:rowOff>
    </xdr:from>
    <xdr:to>
      <xdr:col>55</xdr:col>
      <xdr:colOff>0</xdr:colOff>
      <xdr:row>57</xdr:row>
      <xdr:rowOff>24870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787987"/>
          <a:ext cx="8382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68531</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98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45654</xdr:rowOff>
    </xdr:from>
    <xdr:to>
      <xdr:col>55</xdr:col>
      <xdr:colOff>50800</xdr:colOff>
      <xdr:row>56</xdr:row>
      <xdr:rowOff>147254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64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15337</xdr:rowOff>
    </xdr:from>
    <xdr:to>
      <xdr:col>50</xdr:col>
      <xdr:colOff>114300</xdr:colOff>
      <xdr:row>57</xdr:row>
      <xdr:rowOff>119076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787987"/>
          <a:ext cx="889000" cy="10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51853</xdr:rowOff>
    </xdr:from>
    <xdr:to>
      <xdr:col>50</xdr:col>
      <xdr:colOff>165100</xdr:colOff>
      <xdr:row>56</xdr:row>
      <xdr:rowOff>153453</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65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169980</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42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80474</xdr:rowOff>
    </xdr:from>
    <xdr:to>
      <xdr:col>45</xdr:col>
      <xdr:colOff>177800</xdr:colOff>
      <xdr:row>57</xdr:row>
      <xdr:rowOff>119076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853124"/>
          <a:ext cx="889000" cy="3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162226</xdr:rowOff>
    </xdr:from>
    <xdr:to>
      <xdr:col>46</xdr:col>
      <xdr:colOff>38100</xdr:colOff>
      <xdr:row>56</xdr:row>
      <xdr:rowOff>92376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108903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80474</xdr:rowOff>
    </xdr:from>
    <xdr:to>
      <xdr:col>41</xdr:col>
      <xdr:colOff>50800</xdr:colOff>
      <xdr:row>57</xdr:row>
      <xdr:rowOff>84287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853124"/>
          <a:ext cx="8890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151084</xdr:rowOff>
    </xdr:from>
    <xdr:to>
      <xdr:col>41</xdr:col>
      <xdr:colOff>101600</xdr:colOff>
      <xdr:row>56</xdr:row>
      <xdr:rowOff>81234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8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97761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5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76908</xdr:rowOff>
    </xdr:from>
    <xdr:to>
      <xdr:col>36</xdr:col>
      <xdr:colOff>165100</xdr:colOff>
      <xdr:row>56</xdr:row>
      <xdr:rowOff>7058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0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23585</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28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145520</xdr:rowOff>
    </xdr:from>
    <xdr:to>
      <xdr:col>55</xdr:col>
      <xdr:colOff>50800</xdr:colOff>
      <xdr:row>57</xdr:row>
      <xdr:rowOff>75670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4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123947</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72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135987</xdr:rowOff>
    </xdr:from>
    <xdr:to>
      <xdr:col>50</xdr:col>
      <xdr:colOff>165100</xdr:colOff>
      <xdr:row>57</xdr:row>
      <xdr:rowOff>66137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3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57264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8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68276</xdr:rowOff>
    </xdr:from>
    <xdr:to>
      <xdr:col>46</xdr:col>
      <xdr:colOff>38100</xdr:colOff>
      <xdr:row>57</xdr:row>
      <xdr:rowOff>169876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4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161003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93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29674</xdr:rowOff>
    </xdr:from>
    <xdr:to>
      <xdr:col>41</xdr:col>
      <xdr:colOff>101600</xdr:colOff>
      <xdr:row>57</xdr:row>
      <xdr:rowOff>131274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0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122401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89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33487</xdr:rowOff>
    </xdr:from>
    <xdr:to>
      <xdr:col>36</xdr:col>
      <xdr:colOff>165100</xdr:colOff>
      <xdr:row>57</xdr:row>
      <xdr:rowOff>135087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0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126214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9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111925</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13425"/>
          <a:ext cx="1270" cy="147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58602</xdr:rowOff>
    </xdr:from>
    <xdr:ext cx="534377"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111925</xdr:rowOff>
    </xdr:from>
    <xdr:to>
      <xdr:col>55</xdr:col>
      <xdr:colOff>88900</xdr:colOff>
      <xdr:row>70</xdr:row>
      <xdr:rowOff>111925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21609</xdr:rowOff>
    </xdr:from>
    <xdr:to>
      <xdr:col>55</xdr:col>
      <xdr:colOff>0</xdr:colOff>
      <xdr:row>78</xdr:row>
      <xdr:rowOff>77939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2880359"/>
          <a:ext cx="838200" cy="57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89337</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11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66460</xdr:rowOff>
    </xdr:from>
    <xdr:to>
      <xdr:col>55</xdr:col>
      <xdr:colOff>50800</xdr:colOff>
      <xdr:row>77</xdr:row>
      <xdr:rowOff>168060</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21609</xdr:rowOff>
    </xdr:from>
    <xdr:to>
      <xdr:col>50</xdr:col>
      <xdr:colOff>114300</xdr:colOff>
      <xdr:row>78</xdr:row>
      <xdr:rowOff>138328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2880359"/>
          <a:ext cx="889000" cy="63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67526</xdr:rowOff>
    </xdr:from>
    <xdr:to>
      <xdr:col>50</xdr:col>
      <xdr:colOff>165100</xdr:colOff>
      <xdr:row>75</xdr:row>
      <xdr:rowOff>169126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29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160253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01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138328</xdr:rowOff>
    </xdr:from>
    <xdr:to>
      <xdr:col>45</xdr:col>
      <xdr:colOff>177800</xdr:colOff>
      <xdr:row>78</xdr:row>
      <xdr:rowOff>160331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511428"/>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151898</xdr:rowOff>
    </xdr:from>
    <xdr:to>
      <xdr:col>46</xdr:col>
      <xdr:colOff>38100</xdr:colOff>
      <xdr:row>74</xdr:row>
      <xdr:rowOff>82048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266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98575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244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160331</xdr:rowOff>
    </xdr:from>
    <xdr:to>
      <xdr:col>41</xdr:col>
      <xdr:colOff>50800</xdr:colOff>
      <xdr:row>79</xdr:row>
      <xdr:rowOff>6635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533431"/>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64002</xdr:rowOff>
    </xdr:from>
    <xdr:to>
      <xdr:col>41</xdr:col>
      <xdr:colOff>101600</xdr:colOff>
      <xdr:row>73</xdr:row>
      <xdr:rowOff>165602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257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10679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23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30359</xdr:rowOff>
    </xdr:from>
    <xdr:to>
      <xdr:col>36</xdr:col>
      <xdr:colOff>165100</xdr:colOff>
      <xdr:row>72</xdr:row>
      <xdr:rowOff>131959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23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148486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1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27139</xdr:rowOff>
    </xdr:from>
    <xdr:to>
      <xdr:col>55</xdr:col>
      <xdr:colOff>50800</xdr:colOff>
      <xdr:row>78</xdr:row>
      <xdr:rowOff>128739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0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5566</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37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142259</xdr:rowOff>
    </xdr:from>
    <xdr:to>
      <xdr:col>50</xdr:col>
      <xdr:colOff>165100</xdr:colOff>
      <xdr:row>75</xdr:row>
      <xdr:rowOff>72409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282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88936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260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87528</xdr:rowOff>
    </xdr:from>
    <xdr:to>
      <xdr:col>46</xdr:col>
      <xdr:colOff>38100</xdr:colOff>
      <xdr:row>79</xdr:row>
      <xdr:rowOff>17678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8805</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5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109531</xdr:rowOff>
    </xdr:from>
    <xdr:to>
      <xdr:col>41</xdr:col>
      <xdr:colOff>101600</xdr:colOff>
      <xdr:row>79</xdr:row>
      <xdr:rowOff>39681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8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30808</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7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127285</xdr:rowOff>
    </xdr:from>
    <xdr:to>
      <xdr:col>36</xdr:col>
      <xdr:colOff>165100</xdr:colOff>
      <xdr:row>79</xdr:row>
      <xdr:rowOff>57435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50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48562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59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44501</xdr:rowOff>
    </xdr:from>
    <xdr:to>
      <xdr:col>54</xdr:col>
      <xdr:colOff>189865</xdr:colOff>
      <xdr:row>98</xdr:row>
      <xdr:rowOff>93692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817901"/>
          <a:ext cx="1270" cy="1077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97519</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93692</xdr:rowOff>
    </xdr:from>
    <xdr:to>
      <xdr:col>55</xdr:col>
      <xdr:colOff>88900</xdr:colOff>
      <xdr:row>98</xdr:row>
      <xdr:rowOff>93692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89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162628</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44501</xdr:rowOff>
    </xdr:from>
    <xdr:to>
      <xdr:col>55</xdr:col>
      <xdr:colOff>88900</xdr:colOff>
      <xdr:row>92</xdr:row>
      <xdr:rowOff>44501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81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84141</xdr:rowOff>
    </xdr:from>
    <xdr:to>
      <xdr:col>55</xdr:col>
      <xdr:colOff>0</xdr:colOff>
      <xdr:row>98</xdr:row>
      <xdr:rowOff>29052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714791"/>
          <a:ext cx="838200" cy="1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16167</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75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164740</xdr:rowOff>
    </xdr:from>
    <xdr:to>
      <xdr:col>55</xdr:col>
      <xdr:colOff>50800</xdr:colOff>
      <xdr:row>97</xdr:row>
      <xdr:rowOff>94890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157809</xdr:rowOff>
    </xdr:from>
    <xdr:to>
      <xdr:col>50</xdr:col>
      <xdr:colOff>114300</xdr:colOff>
      <xdr:row>98</xdr:row>
      <xdr:rowOff>29052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788459"/>
          <a:ext cx="889000" cy="4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77932</xdr:rowOff>
    </xdr:from>
    <xdr:to>
      <xdr:col>50</xdr:col>
      <xdr:colOff>165100</xdr:colOff>
      <xdr:row>98</xdr:row>
      <xdr:rowOff>8082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24609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137492</xdr:rowOff>
    </xdr:from>
    <xdr:to>
      <xdr:col>45</xdr:col>
      <xdr:colOff>177800</xdr:colOff>
      <xdr:row>97</xdr:row>
      <xdr:rowOff>157809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768142"/>
          <a:ext cx="889000" cy="2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96535</xdr:rowOff>
    </xdr:from>
    <xdr:to>
      <xdr:col>46</xdr:col>
      <xdr:colOff>38100</xdr:colOff>
      <xdr:row>98</xdr:row>
      <xdr:rowOff>26685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43212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50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133482</xdr:rowOff>
    </xdr:from>
    <xdr:to>
      <xdr:col>41</xdr:col>
      <xdr:colOff>50800</xdr:colOff>
      <xdr:row>97</xdr:row>
      <xdr:rowOff>137492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764132"/>
          <a:ext cx="8890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89855</xdr:rowOff>
    </xdr:from>
    <xdr:to>
      <xdr:col>41</xdr:col>
      <xdr:colOff>101600</xdr:colOff>
      <xdr:row>98</xdr:row>
      <xdr:rowOff>20005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11132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81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126853</xdr:rowOff>
    </xdr:from>
    <xdr:to>
      <xdr:col>36</xdr:col>
      <xdr:colOff>165100</xdr:colOff>
      <xdr:row>98</xdr:row>
      <xdr:rowOff>57003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5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48130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85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33341</xdr:rowOff>
    </xdr:from>
    <xdr:to>
      <xdr:col>55</xdr:col>
      <xdr:colOff>50800</xdr:colOff>
      <xdr:row>97</xdr:row>
      <xdr:rowOff>134941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66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11768</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4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149702</xdr:rowOff>
    </xdr:from>
    <xdr:to>
      <xdr:col>50</xdr:col>
      <xdr:colOff>165100</xdr:colOff>
      <xdr:row>98</xdr:row>
      <xdr:rowOff>79852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7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70979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87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107009</xdr:rowOff>
    </xdr:from>
    <xdr:to>
      <xdr:col>46</xdr:col>
      <xdr:colOff>38100</xdr:colOff>
      <xdr:row>98</xdr:row>
      <xdr:rowOff>37159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73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28286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83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86692</xdr:rowOff>
    </xdr:from>
    <xdr:to>
      <xdr:col>41</xdr:col>
      <xdr:colOff>101600</xdr:colOff>
      <xdr:row>98</xdr:row>
      <xdr:rowOff>16842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7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33369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4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82682</xdr:rowOff>
    </xdr:from>
    <xdr:to>
      <xdr:col>36</xdr:col>
      <xdr:colOff>165100</xdr:colOff>
      <xdr:row>98</xdr:row>
      <xdr:rowOff>12832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7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29359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48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45010</xdr:rowOff>
    </xdr:from>
    <xdr:to>
      <xdr:col>85</xdr:col>
      <xdr:colOff>126364</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59960"/>
          <a:ext cx="1269" cy="142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163137</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3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45010</xdr:rowOff>
    </xdr:from>
    <xdr:to>
      <xdr:col>86</xdr:col>
      <xdr:colOff>25400</xdr:colOff>
      <xdr:row>31</xdr:row>
      <xdr:rowOff>45010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5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77276</xdr:rowOff>
    </xdr:from>
    <xdr:to>
      <xdr:col>85</xdr:col>
      <xdr:colOff>127000</xdr:colOff>
      <xdr:row>39</xdr:row>
      <xdr:rowOff>83366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763826"/>
          <a:ext cx="8382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125672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69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102795</xdr:rowOff>
    </xdr:from>
    <xdr:to>
      <xdr:col>85</xdr:col>
      <xdr:colOff>177800</xdr:colOff>
      <xdr:row>39</xdr:row>
      <xdr:rowOff>32945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83366</xdr:rowOff>
    </xdr:from>
    <xdr:to>
      <xdr:col>81</xdr:col>
      <xdr:colOff>50800</xdr:colOff>
      <xdr:row>39</xdr:row>
      <xdr:rowOff>94323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69916"/>
          <a:ext cx="889000" cy="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73127</xdr:rowOff>
    </xdr:from>
    <xdr:to>
      <xdr:col>81</xdr:col>
      <xdr:colOff>101600</xdr:colOff>
      <xdr:row>39</xdr:row>
      <xdr:rowOff>3277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8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19804</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36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94323</xdr:rowOff>
    </xdr:from>
    <xdr:to>
      <xdr:col>76</xdr:col>
      <xdr:colOff>114300</xdr:colOff>
      <xdr:row>39</xdr:row>
      <xdr:rowOff>98323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780873"/>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95627</xdr:rowOff>
    </xdr:from>
    <xdr:to>
      <xdr:col>76</xdr:col>
      <xdr:colOff>165100</xdr:colOff>
      <xdr:row>39</xdr:row>
      <xdr:rowOff>25777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1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42304</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8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98127</xdr:rowOff>
    </xdr:from>
    <xdr:to>
      <xdr:col>71</xdr:col>
      <xdr:colOff>177800</xdr:colOff>
      <xdr:row>39</xdr:row>
      <xdr:rowOff>98323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84677"/>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119549</xdr:rowOff>
    </xdr:from>
    <xdr:to>
      <xdr:col>72</xdr:col>
      <xdr:colOff>38100</xdr:colOff>
      <xdr:row>39</xdr:row>
      <xdr:rowOff>49699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3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66226</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100363</xdr:rowOff>
    </xdr:from>
    <xdr:to>
      <xdr:col>67</xdr:col>
      <xdr:colOff>101600</xdr:colOff>
      <xdr:row>39</xdr:row>
      <xdr:rowOff>30513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1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47039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39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26476</xdr:rowOff>
    </xdr:from>
    <xdr:to>
      <xdr:col>85</xdr:col>
      <xdr:colOff>177800</xdr:colOff>
      <xdr:row>39</xdr:row>
      <xdr:rowOff>128076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71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112853</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2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32566</xdr:rowOff>
    </xdr:from>
    <xdr:to>
      <xdr:col>81</xdr:col>
      <xdr:colOff>101600</xdr:colOff>
      <xdr:row>39</xdr:row>
      <xdr:rowOff>134166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71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125293</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81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43523</xdr:rowOff>
    </xdr:from>
    <xdr:to>
      <xdr:col>76</xdr:col>
      <xdr:colOff>165100</xdr:colOff>
      <xdr:row>39</xdr:row>
      <xdr:rowOff>145123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7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136250</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822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47523</xdr:rowOff>
    </xdr:from>
    <xdr:to>
      <xdr:col>72</xdr:col>
      <xdr:colOff>38100</xdr:colOff>
      <xdr:row>39</xdr:row>
      <xdr:rowOff>149123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7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140250</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46333" y="6826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47327</xdr:rowOff>
    </xdr:from>
    <xdr:to>
      <xdr:col>67</xdr:col>
      <xdr:colOff>101600</xdr:colOff>
      <xdr:row>39</xdr:row>
      <xdr:rowOff>148927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73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140054</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57333" y="6826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39856</xdr:rowOff>
    </xdr:from>
    <xdr:to>
      <xdr:col>85</xdr:col>
      <xdr:colOff>126364</xdr:colOff>
      <xdr:row>78</xdr:row>
      <xdr:rowOff>26217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212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30044</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26217</xdr:rowOff>
    </xdr:from>
    <xdr:to>
      <xdr:col>86</xdr:col>
      <xdr:colOff>25400</xdr:colOff>
      <xdr:row>78</xdr:row>
      <xdr:rowOff>26217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39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157983</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98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39856</xdr:rowOff>
    </xdr:from>
    <xdr:to>
      <xdr:col>86</xdr:col>
      <xdr:colOff>25400</xdr:colOff>
      <xdr:row>71</xdr:row>
      <xdr:rowOff>39856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21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45690</xdr:rowOff>
    </xdr:from>
    <xdr:to>
      <xdr:col>85</xdr:col>
      <xdr:colOff>127000</xdr:colOff>
      <xdr:row>77</xdr:row>
      <xdr:rowOff>45898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247340"/>
          <a:ext cx="8382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147134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834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124257</xdr:rowOff>
    </xdr:from>
    <xdr:to>
      <xdr:col>85</xdr:col>
      <xdr:colOff>177800</xdr:colOff>
      <xdr:row>76</xdr:row>
      <xdr:rowOff>54406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2983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45898</xdr:rowOff>
    </xdr:from>
    <xdr:to>
      <xdr:col>81</xdr:col>
      <xdr:colOff>50800</xdr:colOff>
      <xdr:row>77</xdr:row>
      <xdr:rowOff>69869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247548"/>
          <a:ext cx="889000" cy="2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131452</xdr:rowOff>
    </xdr:from>
    <xdr:to>
      <xdr:col>81</xdr:col>
      <xdr:colOff>101600</xdr:colOff>
      <xdr:row>76</xdr:row>
      <xdr:rowOff>61602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299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78129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7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52701</xdr:rowOff>
    </xdr:from>
    <xdr:to>
      <xdr:col>76</xdr:col>
      <xdr:colOff>114300</xdr:colOff>
      <xdr:row>77</xdr:row>
      <xdr:rowOff>69869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254351"/>
          <a:ext cx="8890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128426</xdr:rowOff>
    </xdr:from>
    <xdr:to>
      <xdr:col>76</xdr:col>
      <xdr:colOff>165100</xdr:colOff>
      <xdr:row>76</xdr:row>
      <xdr:rowOff>58576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298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75103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76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144653</xdr:rowOff>
    </xdr:from>
    <xdr:to>
      <xdr:col>71</xdr:col>
      <xdr:colOff>177800</xdr:colOff>
      <xdr:row>77</xdr:row>
      <xdr:rowOff>52701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174853"/>
          <a:ext cx="889000" cy="7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138593</xdr:rowOff>
    </xdr:from>
    <xdr:to>
      <xdr:col>72</xdr:col>
      <xdr:colOff>38100</xdr:colOff>
      <xdr:row>76</xdr:row>
      <xdr:rowOff>68743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299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85270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77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138876</xdr:rowOff>
    </xdr:from>
    <xdr:to>
      <xdr:col>67</xdr:col>
      <xdr:colOff>101600</xdr:colOff>
      <xdr:row>76</xdr:row>
      <xdr:rowOff>69025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29976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85553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7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166340</xdr:rowOff>
    </xdr:from>
    <xdr:to>
      <xdr:col>85</xdr:col>
      <xdr:colOff>177800</xdr:colOff>
      <xdr:row>77</xdr:row>
      <xdr:rowOff>96490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1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144767</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17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166548</xdr:rowOff>
    </xdr:from>
    <xdr:to>
      <xdr:col>81</xdr:col>
      <xdr:colOff>101600</xdr:colOff>
      <xdr:row>77</xdr:row>
      <xdr:rowOff>96698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1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87825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28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19069</xdr:rowOff>
    </xdr:from>
    <xdr:to>
      <xdr:col>76</xdr:col>
      <xdr:colOff>165100</xdr:colOff>
      <xdr:row>77</xdr:row>
      <xdr:rowOff>120669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2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111796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31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1901</xdr:rowOff>
    </xdr:from>
    <xdr:to>
      <xdr:col>72</xdr:col>
      <xdr:colOff>38100</xdr:colOff>
      <xdr:row>77</xdr:row>
      <xdr:rowOff>103501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20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94628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29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93853</xdr:rowOff>
    </xdr:from>
    <xdr:to>
      <xdr:col>67</xdr:col>
      <xdr:colOff>101600</xdr:colOff>
      <xdr:row>77</xdr:row>
      <xdr:rowOff>24003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12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15130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2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150053</xdr:rowOff>
    </xdr:from>
    <xdr:to>
      <xdr:col>85</xdr:col>
      <xdr:colOff>126364</xdr:colOff>
      <xdr:row>99</xdr:row>
      <xdr:rowOff>96903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80553"/>
          <a:ext cx="1269" cy="148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100730</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74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96903</xdr:rowOff>
    </xdr:from>
    <xdr:to>
      <xdr:col>86</xdr:col>
      <xdr:colOff>25400</xdr:colOff>
      <xdr:row>99</xdr:row>
      <xdr:rowOff>96903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7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96730</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5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150053</xdr:rowOff>
    </xdr:from>
    <xdr:to>
      <xdr:col>86</xdr:col>
      <xdr:colOff>25400</xdr:colOff>
      <xdr:row>90</xdr:row>
      <xdr:rowOff>150053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80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48538</xdr:rowOff>
    </xdr:from>
    <xdr:to>
      <xdr:col>85</xdr:col>
      <xdr:colOff>127000</xdr:colOff>
      <xdr:row>99</xdr:row>
      <xdr:rowOff>65633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7022088"/>
          <a:ext cx="838200" cy="1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102764</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61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79887</xdr:rowOff>
    </xdr:from>
    <xdr:to>
      <xdr:col>85</xdr:col>
      <xdr:colOff>177800</xdr:colOff>
      <xdr:row>98</xdr:row>
      <xdr:rowOff>10037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40472</xdr:rowOff>
    </xdr:from>
    <xdr:to>
      <xdr:col>81</xdr:col>
      <xdr:colOff>50800</xdr:colOff>
      <xdr:row>99</xdr:row>
      <xdr:rowOff>65633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7014022"/>
          <a:ext cx="889000" cy="2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141168</xdr:rowOff>
    </xdr:from>
    <xdr:to>
      <xdr:col>81</xdr:col>
      <xdr:colOff>101600</xdr:colOff>
      <xdr:row>98</xdr:row>
      <xdr:rowOff>71318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87845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107859</xdr:rowOff>
    </xdr:from>
    <xdr:to>
      <xdr:col>76</xdr:col>
      <xdr:colOff>114300</xdr:colOff>
      <xdr:row>99</xdr:row>
      <xdr:rowOff>40472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09959"/>
          <a:ext cx="889000" cy="10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66596</xdr:rowOff>
    </xdr:from>
    <xdr:to>
      <xdr:col>76</xdr:col>
      <xdr:colOff>165100</xdr:colOff>
      <xdr:row>97</xdr:row>
      <xdr:rowOff>168196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13273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107859</xdr:rowOff>
    </xdr:from>
    <xdr:to>
      <xdr:col>71</xdr:col>
      <xdr:colOff>177800</xdr:colOff>
      <xdr:row>98</xdr:row>
      <xdr:rowOff>141464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09959"/>
          <a:ext cx="889000" cy="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36061</xdr:rowOff>
    </xdr:from>
    <xdr:to>
      <xdr:col>72</xdr:col>
      <xdr:colOff>38100</xdr:colOff>
      <xdr:row>97</xdr:row>
      <xdr:rowOff>137661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154188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102845</xdr:rowOff>
    </xdr:from>
    <xdr:to>
      <xdr:col>67</xdr:col>
      <xdr:colOff>101600</xdr:colOff>
      <xdr:row>96</xdr:row>
      <xdr:rowOff>32995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39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49522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1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169188</xdr:rowOff>
    </xdr:from>
    <xdr:to>
      <xdr:col>85</xdr:col>
      <xdr:colOff>177800</xdr:colOff>
      <xdr:row>99</xdr:row>
      <xdr:rowOff>99338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7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84115</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8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14833</xdr:rowOff>
    </xdr:from>
    <xdr:to>
      <xdr:col>81</xdr:col>
      <xdr:colOff>101600</xdr:colOff>
      <xdr:row>99</xdr:row>
      <xdr:rowOff>116433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8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107560</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708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161122</xdr:rowOff>
    </xdr:from>
    <xdr:to>
      <xdr:col>76</xdr:col>
      <xdr:colOff>165100</xdr:colOff>
      <xdr:row>99</xdr:row>
      <xdr:rowOff>91272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6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82399</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705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57059</xdr:rowOff>
    </xdr:from>
    <xdr:to>
      <xdr:col>72</xdr:col>
      <xdr:colOff>38100</xdr:colOff>
      <xdr:row>98</xdr:row>
      <xdr:rowOff>158659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5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149786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95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90664</xdr:rowOff>
    </xdr:from>
    <xdr:to>
      <xdr:col>67</xdr:col>
      <xdr:colOff>101600</xdr:colOff>
      <xdr:row>99</xdr:row>
      <xdr:rowOff>20814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9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11941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8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94620</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581020"/>
          <a:ext cx="1269" cy="107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41297</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3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94620</xdr:rowOff>
    </xdr:from>
    <xdr:to>
      <xdr:col>116</xdr:col>
      <xdr:colOff>152400</xdr:colOff>
      <xdr:row>32</xdr:row>
      <xdr:rowOff>94620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58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68057</xdr:rowOff>
    </xdr:from>
    <xdr:to>
      <xdr:col>116</xdr:col>
      <xdr:colOff>63500</xdr:colOff>
      <xdr:row>37</xdr:row>
      <xdr:rowOff>80264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6411707"/>
          <a:ext cx="8382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54754</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76327</xdr:rowOff>
    </xdr:from>
    <xdr:to>
      <xdr:col>116</xdr:col>
      <xdr:colOff>114300</xdr:colOff>
      <xdr:row>38</xdr:row>
      <xdr:rowOff>6477</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71714</xdr:rowOff>
    </xdr:from>
    <xdr:to>
      <xdr:col>111</xdr:col>
      <xdr:colOff>177800</xdr:colOff>
      <xdr:row>37</xdr:row>
      <xdr:rowOff>80264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415364"/>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130139</xdr:rowOff>
    </xdr:from>
    <xdr:to>
      <xdr:col>112</xdr:col>
      <xdr:colOff>38100</xdr:colOff>
      <xdr:row>38</xdr:row>
      <xdr:rowOff>60289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51416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56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40533</xdr:rowOff>
    </xdr:from>
    <xdr:to>
      <xdr:col>107</xdr:col>
      <xdr:colOff>50800</xdr:colOff>
      <xdr:row>37</xdr:row>
      <xdr:rowOff>71714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384183"/>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121773</xdr:rowOff>
    </xdr:from>
    <xdr:to>
      <xdr:col>107</xdr:col>
      <xdr:colOff>101600</xdr:colOff>
      <xdr:row>38</xdr:row>
      <xdr:rowOff>51922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43049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55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10815</xdr:rowOff>
    </xdr:from>
    <xdr:to>
      <xdr:col>102</xdr:col>
      <xdr:colOff>114300</xdr:colOff>
      <xdr:row>37</xdr:row>
      <xdr:rowOff>40533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354465"/>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131054</xdr:rowOff>
    </xdr:from>
    <xdr:to>
      <xdr:col>102</xdr:col>
      <xdr:colOff>165100</xdr:colOff>
      <xdr:row>38</xdr:row>
      <xdr:rowOff>61204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52331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56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136632</xdr:rowOff>
    </xdr:from>
    <xdr:to>
      <xdr:col>98</xdr:col>
      <xdr:colOff>38100</xdr:colOff>
      <xdr:row>38</xdr:row>
      <xdr:rowOff>66782</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8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57909</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57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17257</xdr:rowOff>
    </xdr:from>
    <xdr:to>
      <xdr:col>116</xdr:col>
      <xdr:colOff>114300</xdr:colOff>
      <xdr:row>37</xdr:row>
      <xdr:rowOff>118857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36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40134</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21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29464</xdr:rowOff>
    </xdr:from>
    <xdr:to>
      <xdr:col>112</xdr:col>
      <xdr:colOff>38100</xdr:colOff>
      <xdr:row>37</xdr:row>
      <xdr:rowOff>131064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147591</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61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20914</xdr:rowOff>
    </xdr:from>
    <xdr:to>
      <xdr:col>107</xdr:col>
      <xdr:colOff>101600</xdr:colOff>
      <xdr:row>37</xdr:row>
      <xdr:rowOff>122514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36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139041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13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161183</xdr:rowOff>
    </xdr:from>
    <xdr:to>
      <xdr:col>102</xdr:col>
      <xdr:colOff>165100</xdr:colOff>
      <xdr:row>37</xdr:row>
      <xdr:rowOff>91333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33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107860</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10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131465</xdr:rowOff>
    </xdr:from>
    <xdr:to>
      <xdr:col>98</xdr:col>
      <xdr:colOff>38100</xdr:colOff>
      <xdr:row>37</xdr:row>
      <xdr:rowOff>61615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30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78142</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607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38796</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954196"/>
          <a:ext cx="1269" cy="112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156923</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7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38796</xdr:rowOff>
    </xdr:from>
    <xdr:to>
      <xdr:col>116</xdr:col>
      <xdr:colOff>152400</xdr:colOff>
      <xdr:row>52</xdr:row>
      <xdr:rowOff>38796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9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38796</xdr:rowOff>
    </xdr:from>
    <xdr:to>
      <xdr:col>116</xdr:col>
      <xdr:colOff>63500</xdr:colOff>
      <xdr:row>55</xdr:row>
      <xdr:rowOff>10816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8954196"/>
          <a:ext cx="838200" cy="48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108429</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81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130002</xdr:rowOff>
    </xdr:from>
    <xdr:to>
      <xdr:col>116</xdr:col>
      <xdr:colOff>114300</xdr:colOff>
      <xdr:row>58</xdr:row>
      <xdr:rowOff>60152</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10816</xdr:rowOff>
    </xdr:from>
    <xdr:to>
      <xdr:col>111</xdr:col>
      <xdr:colOff>177800</xdr:colOff>
      <xdr:row>55</xdr:row>
      <xdr:rowOff>20554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9440566"/>
          <a:ext cx="8890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152908</xdr:rowOff>
    </xdr:from>
    <xdr:to>
      <xdr:col>112</xdr:col>
      <xdr:colOff>38100</xdr:colOff>
      <xdr:row>58</xdr:row>
      <xdr:rowOff>83058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74185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01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20554</xdr:rowOff>
    </xdr:from>
    <xdr:to>
      <xdr:col>107</xdr:col>
      <xdr:colOff>50800</xdr:colOff>
      <xdr:row>55</xdr:row>
      <xdr:rowOff>26635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9450304"/>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113452</xdr:rowOff>
    </xdr:from>
    <xdr:to>
      <xdr:col>107</xdr:col>
      <xdr:colOff>101600</xdr:colOff>
      <xdr:row>58</xdr:row>
      <xdr:rowOff>43602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34729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9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26635</xdr:rowOff>
    </xdr:from>
    <xdr:to>
      <xdr:col>102</xdr:col>
      <xdr:colOff>114300</xdr:colOff>
      <xdr:row>55</xdr:row>
      <xdr:rowOff>31710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456385"/>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144313</xdr:rowOff>
    </xdr:from>
    <xdr:to>
      <xdr:col>102</xdr:col>
      <xdr:colOff>165100</xdr:colOff>
      <xdr:row>58</xdr:row>
      <xdr:rowOff>74463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65590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0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118710</xdr:rowOff>
    </xdr:from>
    <xdr:to>
      <xdr:col>98</xdr:col>
      <xdr:colOff>38100</xdr:colOff>
      <xdr:row>58</xdr:row>
      <xdr:rowOff>48860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89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39987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98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159446</xdr:rowOff>
    </xdr:from>
    <xdr:to>
      <xdr:col>116</xdr:col>
      <xdr:colOff>114300</xdr:colOff>
      <xdr:row>52</xdr:row>
      <xdr:rowOff>89596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89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112473</xdr:rowOff>
    </xdr:from>
    <xdr:ext cx="534377"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88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131466</xdr:rowOff>
    </xdr:from>
    <xdr:to>
      <xdr:col>112</xdr:col>
      <xdr:colOff>38100</xdr:colOff>
      <xdr:row>55</xdr:row>
      <xdr:rowOff>61616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38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78143</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56111" y="916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141204</xdr:rowOff>
    </xdr:from>
    <xdr:to>
      <xdr:col>107</xdr:col>
      <xdr:colOff>101600</xdr:colOff>
      <xdr:row>55</xdr:row>
      <xdr:rowOff>71354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39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87881</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67111" y="91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147285</xdr:rowOff>
    </xdr:from>
    <xdr:to>
      <xdr:col>102</xdr:col>
      <xdr:colOff>165100</xdr:colOff>
      <xdr:row>55</xdr:row>
      <xdr:rowOff>77435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40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93962</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278111" y="918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152360</xdr:rowOff>
    </xdr:from>
    <xdr:to>
      <xdr:col>98</xdr:col>
      <xdr:colOff>38100</xdr:colOff>
      <xdr:row>55</xdr:row>
      <xdr:rowOff>82510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4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99037</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389111" y="918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88818</xdr:rowOff>
    </xdr:from>
    <xdr:to>
      <xdr:col>116</xdr:col>
      <xdr:colOff>62864</xdr:colOff>
      <xdr:row>78</xdr:row>
      <xdr:rowOff>112554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90318"/>
          <a:ext cx="1269" cy="139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116381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112554</xdr:rowOff>
    </xdr:from>
    <xdr:to>
      <xdr:col>116</xdr:col>
      <xdr:colOff>152400</xdr:colOff>
      <xdr:row>78</xdr:row>
      <xdr:rowOff>112554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8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35495</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88818</xdr:rowOff>
    </xdr:from>
    <xdr:to>
      <xdr:col>116</xdr:col>
      <xdr:colOff>152400</xdr:colOff>
      <xdr:row>70</xdr:row>
      <xdr:rowOff>88818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9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167742</xdr:rowOff>
    </xdr:from>
    <xdr:to>
      <xdr:col>116</xdr:col>
      <xdr:colOff>63500</xdr:colOff>
      <xdr:row>76</xdr:row>
      <xdr:rowOff>154560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683592"/>
          <a:ext cx="838200" cy="5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50493</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737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27616</xdr:rowOff>
    </xdr:from>
    <xdr:to>
      <xdr:col>116</xdr:col>
      <xdr:colOff>114300</xdr:colOff>
      <xdr:row>75</xdr:row>
      <xdr:rowOff>129216</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167742</xdr:rowOff>
    </xdr:from>
    <xdr:to>
      <xdr:col>111</xdr:col>
      <xdr:colOff>177800</xdr:colOff>
      <xdr:row>74</xdr:row>
      <xdr:rowOff>81597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683592"/>
          <a:ext cx="889000" cy="8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163843</xdr:rowOff>
    </xdr:from>
    <xdr:to>
      <xdr:col>112</xdr:col>
      <xdr:colOff>38100</xdr:colOff>
      <xdr:row>75</xdr:row>
      <xdr:rowOff>93993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85120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9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78625</xdr:rowOff>
    </xdr:from>
    <xdr:to>
      <xdr:col>107</xdr:col>
      <xdr:colOff>50800</xdr:colOff>
      <xdr:row>74</xdr:row>
      <xdr:rowOff>81597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2765925"/>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146774</xdr:rowOff>
    </xdr:from>
    <xdr:to>
      <xdr:col>107</xdr:col>
      <xdr:colOff>101600</xdr:colOff>
      <xdr:row>75</xdr:row>
      <xdr:rowOff>76924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68051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73292</xdr:rowOff>
    </xdr:from>
    <xdr:to>
      <xdr:col>102</xdr:col>
      <xdr:colOff>114300</xdr:colOff>
      <xdr:row>74</xdr:row>
      <xdr:rowOff>78625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760592"/>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143783</xdr:rowOff>
    </xdr:from>
    <xdr:to>
      <xdr:col>102</xdr:col>
      <xdr:colOff>165100</xdr:colOff>
      <xdr:row>75</xdr:row>
      <xdr:rowOff>73933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65060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99702</xdr:rowOff>
    </xdr:from>
    <xdr:to>
      <xdr:col>98</xdr:col>
      <xdr:colOff>38100</xdr:colOff>
      <xdr:row>75</xdr:row>
      <xdr:rowOff>29852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20979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103760</xdr:rowOff>
    </xdr:from>
    <xdr:to>
      <xdr:col>116</xdr:col>
      <xdr:colOff>114300</xdr:colOff>
      <xdr:row>77</xdr:row>
      <xdr:rowOff>33910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1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82187</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1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116942</xdr:rowOff>
    </xdr:from>
    <xdr:to>
      <xdr:col>112</xdr:col>
      <xdr:colOff>38100</xdr:colOff>
      <xdr:row>74</xdr:row>
      <xdr:rowOff>47092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6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63619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40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30797</xdr:rowOff>
    </xdr:from>
    <xdr:to>
      <xdr:col>107</xdr:col>
      <xdr:colOff>101600</xdr:colOff>
      <xdr:row>74</xdr:row>
      <xdr:rowOff>132397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7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148924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49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27825</xdr:rowOff>
    </xdr:from>
    <xdr:to>
      <xdr:col>102</xdr:col>
      <xdr:colOff>165100</xdr:colOff>
      <xdr:row>74</xdr:row>
      <xdr:rowOff>129425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7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145952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49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22492</xdr:rowOff>
    </xdr:from>
    <xdr:to>
      <xdr:col>98</xdr:col>
      <xdr:colOff>38100</xdr:colOff>
      <xdr:row>74</xdr:row>
      <xdr:rowOff>124092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7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140619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著しい人口減少に伴い、住民一人当たりのコストは増加傾向にある。</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人件費については定員管理の徹底により人件費の抑制に努め</a:t>
          </a:r>
          <a:r>
            <a:rPr kumimoji="1" lang="ja-JP" altLang="en-US" sz="1000">
              <a:solidFill>
                <a:schemeClr val="dk1"/>
              </a:solidFill>
              <a:effectLst/>
              <a:latin typeface="+mn-lt"/>
              <a:ea typeface="+mn-ea"/>
              <a:cs typeface="+mn-cs"/>
            </a:rPr>
            <a:t>てはいるが、特別定額給付金給付事務や新型コロナウイルスワクチン接種事務に係る増、</a:t>
          </a:r>
          <a:r>
            <a:rPr kumimoji="1" lang="ja-JP" altLang="ja-JP" sz="1000">
              <a:solidFill>
                <a:schemeClr val="dk1"/>
              </a:solidFill>
              <a:effectLst/>
              <a:latin typeface="+mn-lt"/>
              <a:ea typeface="+mn-ea"/>
              <a:cs typeface="+mn-cs"/>
            </a:rPr>
            <a:t>物件費については、</a:t>
          </a:r>
          <a:r>
            <a:rPr kumimoji="1" lang="en-US" altLang="ja-JP" sz="1000">
              <a:solidFill>
                <a:schemeClr val="dk1"/>
              </a:solidFill>
              <a:effectLst/>
              <a:latin typeface="+mn-lt"/>
              <a:ea typeface="+mn-ea"/>
              <a:cs typeface="+mn-cs"/>
            </a:rPr>
            <a:t>GIGA</a:t>
          </a:r>
          <a:r>
            <a:rPr kumimoji="1" lang="ja-JP" altLang="ja-JP" sz="1000">
              <a:solidFill>
                <a:schemeClr val="dk1"/>
              </a:solidFill>
              <a:effectLst/>
              <a:latin typeface="+mn-lt"/>
              <a:ea typeface="+mn-ea"/>
              <a:cs typeface="+mn-cs"/>
            </a:rPr>
            <a:t>スクール構想に向けた</a:t>
          </a:r>
          <a:r>
            <a:rPr kumimoji="1" lang="en-US" altLang="ja-JP" sz="1000">
              <a:solidFill>
                <a:schemeClr val="dk1"/>
              </a:solidFill>
              <a:effectLst/>
              <a:latin typeface="+mn-lt"/>
              <a:ea typeface="+mn-ea"/>
              <a:cs typeface="+mn-cs"/>
            </a:rPr>
            <a:t>ICT</a:t>
          </a:r>
          <a:r>
            <a:rPr kumimoji="1" lang="ja-JP" altLang="ja-JP" sz="1000">
              <a:solidFill>
                <a:schemeClr val="dk1"/>
              </a:solidFill>
              <a:effectLst/>
              <a:latin typeface="+mn-lt"/>
              <a:ea typeface="+mn-ea"/>
              <a:cs typeface="+mn-cs"/>
            </a:rPr>
            <a:t>化に伴うﾀﾌﾞﾚｯﾄ端末の整備（</a:t>
          </a:r>
          <a:r>
            <a:rPr kumimoji="1" lang="en-US" altLang="ja-JP" sz="1000">
              <a:solidFill>
                <a:schemeClr val="dk1"/>
              </a:solidFill>
              <a:effectLst/>
              <a:latin typeface="+mn-lt"/>
              <a:ea typeface="+mn-ea"/>
              <a:cs typeface="+mn-cs"/>
            </a:rPr>
            <a:t>75</a:t>
          </a:r>
          <a:r>
            <a:rPr kumimoji="1" lang="ja-JP" altLang="en-US" sz="1000">
              <a:solidFill>
                <a:schemeClr val="dk1"/>
              </a:solidFill>
              <a:effectLst/>
              <a:latin typeface="+mn-lt"/>
              <a:ea typeface="+mn-ea"/>
              <a:cs typeface="+mn-cs"/>
            </a:rPr>
            <a:t>百万</a:t>
          </a:r>
          <a:r>
            <a:rPr kumimoji="1" lang="ja-JP" altLang="ja-JP" sz="1000">
              <a:solidFill>
                <a:schemeClr val="dk1"/>
              </a:solidFill>
              <a:effectLst/>
              <a:latin typeface="+mn-lt"/>
              <a:ea typeface="+mn-ea"/>
              <a:cs typeface="+mn-cs"/>
            </a:rPr>
            <a:t>円）や新型コロナウイルス対策の消耗品</a:t>
          </a:r>
          <a:r>
            <a:rPr kumimoji="1" lang="ja-JP" altLang="en-US" sz="1000">
              <a:solidFill>
                <a:schemeClr val="dk1"/>
              </a:solidFill>
              <a:effectLst/>
              <a:latin typeface="+mn-lt"/>
              <a:ea typeface="+mn-ea"/>
              <a:cs typeface="+mn-cs"/>
            </a:rPr>
            <a:t>など</a:t>
          </a:r>
          <a:r>
            <a:rPr kumimoji="1" lang="ja-JP" altLang="ja-JP" sz="1000">
              <a:solidFill>
                <a:schemeClr val="dk1"/>
              </a:solidFill>
              <a:effectLst/>
              <a:latin typeface="+mn-lt"/>
              <a:ea typeface="+mn-ea"/>
              <a:cs typeface="+mn-cs"/>
            </a:rPr>
            <a:t>により増加している。</a:t>
          </a:r>
          <a:br>
            <a:rPr kumimoji="1" lang="en-US" altLang="ja-JP" sz="1000">
              <a:solidFill>
                <a:schemeClr val="dk1"/>
              </a:solidFill>
              <a:effectLst/>
              <a:latin typeface="+mn-lt"/>
              <a:ea typeface="+mn-ea"/>
              <a:cs typeface="+mn-cs"/>
            </a:rPr>
          </a:br>
          <a:r>
            <a:rPr kumimoji="1" lang="ja-JP" altLang="ja-JP" sz="1000">
              <a:solidFill>
                <a:schemeClr val="dk1"/>
              </a:solidFill>
              <a:effectLst/>
              <a:latin typeface="+mn-lt"/>
              <a:ea typeface="+mn-ea"/>
              <a:cs typeface="+mn-cs"/>
            </a:rPr>
            <a:t>補助費については</a:t>
          </a:r>
          <a:r>
            <a:rPr lang="ja-JP" altLang="ja-JP" sz="1000">
              <a:solidFill>
                <a:schemeClr val="dk1"/>
              </a:solidFill>
              <a:effectLst/>
              <a:latin typeface="+mn-lt"/>
              <a:ea typeface="+mn-ea"/>
              <a:cs typeface="+mn-cs"/>
            </a:rPr>
            <a:t>、簡易水道、下水道会計の法的化により、各繰出金（</a:t>
          </a:r>
          <a:r>
            <a:rPr lang="en-US" altLang="ja-JP" sz="1000">
              <a:solidFill>
                <a:schemeClr val="dk1"/>
              </a:solidFill>
              <a:effectLst/>
              <a:latin typeface="+mn-lt"/>
              <a:ea typeface="+mn-ea"/>
              <a:cs typeface="+mn-cs"/>
            </a:rPr>
            <a:t>536</a:t>
          </a:r>
          <a:r>
            <a:rPr lang="ja-JP" altLang="en-US" sz="1000">
              <a:solidFill>
                <a:schemeClr val="dk1"/>
              </a:solidFill>
              <a:effectLst/>
              <a:latin typeface="+mn-lt"/>
              <a:ea typeface="+mn-ea"/>
              <a:cs typeface="+mn-cs"/>
            </a:rPr>
            <a:t>百万</a:t>
          </a:r>
          <a:r>
            <a:rPr lang="ja-JP" altLang="ja-JP" sz="1000">
              <a:solidFill>
                <a:schemeClr val="dk1"/>
              </a:solidFill>
              <a:effectLst/>
              <a:latin typeface="+mn-lt"/>
              <a:ea typeface="+mn-ea"/>
              <a:cs typeface="+mn-cs"/>
            </a:rPr>
            <a:t>円）が補助費に計上されたこと、</a:t>
          </a:r>
          <a:r>
            <a:rPr lang="ja-JP" altLang="en-US" sz="1000">
              <a:solidFill>
                <a:schemeClr val="dk1"/>
              </a:solidFill>
              <a:effectLst/>
              <a:latin typeface="+mn-lt"/>
              <a:ea typeface="+mn-ea"/>
              <a:cs typeface="+mn-cs"/>
            </a:rPr>
            <a:t>また、</a:t>
          </a:r>
          <a:r>
            <a:rPr lang="ja-JP" altLang="ja-JP" sz="1000">
              <a:solidFill>
                <a:schemeClr val="dk1"/>
              </a:solidFill>
              <a:effectLst/>
              <a:latin typeface="+mn-lt"/>
              <a:ea typeface="+mn-ea"/>
              <a:cs typeface="+mn-cs"/>
            </a:rPr>
            <a:t>特別定額給付金（</a:t>
          </a:r>
          <a:r>
            <a:rPr lang="en-US" altLang="ja-JP" sz="1000">
              <a:solidFill>
                <a:schemeClr val="dk1"/>
              </a:solidFill>
              <a:effectLst/>
              <a:latin typeface="+mn-lt"/>
              <a:ea typeface="+mn-ea"/>
              <a:cs typeface="+mn-cs"/>
            </a:rPr>
            <a:t>1,926</a:t>
          </a:r>
          <a:r>
            <a:rPr lang="ja-JP" altLang="en-US" sz="1000">
              <a:solidFill>
                <a:schemeClr val="dk1"/>
              </a:solidFill>
              <a:effectLst/>
              <a:latin typeface="+mn-lt"/>
              <a:ea typeface="+mn-ea"/>
              <a:cs typeface="+mn-cs"/>
            </a:rPr>
            <a:t>百万</a:t>
          </a:r>
          <a:r>
            <a:rPr lang="ja-JP" altLang="ja-JP" sz="1000">
              <a:solidFill>
                <a:schemeClr val="dk1"/>
              </a:solidFill>
              <a:effectLst/>
              <a:latin typeface="+mn-lt"/>
              <a:ea typeface="+mn-ea"/>
              <a:cs typeface="+mn-cs"/>
            </a:rPr>
            <a:t>円）によ</a:t>
          </a:r>
          <a:r>
            <a:rPr lang="ja-JP" altLang="en-US" sz="1000">
              <a:solidFill>
                <a:schemeClr val="dk1"/>
              </a:solidFill>
              <a:effectLst/>
              <a:latin typeface="+mn-lt"/>
              <a:ea typeface="+mn-ea"/>
              <a:cs typeface="+mn-cs"/>
            </a:rPr>
            <a:t>り</a:t>
          </a:r>
          <a:r>
            <a:rPr lang="ja-JP" altLang="ja-JP" sz="1000">
              <a:solidFill>
                <a:schemeClr val="dk1"/>
              </a:solidFill>
              <a:effectLst/>
              <a:latin typeface="+mn-lt"/>
              <a:ea typeface="+mn-ea"/>
              <a:cs typeface="+mn-cs"/>
            </a:rPr>
            <a:t>増加</a:t>
          </a:r>
          <a:r>
            <a:rPr lang="ja-JP" altLang="en-US" sz="1000">
              <a:solidFill>
                <a:schemeClr val="dk1"/>
              </a:solidFill>
              <a:effectLst/>
              <a:latin typeface="+mn-lt"/>
              <a:ea typeface="+mn-ea"/>
              <a:cs typeface="+mn-cs"/>
            </a:rPr>
            <a:t>となった。</a:t>
          </a:r>
          <a:endParaRPr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扶助費については、</a:t>
          </a:r>
          <a:r>
            <a:rPr kumimoji="1" lang="ja-JP" altLang="en-US" sz="1000">
              <a:solidFill>
                <a:schemeClr val="dk1"/>
              </a:solidFill>
              <a:effectLst/>
              <a:latin typeface="+mn-lt"/>
              <a:ea typeface="+mn-ea"/>
              <a:cs typeface="+mn-cs"/>
            </a:rPr>
            <a:t>子育て世帯への臨時特別給付金により増加となった。</a:t>
          </a:r>
          <a:r>
            <a:rPr kumimoji="1" lang="ja-JP" altLang="ja-JP" sz="1000">
              <a:solidFill>
                <a:schemeClr val="dk1"/>
              </a:solidFill>
              <a:effectLst/>
              <a:latin typeface="+mn-lt"/>
              <a:ea typeface="+mn-ea"/>
              <a:cs typeface="+mn-cs"/>
            </a:rPr>
            <a:t>また、高齢化が全国平均等に比べ急激に上昇していることから、社会保障関連経費の支出が増加傾向にある。</a:t>
          </a:r>
          <a:endParaRPr lang="ja-JP" altLang="ja-JP" sz="1100">
            <a:effectLst/>
          </a:endParaRPr>
        </a:p>
        <a:p>
          <a:r>
            <a:rPr kumimoji="1" lang="ja-JP" altLang="ja-JP" sz="1000">
              <a:solidFill>
                <a:schemeClr val="dk1"/>
              </a:solidFill>
              <a:effectLst/>
              <a:latin typeface="+mn-lt"/>
              <a:ea typeface="+mn-ea"/>
              <a:cs typeface="+mn-cs"/>
            </a:rPr>
            <a:t>貸付金は、平成</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年度より商工業振興資金預託金（Ｈ</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年度から</a:t>
          </a:r>
          <a:r>
            <a:rPr kumimoji="1" lang="en-US" altLang="ja-JP" sz="1000">
              <a:solidFill>
                <a:schemeClr val="dk1"/>
              </a:solidFill>
              <a:effectLst/>
              <a:latin typeface="+mn-lt"/>
              <a:ea typeface="+mn-ea"/>
              <a:cs typeface="+mn-cs"/>
            </a:rPr>
            <a:t>313</a:t>
          </a:r>
          <a:r>
            <a:rPr kumimoji="1" lang="ja-JP" altLang="en-US" sz="1000">
              <a:solidFill>
                <a:schemeClr val="dk1"/>
              </a:solidFill>
              <a:effectLst/>
              <a:latin typeface="+mn-lt"/>
              <a:ea typeface="+mn-ea"/>
              <a:cs typeface="+mn-cs"/>
            </a:rPr>
            <a:t>百万</a:t>
          </a:r>
          <a:r>
            <a:rPr kumimoji="1" lang="ja-JP" altLang="ja-JP" sz="1000">
              <a:solidFill>
                <a:schemeClr val="dk1"/>
              </a:solidFill>
              <a:effectLst/>
              <a:latin typeface="+mn-lt"/>
              <a:ea typeface="+mn-ea"/>
              <a:cs typeface="+mn-cs"/>
            </a:rPr>
            <a:t>円）を予算化したため、この年度以降、類似団体平均より大きく上回ることとなっている</a:t>
          </a:r>
          <a:r>
            <a:rPr kumimoji="1" lang="ja-JP" altLang="en-US" sz="1000">
              <a:solidFill>
                <a:schemeClr val="dk1"/>
              </a:solidFill>
              <a:effectLst/>
              <a:latin typeface="+mn-lt"/>
              <a:ea typeface="+mn-ea"/>
              <a:cs typeface="+mn-cs"/>
            </a:rPr>
            <a:t>が、新型コロナウイルス感染症による特別経営安定対策資金の設立により例年より増加した</a:t>
          </a:r>
          <a:r>
            <a:rPr kumimoji="1" lang="ja-JP" altLang="ja-JP" sz="1000">
              <a:solidFill>
                <a:schemeClr val="dk1"/>
              </a:solidFill>
              <a:effectLst/>
              <a:latin typeface="+mn-lt"/>
              <a:ea typeface="+mn-ea"/>
              <a:cs typeface="+mn-cs"/>
            </a:rPr>
            <a:t>。</a:t>
          </a:r>
          <a:endParaRPr lang="ja-JP" altLang="ja-JP" sz="1100">
            <a:effectLst/>
          </a:endParaRPr>
        </a:p>
        <a:p>
          <a:r>
            <a:rPr kumimoji="1" lang="ja-JP" altLang="ja-JP" sz="1000">
              <a:solidFill>
                <a:schemeClr val="dk1"/>
              </a:solidFill>
              <a:effectLst/>
              <a:latin typeface="+mn-lt"/>
              <a:ea typeface="+mn-ea"/>
              <a:cs typeface="+mn-cs"/>
            </a:rPr>
            <a:t>普通建設事業費については、公共施設の老朽化が進むなかで、改修更新にかかる経費が増加傾向にある</a:t>
          </a:r>
          <a:r>
            <a:rPr kumimoji="1" lang="ja-JP" altLang="en-US" sz="1000">
              <a:solidFill>
                <a:schemeClr val="dk1"/>
              </a:solidFill>
              <a:effectLst/>
              <a:latin typeface="+mn-lt"/>
              <a:ea typeface="+mn-ea"/>
              <a:cs typeface="+mn-cs"/>
            </a:rPr>
            <a:t>が、</a:t>
          </a:r>
          <a:r>
            <a:rPr kumimoji="1" lang="ja-JP" altLang="ja-JP"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の大型事業であった小学校長寿命化改修工事や</a:t>
          </a:r>
          <a:r>
            <a:rPr kumimoji="1" lang="ja-JP" altLang="ja-JP" sz="1000">
              <a:solidFill>
                <a:schemeClr val="dk1"/>
              </a:solidFill>
              <a:effectLst/>
              <a:latin typeface="+mn-lt"/>
              <a:ea typeface="+mn-ea"/>
              <a:cs typeface="+mn-cs"/>
            </a:rPr>
            <a:t>社会資本整備総合交付金事業を活用した町道の改良及び</a:t>
          </a:r>
          <a:r>
            <a:rPr kumimoji="1" lang="ja-JP" altLang="en-US" sz="1000">
              <a:solidFill>
                <a:schemeClr val="dk1"/>
              </a:solidFill>
              <a:effectLst/>
              <a:latin typeface="+mn-lt"/>
              <a:ea typeface="+mn-ea"/>
              <a:cs typeface="+mn-cs"/>
            </a:rPr>
            <a:t>町民体育館</a:t>
          </a:r>
          <a:r>
            <a:rPr kumimoji="1" lang="ja-JP" altLang="ja-JP" sz="1000">
              <a:solidFill>
                <a:schemeClr val="dk1"/>
              </a:solidFill>
              <a:effectLst/>
              <a:latin typeface="+mn-lt"/>
              <a:ea typeface="+mn-ea"/>
              <a:cs typeface="+mn-cs"/>
            </a:rPr>
            <a:t>の整備</a:t>
          </a:r>
          <a:r>
            <a:rPr kumimoji="1" lang="ja-JP" altLang="en-US" sz="1000">
              <a:solidFill>
                <a:schemeClr val="dk1"/>
              </a:solidFill>
              <a:effectLst/>
              <a:latin typeface="+mn-lt"/>
              <a:ea typeface="+mn-ea"/>
              <a:cs typeface="+mn-cs"/>
            </a:rPr>
            <a:t>を翌年へ繰越したため減少となった。</a:t>
          </a:r>
          <a:br>
            <a:rPr kumimoji="1" lang="en-US" altLang="ja-JP" sz="1000">
              <a:solidFill>
                <a:schemeClr val="dk1"/>
              </a:solidFill>
              <a:effectLst/>
              <a:latin typeface="+mn-lt"/>
              <a:ea typeface="+mn-ea"/>
              <a:cs typeface="+mn-cs"/>
            </a:rPr>
          </a:br>
          <a:r>
            <a:rPr kumimoji="1" lang="ja-JP" altLang="ja-JP" sz="1000">
              <a:solidFill>
                <a:schemeClr val="dk1"/>
              </a:solidFill>
              <a:effectLst/>
              <a:latin typeface="+mn-lt"/>
              <a:ea typeface="+mn-ea"/>
              <a:cs typeface="+mn-cs"/>
            </a:rPr>
            <a:t>繰出金については、</a:t>
          </a:r>
          <a:r>
            <a:rPr lang="ja-JP" altLang="ja-JP" sz="1000">
              <a:solidFill>
                <a:schemeClr val="dk1"/>
              </a:solidFill>
              <a:effectLst/>
              <a:latin typeface="+mn-lt"/>
              <a:ea typeface="+mn-ea"/>
              <a:cs typeface="+mn-cs"/>
            </a:rPr>
            <a:t>簡易水道、下水道会計の法的化により、各繰出金（</a:t>
          </a:r>
          <a:r>
            <a:rPr lang="en-US" altLang="ja-JP" sz="1000">
              <a:solidFill>
                <a:schemeClr val="dk1"/>
              </a:solidFill>
              <a:effectLst/>
              <a:latin typeface="+mn-lt"/>
              <a:ea typeface="+mn-ea"/>
              <a:cs typeface="+mn-cs"/>
            </a:rPr>
            <a:t>536</a:t>
          </a:r>
          <a:r>
            <a:rPr lang="ja-JP" altLang="en-US" sz="1000">
              <a:solidFill>
                <a:schemeClr val="dk1"/>
              </a:solidFill>
              <a:effectLst/>
              <a:latin typeface="+mn-lt"/>
              <a:ea typeface="+mn-ea"/>
              <a:cs typeface="+mn-cs"/>
            </a:rPr>
            <a:t>百万</a:t>
          </a:r>
          <a:r>
            <a:rPr lang="ja-JP" altLang="ja-JP" sz="1000">
              <a:solidFill>
                <a:schemeClr val="dk1"/>
              </a:solidFill>
              <a:effectLst/>
              <a:latin typeface="+mn-lt"/>
              <a:ea typeface="+mn-ea"/>
              <a:cs typeface="+mn-cs"/>
            </a:rPr>
            <a:t>円）が補助費に計上されたこと</a:t>
          </a:r>
          <a:r>
            <a:rPr lang="ja-JP" altLang="en-US" sz="1000">
              <a:solidFill>
                <a:schemeClr val="dk1"/>
              </a:solidFill>
              <a:effectLst/>
              <a:latin typeface="+mn-lt"/>
              <a:ea typeface="+mn-ea"/>
              <a:cs typeface="+mn-cs"/>
            </a:rPr>
            <a:t>で、減少となった。</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19,144
18,743
169.20
11,788,335
11,309,007
348,939
5,982,382
7,411,595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75311</xdr:rowOff>
    </xdr:from>
    <xdr:to>
      <xdr:col>24</xdr:col>
      <xdr:colOff>62865</xdr:colOff>
      <xdr:row>39</xdr:row>
      <xdr:rowOff>4064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90261"/>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7891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4064</xdr:rowOff>
    </xdr:from>
    <xdr:to>
      <xdr:col>24</xdr:col>
      <xdr:colOff>152400</xdr:colOff>
      <xdr:row>39</xdr:row>
      <xdr:rowOff>4064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21988</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75311</xdr:rowOff>
    </xdr:from>
    <xdr:to>
      <xdr:col>24</xdr:col>
      <xdr:colOff>152400</xdr:colOff>
      <xdr:row>31</xdr:row>
      <xdr:rowOff>75311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9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119126</xdr:rowOff>
    </xdr:from>
    <xdr:to>
      <xdr:col>24</xdr:col>
      <xdr:colOff>63500</xdr:colOff>
      <xdr:row>39</xdr:row>
      <xdr:rowOff>30353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634226"/>
          <a:ext cx="8382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7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22352</xdr:rowOff>
    </xdr:from>
    <xdr:to>
      <xdr:col>19</xdr:col>
      <xdr:colOff>177800</xdr:colOff>
      <xdr:row>39</xdr:row>
      <xdr:rowOff>30353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66002"/>
          <a:ext cx="889000" cy="3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5080</xdr:rowOff>
    </xdr:from>
    <xdr:to>
      <xdr:col>20</xdr:col>
      <xdr:colOff>38100</xdr:colOff>
      <xdr:row>35</xdr:row>
      <xdr:rowOff>106680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123207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22352</xdr:rowOff>
    </xdr:from>
    <xdr:to>
      <xdr:col>15</xdr:col>
      <xdr:colOff>50800</xdr:colOff>
      <xdr:row>37</xdr:row>
      <xdr:rowOff>154940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6600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153035</xdr:rowOff>
    </xdr:from>
    <xdr:to>
      <xdr:col>10</xdr:col>
      <xdr:colOff>114300</xdr:colOff>
      <xdr:row>37</xdr:row>
      <xdr:rowOff>154940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966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30607</xdr:rowOff>
    </xdr:from>
    <xdr:to>
      <xdr:col>6</xdr:col>
      <xdr:colOff>38100</xdr:colOff>
      <xdr:row>35</xdr:row>
      <xdr:rowOff>132207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148734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68326</xdr:rowOff>
    </xdr:from>
    <xdr:to>
      <xdr:col>24</xdr:col>
      <xdr:colOff>114300</xdr:colOff>
      <xdr:row>38</xdr:row>
      <xdr:rowOff>169926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154703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151003</xdr:rowOff>
    </xdr:from>
    <xdr:to>
      <xdr:col>20</xdr:col>
      <xdr:colOff>38100</xdr:colOff>
      <xdr:row>39</xdr:row>
      <xdr:rowOff>81153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72280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75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143002</xdr:rowOff>
    </xdr:from>
    <xdr:to>
      <xdr:col>15</xdr:col>
      <xdr:colOff>101600</xdr:colOff>
      <xdr:row>37</xdr:row>
      <xdr:rowOff>73152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64279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0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104140</xdr:rowOff>
    </xdr:from>
    <xdr:to>
      <xdr:col>10</xdr:col>
      <xdr:colOff>165100</xdr:colOff>
      <xdr:row>38</xdr:row>
      <xdr:rowOff>34290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25417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102235</xdr:rowOff>
    </xdr:from>
    <xdr:to>
      <xdr:col>6</xdr:col>
      <xdr:colOff>38100</xdr:colOff>
      <xdr:row>38</xdr:row>
      <xdr:rowOff>32385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23512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67901</xdr:rowOff>
    </xdr:from>
    <xdr:to>
      <xdr:col>24</xdr:col>
      <xdr:colOff>62865</xdr:colOff>
      <xdr:row>54</xdr:row>
      <xdr:rowOff>155304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0401"/>
          <a:ext cx="1270" cy="77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159131</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4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155304</xdr:rowOff>
    </xdr:from>
    <xdr:to>
      <xdr:col>24</xdr:col>
      <xdr:colOff>152400</xdr:colOff>
      <xdr:row>54</xdr:row>
      <xdr:rowOff>155304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413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14578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1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315,704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67901</xdr:rowOff>
    </xdr:from>
    <xdr:to>
      <xdr:col>24</xdr:col>
      <xdr:colOff>152400</xdr:colOff>
      <xdr:row>50</xdr:row>
      <xdr:rowOff>67901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62461</xdr:rowOff>
    </xdr:from>
    <xdr:to>
      <xdr:col>24</xdr:col>
      <xdr:colOff>63500</xdr:colOff>
      <xdr:row>57</xdr:row>
      <xdr:rowOff>85005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320761"/>
          <a:ext cx="838200" cy="53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76056</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8991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53179</xdr:rowOff>
    </xdr:from>
    <xdr:to>
      <xdr:col>24</xdr:col>
      <xdr:colOff>114300</xdr:colOff>
      <xdr:row>53</xdr:row>
      <xdr:rowOff>154779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85005</xdr:rowOff>
    </xdr:from>
    <xdr:to>
      <xdr:col>19</xdr:col>
      <xdr:colOff>177800</xdr:colOff>
      <xdr:row>57</xdr:row>
      <xdr:rowOff>85046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57655"/>
          <a:ext cx="8890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12236</xdr:rowOff>
    </xdr:from>
    <xdr:to>
      <xdr:col>20</xdr:col>
      <xdr:colOff>38100</xdr:colOff>
      <xdr:row>56</xdr:row>
      <xdr:rowOff>113836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130363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15908</xdr:rowOff>
    </xdr:from>
    <xdr:to>
      <xdr:col>15</xdr:col>
      <xdr:colOff>50800</xdr:colOff>
      <xdr:row>57</xdr:row>
      <xdr:rowOff>85046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88558"/>
          <a:ext cx="889000" cy="6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135320</xdr:rowOff>
    </xdr:from>
    <xdr:to>
      <xdr:col>15</xdr:col>
      <xdr:colOff>101600</xdr:colOff>
      <xdr:row>56</xdr:row>
      <xdr:rowOff>65470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81997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15908</xdr:rowOff>
    </xdr:from>
    <xdr:to>
      <xdr:col>10</xdr:col>
      <xdr:colOff>114300</xdr:colOff>
      <xdr:row>57</xdr:row>
      <xdr:rowOff>49408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88558"/>
          <a:ext cx="889000" cy="3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9599</xdr:rowOff>
    </xdr:from>
    <xdr:to>
      <xdr:col>10</xdr:col>
      <xdr:colOff>165100</xdr:colOff>
      <xdr:row>56</xdr:row>
      <xdr:rowOff>111199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127726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111083</xdr:rowOff>
    </xdr:from>
    <xdr:to>
      <xdr:col>6</xdr:col>
      <xdr:colOff>38100</xdr:colOff>
      <xdr:row>56</xdr:row>
      <xdr:rowOff>41233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57760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11661</xdr:rowOff>
    </xdr:from>
    <xdr:to>
      <xdr:col>24</xdr:col>
      <xdr:colOff>114300</xdr:colOff>
      <xdr:row>54</xdr:row>
      <xdr:rowOff>113261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26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98038</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18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34205</xdr:rowOff>
    </xdr:from>
    <xdr:to>
      <xdr:col>20</xdr:col>
      <xdr:colOff>38100</xdr:colOff>
      <xdr:row>57</xdr:row>
      <xdr:rowOff>135805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0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126932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9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34246</xdr:rowOff>
    </xdr:from>
    <xdr:to>
      <xdr:col>15</xdr:col>
      <xdr:colOff>101600</xdr:colOff>
      <xdr:row>57</xdr:row>
      <xdr:rowOff>135846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0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126973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9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136558</xdr:rowOff>
    </xdr:from>
    <xdr:to>
      <xdr:col>10</xdr:col>
      <xdr:colOff>165100</xdr:colOff>
      <xdr:row>57</xdr:row>
      <xdr:rowOff>66708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3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57835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3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170058</xdr:rowOff>
    </xdr:from>
    <xdr:to>
      <xdr:col>6</xdr:col>
      <xdr:colOff>38100</xdr:colOff>
      <xdr:row>57</xdr:row>
      <xdr:rowOff>100208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91335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6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83824</xdr:rowOff>
    </xdr:from>
    <xdr:to>
      <xdr:col>24</xdr:col>
      <xdr:colOff>62865</xdr:colOff>
      <xdr:row>78</xdr:row>
      <xdr:rowOff>147096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13874"/>
          <a:ext cx="1270" cy="160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150923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2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147096</xdr:rowOff>
    </xdr:from>
    <xdr:to>
      <xdr:col>24</xdr:col>
      <xdr:colOff>152400</xdr:colOff>
      <xdr:row>78</xdr:row>
      <xdr:rowOff>147096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2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30501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68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83824</xdr:rowOff>
    </xdr:from>
    <xdr:to>
      <xdr:col>24</xdr:col>
      <xdr:colOff>152400</xdr:colOff>
      <xdr:row>69</xdr:row>
      <xdr:rowOff>83824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1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167622</xdr:rowOff>
    </xdr:from>
    <xdr:to>
      <xdr:col>24</xdr:col>
      <xdr:colOff>63500</xdr:colOff>
      <xdr:row>77</xdr:row>
      <xdr:rowOff>119911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97822"/>
          <a:ext cx="838200" cy="12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159881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75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137004</xdr:rowOff>
    </xdr:from>
    <xdr:to>
      <xdr:col>24</xdr:col>
      <xdr:colOff>114300</xdr:colOff>
      <xdr:row>75</xdr:row>
      <xdr:rowOff>67154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119911</xdr:rowOff>
    </xdr:from>
    <xdr:to>
      <xdr:col>19</xdr:col>
      <xdr:colOff>177800</xdr:colOff>
      <xdr:row>78</xdr:row>
      <xdr:rowOff>32193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21561"/>
          <a:ext cx="889000" cy="8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46380</xdr:rowOff>
    </xdr:from>
    <xdr:to>
      <xdr:col>20</xdr:col>
      <xdr:colOff>38100</xdr:colOff>
      <xdr:row>75</xdr:row>
      <xdr:rowOff>147980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164507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8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13545</xdr:rowOff>
    </xdr:from>
    <xdr:to>
      <xdr:col>15</xdr:col>
      <xdr:colOff>50800</xdr:colOff>
      <xdr:row>78</xdr:row>
      <xdr:rowOff>32193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15195"/>
          <a:ext cx="889000" cy="19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163080</xdr:rowOff>
    </xdr:from>
    <xdr:to>
      <xdr:col>15</xdr:col>
      <xdr:colOff>101600</xdr:colOff>
      <xdr:row>76</xdr:row>
      <xdr:rowOff>93230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109758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13545</xdr:rowOff>
    </xdr:from>
    <xdr:to>
      <xdr:col>10</xdr:col>
      <xdr:colOff>114300</xdr:colOff>
      <xdr:row>77</xdr:row>
      <xdr:rowOff>58662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15195"/>
          <a:ext cx="889000" cy="4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161644</xdr:rowOff>
    </xdr:from>
    <xdr:to>
      <xdr:col>10</xdr:col>
      <xdr:colOff>165100</xdr:colOff>
      <xdr:row>76</xdr:row>
      <xdr:rowOff>91794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108321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9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99252</xdr:rowOff>
    </xdr:from>
    <xdr:to>
      <xdr:col>6</xdr:col>
      <xdr:colOff>38100</xdr:colOff>
      <xdr:row>76</xdr:row>
      <xdr:rowOff>29403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45929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116822</xdr:rowOff>
    </xdr:from>
    <xdr:to>
      <xdr:col>24</xdr:col>
      <xdr:colOff>114300</xdr:colOff>
      <xdr:row>77</xdr:row>
      <xdr:rowOff>46972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4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95249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2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69111</xdr:rowOff>
    </xdr:from>
    <xdr:to>
      <xdr:col>20</xdr:col>
      <xdr:colOff>38100</xdr:colOff>
      <xdr:row>77</xdr:row>
      <xdr:rowOff>170711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7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161838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6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152843</xdr:rowOff>
    </xdr:from>
    <xdr:to>
      <xdr:col>15</xdr:col>
      <xdr:colOff>101600</xdr:colOff>
      <xdr:row>78</xdr:row>
      <xdr:rowOff>82993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5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74120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4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134195</xdr:rowOff>
    </xdr:from>
    <xdr:to>
      <xdr:col>10</xdr:col>
      <xdr:colOff>165100</xdr:colOff>
      <xdr:row>77</xdr:row>
      <xdr:rowOff>64345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55472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57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7862</xdr:rowOff>
    </xdr:from>
    <xdr:to>
      <xdr:col>6</xdr:col>
      <xdr:colOff>38100</xdr:colOff>
      <xdr:row>77</xdr:row>
      <xdr:rowOff>109462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100589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0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25811</xdr:rowOff>
    </xdr:from>
    <xdr:to>
      <xdr:col>24</xdr:col>
      <xdr:colOff>62865</xdr:colOff>
      <xdr:row>98</xdr:row>
      <xdr:rowOff>72797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56311"/>
          <a:ext cx="1270" cy="141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76624</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72797</xdr:rowOff>
    </xdr:from>
    <xdr:to>
      <xdr:col>24</xdr:col>
      <xdr:colOff>152400</xdr:colOff>
      <xdr:row>98</xdr:row>
      <xdr:rowOff>72797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7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143938</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25811</xdr:rowOff>
    </xdr:from>
    <xdr:to>
      <xdr:col>24</xdr:col>
      <xdr:colOff>152400</xdr:colOff>
      <xdr:row>90</xdr:row>
      <xdr:rowOff>25811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5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43901</xdr:rowOff>
    </xdr:from>
    <xdr:to>
      <xdr:col>24</xdr:col>
      <xdr:colOff>63500</xdr:colOff>
      <xdr:row>97</xdr:row>
      <xdr:rowOff>64781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74551"/>
          <a:ext cx="838200" cy="2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143659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31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120782</xdr:rowOff>
    </xdr:from>
    <xdr:to>
      <xdr:col>24</xdr:col>
      <xdr:colOff>114300</xdr:colOff>
      <xdr:row>97</xdr:row>
      <xdr:rowOff>50932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21864</xdr:rowOff>
    </xdr:from>
    <xdr:to>
      <xdr:col>19</xdr:col>
      <xdr:colOff>177800</xdr:colOff>
      <xdr:row>97</xdr:row>
      <xdr:rowOff>64781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652514"/>
          <a:ext cx="889000" cy="4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6497</xdr:rowOff>
    </xdr:from>
    <xdr:to>
      <xdr:col>20</xdr:col>
      <xdr:colOff>38100</xdr:colOff>
      <xdr:row>97</xdr:row>
      <xdr:rowOff>108097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124624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1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142512</xdr:rowOff>
    </xdr:from>
    <xdr:to>
      <xdr:col>15</xdr:col>
      <xdr:colOff>50800</xdr:colOff>
      <xdr:row>97</xdr:row>
      <xdr:rowOff>21864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601712"/>
          <a:ext cx="889000" cy="5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19627</xdr:rowOff>
    </xdr:from>
    <xdr:to>
      <xdr:col>15</xdr:col>
      <xdr:colOff>101600</xdr:colOff>
      <xdr:row>97</xdr:row>
      <xdr:rowOff>121227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5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112354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4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142512</xdr:rowOff>
    </xdr:from>
    <xdr:to>
      <xdr:col>10</xdr:col>
      <xdr:colOff>114300</xdr:colOff>
      <xdr:row>96</xdr:row>
      <xdr:rowOff>158201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01712"/>
          <a:ext cx="889000" cy="1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6390</xdr:rowOff>
    </xdr:from>
    <xdr:to>
      <xdr:col>10</xdr:col>
      <xdr:colOff>165100</xdr:colOff>
      <xdr:row>97</xdr:row>
      <xdr:rowOff>107990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3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99117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168292</xdr:rowOff>
    </xdr:from>
    <xdr:to>
      <xdr:col>6</xdr:col>
      <xdr:colOff>38100</xdr:colOff>
      <xdr:row>97</xdr:row>
      <xdr:rowOff>98442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2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89569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2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164551</xdr:rowOff>
    </xdr:from>
    <xdr:to>
      <xdr:col>24</xdr:col>
      <xdr:colOff>114300</xdr:colOff>
      <xdr:row>97</xdr:row>
      <xdr:rowOff>94701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2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142978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0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13981</xdr:rowOff>
    </xdr:from>
    <xdr:to>
      <xdr:col>20</xdr:col>
      <xdr:colOff>38100</xdr:colOff>
      <xdr:row>97</xdr:row>
      <xdr:rowOff>115581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4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106708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3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142514</xdr:rowOff>
    </xdr:from>
    <xdr:to>
      <xdr:col>15</xdr:col>
      <xdr:colOff>101600</xdr:colOff>
      <xdr:row>97</xdr:row>
      <xdr:rowOff>72664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89191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37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91712</xdr:rowOff>
    </xdr:from>
    <xdr:to>
      <xdr:col>10</xdr:col>
      <xdr:colOff>165100</xdr:colOff>
      <xdr:row>97</xdr:row>
      <xdr:rowOff>21862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5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38389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32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107401</xdr:rowOff>
    </xdr:from>
    <xdr:to>
      <xdr:col>6</xdr:col>
      <xdr:colOff>38100</xdr:colOff>
      <xdr:row>97</xdr:row>
      <xdr:rowOff>37551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6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54078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34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132842</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47792"/>
          <a:ext cx="127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79519</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132842</xdr:rowOff>
    </xdr:from>
    <xdr:to>
      <xdr:col>55</xdr:col>
      <xdr:colOff>88900</xdr:colOff>
      <xdr:row>31</xdr:row>
      <xdr:rowOff>132842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4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67463</xdr:rowOff>
    </xdr:from>
    <xdr:to>
      <xdr:col>55</xdr:col>
      <xdr:colOff>0</xdr:colOff>
      <xdr:row>38</xdr:row>
      <xdr:rowOff>71577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582563"/>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45026</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172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22149</xdr:rowOff>
    </xdr:from>
    <xdr:to>
      <xdr:col>55</xdr:col>
      <xdr:colOff>50800</xdr:colOff>
      <xdr:row>37</xdr:row>
      <xdr:rowOff>123749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155702</xdr:rowOff>
    </xdr:from>
    <xdr:to>
      <xdr:col>50</xdr:col>
      <xdr:colOff>114300</xdr:colOff>
      <xdr:row>38</xdr:row>
      <xdr:rowOff>67463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499352"/>
          <a:ext cx="889000" cy="8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91643</xdr:rowOff>
    </xdr:from>
    <xdr:to>
      <xdr:col>50</xdr:col>
      <xdr:colOff>165100</xdr:colOff>
      <xdr:row>38</xdr:row>
      <xdr:rowOff>21793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38320</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64262</xdr:rowOff>
    </xdr:from>
    <xdr:to>
      <xdr:col>45</xdr:col>
      <xdr:colOff>177800</xdr:colOff>
      <xdr:row>37</xdr:row>
      <xdr:rowOff>155702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4079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64262</xdr:rowOff>
    </xdr:from>
    <xdr:to>
      <xdr:col>41</xdr:col>
      <xdr:colOff>50800</xdr:colOff>
      <xdr:row>37</xdr:row>
      <xdr:rowOff>156159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407912"/>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50038</xdr:rowOff>
    </xdr:from>
    <xdr:to>
      <xdr:col>41</xdr:col>
      <xdr:colOff>101600</xdr:colOff>
      <xdr:row>37</xdr:row>
      <xdr:rowOff>151638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142765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20777</xdr:rowOff>
    </xdr:from>
    <xdr:to>
      <xdr:col>55</xdr:col>
      <xdr:colOff>50800</xdr:colOff>
      <xdr:row>38</xdr:row>
      <xdr:rowOff>122377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3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107154</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450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16663</xdr:rowOff>
    </xdr:from>
    <xdr:to>
      <xdr:col>50</xdr:col>
      <xdr:colOff>165100</xdr:colOff>
      <xdr:row>38</xdr:row>
      <xdr:rowOff>118263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109390</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624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104902</xdr:rowOff>
    </xdr:from>
    <xdr:to>
      <xdr:col>46</xdr:col>
      <xdr:colOff>38100</xdr:colOff>
      <xdr:row>38</xdr:row>
      <xdr:rowOff>35052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26179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541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13462</xdr:rowOff>
    </xdr:from>
    <xdr:to>
      <xdr:col>41</xdr:col>
      <xdr:colOff>101600</xdr:colOff>
      <xdr:row>37</xdr:row>
      <xdr:rowOff>115062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131589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132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105359</xdr:rowOff>
    </xdr:from>
    <xdr:to>
      <xdr:col>36</xdr:col>
      <xdr:colOff>165100</xdr:colOff>
      <xdr:row>38</xdr:row>
      <xdr:rowOff>35509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26636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541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57600</xdr:rowOff>
    </xdr:from>
    <xdr:to>
      <xdr:col>54</xdr:col>
      <xdr:colOff>189865</xdr:colOff>
      <xdr:row>59</xdr:row>
      <xdr:rowOff>10247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30100"/>
          <a:ext cx="127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14074</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10247</xdr:rowOff>
    </xdr:from>
    <xdr:to>
      <xdr:col>55</xdr:col>
      <xdr:colOff>88900</xdr:colOff>
      <xdr:row>59</xdr:row>
      <xdr:rowOff>10247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4277</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57600</xdr:rowOff>
    </xdr:from>
    <xdr:to>
      <xdr:col>55</xdr:col>
      <xdr:colOff>88900</xdr:colOff>
      <xdr:row>50</xdr:row>
      <xdr:rowOff>57600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3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11145</xdr:rowOff>
    </xdr:from>
    <xdr:to>
      <xdr:col>55</xdr:col>
      <xdr:colOff>0</xdr:colOff>
      <xdr:row>58</xdr:row>
      <xdr:rowOff>15146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55245"/>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3094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32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151667</xdr:rowOff>
    </xdr:from>
    <xdr:to>
      <xdr:col>55</xdr:col>
      <xdr:colOff>50800</xdr:colOff>
      <xdr:row>56</xdr:row>
      <xdr:rowOff>81817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15146</xdr:rowOff>
    </xdr:from>
    <xdr:to>
      <xdr:col>50</xdr:col>
      <xdr:colOff>114300</xdr:colOff>
      <xdr:row>58</xdr:row>
      <xdr:rowOff>58220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59246"/>
          <a:ext cx="889000" cy="4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37155</xdr:rowOff>
    </xdr:from>
    <xdr:to>
      <xdr:col>50</xdr:col>
      <xdr:colOff>165100</xdr:colOff>
      <xdr:row>56</xdr:row>
      <xdr:rowOff>138755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155282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168961</xdr:rowOff>
    </xdr:from>
    <xdr:to>
      <xdr:col>45</xdr:col>
      <xdr:colOff>177800</xdr:colOff>
      <xdr:row>58</xdr:row>
      <xdr:rowOff>58220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41611"/>
          <a:ext cx="889000" cy="6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219</xdr:rowOff>
    </xdr:from>
    <xdr:to>
      <xdr:col>46</xdr:col>
      <xdr:colOff>38100</xdr:colOff>
      <xdr:row>56</xdr:row>
      <xdr:rowOff>101819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118346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168961</xdr:rowOff>
    </xdr:from>
    <xdr:to>
      <xdr:col>41</xdr:col>
      <xdr:colOff>50800</xdr:colOff>
      <xdr:row>58</xdr:row>
      <xdr:rowOff>42218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41611"/>
          <a:ext cx="889000" cy="4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158688</xdr:rowOff>
    </xdr:from>
    <xdr:to>
      <xdr:col>41</xdr:col>
      <xdr:colOff>101600</xdr:colOff>
      <xdr:row>56</xdr:row>
      <xdr:rowOff>88838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105365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125640</xdr:rowOff>
    </xdr:from>
    <xdr:to>
      <xdr:col>36</xdr:col>
      <xdr:colOff>165100</xdr:colOff>
      <xdr:row>56</xdr:row>
      <xdr:rowOff>55790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72317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3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131795</xdr:rowOff>
    </xdr:from>
    <xdr:to>
      <xdr:col>55</xdr:col>
      <xdr:colOff>50800</xdr:colOff>
      <xdr:row>58</xdr:row>
      <xdr:rowOff>61945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110222</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8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135796</xdr:rowOff>
    </xdr:from>
    <xdr:to>
      <xdr:col>50</xdr:col>
      <xdr:colOff>165100</xdr:colOff>
      <xdr:row>58</xdr:row>
      <xdr:rowOff>65946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0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57073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0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7420</xdr:rowOff>
    </xdr:from>
    <xdr:to>
      <xdr:col>46</xdr:col>
      <xdr:colOff>38100</xdr:colOff>
      <xdr:row>58</xdr:row>
      <xdr:rowOff>109020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5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100147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118161</xdr:rowOff>
    </xdr:from>
    <xdr:to>
      <xdr:col>41</xdr:col>
      <xdr:colOff>101600</xdr:colOff>
      <xdr:row>58</xdr:row>
      <xdr:rowOff>48311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9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39438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8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162868</xdr:rowOff>
    </xdr:from>
    <xdr:to>
      <xdr:col>36</xdr:col>
      <xdr:colOff>165100</xdr:colOff>
      <xdr:row>58</xdr:row>
      <xdr:rowOff>93018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3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84145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2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52015</xdr:rowOff>
    </xdr:from>
    <xdr:to>
      <xdr:col>54</xdr:col>
      <xdr:colOff>189865</xdr:colOff>
      <xdr:row>79</xdr:row>
      <xdr:rowOff>49763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24965"/>
          <a:ext cx="1270" cy="136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53590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9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49763</xdr:rowOff>
    </xdr:from>
    <xdr:to>
      <xdr:col>55</xdr:col>
      <xdr:colOff>88900</xdr:colOff>
      <xdr:row>79</xdr:row>
      <xdr:rowOff>49763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9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170142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52015</xdr:rowOff>
    </xdr:from>
    <xdr:to>
      <xdr:col>55</xdr:col>
      <xdr:colOff>88900</xdr:colOff>
      <xdr:row>71</xdr:row>
      <xdr:rowOff>52015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78108</xdr:rowOff>
    </xdr:from>
    <xdr:to>
      <xdr:col>55</xdr:col>
      <xdr:colOff>0</xdr:colOff>
      <xdr:row>75</xdr:row>
      <xdr:rowOff>69324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422508"/>
          <a:ext cx="838200" cy="50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11092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869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32665</xdr:rowOff>
    </xdr:from>
    <xdr:to>
      <xdr:col>55</xdr:col>
      <xdr:colOff>50800</xdr:colOff>
      <xdr:row>75</xdr:row>
      <xdr:rowOff>134265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69324</xdr:rowOff>
    </xdr:from>
    <xdr:to>
      <xdr:col>50</xdr:col>
      <xdr:colOff>114300</xdr:colOff>
      <xdr:row>75</xdr:row>
      <xdr:rowOff>119224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928074"/>
          <a:ext cx="889000" cy="4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81029</xdr:rowOff>
    </xdr:from>
    <xdr:to>
      <xdr:col>50</xdr:col>
      <xdr:colOff>165100</xdr:colOff>
      <xdr:row>77</xdr:row>
      <xdr:rowOff>11179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0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119224</xdr:rowOff>
    </xdr:from>
    <xdr:to>
      <xdr:col>45</xdr:col>
      <xdr:colOff>177800</xdr:colOff>
      <xdr:row>75</xdr:row>
      <xdr:rowOff>152273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977974"/>
          <a:ext cx="8890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36289</xdr:rowOff>
    </xdr:from>
    <xdr:to>
      <xdr:col>46</xdr:col>
      <xdr:colOff>38100</xdr:colOff>
      <xdr:row>76</xdr:row>
      <xdr:rowOff>137889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129016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121902</xdr:rowOff>
    </xdr:from>
    <xdr:to>
      <xdr:col>41</xdr:col>
      <xdr:colOff>50800</xdr:colOff>
      <xdr:row>75</xdr:row>
      <xdr:rowOff>152273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2980652"/>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47557</xdr:rowOff>
    </xdr:from>
    <xdr:to>
      <xdr:col>41</xdr:col>
      <xdr:colOff>101600</xdr:colOff>
      <xdr:row>76</xdr:row>
      <xdr:rowOff>149157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140284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7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89030</xdr:rowOff>
    </xdr:from>
    <xdr:to>
      <xdr:col>36</xdr:col>
      <xdr:colOff>165100</xdr:colOff>
      <xdr:row>77</xdr:row>
      <xdr:rowOff>19180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27308</xdr:rowOff>
    </xdr:from>
    <xdr:to>
      <xdr:col>55</xdr:col>
      <xdr:colOff>50800</xdr:colOff>
      <xdr:row>72</xdr:row>
      <xdr:rowOff>128908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3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50185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22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18524</xdr:rowOff>
    </xdr:from>
    <xdr:to>
      <xdr:col>50</xdr:col>
      <xdr:colOff>165100</xdr:colOff>
      <xdr:row>75</xdr:row>
      <xdr:rowOff>120124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8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136651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65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68424</xdr:rowOff>
    </xdr:from>
    <xdr:to>
      <xdr:col>46</xdr:col>
      <xdr:colOff>38100</xdr:colOff>
      <xdr:row>75</xdr:row>
      <xdr:rowOff>170024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9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15101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70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101473</xdr:rowOff>
    </xdr:from>
    <xdr:to>
      <xdr:col>41</xdr:col>
      <xdr:colOff>101600</xdr:colOff>
      <xdr:row>76</xdr:row>
      <xdr:rowOff>31623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9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48150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73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71102</xdr:rowOff>
    </xdr:from>
    <xdr:to>
      <xdr:col>36</xdr:col>
      <xdr:colOff>165100</xdr:colOff>
      <xdr:row>76</xdr:row>
      <xdr:rowOff>1253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9298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17779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70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10100</xdr:rowOff>
    </xdr:from>
    <xdr:to>
      <xdr:col>54</xdr:col>
      <xdr:colOff>189865</xdr:colOff>
      <xdr:row>98</xdr:row>
      <xdr:rowOff>84085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440600"/>
          <a:ext cx="1270" cy="144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87912</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84085</xdr:rowOff>
    </xdr:from>
    <xdr:to>
      <xdr:col>55</xdr:col>
      <xdr:colOff>88900</xdr:colOff>
      <xdr:row>98</xdr:row>
      <xdr:rowOff>84085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128227</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21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10100</xdr:rowOff>
    </xdr:from>
    <xdr:to>
      <xdr:col>55</xdr:col>
      <xdr:colOff>88900</xdr:colOff>
      <xdr:row>90</xdr:row>
      <xdr:rowOff>10100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44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51346</xdr:rowOff>
    </xdr:from>
    <xdr:to>
      <xdr:col>55</xdr:col>
      <xdr:colOff>0</xdr:colOff>
      <xdr:row>95</xdr:row>
      <xdr:rowOff>148354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339096"/>
          <a:ext cx="838200" cy="9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60926</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4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82499</xdr:rowOff>
    </xdr:from>
    <xdr:to>
      <xdr:col>55</xdr:col>
      <xdr:colOff>50800</xdr:colOff>
      <xdr:row>96</xdr:row>
      <xdr:rowOff>12649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3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148354</xdr:rowOff>
    </xdr:from>
    <xdr:to>
      <xdr:col>50</xdr:col>
      <xdr:colOff>114300</xdr:colOff>
      <xdr:row>96</xdr:row>
      <xdr:rowOff>76591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436104"/>
          <a:ext cx="889000" cy="9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7665</xdr:rowOff>
    </xdr:from>
    <xdr:to>
      <xdr:col>50</xdr:col>
      <xdr:colOff>165100</xdr:colOff>
      <xdr:row>95</xdr:row>
      <xdr:rowOff>109265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2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125792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0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144239</xdr:rowOff>
    </xdr:from>
    <xdr:to>
      <xdr:col>45</xdr:col>
      <xdr:colOff>177800</xdr:colOff>
      <xdr:row>96</xdr:row>
      <xdr:rowOff>76591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431989"/>
          <a:ext cx="889000" cy="10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22492</xdr:rowOff>
    </xdr:from>
    <xdr:to>
      <xdr:col>46</xdr:col>
      <xdr:colOff>38100</xdr:colOff>
      <xdr:row>93</xdr:row>
      <xdr:rowOff>124092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59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140619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57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144239</xdr:rowOff>
    </xdr:from>
    <xdr:to>
      <xdr:col>41</xdr:col>
      <xdr:colOff>50800</xdr:colOff>
      <xdr:row>96</xdr:row>
      <xdr:rowOff>27637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431989"/>
          <a:ext cx="889000" cy="5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52291</xdr:rowOff>
    </xdr:from>
    <xdr:to>
      <xdr:col>41</xdr:col>
      <xdr:colOff>101600</xdr:colOff>
      <xdr:row>93</xdr:row>
      <xdr:rowOff>153891</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599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170418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57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105115</xdr:rowOff>
    </xdr:from>
    <xdr:to>
      <xdr:col>36</xdr:col>
      <xdr:colOff>165100</xdr:colOff>
      <xdr:row>93</xdr:row>
      <xdr:rowOff>35265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58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51792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56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546</xdr:rowOff>
    </xdr:from>
    <xdr:to>
      <xdr:col>55</xdr:col>
      <xdr:colOff>50800</xdr:colOff>
      <xdr:row>95</xdr:row>
      <xdr:rowOff>102146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2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23423</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13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97554</xdr:rowOff>
    </xdr:from>
    <xdr:to>
      <xdr:col>50</xdr:col>
      <xdr:colOff>165100</xdr:colOff>
      <xdr:row>96</xdr:row>
      <xdr:rowOff>27704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38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18831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47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25791</xdr:rowOff>
    </xdr:from>
    <xdr:to>
      <xdr:col>46</xdr:col>
      <xdr:colOff>38100</xdr:colOff>
      <xdr:row>96</xdr:row>
      <xdr:rowOff>127391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48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118518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57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93439</xdr:rowOff>
    </xdr:from>
    <xdr:to>
      <xdr:col>41</xdr:col>
      <xdr:colOff>101600</xdr:colOff>
      <xdr:row>96</xdr:row>
      <xdr:rowOff>23589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38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14716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47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148287</xdr:rowOff>
    </xdr:from>
    <xdr:to>
      <xdr:col>36</xdr:col>
      <xdr:colOff>165100</xdr:colOff>
      <xdr:row>96</xdr:row>
      <xdr:rowOff>78437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43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69564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52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104930</xdr:rowOff>
    </xdr:from>
    <xdr:to>
      <xdr:col>85</xdr:col>
      <xdr:colOff>126364</xdr:colOff>
      <xdr:row>38</xdr:row>
      <xdr:rowOff>72601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91330"/>
          <a:ext cx="1269" cy="99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76428</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72601</xdr:rowOff>
    </xdr:from>
    <xdr:to>
      <xdr:col>86</xdr:col>
      <xdr:colOff>25400</xdr:colOff>
      <xdr:row>38</xdr:row>
      <xdr:rowOff>72601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8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51607</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104930</xdr:rowOff>
    </xdr:from>
    <xdr:to>
      <xdr:col>86</xdr:col>
      <xdr:colOff>25400</xdr:colOff>
      <xdr:row>32</xdr:row>
      <xdr:rowOff>104930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9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72601</xdr:rowOff>
    </xdr:from>
    <xdr:to>
      <xdr:col>85</xdr:col>
      <xdr:colOff>127000</xdr:colOff>
      <xdr:row>38</xdr:row>
      <xdr:rowOff>74402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87701"/>
          <a:ext cx="838200" cy="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137906</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1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115029</xdr:rowOff>
    </xdr:from>
    <xdr:to>
      <xdr:col>85</xdr:col>
      <xdr:colOff>177800</xdr:colOff>
      <xdr:row>38</xdr:row>
      <xdr:rowOff>45179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4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74402</xdr:rowOff>
    </xdr:from>
    <xdr:to>
      <xdr:col>81</xdr:col>
      <xdr:colOff>50800</xdr:colOff>
      <xdr:row>38</xdr:row>
      <xdr:rowOff>79094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589502"/>
          <a:ext cx="889000" cy="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133921</xdr:rowOff>
    </xdr:from>
    <xdr:to>
      <xdr:col>81</xdr:col>
      <xdr:colOff>101600</xdr:colOff>
      <xdr:row>38</xdr:row>
      <xdr:rowOff>64071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80598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79094</xdr:rowOff>
    </xdr:from>
    <xdr:to>
      <xdr:col>76</xdr:col>
      <xdr:colOff>114300</xdr:colOff>
      <xdr:row>38</xdr:row>
      <xdr:rowOff>82664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94194"/>
          <a:ext cx="8890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139795</xdr:rowOff>
    </xdr:from>
    <xdr:to>
      <xdr:col>76</xdr:col>
      <xdr:colOff>165100</xdr:colOff>
      <xdr:row>38</xdr:row>
      <xdr:rowOff>69945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4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86472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5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79930</xdr:rowOff>
    </xdr:from>
    <xdr:to>
      <xdr:col>71</xdr:col>
      <xdr:colOff>177800</xdr:colOff>
      <xdr:row>38</xdr:row>
      <xdr:rowOff>82664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595030"/>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159776</xdr:rowOff>
    </xdr:from>
    <xdr:to>
      <xdr:col>72</xdr:col>
      <xdr:colOff>38100</xdr:colOff>
      <xdr:row>38</xdr:row>
      <xdr:rowOff>89926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50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106452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7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142744</xdr:rowOff>
    </xdr:from>
    <xdr:to>
      <xdr:col>67</xdr:col>
      <xdr:colOff>101600</xdr:colOff>
      <xdr:row>38</xdr:row>
      <xdr:rowOff>72895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863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89421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6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21801</xdr:rowOff>
    </xdr:from>
    <xdr:to>
      <xdr:col>85</xdr:col>
      <xdr:colOff>177800</xdr:colOff>
      <xdr:row>38</xdr:row>
      <xdr:rowOff>123401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3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108178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5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23602</xdr:rowOff>
    </xdr:from>
    <xdr:to>
      <xdr:col>81</xdr:col>
      <xdr:colOff>101600</xdr:colOff>
      <xdr:row>38</xdr:row>
      <xdr:rowOff>125202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3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116329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3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28294</xdr:rowOff>
    </xdr:from>
    <xdr:to>
      <xdr:col>76</xdr:col>
      <xdr:colOff>165100</xdr:colOff>
      <xdr:row>38</xdr:row>
      <xdr:rowOff>129894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4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121021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3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31864</xdr:rowOff>
    </xdr:from>
    <xdr:to>
      <xdr:col>72</xdr:col>
      <xdr:colOff>38100</xdr:colOff>
      <xdr:row>38</xdr:row>
      <xdr:rowOff>133464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4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124591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3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29130</xdr:rowOff>
    </xdr:from>
    <xdr:to>
      <xdr:col>67</xdr:col>
      <xdr:colOff>101600</xdr:colOff>
      <xdr:row>38</xdr:row>
      <xdr:rowOff>130730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4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121857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3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68796</xdr:rowOff>
    </xdr:from>
    <xdr:to>
      <xdr:col>85</xdr:col>
      <xdr:colOff>126364</xdr:colOff>
      <xdr:row>59</xdr:row>
      <xdr:rowOff>122993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41296"/>
          <a:ext cx="1269" cy="159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126820</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2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122993</xdr:rowOff>
    </xdr:from>
    <xdr:to>
      <xdr:col>86</xdr:col>
      <xdr:colOff>25400</xdr:colOff>
      <xdr:row>59</xdr:row>
      <xdr:rowOff>122993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23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15473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1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68796</xdr:rowOff>
    </xdr:from>
    <xdr:to>
      <xdr:col>86</xdr:col>
      <xdr:colOff>25400</xdr:colOff>
      <xdr:row>50</xdr:row>
      <xdr:rowOff>68796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76644</xdr:rowOff>
    </xdr:from>
    <xdr:to>
      <xdr:col>85</xdr:col>
      <xdr:colOff>127000</xdr:colOff>
      <xdr:row>55</xdr:row>
      <xdr:rowOff>34544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334944"/>
          <a:ext cx="838200" cy="12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136555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66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158128</xdr:rowOff>
    </xdr:from>
    <xdr:to>
      <xdr:col>85</xdr:col>
      <xdr:colOff>177800</xdr:colOff>
      <xdr:row>56</xdr:row>
      <xdr:rowOff>88278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8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76644</xdr:rowOff>
    </xdr:from>
    <xdr:to>
      <xdr:col>81</xdr:col>
      <xdr:colOff>50800</xdr:colOff>
      <xdr:row>57</xdr:row>
      <xdr:rowOff>79445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334944"/>
          <a:ext cx="889000" cy="51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54610</xdr:rowOff>
    </xdr:from>
    <xdr:to>
      <xdr:col>81</xdr:col>
      <xdr:colOff>101600</xdr:colOff>
      <xdr:row>56</xdr:row>
      <xdr:rowOff>156210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147337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79445</xdr:rowOff>
    </xdr:from>
    <xdr:to>
      <xdr:col>76</xdr:col>
      <xdr:colOff>114300</xdr:colOff>
      <xdr:row>59</xdr:row>
      <xdr:rowOff>60719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852095"/>
          <a:ext cx="889000" cy="32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146812</xdr:rowOff>
    </xdr:from>
    <xdr:to>
      <xdr:col>76</xdr:col>
      <xdr:colOff>165100</xdr:colOff>
      <xdr:row>57</xdr:row>
      <xdr:rowOff>76962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4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93489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17552</xdr:rowOff>
    </xdr:from>
    <xdr:to>
      <xdr:col>71</xdr:col>
      <xdr:colOff>177800</xdr:colOff>
      <xdr:row>59</xdr:row>
      <xdr:rowOff>60719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961652"/>
          <a:ext cx="889000" cy="2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13215</xdr:rowOff>
    </xdr:from>
    <xdr:to>
      <xdr:col>72</xdr:col>
      <xdr:colOff>38100</xdr:colOff>
      <xdr:row>57</xdr:row>
      <xdr:rowOff>114815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131342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56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160775</xdr:rowOff>
    </xdr:from>
    <xdr:to>
      <xdr:col>67</xdr:col>
      <xdr:colOff>101600</xdr:colOff>
      <xdr:row>57</xdr:row>
      <xdr:rowOff>90925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107452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53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155194</xdr:rowOff>
    </xdr:from>
    <xdr:to>
      <xdr:col>85</xdr:col>
      <xdr:colOff>177800</xdr:colOff>
      <xdr:row>55</xdr:row>
      <xdr:rowOff>85344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4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6621</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26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25844</xdr:rowOff>
    </xdr:from>
    <xdr:to>
      <xdr:col>81</xdr:col>
      <xdr:colOff>101600</xdr:colOff>
      <xdr:row>54</xdr:row>
      <xdr:rowOff>127444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28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143971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0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28645</xdr:rowOff>
    </xdr:from>
    <xdr:to>
      <xdr:col>76</xdr:col>
      <xdr:colOff>165100</xdr:colOff>
      <xdr:row>57</xdr:row>
      <xdr:rowOff>130245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121372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9919</xdr:rowOff>
    </xdr:from>
    <xdr:to>
      <xdr:col>72</xdr:col>
      <xdr:colOff>38100</xdr:colOff>
      <xdr:row>59</xdr:row>
      <xdr:rowOff>111519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101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102646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21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138202</xdr:rowOff>
    </xdr:from>
    <xdr:to>
      <xdr:col>67</xdr:col>
      <xdr:colOff>101600</xdr:colOff>
      <xdr:row>58</xdr:row>
      <xdr:rowOff>68352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1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59479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0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45010</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17960"/>
          <a:ext cx="1269" cy="1425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163137</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45010</xdr:rowOff>
    </xdr:from>
    <xdr:to>
      <xdr:col>86</xdr:col>
      <xdr:colOff>25400</xdr:colOff>
      <xdr:row>71</xdr:row>
      <xdr:rowOff>45010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1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77276</xdr:rowOff>
    </xdr:from>
    <xdr:to>
      <xdr:col>85</xdr:col>
      <xdr:colOff>127000</xdr:colOff>
      <xdr:row>79</xdr:row>
      <xdr:rowOff>83367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621826"/>
          <a:ext cx="8382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125672</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27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102795</xdr:rowOff>
    </xdr:from>
    <xdr:to>
      <xdr:col>85</xdr:col>
      <xdr:colOff>177800</xdr:colOff>
      <xdr:row>79</xdr:row>
      <xdr:rowOff>32945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83367</xdr:rowOff>
    </xdr:from>
    <xdr:to>
      <xdr:col>81</xdr:col>
      <xdr:colOff>50800</xdr:colOff>
      <xdr:row>79</xdr:row>
      <xdr:rowOff>94323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627917"/>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71771</xdr:rowOff>
    </xdr:from>
    <xdr:to>
      <xdr:col>81</xdr:col>
      <xdr:colOff>101600</xdr:colOff>
      <xdr:row>79</xdr:row>
      <xdr:rowOff>1921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2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94323</xdr:rowOff>
    </xdr:from>
    <xdr:to>
      <xdr:col>76</xdr:col>
      <xdr:colOff>114300</xdr:colOff>
      <xdr:row>79</xdr:row>
      <xdr:rowOff>98323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638873"/>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95611</xdr:rowOff>
    </xdr:from>
    <xdr:to>
      <xdr:col>76</xdr:col>
      <xdr:colOff>165100</xdr:colOff>
      <xdr:row>79</xdr:row>
      <xdr:rowOff>25761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42288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98127</xdr:rowOff>
    </xdr:from>
    <xdr:to>
      <xdr:col>71</xdr:col>
      <xdr:colOff>177800</xdr:colOff>
      <xdr:row>79</xdr:row>
      <xdr:rowOff>98323</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642677"/>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119549</xdr:rowOff>
    </xdr:from>
    <xdr:to>
      <xdr:col>72</xdr:col>
      <xdr:colOff>38100</xdr:colOff>
      <xdr:row>79</xdr:row>
      <xdr:rowOff>49699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66226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100363</xdr:rowOff>
    </xdr:from>
    <xdr:to>
      <xdr:col>67</xdr:col>
      <xdr:colOff>101600</xdr:colOff>
      <xdr:row>79</xdr:row>
      <xdr:rowOff>30513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7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47040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26476</xdr:rowOff>
    </xdr:from>
    <xdr:to>
      <xdr:col>85</xdr:col>
      <xdr:colOff>177800</xdr:colOff>
      <xdr:row>79</xdr:row>
      <xdr:rowOff>128076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7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112853</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8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32567</xdr:rowOff>
    </xdr:from>
    <xdr:to>
      <xdr:col>81</xdr:col>
      <xdr:colOff>101600</xdr:colOff>
      <xdr:row>79</xdr:row>
      <xdr:rowOff>134167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7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125294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69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43523</xdr:rowOff>
    </xdr:from>
    <xdr:to>
      <xdr:col>76</xdr:col>
      <xdr:colOff>165100</xdr:colOff>
      <xdr:row>79</xdr:row>
      <xdr:rowOff>145123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8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136250</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680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47523</xdr:rowOff>
    </xdr:from>
    <xdr:to>
      <xdr:col>72</xdr:col>
      <xdr:colOff>38100</xdr:colOff>
      <xdr:row>79</xdr:row>
      <xdr:rowOff>149123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140250</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46333" y="13684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47327</xdr:rowOff>
    </xdr:from>
    <xdr:to>
      <xdr:col>67</xdr:col>
      <xdr:colOff>101600</xdr:colOff>
      <xdr:row>79</xdr:row>
      <xdr:rowOff>148927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140054</xdr:rowOff>
    </xdr:from>
    <xdr:ext cx="313932"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57333" y="13684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39856</xdr:rowOff>
    </xdr:from>
    <xdr:to>
      <xdr:col>85</xdr:col>
      <xdr:colOff>126364</xdr:colOff>
      <xdr:row>98</xdr:row>
      <xdr:rowOff>26217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641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30044</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26217</xdr:rowOff>
    </xdr:from>
    <xdr:to>
      <xdr:col>86</xdr:col>
      <xdr:colOff>25400</xdr:colOff>
      <xdr:row>98</xdr:row>
      <xdr:rowOff>26217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157983</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41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39856</xdr:rowOff>
    </xdr:from>
    <xdr:to>
      <xdr:col>86</xdr:col>
      <xdr:colOff>25400</xdr:colOff>
      <xdr:row>91</xdr:row>
      <xdr:rowOff>39856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64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45690</xdr:rowOff>
    </xdr:from>
    <xdr:to>
      <xdr:col>85</xdr:col>
      <xdr:colOff>127000</xdr:colOff>
      <xdr:row>97</xdr:row>
      <xdr:rowOff>45898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676340"/>
          <a:ext cx="8382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147124</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6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124247</xdr:rowOff>
    </xdr:from>
    <xdr:to>
      <xdr:col>85</xdr:col>
      <xdr:colOff>177800</xdr:colOff>
      <xdr:row>96</xdr:row>
      <xdr:rowOff>54397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41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45898</xdr:rowOff>
    </xdr:from>
    <xdr:to>
      <xdr:col>81</xdr:col>
      <xdr:colOff>50800</xdr:colOff>
      <xdr:row>97</xdr:row>
      <xdr:rowOff>69869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676548"/>
          <a:ext cx="889000" cy="2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131409</xdr:rowOff>
    </xdr:from>
    <xdr:to>
      <xdr:col>81</xdr:col>
      <xdr:colOff>101600</xdr:colOff>
      <xdr:row>96</xdr:row>
      <xdr:rowOff>61559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41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78086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19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52701</xdr:rowOff>
    </xdr:from>
    <xdr:to>
      <xdr:col>76</xdr:col>
      <xdr:colOff>114300</xdr:colOff>
      <xdr:row>97</xdr:row>
      <xdr:rowOff>69869</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683351"/>
          <a:ext cx="8890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128296</xdr:rowOff>
    </xdr:from>
    <xdr:to>
      <xdr:col>76</xdr:col>
      <xdr:colOff>165100</xdr:colOff>
      <xdr:row>96</xdr:row>
      <xdr:rowOff>58446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41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74973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1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130240</xdr:rowOff>
    </xdr:from>
    <xdr:to>
      <xdr:col>71</xdr:col>
      <xdr:colOff>177800</xdr:colOff>
      <xdr:row>97</xdr:row>
      <xdr:rowOff>52701</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589440"/>
          <a:ext cx="889000" cy="9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138571</xdr:rowOff>
    </xdr:from>
    <xdr:to>
      <xdr:col>72</xdr:col>
      <xdr:colOff>38100</xdr:colOff>
      <xdr:row>96</xdr:row>
      <xdr:rowOff>68721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42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85248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20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138266</xdr:rowOff>
    </xdr:from>
    <xdr:to>
      <xdr:col>67</xdr:col>
      <xdr:colOff>101600</xdr:colOff>
      <xdr:row>96</xdr:row>
      <xdr:rowOff>68416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42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84943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20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166340</xdr:rowOff>
    </xdr:from>
    <xdr:to>
      <xdr:col>85</xdr:col>
      <xdr:colOff>177800</xdr:colOff>
      <xdr:row>97</xdr:row>
      <xdr:rowOff>96490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144767</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0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166548</xdr:rowOff>
    </xdr:from>
    <xdr:to>
      <xdr:col>81</xdr:col>
      <xdr:colOff>101600</xdr:colOff>
      <xdr:row>97</xdr:row>
      <xdr:rowOff>96698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6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87825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1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19069</xdr:rowOff>
    </xdr:from>
    <xdr:to>
      <xdr:col>76</xdr:col>
      <xdr:colOff>165100</xdr:colOff>
      <xdr:row>97</xdr:row>
      <xdr:rowOff>120669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111796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4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1901</xdr:rowOff>
    </xdr:from>
    <xdr:to>
      <xdr:col>72</xdr:col>
      <xdr:colOff>38100</xdr:colOff>
      <xdr:row>97</xdr:row>
      <xdr:rowOff>103501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3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94628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2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79440</xdr:rowOff>
    </xdr:from>
    <xdr:to>
      <xdr:col>67</xdr:col>
      <xdr:colOff>101600</xdr:colOff>
      <xdr:row>97</xdr:row>
      <xdr:rowOff>9590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53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717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63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159893</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303393"/>
          <a:ext cx="1269" cy="1427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52976</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9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106570</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0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159893</xdr:rowOff>
    </xdr:from>
    <xdr:to>
      <xdr:col>116</xdr:col>
      <xdr:colOff>152400</xdr:colOff>
      <xdr:row>30</xdr:row>
      <xdr:rowOff>159893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3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141876</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855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118999</xdr:rowOff>
    </xdr:from>
    <xdr:to>
      <xdr:col>116</xdr:col>
      <xdr:colOff>114300</xdr:colOff>
      <xdr:row>39</xdr:row>
      <xdr:rowOff>49149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86614</xdr:rowOff>
    </xdr:from>
    <xdr:to>
      <xdr:col>112</xdr:col>
      <xdr:colOff>38100</xdr:colOff>
      <xdr:row>39</xdr:row>
      <xdr:rowOff>16764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33291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37846</xdr:rowOff>
    </xdr:from>
    <xdr:to>
      <xdr:col>107</xdr:col>
      <xdr:colOff>101600</xdr:colOff>
      <xdr:row>38</xdr:row>
      <xdr:rowOff>139446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155973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328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118999</xdr:rowOff>
    </xdr:from>
    <xdr:to>
      <xdr:col>102</xdr:col>
      <xdr:colOff>165100</xdr:colOff>
      <xdr:row>38</xdr:row>
      <xdr:rowOff>49149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46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65676</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23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104521</xdr:rowOff>
    </xdr:from>
    <xdr:to>
      <xdr:col>98</xdr:col>
      <xdr:colOff>38100</xdr:colOff>
      <xdr:row>38</xdr:row>
      <xdr:rowOff>34671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51198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97426</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12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著しい人口減少に伴い、住民一人当たりのコストは増加傾向にある。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総務費は、特別定額給付金や地方創生臨時交付金などの影響により、大きく増加した。</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教育費については、義務教育施設の老朽化が著しく、</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年度</a:t>
          </a:r>
          <a:r>
            <a:rPr kumimoji="1" lang="ja-JP" altLang="ja-JP" sz="1000">
              <a:solidFill>
                <a:schemeClr val="dk1"/>
              </a:solidFill>
              <a:effectLst/>
              <a:latin typeface="+mn-lt"/>
              <a:ea typeface="+mn-ea"/>
              <a:cs typeface="+mn-cs"/>
            </a:rPr>
            <a:t>までは類似団体平均値以下であったが、</a:t>
          </a:r>
          <a:r>
            <a:rPr kumimoji="1" lang="ja-JP" altLang="en-US" sz="1000">
              <a:solidFill>
                <a:schemeClr val="dk1"/>
              </a:solidFill>
              <a:effectLst/>
              <a:latin typeface="+mn-lt"/>
              <a:ea typeface="+mn-ea"/>
              <a:cs typeface="+mn-cs"/>
            </a:rPr>
            <a:t>令和元年度に引き続き、小学校のトイレ洋式化改修工事や中学校体育館の改修工事、また</a:t>
          </a:r>
          <a:r>
            <a:rPr kumimoji="1" lang="en-US" altLang="ja-JP" sz="1000">
              <a:solidFill>
                <a:schemeClr val="dk1"/>
              </a:solidFill>
              <a:effectLst/>
              <a:latin typeface="+mn-lt"/>
              <a:ea typeface="+mn-ea"/>
              <a:cs typeface="+mn-cs"/>
            </a:rPr>
            <a:t>GIGA</a:t>
          </a:r>
          <a:r>
            <a:rPr kumimoji="1" lang="ja-JP" altLang="ja-JP" sz="1000">
              <a:solidFill>
                <a:schemeClr val="dk1"/>
              </a:solidFill>
              <a:effectLst/>
              <a:latin typeface="+mn-lt"/>
              <a:ea typeface="+mn-ea"/>
              <a:cs typeface="+mn-cs"/>
            </a:rPr>
            <a:t>スクール構想に向けた、</a:t>
          </a:r>
          <a:r>
            <a:rPr kumimoji="1" lang="en-US" altLang="ja-JP" sz="1000">
              <a:solidFill>
                <a:schemeClr val="dk1"/>
              </a:solidFill>
              <a:effectLst/>
              <a:latin typeface="+mn-lt"/>
              <a:ea typeface="+mn-ea"/>
              <a:cs typeface="+mn-cs"/>
            </a:rPr>
            <a:t>ICT</a:t>
          </a:r>
          <a:r>
            <a:rPr kumimoji="1" lang="ja-JP" altLang="ja-JP" sz="1000">
              <a:solidFill>
                <a:schemeClr val="dk1"/>
              </a:solidFill>
              <a:effectLst/>
              <a:latin typeface="+mn-lt"/>
              <a:ea typeface="+mn-ea"/>
              <a:cs typeface="+mn-cs"/>
            </a:rPr>
            <a:t>化に伴うﾀﾌﾞﾚｯﾄ端末の整備へ多額費用を要したため</a:t>
          </a:r>
          <a:r>
            <a:rPr kumimoji="1" lang="ja-JP" altLang="en-US" sz="1000">
              <a:solidFill>
                <a:schemeClr val="dk1"/>
              </a:solidFill>
              <a:effectLst/>
              <a:latin typeface="+mn-lt"/>
              <a:ea typeface="+mn-ea"/>
              <a:cs typeface="+mn-cs"/>
            </a:rPr>
            <a:t>類似団体と比較し</a:t>
          </a:r>
          <a:r>
            <a:rPr kumimoji="1" lang="en-US" altLang="ja-JP" sz="1000">
              <a:solidFill>
                <a:schemeClr val="dk1"/>
              </a:solidFill>
              <a:effectLst/>
              <a:latin typeface="+mn-lt"/>
              <a:ea typeface="+mn-ea"/>
              <a:cs typeface="+mn-cs"/>
            </a:rPr>
            <a:t>9,154</a:t>
          </a:r>
          <a:r>
            <a:rPr kumimoji="1" lang="ja-JP" altLang="en-US" sz="1000">
              <a:solidFill>
                <a:schemeClr val="dk1"/>
              </a:solidFill>
              <a:effectLst/>
              <a:latin typeface="+mn-lt"/>
              <a:ea typeface="+mn-ea"/>
              <a:cs typeface="+mn-cs"/>
            </a:rPr>
            <a:t>円多い状況にある。</a:t>
          </a:r>
          <a:r>
            <a:rPr kumimoji="1" lang="ja-JP" altLang="ja-JP" sz="1000">
              <a:solidFill>
                <a:schemeClr val="dk1"/>
              </a:solidFill>
              <a:effectLst/>
              <a:latin typeface="+mn-lt"/>
              <a:ea typeface="+mn-ea"/>
              <a:cs typeface="+mn-cs"/>
            </a:rPr>
            <a:t>今後も引き続き小学校</a:t>
          </a:r>
          <a:r>
            <a:rPr kumimoji="1" lang="ja-JP" altLang="en-US" sz="1000">
              <a:solidFill>
                <a:schemeClr val="dk1"/>
              </a:solidFill>
              <a:effectLst/>
              <a:latin typeface="+mn-lt"/>
              <a:ea typeface="+mn-ea"/>
              <a:cs typeface="+mn-cs"/>
            </a:rPr>
            <a:t>長寿命化</a:t>
          </a:r>
          <a:r>
            <a:rPr kumimoji="1" lang="ja-JP" altLang="ja-JP" sz="1000">
              <a:solidFill>
                <a:schemeClr val="dk1"/>
              </a:solidFill>
              <a:effectLst/>
              <a:latin typeface="+mn-lt"/>
              <a:ea typeface="+mn-ea"/>
              <a:cs typeface="+mn-cs"/>
            </a:rPr>
            <a:t>改修工事</a:t>
          </a:r>
          <a:r>
            <a:rPr kumimoji="1" lang="ja-JP" altLang="en-US" sz="1000">
              <a:solidFill>
                <a:schemeClr val="dk1"/>
              </a:solidFill>
              <a:effectLst/>
              <a:latin typeface="+mn-lt"/>
              <a:ea typeface="+mn-ea"/>
              <a:cs typeface="+mn-cs"/>
            </a:rPr>
            <a:t>などが</a:t>
          </a:r>
          <a:r>
            <a:rPr kumimoji="1" lang="ja-JP" altLang="ja-JP" sz="1000">
              <a:solidFill>
                <a:schemeClr val="dk1"/>
              </a:solidFill>
              <a:effectLst/>
              <a:latin typeface="+mn-lt"/>
              <a:ea typeface="+mn-ea"/>
              <a:cs typeface="+mn-cs"/>
            </a:rPr>
            <a:t>予定されているため増加が見込まれる。</a:t>
          </a:r>
          <a:endParaRPr lang="ja-JP"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商工費は、平成</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年度より商工業振興資金預託金（Ｈ</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a:t>
          </a:r>
          <a:r>
            <a:rPr kumimoji="1" lang="en-US" altLang="ja-JP" sz="1000">
              <a:solidFill>
                <a:schemeClr val="dk1"/>
              </a:solidFill>
              <a:effectLst/>
              <a:latin typeface="+mn-lt"/>
              <a:ea typeface="+mn-ea"/>
              <a:cs typeface="+mn-cs"/>
            </a:rPr>
            <a:t>313</a:t>
          </a:r>
          <a:r>
            <a:rPr kumimoji="1" lang="ja-JP" altLang="en-US" sz="1000">
              <a:solidFill>
                <a:schemeClr val="dk1"/>
              </a:solidFill>
              <a:effectLst/>
              <a:latin typeface="+mn-lt"/>
              <a:ea typeface="+mn-ea"/>
              <a:cs typeface="+mn-cs"/>
            </a:rPr>
            <a:t>百万</a:t>
          </a:r>
          <a:r>
            <a:rPr kumimoji="1" lang="ja-JP" altLang="ja-JP" sz="1000">
              <a:solidFill>
                <a:schemeClr val="dk1"/>
              </a:solidFill>
              <a:effectLst/>
              <a:latin typeface="+mn-lt"/>
              <a:ea typeface="+mn-ea"/>
              <a:cs typeface="+mn-cs"/>
            </a:rPr>
            <a:t>円）を予算化したため、この年度以降、類似団体平均を上回ることとなって</a:t>
          </a:r>
          <a:r>
            <a:rPr kumimoji="1" lang="ja-JP" altLang="en-US" sz="1000">
              <a:solidFill>
                <a:schemeClr val="dk1"/>
              </a:solidFill>
              <a:effectLst/>
              <a:latin typeface="+mn-lt"/>
              <a:ea typeface="+mn-ea"/>
              <a:cs typeface="+mn-cs"/>
            </a:rPr>
            <a:t>おり、令和</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年度は</a:t>
          </a:r>
          <a:r>
            <a:rPr kumimoji="1" lang="ja-JP" altLang="ja-JP" sz="1000">
              <a:solidFill>
                <a:schemeClr val="dk1"/>
              </a:solidFill>
              <a:effectLst/>
              <a:latin typeface="+mn-lt"/>
              <a:ea typeface="+mn-ea"/>
              <a:cs typeface="+mn-cs"/>
            </a:rPr>
            <a:t>新型コロナウイルス感染症による特別経営安定対策資金の設立により例年より</a:t>
          </a:r>
          <a:r>
            <a:rPr kumimoji="1" lang="ja-JP" altLang="en-US" sz="1000">
              <a:solidFill>
                <a:schemeClr val="dk1"/>
              </a:solidFill>
              <a:effectLst/>
              <a:latin typeface="+mn-lt"/>
              <a:ea typeface="+mn-ea"/>
              <a:cs typeface="+mn-cs"/>
            </a:rPr>
            <a:t>さらに</a:t>
          </a:r>
          <a:r>
            <a:rPr kumimoji="1" lang="ja-JP" altLang="ja-JP" sz="1000">
              <a:solidFill>
                <a:schemeClr val="dk1"/>
              </a:solidFill>
              <a:effectLst/>
              <a:latin typeface="+mn-lt"/>
              <a:ea typeface="+mn-ea"/>
              <a:cs typeface="+mn-cs"/>
            </a:rPr>
            <a:t>増加した。</a:t>
          </a:r>
          <a:endParaRPr lang="ja-JP" altLang="ja-JP" sz="1000">
            <a:effectLst/>
          </a:endParaRPr>
        </a:p>
        <a:p>
          <a:r>
            <a:rPr kumimoji="1" lang="ja-JP" altLang="ja-JP" sz="1000">
              <a:solidFill>
                <a:schemeClr val="dk1"/>
              </a:solidFill>
              <a:effectLst/>
              <a:latin typeface="+mn-lt"/>
              <a:ea typeface="+mn-ea"/>
              <a:cs typeface="+mn-cs"/>
            </a:rPr>
            <a:t>公債費は、償還額の</a:t>
          </a:r>
          <a:r>
            <a:rPr kumimoji="1" lang="en-US" altLang="ja-JP" sz="1000">
              <a:solidFill>
                <a:schemeClr val="dk1"/>
              </a:solidFill>
              <a:effectLst/>
              <a:latin typeface="+mn-lt"/>
              <a:ea typeface="+mn-ea"/>
              <a:cs typeface="+mn-cs"/>
            </a:rPr>
            <a:t>6</a:t>
          </a:r>
          <a:r>
            <a:rPr kumimoji="1" lang="ja-JP" altLang="ja-JP" sz="1000">
              <a:solidFill>
                <a:schemeClr val="dk1"/>
              </a:solidFill>
              <a:effectLst/>
              <a:latin typeface="+mn-lt"/>
              <a:ea typeface="+mn-ea"/>
              <a:cs typeface="+mn-cs"/>
            </a:rPr>
            <a:t>割以内で原則として財政措置のある起債を利用する等の基準を設け、計画的な運用に努めているものの、老朽化した公共施設の整備や小学校</a:t>
          </a:r>
          <a:r>
            <a:rPr kumimoji="1" lang="ja-JP" altLang="en-US" sz="1000">
              <a:solidFill>
                <a:schemeClr val="dk1"/>
              </a:solidFill>
              <a:effectLst/>
              <a:latin typeface="+mn-lt"/>
              <a:ea typeface="+mn-ea"/>
              <a:cs typeface="+mn-cs"/>
            </a:rPr>
            <a:t>長寿命化</a:t>
          </a:r>
          <a:r>
            <a:rPr kumimoji="1" lang="ja-JP" altLang="ja-JP" sz="1000">
              <a:solidFill>
                <a:schemeClr val="dk1"/>
              </a:solidFill>
              <a:effectLst/>
              <a:latin typeface="+mn-lt"/>
              <a:ea typeface="+mn-ea"/>
              <a:cs typeface="+mn-cs"/>
            </a:rPr>
            <a:t>改修工事などにおいて起債を活用するため単年度における元利償還金の増加が見込まれる。</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800" b="0" i="0" baseline="0">
              <a:solidFill>
                <a:schemeClr val="dk1"/>
              </a:solidFill>
              <a:effectLst/>
              <a:latin typeface="+mn-lt"/>
              <a:ea typeface="+mn-ea"/>
              <a:cs typeface="+mn-cs"/>
            </a:rPr>
            <a:t>財政調整基金については、決算剰余金を中心に積み立てるいるが、</a:t>
          </a:r>
          <a:r>
            <a:rPr lang="ja-JP" altLang="en-US" sz="800" b="0" i="0" baseline="0">
              <a:solidFill>
                <a:schemeClr val="dk1"/>
              </a:solidFill>
              <a:effectLst/>
              <a:latin typeface="+mn-lt"/>
              <a:ea typeface="+mn-ea"/>
              <a:cs typeface="+mn-cs"/>
            </a:rPr>
            <a:t>令和元年度に</a:t>
          </a:r>
          <a:r>
            <a:rPr lang="ja-JP" altLang="ja-JP" sz="800" b="0" i="0" baseline="0">
              <a:solidFill>
                <a:schemeClr val="dk1"/>
              </a:solidFill>
              <a:effectLst/>
              <a:latin typeface="+mn-lt"/>
              <a:ea typeface="+mn-ea"/>
              <a:cs typeface="+mn-cs"/>
            </a:rPr>
            <a:t>企業誘致にかかる遺跡発掘調査に多額の費用を要したため</a:t>
          </a:r>
          <a:r>
            <a:rPr lang="en-US" altLang="ja-JP" sz="800" b="0" i="0" baseline="0">
              <a:solidFill>
                <a:schemeClr val="dk1"/>
              </a:solidFill>
              <a:effectLst/>
              <a:latin typeface="+mn-lt"/>
              <a:ea typeface="+mn-ea"/>
              <a:cs typeface="+mn-cs"/>
            </a:rPr>
            <a:t>180</a:t>
          </a:r>
          <a:r>
            <a:rPr lang="ja-JP" altLang="en-US" sz="800" b="0" i="0" baseline="0">
              <a:solidFill>
                <a:schemeClr val="dk1"/>
              </a:solidFill>
              <a:effectLst/>
              <a:latin typeface="+mn-lt"/>
              <a:ea typeface="+mn-ea"/>
              <a:cs typeface="+mn-cs"/>
            </a:rPr>
            <a:t>百万</a:t>
          </a:r>
          <a:r>
            <a:rPr lang="ja-JP" altLang="ja-JP" sz="800" b="0" i="0" baseline="0">
              <a:solidFill>
                <a:schemeClr val="dk1"/>
              </a:solidFill>
              <a:effectLst/>
              <a:latin typeface="+mn-lt"/>
              <a:ea typeface="+mn-ea"/>
              <a:cs typeface="+mn-cs"/>
            </a:rPr>
            <a:t>円を取崩し</a:t>
          </a:r>
          <a:r>
            <a:rPr lang="ja-JP" altLang="en-US" sz="800" b="0" i="0" baseline="0">
              <a:solidFill>
                <a:schemeClr val="dk1"/>
              </a:solidFill>
              <a:effectLst/>
              <a:latin typeface="+mn-lt"/>
              <a:ea typeface="+mn-ea"/>
              <a:cs typeface="+mn-cs"/>
            </a:rPr>
            <a:t>たため</a:t>
          </a:r>
          <a:r>
            <a:rPr lang="ja-JP" altLang="ja-JP" sz="800" b="0" i="0" baseline="0">
              <a:solidFill>
                <a:schemeClr val="dk1"/>
              </a:solidFill>
              <a:effectLst/>
              <a:latin typeface="+mn-lt"/>
              <a:ea typeface="+mn-ea"/>
              <a:cs typeface="+mn-cs"/>
            </a:rPr>
            <a:t>、基金残高が減少している</a:t>
          </a:r>
          <a:r>
            <a:rPr lang="ja-JP" altLang="en-US" sz="800" b="0" i="0" baseline="0">
              <a:solidFill>
                <a:schemeClr val="dk1"/>
              </a:solidFill>
              <a:effectLst/>
              <a:latin typeface="+mn-lt"/>
              <a:ea typeface="+mn-ea"/>
              <a:cs typeface="+mn-cs"/>
            </a:rPr>
            <a:t>。令和</a:t>
          </a:r>
          <a:r>
            <a:rPr lang="en-US" altLang="ja-JP" sz="800" b="0" i="0" baseline="0">
              <a:solidFill>
                <a:schemeClr val="dk1"/>
              </a:solidFill>
              <a:effectLst/>
              <a:latin typeface="+mn-lt"/>
              <a:ea typeface="+mn-ea"/>
              <a:cs typeface="+mn-cs"/>
            </a:rPr>
            <a:t>2</a:t>
          </a:r>
          <a:r>
            <a:rPr lang="ja-JP" altLang="en-US" sz="800" b="0" i="0" baseline="0">
              <a:solidFill>
                <a:schemeClr val="dk1"/>
              </a:solidFill>
              <a:effectLst/>
              <a:latin typeface="+mn-lt"/>
              <a:ea typeface="+mn-ea"/>
              <a:cs typeface="+mn-cs"/>
            </a:rPr>
            <a:t>年度は</a:t>
          </a:r>
          <a:r>
            <a:rPr lang="en-US" altLang="ja-JP" sz="800" b="0" i="0" baseline="0">
              <a:solidFill>
                <a:schemeClr val="dk1"/>
              </a:solidFill>
              <a:effectLst/>
              <a:latin typeface="+mn-lt"/>
              <a:ea typeface="+mn-ea"/>
              <a:cs typeface="+mn-cs"/>
            </a:rPr>
            <a:t>31</a:t>
          </a:r>
          <a:r>
            <a:rPr lang="ja-JP" altLang="en-US" sz="800" b="0" i="0" baseline="0">
              <a:solidFill>
                <a:schemeClr val="dk1"/>
              </a:solidFill>
              <a:effectLst/>
              <a:latin typeface="+mn-lt"/>
              <a:ea typeface="+mn-ea"/>
              <a:cs typeface="+mn-cs"/>
            </a:rPr>
            <a:t>百万円の積立を行った</a:t>
          </a:r>
          <a:r>
            <a:rPr lang="ja-JP" altLang="ja-JP" sz="800" b="0" i="0" baseline="0">
              <a:solidFill>
                <a:schemeClr val="dk1"/>
              </a:solidFill>
              <a:effectLst/>
              <a:latin typeface="+mn-lt"/>
              <a:ea typeface="+mn-ea"/>
              <a:cs typeface="+mn-cs"/>
            </a:rPr>
            <a:t>。</a:t>
          </a:r>
          <a:endParaRPr lang="ja-JP" altLang="ja-JP" sz="1000">
            <a:effectLst/>
          </a:endParaRPr>
        </a:p>
        <a:p>
          <a:pPr rtl="0"/>
          <a:r>
            <a:rPr lang="ja-JP" altLang="ja-JP" sz="800" b="0" i="0" baseline="0">
              <a:solidFill>
                <a:schemeClr val="dk1"/>
              </a:solidFill>
              <a:effectLst/>
              <a:latin typeface="+mn-lt"/>
              <a:ea typeface="+mn-ea"/>
              <a:cs typeface="+mn-cs"/>
            </a:rPr>
            <a:t>歳入面では</a:t>
          </a:r>
          <a:r>
            <a:rPr lang="ja-JP" altLang="en-US" sz="800" b="0" i="0" baseline="0">
              <a:solidFill>
                <a:schemeClr val="dk1"/>
              </a:solidFill>
              <a:effectLst/>
              <a:latin typeface="+mn-lt"/>
              <a:ea typeface="+mn-ea"/>
              <a:cs typeface="+mn-cs"/>
            </a:rPr>
            <a:t>新型コロナウイルスの影響を受け、法人税（均等割</a:t>
          </a:r>
          <a:r>
            <a:rPr lang="en-US" altLang="ja-JP" sz="800" b="0" i="0" baseline="0">
              <a:solidFill>
                <a:schemeClr val="dk1"/>
              </a:solidFill>
              <a:effectLst/>
              <a:latin typeface="+mn-lt"/>
              <a:ea typeface="+mn-ea"/>
              <a:cs typeface="+mn-cs"/>
            </a:rPr>
            <a:t>-67</a:t>
          </a:r>
          <a:r>
            <a:rPr lang="ja-JP" altLang="en-US" sz="800" b="0" i="0" baseline="0">
              <a:solidFill>
                <a:schemeClr val="dk1"/>
              </a:solidFill>
              <a:effectLst/>
              <a:latin typeface="+mn-lt"/>
              <a:ea typeface="+mn-ea"/>
              <a:cs typeface="+mn-cs"/>
            </a:rPr>
            <a:t>百万円）やたばこ税（</a:t>
          </a:r>
          <a:r>
            <a:rPr lang="en-US" altLang="ja-JP" sz="800" b="0" i="0" baseline="0">
              <a:solidFill>
                <a:schemeClr val="dk1"/>
              </a:solidFill>
              <a:effectLst/>
              <a:latin typeface="+mn-lt"/>
              <a:ea typeface="+mn-ea"/>
              <a:cs typeface="+mn-cs"/>
            </a:rPr>
            <a:t>-14</a:t>
          </a:r>
          <a:r>
            <a:rPr lang="ja-JP" altLang="en-US" sz="800" b="0" i="0" baseline="0">
              <a:solidFill>
                <a:schemeClr val="dk1"/>
              </a:solidFill>
              <a:effectLst/>
              <a:latin typeface="+mn-lt"/>
              <a:ea typeface="+mn-ea"/>
              <a:cs typeface="+mn-cs"/>
            </a:rPr>
            <a:t>百万円）・入湯税（</a:t>
          </a:r>
          <a:r>
            <a:rPr lang="en-US" altLang="ja-JP" sz="800" b="0" i="0" baseline="0">
              <a:solidFill>
                <a:schemeClr val="dk1"/>
              </a:solidFill>
              <a:effectLst/>
              <a:latin typeface="+mn-lt"/>
              <a:ea typeface="+mn-ea"/>
              <a:cs typeface="+mn-cs"/>
            </a:rPr>
            <a:t>-6</a:t>
          </a:r>
          <a:r>
            <a:rPr lang="ja-JP" altLang="en-US" sz="800" b="0" i="0" baseline="0">
              <a:solidFill>
                <a:schemeClr val="dk1"/>
              </a:solidFill>
              <a:effectLst/>
              <a:latin typeface="+mn-lt"/>
              <a:ea typeface="+mn-ea"/>
              <a:cs typeface="+mn-cs"/>
            </a:rPr>
            <a:t>百円）が大きく減少した</a:t>
          </a:r>
          <a:r>
            <a:rPr lang="ja-JP" altLang="ja-JP" sz="800" b="0" i="0" baseline="0">
              <a:solidFill>
                <a:schemeClr val="dk1"/>
              </a:solidFill>
              <a:effectLst/>
              <a:latin typeface="+mn-lt"/>
              <a:ea typeface="+mn-ea"/>
              <a:cs typeface="+mn-cs"/>
            </a:rPr>
            <a:t>。また、歳出面では小学校の</a:t>
          </a:r>
          <a:r>
            <a:rPr lang="ja-JP" altLang="en-US" sz="800" b="0" i="0" baseline="0">
              <a:solidFill>
                <a:schemeClr val="dk1"/>
              </a:solidFill>
              <a:effectLst/>
              <a:latin typeface="+mn-lt"/>
              <a:ea typeface="+mn-ea"/>
              <a:cs typeface="+mn-cs"/>
            </a:rPr>
            <a:t>トイレ洋式化改修</a:t>
          </a:r>
          <a:r>
            <a:rPr lang="ja-JP" altLang="ja-JP" sz="800" b="0" i="0" baseline="0">
              <a:solidFill>
                <a:schemeClr val="dk1"/>
              </a:solidFill>
              <a:effectLst/>
              <a:latin typeface="+mn-lt"/>
              <a:ea typeface="+mn-ea"/>
              <a:cs typeface="+mn-cs"/>
            </a:rPr>
            <a:t>工事</a:t>
          </a:r>
          <a:r>
            <a:rPr lang="ja-JP" altLang="en-US" sz="800" b="0" i="0" baseline="0">
              <a:solidFill>
                <a:schemeClr val="dk1"/>
              </a:solidFill>
              <a:effectLst/>
              <a:latin typeface="+mn-lt"/>
              <a:ea typeface="+mn-ea"/>
              <a:cs typeface="+mn-cs"/>
            </a:rPr>
            <a:t>・中学校体育館改修工事</a:t>
          </a:r>
          <a:r>
            <a:rPr lang="ja-JP" altLang="ja-JP" sz="800" b="0" i="0" baseline="0">
              <a:solidFill>
                <a:schemeClr val="dk1"/>
              </a:solidFill>
              <a:effectLst/>
              <a:latin typeface="+mn-lt"/>
              <a:ea typeface="+mn-ea"/>
              <a:cs typeface="+mn-cs"/>
            </a:rPr>
            <a:t>や町道の整備、老朽化した消防団のポンプの更新などに費用を費やしたものの、交付金や地方債などの特定財源を見込める事業を中心に実施した</a:t>
          </a:r>
          <a:r>
            <a:rPr lang="ja-JP" altLang="en-US" sz="800" b="0" i="0" baseline="0">
              <a:solidFill>
                <a:schemeClr val="dk1"/>
              </a:solidFill>
              <a:effectLst/>
              <a:latin typeface="+mn-lt"/>
              <a:ea typeface="+mn-ea"/>
              <a:cs typeface="+mn-cs"/>
            </a:rPr>
            <a:t>。</a:t>
          </a:r>
          <a:endParaRPr lang="en-US" altLang="ja-JP" sz="800" b="0" i="0" baseline="0">
            <a:solidFill>
              <a:schemeClr val="dk1"/>
            </a:solidFill>
            <a:effectLst/>
            <a:latin typeface="+mn-lt"/>
            <a:ea typeface="+mn-ea"/>
            <a:cs typeface="+mn-cs"/>
          </a:endParaRPr>
        </a:p>
        <a:p>
          <a:pPr rtl="0"/>
          <a:r>
            <a:rPr lang="ja-JP" altLang="ja-JP" sz="800" b="0" i="0" baseline="0">
              <a:solidFill>
                <a:schemeClr val="dk1"/>
              </a:solidFill>
              <a:effectLst/>
              <a:latin typeface="+mn-lt"/>
              <a:ea typeface="+mn-ea"/>
              <a:cs typeface="+mn-cs"/>
            </a:rPr>
            <a:t>今後の取り組みとしては、事業の選択と集中による予算編成を行いつつ、小・中学校等の公共施設の老朽化に伴う改修工事などの計画的な実施や適切な財源の選択と人件費等経常経費の削減により、財政の効率化に努める</a:t>
          </a:r>
          <a:r>
            <a:rPr lang="ja-JP" altLang="ja-JP" sz="1050" b="0" i="0" baseline="0">
              <a:solidFill>
                <a:schemeClr val="dk1"/>
              </a:solidFill>
              <a:effectLst/>
              <a:latin typeface="+mn-lt"/>
              <a:ea typeface="+mn-ea"/>
              <a:cs typeface="+mn-cs"/>
            </a:rPr>
            <a:t>。</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辰野病院事業会計は</a:t>
          </a:r>
          <a:r>
            <a:rPr lang="ja-JP" altLang="ja-JP" sz="1100">
              <a:solidFill>
                <a:schemeClr val="dk1"/>
              </a:solidFill>
              <a:effectLst/>
              <a:latin typeface="+mn-lt"/>
              <a:ea typeface="+mn-ea"/>
              <a:cs typeface="+mn-cs"/>
            </a:rPr>
            <a:t>亜急性期病床（急性期治療を経過した患者や、在宅・介護施設等からの患者で症状の急性増悪した患者に対して、在宅復帰支援のため、効率的でかつ密度の高い医療を一定の期間提供する病床）と地域医療連携支援室の活動などにより近隣病院との連携が促進され、在宅復帰支援のためのリハビリ、医療相談員の働き等経営改善の取り組みをしているが、財政状況が依然として厳しく繰出金に依存している状況にある。</a:t>
          </a:r>
          <a:endParaRPr lang="ja-JP" altLang="ja-JP" sz="1400">
            <a:effectLst/>
          </a:endParaRPr>
        </a:p>
        <a:p>
          <a:pPr rtl="0"/>
          <a:r>
            <a:rPr lang="ja-JP" altLang="ja-JP" sz="1100">
              <a:solidFill>
                <a:schemeClr val="dk1"/>
              </a:solidFill>
              <a:effectLst/>
              <a:latin typeface="+mn-lt"/>
              <a:ea typeface="+mn-ea"/>
              <a:cs typeface="+mn-cs"/>
            </a:rPr>
            <a:t>今後も引き続き、県の地域医療構想を踏まえた新公立病院改革プランに基づき地域医療の要として、医師の確保、経営の効率化、収納率の向上、人員の適正配置等を実施し、経営の健全化を図ります。</a:t>
          </a:r>
          <a:endParaRPr lang="ja-JP" altLang="ja-JP" sz="1400">
            <a:effectLst/>
          </a:endParaRPr>
        </a:p>
        <a:p>
          <a:pPr rtl="0"/>
          <a:r>
            <a:rPr lang="ja-JP" altLang="ja-JP" sz="1100" b="0" i="0" baseline="0">
              <a:solidFill>
                <a:schemeClr val="dk1"/>
              </a:solidFill>
              <a:effectLst/>
              <a:latin typeface="+mn-lt"/>
              <a:ea typeface="+mn-ea"/>
              <a:cs typeface="+mn-cs"/>
            </a:rPr>
            <a:t>また、その他会計も繰出金に依存することなく独立採算に向けて料金、使用料の見直し等を検討していく。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5"/>
      <c r="DK3" s="185"/>
      <c r="DL3" s="185"/>
      <c r="DM3" s="185"/>
      <c r="DN3" s="185"/>
      <c r="DO3" s="185"/>
    </row>
    <row r="4" spans="1:119" ht="18.75" customHeight="1" x14ac:dyDescent="0.15">
      <c r="A4" s="186"/>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11788335</v>
      </c>
      <c r="BO4" s="464"/>
      <c r="BP4" s="464"/>
      <c r="BQ4" s="464"/>
      <c r="BR4" s="464"/>
      <c r="BS4" s="464"/>
      <c r="BT4" s="464"/>
      <c r="BU4" s="465"/>
      <c r="BV4" s="463">
        <v>9223193</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5.8</v>
      </c>
      <c r="CU4" s="648"/>
      <c r="CV4" s="648"/>
      <c r="CW4" s="648"/>
      <c r="CX4" s="648"/>
      <c r="CY4" s="648"/>
      <c r="CZ4" s="648"/>
      <c r="DA4" s="649"/>
      <c r="DB4" s="647">
        <v>6.9</v>
      </c>
      <c r="DC4" s="648"/>
      <c r="DD4" s="648"/>
      <c r="DE4" s="648"/>
      <c r="DF4" s="648"/>
      <c r="DG4" s="648"/>
      <c r="DH4" s="648"/>
      <c r="DI4" s="649"/>
      <c r="DJ4" s="185"/>
      <c r="DK4" s="185"/>
      <c r="DL4" s="185"/>
      <c r="DM4" s="185"/>
      <c r="DN4" s="185"/>
      <c r="DO4" s="185"/>
    </row>
    <row r="5" spans="1:119" ht="18.75" customHeight="1" x14ac:dyDescent="0.15">
      <c r="A5" s="186"/>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11309007</v>
      </c>
      <c r="BO5" s="469"/>
      <c r="BP5" s="469"/>
      <c r="BQ5" s="469"/>
      <c r="BR5" s="469"/>
      <c r="BS5" s="469"/>
      <c r="BT5" s="469"/>
      <c r="BU5" s="470"/>
      <c r="BV5" s="468">
        <v>8676225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81.400000000000006</v>
      </c>
      <c r="CU5" s="439"/>
      <c r="CV5" s="439"/>
      <c r="CW5" s="439"/>
      <c r="CX5" s="439"/>
      <c r="CY5" s="439"/>
      <c r="CZ5" s="439"/>
      <c r="DA5" s="440"/>
      <c r="DB5" s="438">
        <v>82.6</v>
      </c>
      <c r="DC5" s="439"/>
      <c r="DD5" s="439"/>
      <c r="DE5" s="439"/>
      <c r="DF5" s="439"/>
      <c r="DG5" s="439"/>
      <c r="DH5" s="439"/>
      <c r="DI5" s="440"/>
      <c r="DJ5" s="185"/>
      <c r="DK5" s="185"/>
      <c r="DL5" s="185"/>
      <c r="DM5" s="185"/>
      <c r="DN5" s="185"/>
      <c r="DO5" s="185"/>
    </row>
    <row r="6" spans="1:119" ht="18.75" customHeight="1" x14ac:dyDescent="0.15">
      <c r="A6" s="186"/>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479328</v>
      </c>
      <c r="BO6" s="469"/>
      <c r="BP6" s="469"/>
      <c r="BQ6" s="469"/>
      <c r="BR6" s="469"/>
      <c r="BS6" s="469"/>
      <c r="BT6" s="469"/>
      <c r="BU6" s="470"/>
      <c r="BV6" s="468">
        <v>546968</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85</v>
      </c>
      <c r="CU6" s="622"/>
      <c r="CV6" s="622"/>
      <c r="CW6" s="622"/>
      <c r="CX6" s="622"/>
      <c r="CY6" s="622"/>
      <c r="CZ6" s="622"/>
      <c r="DA6" s="623"/>
      <c r="DB6" s="621">
        <v>86.2</v>
      </c>
      <c r="DC6" s="622"/>
      <c r="DD6" s="622"/>
      <c r="DE6" s="622"/>
      <c r="DF6" s="622"/>
      <c r="DG6" s="622"/>
      <c r="DH6" s="622"/>
      <c r="DI6" s="623"/>
      <c r="DJ6" s="185"/>
      <c r="DK6" s="185"/>
      <c r="DL6" s="185"/>
      <c r="DM6" s="185"/>
      <c r="DN6" s="185"/>
      <c r="DO6" s="185"/>
    </row>
    <row r="7" spans="1:119" ht="18.75" customHeight="1" x14ac:dyDescent="0.15">
      <c r="A7" s="186"/>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130389</v>
      </c>
      <c r="BO7" s="469"/>
      <c r="BP7" s="469"/>
      <c r="BQ7" s="469"/>
      <c r="BR7" s="469"/>
      <c r="BS7" s="469"/>
      <c r="BT7" s="469"/>
      <c r="BU7" s="470"/>
      <c r="BV7" s="468">
        <v>151818</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5982382</v>
      </c>
      <c r="CU7" s="469"/>
      <c r="CV7" s="469"/>
      <c r="CW7" s="469"/>
      <c r="CX7" s="469"/>
      <c r="CY7" s="469"/>
      <c r="CZ7" s="469"/>
      <c r="DA7" s="470"/>
      <c r="DB7" s="468">
        <v>5686089</v>
      </c>
      <c r="DC7" s="469"/>
      <c r="DD7" s="469"/>
      <c r="DE7" s="469"/>
      <c r="DF7" s="469"/>
      <c r="DG7" s="469"/>
      <c r="DH7" s="469"/>
      <c r="DI7" s="470"/>
      <c r="DJ7" s="185"/>
      <c r="DK7" s="185"/>
      <c r="DL7" s="185"/>
      <c r="DM7" s="185"/>
      <c r="DN7" s="185"/>
      <c r="DO7" s="185"/>
    </row>
    <row r="8" spans="1:119" ht="18.75" customHeight="1" thickBot="1" x14ac:dyDescent="0.2">
      <c r="A8" s="186"/>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348939</v>
      </c>
      <c r="BO8" s="469"/>
      <c r="BP8" s="469"/>
      <c r="BQ8" s="469"/>
      <c r="BR8" s="469"/>
      <c r="BS8" s="469"/>
      <c r="BT8" s="469"/>
      <c r="BU8" s="470"/>
      <c r="BV8" s="468">
        <v>395150</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0.5</v>
      </c>
      <c r="CU8" s="582"/>
      <c r="CV8" s="582"/>
      <c r="CW8" s="582"/>
      <c r="CX8" s="582"/>
      <c r="CY8" s="582"/>
      <c r="CZ8" s="582"/>
      <c r="DA8" s="583"/>
      <c r="DB8" s="581">
        <v>0.49</v>
      </c>
      <c r="DC8" s="582"/>
      <c r="DD8" s="582"/>
      <c r="DE8" s="582"/>
      <c r="DF8" s="582"/>
      <c r="DG8" s="582"/>
      <c r="DH8" s="582"/>
      <c r="DI8" s="583"/>
      <c r="DJ8" s="185"/>
      <c r="DK8" s="185"/>
      <c r="DL8" s="185"/>
      <c r="DM8" s="185"/>
      <c r="DN8" s="185"/>
      <c r="DO8" s="185"/>
    </row>
    <row r="9" spans="1:119" ht="18.75" customHeight="1" thickBot="1" x14ac:dyDescent="0.2">
      <c r="A9" s="186"/>
      <c r="B9" s="610" t="s">
        <v>113</v>
      </c>
      <c r="C9" s="611"/>
      <c r="D9" s="611"/>
      <c r="E9" s="611"/>
      <c r="F9" s="611"/>
      <c r="G9" s="611"/>
      <c r="H9" s="611"/>
      <c r="I9" s="611"/>
      <c r="J9" s="611"/>
      <c r="K9" s="531"/>
      <c r="L9" s="612" t="s">
        <v>114</v>
      </c>
      <c r="M9" s="613"/>
      <c r="N9" s="613"/>
      <c r="O9" s="613"/>
      <c r="P9" s="613"/>
      <c r="Q9" s="614"/>
      <c r="R9" s="615">
        <v>18555</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-46211</v>
      </c>
      <c r="BO9" s="469"/>
      <c r="BP9" s="469"/>
      <c r="BQ9" s="469"/>
      <c r="BR9" s="469"/>
      <c r="BS9" s="469"/>
      <c r="BT9" s="469"/>
      <c r="BU9" s="470"/>
      <c r="BV9" s="468">
        <v>4936</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9.9</v>
      </c>
      <c r="CU9" s="439"/>
      <c r="CV9" s="439"/>
      <c r="CW9" s="439"/>
      <c r="CX9" s="439"/>
      <c r="CY9" s="439"/>
      <c r="CZ9" s="439"/>
      <c r="DA9" s="440"/>
      <c r="DB9" s="438">
        <v>10.1</v>
      </c>
      <c r="DC9" s="439"/>
      <c r="DD9" s="439"/>
      <c r="DE9" s="439"/>
      <c r="DF9" s="439"/>
      <c r="DG9" s="439"/>
      <c r="DH9" s="439"/>
      <c r="DI9" s="440"/>
      <c r="DJ9" s="185"/>
      <c r="DK9" s="185"/>
      <c r="DL9" s="185"/>
      <c r="DM9" s="185"/>
      <c r="DN9" s="185"/>
      <c r="DO9" s="185"/>
    </row>
    <row r="10" spans="1:119" ht="18.75" customHeight="1" thickBot="1" x14ac:dyDescent="0.2">
      <c r="A10" s="186"/>
      <c r="B10" s="610"/>
      <c r="C10" s="611"/>
      <c r="D10" s="611"/>
      <c r="E10" s="611"/>
      <c r="F10" s="611"/>
      <c r="G10" s="611"/>
      <c r="H10" s="611"/>
      <c r="I10" s="611"/>
      <c r="J10" s="611"/>
      <c r="K10" s="531"/>
      <c r="L10" s="441" t="s">
        <v>120</v>
      </c>
      <c r="M10" s="442"/>
      <c r="N10" s="442"/>
      <c r="O10" s="442"/>
      <c r="P10" s="442"/>
      <c r="Q10" s="443"/>
      <c r="R10" s="444">
        <v>19770</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110</v>
      </c>
      <c r="AV10" s="526"/>
      <c r="AW10" s="526"/>
      <c r="AX10" s="526"/>
      <c r="AY10" s="448" t="s">
        <v>122</v>
      </c>
      <c r="AZ10" s="449"/>
      <c r="BA10" s="449"/>
      <c r="BB10" s="449"/>
      <c r="BC10" s="449"/>
      <c r="BD10" s="449"/>
      <c r="BE10" s="449"/>
      <c r="BF10" s="449"/>
      <c r="BG10" s="449"/>
      <c r="BH10" s="449"/>
      <c r="BI10" s="449"/>
      <c r="BJ10" s="449"/>
      <c r="BK10" s="449"/>
      <c r="BL10" s="449"/>
      <c r="BM10" s="450"/>
      <c r="BN10" s="468">
        <v>31002</v>
      </c>
      <c r="BO10" s="469"/>
      <c r="BP10" s="469"/>
      <c r="BQ10" s="469"/>
      <c r="BR10" s="469"/>
      <c r="BS10" s="469"/>
      <c r="BT10" s="469"/>
      <c r="BU10" s="470"/>
      <c r="BV10" s="468">
        <v>1889</v>
      </c>
      <c r="BW10" s="469"/>
      <c r="BX10" s="469"/>
      <c r="BY10" s="469"/>
      <c r="BZ10" s="469"/>
      <c r="CA10" s="469"/>
      <c r="CB10" s="469"/>
      <c r="CC10" s="47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5"/>
      <c r="DK11" s="185"/>
      <c r="DL11" s="185"/>
      <c r="DM11" s="185"/>
      <c r="DN11" s="185"/>
      <c r="DO11" s="185"/>
    </row>
    <row r="12" spans="1:119" ht="18.75" customHeight="1" x14ac:dyDescent="0.15">
      <c r="A12" s="186"/>
      <c r="B12" s="584" t="s">
        <v>132</v>
      </c>
      <c r="C12" s="585"/>
      <c r="D12" s="585"/>
      <c r="E12" s="585"/>
      <c r="F12" s="585"/>
      <c r="G12" s="585"/>
      <c r="H12" s="585"/>
      <c r="I12" s="585"/>
      <c r="J12" s="585"/>
      <c r="K12" s="586"/>
      <c r="L12" s="593" t="s">
        <v>133</v>
      </c>
      <c r="M12" s="594"/>
      <c r="N12" s="594"/>
      <c r="O12" s="594"/>
      <c r="P12" s="594"/>
      <c r="Q12" s="595"/>
      <c r="R12" s="596">
        <v>19144</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117</v>
      </c>
      <c r="AV12" s="526"/>
      <c r="AW12" s="526"/>
      <c r="AX12" s="526"/>
      <c r="AY12" s="448" t="s">
        <v>137</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180000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139</v>
      </c>
      <c r="DC12" s="582"/>
      <c r="DD12" s="582"/>
      <c r="DE12" s="582"/>
      <c r="DF12" s="582"/>
      <c r="DG12" s="582"/>
      <c r="DH12" s="582"/>
      <c r="DI12" s="583"/>
      <c r="DJ12" s="185"/>
      <c r="DK12" s="185"/>
      <c r="DL12" s="185"/>
      <c r="DM12" s="185"/>
      <c r="DN12" s="185"/>
      <c r="DO12" s="185"/>
    </row>
    <row r="13" spans="1:119" ht="18.75" customHeight="1" x14ac:dyDescent="0.15">
      <c r="A13" s="186"/>
      <c r="B13" s="587"/>
      <c r="C13" s="588"/>
      <c r="D13" s="588"/>
      <c r="E13" s="588"/>
      <c r="F13" s="588"/>
      <c r="G13" s="588"/>
      <c r="H13" s="588"/>
      <c r="I13" s="588"/>
      <c r="J13" s="588"/>
      <c r="K13" s="589"/>
      <c r="L13" s="196"/>
      <c r="M13" s="568" t="s">
        <v>140</v>
      </c>
      <c r="N13" s="569"/>
      <c r="O13" s="569"/>
      <c r="P13" s="569"/>
      <c r="Q13" s="570"/>
      <c r="R13" s="571">
        <v>18743</v>
      </c>
      <c r="S13" s="572"/>
      <c r="T13" s="572"/>
      <c r="U13" s="572"/>
      <c r="V13" s="573"/>
      <c r="W13" s="559" t="s">
        <v>141</v>
      </c>
      <c r="X13" s="481"/>
      <c r="Y13" s="481"/>
      <c r="Z13" s="481"/>
      <c r="AA13" s="481"/>
      <c r="AB13" s="482"/>
      <c r="AC13" s="444">
        <v>467</v>
      </c>
      <c r="AD13" s="445"/>
      <c r="AE13" s="445"/>
      <c r="AF13" s="445"/>
      <c r="AG13" s="446"/>
      <c r="AH13" s="444">
        <v>504</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-15209</v>
      </c>
      <c r="BO13" s="469"/>
      <c r="BP13" s="469"/>
      <c r="BQ13" s="469"/>
      <c r="BR13" s="469"/>
      <c r="BS13" s="469"/>
      <c r="BT13" s="469"/>
      <c r="BU13" s="470"/>
      <c r="BV13" s="468">
        <v>-173175</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8.1999999999999993</v>
      </c>
      <c r="CU13" s="439"/>
      <c r="CV13" s="439"/>
      <c r="CW13" s="439"/>
      <c r="CX13" s="439"/>
      <c r="CY13" s="439"/>
      <c r="CZ13" s="439"/>
      <c r="DA13" s="440"/>
      <c r="DB13" s="438">
        <v>8.6999999999999993</v>
      </c>
      <c r="DC13" s="439"/>
      <c r="DD13" s="439"/>
      <c r="DE13" s="439"/>
      <c r="DF13" s="439"/>
      <c r="DG13" s="439"/>
      <c r="DH13" s="439"/>
      <c r="DI13" s="440"/>
      <c r="DJ13" s="185"/>
      <c r="DK13" s="185"/>
      <c r="DL13" s="185"/>
      <c r="DM13" s="185"/>
      <c r="DN13" s="185"/>
      <c r="DO13" s="185"/>
    </row>
    <row r="14" spans="1:119" ht="18.75" customHeight="1" thickBot="1" x14ac:dyDescent="0.2">
      <c r="A14" s="186"/>
      <c r="B14" s="587"/>
      <c r="C14" s="588"/>
      <c r="D14" s="588"/>
      <c r="E14" s="588"/>
      <c r="F14" s="588"/>
      <c r="G14" s="588"/>
      <c r="H14" s="588"/>
      <c r="I14" s="588"/>
      <c r="J14" s="588"/>
      <c r="K14" s="589"/>
      <c r="L14" s="561" t="s">
        <v>146</v>
      </c>
      <c r="M14" s="605"/>
      <c r="N14" s="605"/>
      <c r="O14" s="605"/>
      <c r="P14" s="605"/>
      <c r="Q14" s="606"/>
      <c r="R14" s="571">
        <v>19405</v>
      </c>
      <c r="S14" s="572"/>
      <c r="T14" s="572"/>
      <c r="U14" s="572"/>
      <c r="V14" s="573"/>
      <c r="W14" s="574"/>
      <c r="X14" s="484"/>
      <c r="Y14" s="484"/>
      <c r="Z14" s="484"/>
      <c r="AA14" s="484"/>
      <c r="AB14" s="485"/>
      <c r="AC14" s="564">
        <v>4.9000000000000004</v>
      </c>
      <c r="AD14" s="565"/>
      <c r="AE14" s="565"/>
      <c r="AF14" s="565"/>
      <c r="AG14" s="566"/>
      <c r="AH14" s="564">
        <v>5.0999999999999996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v>13.7</v>
      </c>
      <c r="CU14" s="576"/>
      <c r="CV14" s="576"/>
      <c r="CW14" s="576"/>
      <c r="CX14" s="576"/>
      <c r="CY14" s="576"/>
      <c r="CZ14" s="576"/>
      <c r="DA14" s="577"/>
      <c r="DB14" s="575">
        <v>21.4</v>
      </c>
      <c r="DC14" s="576"/>
      <c r="DD14" s="576"/>
      <c r="DE14" s="576"/>
      <c r="DF14" s="576"/>
      <c r="DG14" s="576"/>
      <c r="DH14" s="576"/>
      <c r="DI14" s="577"/>
      <c r="DJ14" s="185"/>
      <c r="DK14" s="185"/>
      <c r="DL14" s="185"/>
      <c r="DM14" s="185"/>
      <c r="DN14" s="185"/>
      <c r="DO14" s="185"/>
    </row>
    <row r="15" spans="1:119" ht="18.75" customHeight="1" x14ac:dyDescent="0.15">
      <c r="A15" s="186"/>
      <c r="B15" s="587"/>
      <c r="C15" s="588"/>
      <c r="D15" s="588"/>
      <c r="E15" s="588"/>
      <c r="F15" s="588"/>
      <c r="G15" s="588"/>
      <c r="H15" s="588"/>
      <c r="I15" s="588"/>
      <c r="J15" s="588"/>
      <c r="K15" s="589"/>
      <c r="L15" s="196"/>
      <c r="M15" s="568" t="s">
        <v>148</v>
      </c>
      <c r="N15" s="569"/>
      <c r="O15" s="569"/>
      <c r="P15" s="569"/>
      <c r="Q15" s="570"/>
      <c r="R15" s="571">
        <v>18972</v>
      </c>
      <c r="S15" s="572"/>
      <c r="T15" s="572"/>
      <c r="U15" s="572"/>
      <c r="V15" s="573"/>
      <c r="W15" s="559" t="s">
        <v>149</v>
      </c>
      <c r="X15" s="481"/>
      <c r="Y15" s="481"/>
      <c r="Z15" s="481"/>
      <c r="AA15" s="481"/>
      <c r="AB15" s="482"/>
      <c r="AC15" s="444">
        <v>4288</v>
      </c>
      <c r="AD15" s="445"/>
      <c r="AE15" s="445"/>
      <c r="AF15" s="445"/>
      <c r="AG15" s="446"/>
      <c r="AH15" s="444">
        <v>4627</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2481593</v>
      </c>
      <c r="BO15" s="464"/>
      <c r="BP15" s="464"/>
      <c r="BQ15" s="464"/>
      <c r="BR15" s="464"/>
      <c r="BS15" s="464"/>
      <c r="BT15" s="464"/>
      <c r="BU15" s="465"/>
      <c r="BV15" s="463">
        <v>2392785</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44.9</v>
      </c>
      <c r="AD16" s="565"/>
      <c r="AE16" s="565"/>
      <c r="AF16" s="565"/>
      <c r="AG16" s="566"/>
      <c r="AH16" s="564">
        <v>46.4</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5097784</v>
      </c>
      <c r="BO16" s="469"/>
      <c r="BP16" s="469"/>
      <c r="BQ16" s="469"/>
      <c r="BR16" s="469"/>
      <c r="BS16" s="469"/>
      <c r="BT16" s="469"/>
      <c r="BU16" s="470"/>
      <c r="BV16" s="468">
        <v>4821753</v>
      </c>
      <c r="BW16" s="469"/>
      <c r="BX16" s="469"/>
      <c r="BY16" s="469"/>
      <c r="BZ16" s="469"/>
      <c r="CA16" s="469"/>
      <c r="CB16" s="469"/>
      <c r="CC16" s="470"/>
      <c r="CD16" s="200"/>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5"/>
      <c r="DK16" s="185"/>
      <c r="DL16" s="185"/>
      <c r="DM16" s="185"/>
      <c r="DN16" s="185"/>
      <c r="DO16" s="185"/>
    </row>
    <row r="17" spans="1:119" ht="18.75" customHeight="1" thickBot="1" x14ac:dyDescent="0.2">
      <c r="A17" s="186"/>
      <c r="B17" s="590"/>
      <c r="C17" s="591"/>
      <c r="D17" s="591"/>
      <c r="E17" s="591"/>
      <c r="F17" s="591"/>
      <c r="G17" s="591"/>
      <c r="H17" s="591"/>
      <c r="I17" s="591"/>
      <c r="J17" s="591"/>
      <c r="K17" s="592"/>
      <c r="L17" s="201"/>
      <c r="M17" s="553" t="s">
        <v>155</v>
      </c>
      <c r="N17" s="554"/>
      <c r="O17" s="554"/>
      <c r="P17" s="554"/>
      <c r="Q17" s="555"/>
      <c r="R17" s="556" t="s">
        <v>156</v>
      </c>
      <c r="S17" s="557"/>
      <c r="T17" s="557"/>
      <c r="U17" s="557"/>
      <c r="V17" s="558"/>
      <c r="W17" s="559" t="s">
        <v>157</v>
      </c>
      <c r="X17" s="481"/>
      <c r="Y17" s="481"/>
      <c r="Z17" s="481"/>
      <c r="AA17" s="481"/>
      <c r="AB17" s="482"/>
      <c r="AC17" s="444">
        <v>4802</v>
      </c>
      <c r="AD17" s="445"/>
      <c r="AE17" s="445"/>
      <c r="AF17" s="445"/>
      <c r="AG17" s="446"/>
      <c r="AH17" s="444">
        <v>4846</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3111999</v>
      </c>
      <c r="BO17" s="469"/>
      <c r="BP17" s="469"/>
      <c r="BQ17" s="469"/>
      <c r="BR17" s="469"/>
      <c r="BS17" s="469"/>
      <c r="BT17" s="469"/>
      <c r="BU17" s="470"/>
      <c r="BV17" s="468">
        <v>3035268</v>
      </c>
      <c r="BW17" s="469"/>
      <c r="BX17" s="469"/>
      <c r="BY17" s="469"/>
      <c r="BZ17" s="469"/>
      <c r="CA17" s="469"/>
      <c r="CB17" s="469"/>
      <c r="CC17" s="470"/>
      <c r="CD17" s="200"/>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5"/>
      <c r="DK17" s="185"/>
      <c r="DL17" s="185"/>
      <c r="DM17" s="185"/>
      <c r="DN17" s="185"/>
      <c r="DO17" s="185"/>
    </row>
    <row r="18" spans="1:119" ht="18.75" customHeight="1" thickBot="1" x14ac:dyDescent="0.2">
      <c r="A18" s="186"/>
      <c r="B18" s="530" t="s">
        <v>159</v>
      </c>
      <c r="C18" s="531"/>
      <c r="D18" s="531"/>
      <c r="E18" s="532"/>
      <c r="F18" s="532"/>
      <c r="G18" s="532"/>
      <c r="H18" s="532"/>
      <c r="I18" s="532"/>
      <c r="J18" s="532"/>
      <c r="K18" s="532"/>
      <c r="L18" s="533">
        <v>169.2</v>
      </c>
      <c r="M18" s="533"/>
      <c r="N18" s="533"/>
      <c r="O18" s="533"/>
      <c r="P18" s="533"/>
      <c r="Q18" s="533"/>
      <c r="R18" s="534"/>
      <c r="S18" s="534"/>
      <c r="T18" s="534"/>
      <c r="U18" s="534"/>
      <c r="V18" s="535"/>
      <c r="W18" s="549"/>
      <c r="X18" s="550"/>
      <c r="Y18" s="550"/>
      <c r="Z18" s="550"/>
      <c r="AA18" s="550"/>
      <c r="AB18" s="560"/>
      <c r="AC18" s="432">
        <v>50.2</v>
      </c>
      <c r="AD18" s="433"/>
      <c r="AE18" s="433"/>
      <c r="AF18" s="433"/>
      <c r="AG18" s="536"/>
      <c r="AH18" s="432">
        <v>48.6</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4799034</v>
      </c>
      <c r="BO18" s="469"/>
      <c r="BP18" s="469"/>
      <c r="BQ18" s="469"/>
      <c r="BR18" s="469"/>
      <c r="BS18" s="469"/>
      <c r="BT18" s="469"/>
      <c r="BU18" s="470"/>
      <c r="BV18" s="468">
        <v>4736128</v>
      </c>
      <c r="BW18" s="469"/>
      <c r="BX18" s="469"/>
      <c r="BY18" s="469"/>
      <c r="BZ18" s="469"/>
      <c r="CA18" s="469"/>
      <c r="CB18" s="469"/>
      <c r="CC18" s="470"/>
      <c r="CD18" s="200"/>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5"/>
      <c r="DK18" s="185"/>
      <c r="DL18" s="185"/>
      <c r="DM18" s="185"/>
      <c r="DN18" s="185"/>
      <c r="DO18" s="185"/>
    </row>
    <row r="19" spans="1:119" ht="18.75" customHeight="1" thickBot="1" x14ac:dyDescent="0.2">
      <c r="A19" s="186"/>
      <c r="B19" s="530" t="s">
        <v>161</v>
      </c>
      <c r="C19" s="531"/>
      <c r="D19" s="531"/>
      <c r="E19" s="532"/>
      <c r="F19" s="532"/>
      <c r="G19" s="532"/>
      <c r="H19" s="532"/>
      <c r="I19" s="532"/>
      <c r="J19" s="532"/>
      <c r="K19" s="532"/>
      <c r="L19" s="538">
        <v>110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6941080</v>
      </c>
      <c r="BO19" s="469"/>
      <c r="BP19" s="469"/>
      <c r="BQ19" s="469"/>
      <c r="BR19" s="469"/>
      <c r="BS19" s="469"/>
      <c r="BT19" s="469"/>
      <c r="BU19" s="470"/>
      <c r="BV19" s="468">
        <v>6904104</v>
      </c>
      <c r="BW19" s="469"/>
      <c r="BX19" s="469"/>
      <c r="BY19" s="469"/>
      <c r="BZ19" s="469"/>
      <c r="CA19" s="469"/>
      <c r="CB19" s="469"/>
      <c r="CC19" s="470"/>
      <c r="CD19" s="200"/>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5"/>
      <c r="DK19" s="185"/>
      <c r="DL19" s="185"/>
      <c r="DM19" s="185"/>
      <c r="DN19" s="185"/>
      <c r="DO19" s="185"/>
    </row>
    <row r="20" spans="1:119" ht="18.75" customHeight="1" thickBot="1" x14ac:dyDescent="0.2">
      <c r="A20" s="186"/>
      <c r="B20" s="530" t="s">
        <v>163</v>
      </c>
      <c r="C20" s="531"/>
      <c r="D20" s="531"/>
      <c r="E20" s="532"/>
      <c r="F20" s="532"/>
      <c r="G20" s="532"/>
      <c r="H20" s="532"/>
      <c r="I20" s="532"/>
      <c r="J20" s="532"/>
      <c r="K20" s="532"/>
      <c r="L20" s="538">
        <v>7258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0"/>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5"/>
      <c r="DK20" s="185"/>
      <c r="DL20" s="185"/>
      <c r="DM20" s="185"/>
      <c r="DN20" s="185"/>
      <c r="DO20" s="185"/>
    </row>
    <row r="21" spans="1:119" ht="18.75" customHeight="1" x14ac:dyDescent="0.15">
      <c r="A21" s="186"/>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0"/>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5"/>
      <c r="DK21" s="185"/>
      <c r="DL21" s="185"/>
      <c r="DM21" s="185"/>
      <c r="DN21" s="185"/>
      <c r="DO21" s="185"/>
    </row>
    <row r="22" spans="1:119" ht="18.75" customHeight="1" thickBot="1" x14ac:dyDescent="0.2">
      <c r="A22" s="186"/>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0"/>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5"/>
      <c r="DK22" s="185"/>
      <c r="DL22" s="185"/>
      <c r="DM22" s="185"/>
      <c r="DN22" s="185"/>
      <c r="DO22" s="185"/>
    </row>
    <row r="23" spans="1:119" ht="18.75" customHeight="1" x14ac:dyDescent="0.15">
      <c r="A23" s="186"/>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7411595</v>
      </c>
      <c r="BO23" s="469"/>
      <c r="BP23" s="469"/>
      <c r="BQ23" s="469"/>
      <c r="BR23" s="469"/>
      <c r="BS23" s="469"/>
      <c r="BT23" s="469"/>
      <c r="BU23" s="470"/>
      <c r="BV23" s="468">
        <v>7403660</v>
      </c>
      <c r="BW23" s="469"/>
      <c r="BX23" s="469"/>
      <c r="BY23" s="469"/>
      <c r="BZ23" s="469"/>
      <c r="CA23" s="469"/>
      <c r="CB23" s="469"/>
      <c r="CC23" s="470"/>
      <c r="CD23" s="200"/>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5"/>
      <c r="DK23" s="185"/>
      <c r="DL23" s="185"/>
      <c r="DM23" s="185"/>
      <c r="DN23" s="185"/>
      <c r="DO23" s="185"/>
    </row>
    <row r="24" spans="1:119" ht="18.75" customHeight="1" thickBot="1" x14ac:dyDescent="0.2">
      <c r="A24" s="186"/>
      <c r="B24" s="500"/>
      <c r="C24" s="501"/>
      <c r="D24" s="502"/>
      <c r="E24" s="441" t="s">
        <v>172</v>
      </c>
      <c r="F24" s="442"/>
      <c r="G24" s="442"/>
      <c r="H24" s="442"/>
      <c r="I24" s="442"/>
      <c r="J24" s="442"/>
      <c r="K24" s="443"/>
      <c r="L24" s="444">
        <v>1</v>
      </c>
      <c r="M24" s="445"/>
      <c r="N24" s="445"/>
      <c r="O24" s="445"/>
      <c r="P24" s="446"/>
      <c r="Q24" s="444">
        <v>8300</v>
      </c>
      <c r="R24" s="445"/>
      <c r="S24" s="445"/>
      <c r="T24" s="445"/>
      <c r="U24" s="445"/>
      <c r="V24" s="446"/>
      <c r="W24" s="510"/>
      <c r="X24" s="501"/>
      <c r="Y24" s="502"/>
      <c r="Z24" s="441" t="s">
        <v>173</v>
      </c>
      <c r="AA24" s="442"/>
      <c r="AB24" s="442"/>
      <c r="AC24" s="442"/>
      <c r="AD24" s="442"/>
      <c r="AE24" s="442"/>
      <c r="AF24" s="442"/>
      <c r="AG24" s="443"/>
      <c r="AH24" s="444">
        <v>183</v>
      </c>
      <c r="AI24" s="445"/>
      <c r="AJ24" s="445"/>
      <c r="AK24" s="445"/>
      <c r="AL24" s="446"/>
      <c r="AM24" s="444">
        <v>503067</v>
      </c>
      <c r="AN24" s="445"/>
      <c r="AO24" s="445"/>
      <c r="AP24" s="445"/>
      <c r="AQ24" s="445"/>
      <c r="AR24" s="446"/>
      <c r="AS24" s="444">
        <v>2749</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6175580</v>
      </c>
      <c r="BO24" s="469"/>
      <c r="BP24" s="469"/>
      <c r="BQ24" s="469"/>
      <c r="BR24" s="469"/>
      <c r="BS24" s="469"/>
      <c r="BT24" s="469"/>
      <c r="BU24" s="470"/>
      <c r="BV24" s="468">
        <v>6387893</v>
      </c>
      <c r="BW24" s="469"/>
      <c r="BX24" s="469"/>
      <c r="BY24" s="469"/>
      <c r="BZ24" s="469"/>
      <c r="CA24" s="469"/>
      <c r="CB24" s="469"/>
      <c r="CC24" s="470"/>
      <c r="CD24" s="200"/>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5"/>
      <c r="DK24" s="185"/>
      <c r="DL24" s="185"/>
      <c r="DM24" s="185"/>
      <c r="DN24" s="185"/>
      <c r="DO24" s="185"/>
    </row>
    <row r="25" spans="1:119" s="185" customFormat="1" ht="18.75" customHeight="1" x14ac:dyDescent="0.15">
      <c r="A25" s="186"/>
      <c r="B25" s="500"/>
      <c r="C25" s="501"/>
      <c r="D25" s="502"/>
      <c r="E25" s="441" t="s">
        <v>175</v>
      </c>
      <c r="F25" s="442"/>
      <c r="G25" s="442"/>
      <c r="H25" s="442"/>
      <c r="I25" s="442"/>
      <c r="J25" s="442"/>
      <c r="K25" s="443"/>
      <c r="L25" s="444">
        <v>1</v>
      </c>
      <c r="M25" s="445"/>
      <c r="N25" s="445"/>
      <c r="O25" s="445"/>
      <c r="P25" s="446"/>
      <c r="Q25" s="444">
        <v>6700</v>
      </c>
      <c r="R25" s="445"/>
      <c r="S25" s="445"/>
      <c r="T25" s="445"/>
      <c r="U25" s="445"/>
      <c r="V25" s="446"/>
      <c r="W25" s="510"/>
      <c r="X25" s="501"/>
      <c r="Y25" s="502"/>
      <c r="Z25" s="441" t="s">
        <v>176</v>
      </c>
      <c r="AA25" s="442"/>
      <c r="AB25" s="442"/>
      <c r="AC25" s="442"/>
      <c r="AD25" s="442"/>
      <c r="AE25" s="442"/>
      <c r="AF25" s="442"/>
      <c r="AG25" s="443"/>
      <c r="AH25" s="444" t="s">
        <v>177</v>
      </c>
      <c r="AI25" s="445"/>
      <c r="AJ25" s="445"/>
      <c r="AK25" s="445"/>
      <c r="AL25" s="446"/>
      <c r="AM25" s="444" t="s">
        <v>177</v>
      </c>
      <c r="AN25" s="445"/>
      <c r="AO25" s="445"/>
      <c r="AP25" s="445"/>
      <c r="AQ25" s="445"/>
      <c r="AR25" s="446"/>
      <c r="AS25" s="444" t="s">
        <v>177</v>
      </c>
      <c r="AT25" s="445"/>
      <c r="AU25" s="445"/>
      <c r="AV25" s="445"/>
      <c r="AW25" s="445"/>
      <c r="AX25" s="447"/>
      <c r="AY25" s="460" t="s">
        <v>178</v>
      </c>
      <c r="AZ25" s="461"/>
      <c r="BA25" s="461"/>
      <c r="BB25" s="461"/>
      <c r="BC25" s="461"/>
      <c r="BD25" s="461"/>
      <c r="BE25" s="461"/>
      <c r="BF25" s="461"/>
      <c r="BG25" s="461"/>
      <c r="BH25" s="461"/>
      <c r="BI25" s="461"/>
      <c r="BJ25" s="461"/>
      <c r="BK25" s="461"/>
      <c r="BL25" s="461"/>
      <c r="BM25" s="462"/>
      <c r="BN25" s="463">
        <v>266725</v>
      </c>
      <c r="BO25" s="464"/>
      <c r="BP25" s="464"/>
      <c r="BQ25" s="464"/>
      <c r="BR25" s="464"/>
      <c r="BS25" s="464"/>
      <c r="BT25" s="464"/>
      <c r="BU25" s="465"/>
      <c r="BV25" s="463">
        <v>191940</v>
      </c>
      <c r="BW25" s="464"/>
      <c r="BX25" s="464"/>
      <c r="BY25" s="464"/>
      <c r="BZ25" s="464"/>
      <c r="CA25" s="464"/>
      <c r="CB25" s="464"/>
      <c r="CC25" s="465"/>
      <c r="CD25" s="200"/>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5" customFormat="1" ht="18.75" customHeight="1" x14ac:dyDescent="0.15">
      <c r="A26" s="186"/>
      <c r="B26" s="500"/>
      <c r="C26" s="501"/>
      <c r="D26" s="502"/>
      <c r="E26" s="441" t="s">
        <v>179</v>
      </c>
      <c r="F26" s="442"/>
      <c r="G26" s="442"/>
      <c r="H26" s="442"/>
      <c r="I26" s="442"/>
      <c r="J26" s="442"/>
      <c r="K26" s="443"/>
      <c r="L26" s="444">
        <v>1</v>
      </c>
      <c r="M26" s="445"/>
      <c r="N26" s="445"/>
      <c r="O26" s="445"/>
      <c r="P26" s="446"/>
      <c r="Q26" s="444">
        <v>5400</v>
      </c>
      <c r="R26" s="445"/>
      <c r="S26" s="445"/>
      <c r="T26" s="445"/>
      <c r="U26" s="445"/>
      <c r="V26" s="446"/>
      <c r="W26" s="510"/>
      <c r="X26" s="501"/>
      <c r="Y26" s="502"/>
      <c r="Z26" s="441" t="s">
        <v>180</v>
      </c>
      <c r="AA26" s="523"/>
      <c r="AB26" s="523"/>
      <c r="AC26" s="523"/>
      <c r="AD26" s="523"/>
      <c r="AE26" s="523"/>
      <c r="AF26" s="523"/>
      <c r="AG26" s="524"/>
      <c r="AH26" s="444">
        <v>7</v>
      </c>
      <c r="AI26" s="445"/>
      <c r="AJ26" s="445"/>
      <c r="AK26" s="445"/>
      <c r="AL26" s="446"/>
      <c r="AM26" s="444">
        <v>22589</v>
      </c>
      <c r="AN26" s="445"/>
      <c r="AO26" s="445"/>
      <c r="AP26" s="445"/>
      <c r="AQ26" s="445"/>
      <c r="AR26" s="446"/>
      <c r="AS26" s="444">
        <v>3227</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177</v>
      </c>
      <c r="BO26" s="469"/>
      <c r="BP26" s="469"/>
      <c r="BQ26" s="469"/>
      <c r="BR26" s="469"/>
      <c r="BS26" s="469"/>
      <c r="BT26" s="469"/>
      <c r="BU26" s="470"/>
      <c r="BV26" s="468" t="s">
        <v>177</v>
      </c>
      <c r="BW26" s="469"/>
      <c r="BX26" s="469"/>
      <c r="BY26" s="469"/>
      <c r="BZ26" s="469"/>
      <c r="CA26" s="469"/>
      <c r="CB26" s="469"/>
      <c r="CC26" s="470"/>
      <c r="CD26" s="200"/>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6"/>
      <c r="B27" s="500"/>
      <c r="C27" s="501"/>
      <c r="D27" s="502"/>
      <c r="E27" s="441" t="s">
        <v>182</v>
      </c>
      <c r="F27" s="442"/>
      <c r="G27" s="442"/>
      <c r="H27" s="442"/>
      <c r="I27" s="442"/>
      <c r="J27" s="442"/>
      <c r="K27" s="443"/>
      <c r="L27" s="444">
        <v>1</v>
      </c>
      <c r="M27" s="445"/>
      <c r="N27" s="445"/>
      <c r="O27" s="445"/>
      <c r="P27" s="446"/>
      <c r="Q27" s="444">
        <v>3090</v>
      </c>
      <c r="R27" s="445"/>
      <c r="S27" s="445"/>
      <c r="T27" s="445"/>
      <c r="U27" s="445"/>
      <c r="V27" s="446"/>
      <c r="W27" s="510"/>
      <c r="X27" s="501"/>
      <c r="Y27" s="502"/>
      <c r="Z27" s="441" t="s">
        <v>183</v>
      </c>
      <c r="AA27" s="442"/>
      <c r="AB27" s="442"/>
      <c r="AC27" s="442"/>
      <c r="AD27" s="442"/>
      <c r="AE27" s="442"/>
      <c r="AF27" s="442"/>
      <c r="AG27" s="443"/>
      <c r="AH27" s="444" t="s">
        <v>139</v>
      </c>
      <c r="AI27" s="445"/>
      <c r="AJ27" s="445"/>
      <c r="AK27" s="445"/>
      <c r="AL27" s="446"/>
      <c r="AM27" s="444" t="s">
        <v>177</v>
      </c>
      <c r="AN27" s="445"/>
      <c r="AO27" s="445"/>
      <c r="AP27" s="445"/>
      <c r="AQ27" s="445"/>
      <c r="AR27" s="446"/>
      <c r="AS27" s="444" t="s">
        <v>139</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v>55524</v>
      </c>
      <c r="BO27" s="472"/>
      <c r="BP27" s="472"/>
      <c r="BQ27" s="472"/>
      <c r="BR27" s="472"/>
      <c r="BS27" s="472"/>
      <c r="BT27" s="472"/>
      <c r="BU27" s="473"/>
      <c r="BV27" s="471">
        <v>55519</v>
      </c>
      <c r="BW27" s="472"/>
      <c r="BX27" s="472"/>
      <c r="BY27" s="472"/>
      <c r="BZ27" s="472"/>
      <c r="CA27" s="472"/>
      <c r="CB27" s="472"/>
      <c r="CC27" s="473"/>
      <c r="CD27" s="202"/>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5"/>
      <c r="DK27" s="185"/>
      <c r="DL27" s="185"/>
      <c r="DM27" s="185"/>
      <c r="DN27" s="185"/>
      <c r="DO27" s="185"/>
    </row>
    <row r="28" spans="1:119" ht="18.75" customHeight="1" x14ac:dyDescent="0.15">
      <c r="A28" s="186"/>
      <c r="B28" s="500"/>
      <c r="C28" s="501"/>
      <c r="D28" s="502"/>
      <c r="E28" s="441" t="s">
        <v>185</v>
      </c>
      <c r="F28" s="442"/>
      <c r="G28" s="442"/>
      <c r="H28" s="442"/>
      <c r="I28" s="442"/>
      <c r="J28" s="442"/>
      <c r="K28" s="443"/>
      <c r="L28" s="444">
        <v>1</v>
      </c>
      <c r="M28" s="445"/>
      <c r="N28" s="445"/>
      <c r="O28" s="445"/>
      <c r="P28" s="446"/>
      <c r="Q28" s="444">
        <v>2480</v>
      </c>
      <c r="R28" s="445"/>
      <c r="S28" s="445"/>
      <c r="T28" s="445"/>
      <c r="U28" s="445"/>
      <c r="V28" s="446"/>
      <c r="W28" s="510"/>
      <c r="X28" s="501"/>
      <c r="Y28" s="502"/>
      <c r="Z28" s="441" t="s">
        <v>186</v>
      </c>
      <c r="AA28" s="442"/>
      <c r="AB28" s="442"/>
      <c r="AC28" s="442"/>
      <c r="AD28" s="442"/>
      <c r="AE28" s="442"/>
      <c r="AF28" s="442"/>
      <c r="AG28" s="443"/>
      <c r="AH28" s="444" t="s">
        <v>177</v>
      </c>
      <c r="AI28" s="445"/>
      <c r="AJ28" s="445"/>
      <c r="AK28" s="445"/>
      <c r="AL28" s="446"/>
      <c r="AM28" s="444" t="s">
        <v>139</v>
      </c>
      <c r="AN28" s="445"/>
      <c r="AO28" s="445"/>
      <c r="AP28" s="445"/>
      <c r="AQ28" s="445"/>
      <c r="AR28" s="446"/>
      <c r="AS28" s="444" t="s">
        <v>177</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1911073</v>
      </c>
      <c r="BO28" s="464"/>
      <c r="BP28" s="464"/>
      <c r="BQ28" s="464"/>
      <c r="BR28" s="464"/>
      <c r="BS28" s="464"/>
      <c r="BT28" s="464"/>
      <c r="BU28" s="465"/>
      <c r="BV28" s="463">
        <v>1880071</v>
      </c>
      <c r="BW28" s="464"/>
      <c r="BX28" s="464"/>
      <c r="BY28" s="464"/>
      <c r="BZ28" s="464"/>
      <c r="CA28" s="464"/>
      <c r="CB28" s="464"/>
      <c r="CC28" s="465"/>
      <c r="CD28" s="200"/>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5"/>
      <c r="DK28" s="185"/>
      <c r="DL28" s="185"/>
      <c r="DM28" s="185"/>
      <c r="DN28" s="185"/>
      <c r="DO28" s="185"/>
    </row>
    <row r="29" spans="1:119" ht="18.75" customHeight="1" x14ac:dyDescent="0.15">
      <c r="A29" s="186"/>
      <c r="B29" s="500"/>
      <c r="C29" s="501"/>
      <c r="D29" s="502"/>
      <c r="E29" s="441" t="s">
        <v>188</v>
      </c>
      <c r="F29" s="442"/>
      <c r="G29" s="442"/>
      <c r="H29" s="442"/>
      <c r="I29" s="442"/>
      <c r="J29" s="442"/>
      <c r="K29" s="443"/>
      <c r="L29" s="444">
        <v>12</v>
      </c>
      <c r="M29" s="445"/>
      <c r="N29" s="445"/>
      <c r="O29" s="445"/>
      <c r="P29" s="446"/>
      <c r="Q29" s="444">
        <v>2270</v>
      </c>
      <c r="R29" s="445"/>
      <c r="S29" s="445"/>
      <c r="T29" s="445"/>
      <c r="U29" s="445"/>
      <c r="V29" s="446"/>
      <c r="W29" s="511"/>
      <c r="X29" s="512"/>
      <c r="Y29" s="513"/>
      <c r="Z29" s="441" t="s">
        <v>189</v>
      </c>
      <c r="AA29" s="442"/>
      <c r="AB29" s="442"/>
      <c r="AC29" s="442"/>
      <c r="AD29" s="442"/>
      <c r="AE29" s="442"/>
      <c r="AF29" s="442"/>
      <c r="AG29" s="443"/>
      <c r="AH29" s="444">
        <v>183</v>
      </c>
      <c r="AI29" s="445"/>
      <c r="AJ29" s="445"/>
      <c r="AK29" s="445"/>
      <c r="AL29" s="446"/>
      <c r="AM29" s="444">
        <v>503067</v>
      </c>
      <c r="AN29" s="445"/>
      <c r="AO29" s="445"/>
      <c r="AP29" s="445"/>
      <c r="AQ29" s="445"/>
      <c r="AR29" s="446"/>
      <c r="AS29" s="444">
        <v>2749</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134372</v>
      </c>
      <c r="BO29" s="469"/>
      <c r="BP29" s="469"/>
      <c r="BQ29" s="469"/>
      <c r="BR29" s="469"/>
      <c r="BS29" s="469"/>
      <c r="BT29" s="469"/>
      <c r="BU29" s="470"/>
      <c r="BV29" s="468">
        <v>134358</v>
      </c>
      <c r="BW29" s="469"/>
      <c r="BX29" s="469"/>
      <c r="BY29" s="469"/>
      <c r="BZ29" s="469"/>
      <c r="CA29" s="469"/>
      <c r="CB29" s="469"/>
      <c r="CC29" s="470"/>
      <c r="CD29" s="202"/>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5"/>
      <c r="DK29" s="185"/>
      <c r="DL29" s="185"/>
      <c r="DM29" s="185"/>
      <c r="DN29" s="185"/>
      <c r="DO29" s="185"/>
    </row>
    <row r="30" spans="1:119" ht="18.75" customHeight="1" thickBot="1" x14ac:dyDescent="0.2">
      <c r="A30" s="186"/>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95.6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1009703</v>
      </c>
      <c r="BO30" s="472"/>
      <c r="BP30" s="472"/>
      <c r="BQ30" s="472"/>
      <c r="BR30" s="472"/>
      <c r="BS30" s="472"/>
      <c r="BT30" s="472"/>
      <c r="BU30" s="473"/>
      <c r="BV30" s="471">
        <v>1055071</v>
      </c>
      <c r="BW30" s="472"/>
      <c r="BX30" s="472"/>
      <c r="BY30" s="472"/>
      <c r="BZ30" s="472"/>
      <c r="CA30" s="472"/>
      <c r="CB30" s="472"/>
      <c r="CC30" s="47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31" t="s">
        <v>198</v>
      </c>
      <c r="D33" s="431"/>
      <c r="E33" s="430" t="s">
        <v>199</v>
      </c>
      <c r="F33" s="430"/>
      <c r="G33" s="430"/>
      <c r="H33" s="430"/>
      <c r="I33" s="430"/>
      <c r="J33" s="430"/>
      <c r="K33" s="430"/>
      <c r="L33" s="430"/>
      <c r="M33" s="430"/>
      <c r="N33" s="430"/>
      <c r="O33" s="430"/>
      <c r="P33" s="430"/>
      <c r="Q33" s="430"/>
      <c r="R33" s="430"/>
      <c r="S33" s="430"/>
      <c r="T33" s="215"/>
      <c r="U33" s="431" t="s">
        <v>200</v>
      </c>
      <c r="V33" s="431"/>
      <c r="W33" s="430" t="s">
        <v>201</v>
      </c>
      <c r="X33" s="430"/>
      <c r="Y33" s="430"/>
      <c r="Z33" s="430"/>
      <c r="AA33" s="430"/>
      <c r="AB33" s="430"/>
      <c r="AC33" s="430"/>
      <c r="AD33" s="430"/>
      <c r="AE33" s="430"/>
      <c r="AF33" s="430"/>
      <c r="AG33" s="430"/>
      <c r="AH33" s="430"/>
      <c r="AI33" s="430"/>
      <c r="AJ33" s="430"/>
      <c r="AK33" s="430"/>
      <c r="AL33" s="215"/>
      <c r="AM33" s="431" t="s">
        <v>198</v>
      </c>
      <c r="AN33" s="431"/>
      <c r="AO33" s="430" t="s">
        <v>201</v>
      </c>
      <c r="AP33" s="430"/>
      <c r="AQ33" s="430"/>
      <c r="AR33" s="430"/>
      <c r="AS33" s="430"/>
      <c r="AT33" s="430"/>
      <c r="AU33" s="430"/>
      <c r="AV33" s="430"/>
      <c r="AW33" s="430"/>
      <c r="AX33" s="430"/>
      <c r="AY33" s="430"/>
      <c r="AZ33" s="430"/>
      <c r="BA33" s="430"/>
      <c r="BB33" s="430"/>
      <c r="BC33" s="430"/>
      <c r="BD33" s="216"/>
      <c r="BE33" s="430" t="s">
        <v>202</v>
      </c>
      <c r="BF33" s="430"/>
      <c r="BG33" s="430" t="s">
        <v>203</v>
      </c>
      <c r="BH33" s="430"/>
      <c r="BI33" s="430"/>
      <c r="BJ33" s="430"/>
      <c r="BK33" s="430"/>
      <c r="BL33" s="430"/>
      <c r="BM33" s="430"/>
      <c r="BN33" s="430"/>
      <c r="BO33" s="430"/>
      <c r="BP33" s="430"/>
      <c r="BQ33" s="430"/>
      <c r="BR33" s="430"/>
      <c r="BS33" s="430"/>
      <c r="BT33" s="430"/>
      <c r="BU33" s="430"/>
      <c r="BV33" s="216"/>
      <c r="BW33" s="431" t="s">
        <v>202</v>
      </c>
      <c r="BX33" s="431"/>
      <c r="BY33" s="430" t="s">
        <v>204</v>
      </c>
      <c r="BZ33" s="430"/>
      <c r="CA33" s="430"/>
      <c r="CB33" s="430"/>
      <c r="CC33" s="430"/>
      <c r="CD33" s="430"/>
      <c r="CE33" s="430"/>
      <c r="CF33" s="430"/>
      <c r="CG33" s="430"/>
      <c r="CH33" s="430"/>
      <c r="CI33" s="430"/>
      <c r="CJ33" s="430"/>
      <c r="CK33" s="430"/>
      <c r="CL33" s="430"/>
      <c r="CM33" s="430"/>
      <c r="CN33" s="215"/>
      <c r="CO33" s="431" t="s">
        <v>200</v>
      </c>
      <c r="CP33" s="431"/>
      <c r="CQ33" s="430" t="s">
        <v>205</v>
      </c>
      <c r="CR33" s="430"/>
      <c r="CS33" s="430"/>
      <c r="CT33" s="430"/>
      <c r="CU33" s="430"/>
      <c r="CV33" s="430"/>
      <c r="CW33" s="430"/>
      <c r="CX33" s="430"/>
      <c r="CY33" s="430"/>
      <c r="CZ33" s="430"/>
      <c r="DA33" s="430"/>
      <c r="DB33" s="430"/>
      <c r="DC33" s="430"/>
      <c r="DD33" s="430"/>
      <c r="DE33" s="430"/>
      <c r="DF33" s="215"/>
      <c r="DG33" s="429" t="s">
        <v>206</v>
      </c>
      <c r="DH33" s="429"/>
      <c r="DI33" s="217"/>
      <c r="DJ33" s="185"/>
      <c r="DK33" s="185"/>
      <c r="DL33" s="185"/>
      <c r="DM33" s="185"/>
      <c r="DN33" s="185"/>
      <c r="DO33" s="185"/>
    </row>
    <row r="34" spans="1:119" ht="32.25" customHeight="1" x14ac:dyDescent="0.15">
      <c r="A34" s="186"/>
      <c r="B34" s="212"/>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3"/>
      <c r="U34" s="427">
        <f>IF(W34="","",MAX(C34:D43)+1)</f>
        <v>3</v>
      </c>
      <c r="V34" s="427"/>
      <c r="W34" s="426" t="str">
        <f>IF('各会計、関係団体の財政状況及び健全化判断比率'!B28="","",'各会計、関係団体の財政状況及び健全化判断比率'!B28)</f>
        <v>辰野町国民健康保険診療所特別会計</v>
      </c>
      <c r="X34" s="426"/>
      <c r="Y34" s="426"/>
      <c r="Z34" s="426"/>
      <c r="AA34" s="426"/>
      <c r="AB34" s="426"/>
      <c r="AC34" s="426"/>
      <c r="AD34" s="426"/>
      <c r="AE34" s="426"/>
      <c r="AF34" s="426"/>
      <c r="AG34" s="426"/>
      <c r="AH34" s="426"/>
      <c r="AI34" s="426"/>
      <c r="AJ34" s="426"/>
      <c r="AK34" s="426"/>
      <c r="AL34" s="213"/>
      <c r="AM34" s="427">
        <f>IF(AO34="","",MAX(C34:D43,U34:V43)+1)</f>
        <v>7</v>
      </c>
      <c r="AN34" s="427"/>
      <c r="AO34" s="426" t="str">
        <f>IF('各会計、関係団体の財政状況及び健全化判断比率'!B32="","",'各会計、関係団体の財政状況及び健全化判断比率'!B32)</f>
        <v>辰野町上水道特別会計</v>
      </c>
      <c r="AP34" s="426"/>
      <c r="AQ34" s="426"/>
      <c r="AR34" s="426"/>
      <c r="AS34" s="426"/>
      <c r="AT34" s="426"/>
      <c r="AU34" s="426"/>
      <c r="AV34" s="426"/>
      <c r="AW34" s="426"/>
      <c r="AX34" s="426"/>
      <c r="AY34" s="426"/>
      <c r="AZ34" s="426"/>
      <c r="BA34" s="426"/>
      <c r="BB34" s="426"/>
      <c r="BC34" s="426"/>
      <c r="BD34" s="213"/>
      <c r="BE34" s="427" t="str">
        <f>IF(BG34="","",MAX(C34:D43,U34:V43,AM34:AN43)+1)</f>
        <v/>
      </c>
      <c r="BF34" s="427"/>
      <c r="BG34" s="426"/>
      <c r="BH34" s="426"/>
      <c r="BI34" s="426"/>
      <c r="BJ34" s="426"/>
      <c r="BK34" s="426"/>
      <c r="BL34" s="426"/>
      <c r="BM34" s="426"/>
      <c r="BN34" s="426"/>
      <c r="BO34" s="426"/>
      <c r="BP34" s="426"/>
      <c r="BQ34" s="426"/>
      <c r="BR34" s="426"/>
      <c r="BS34" s="426"/>
      <c r="BT34" s="426"/>
      <c r="BU34" s="426"/>
      <c r="BV34" s="213"/>
      <c r="BW34" s="427">
        <f>IF(BY34="","",MAX(C34:D43,U34:V43,AM34:AN43,BE34:BF43)+1)</f>
        <v>10</v>
      </c>
      <c r="BX34" s="427"/>
      <c r="BY34" s="426" t="str">
        <f>IF('各会計、関係団体の財政状況及び健全化判断比率'!B68="","",'各会計、関係団体の財政状況及び健全化判断比率'!B68)</f>
        <v>上伊那広域連合（一般会計）</v>
      </c>
      <c r="BZ34" s="426"/>
      <c r="CA34" s="426"/>
      <c r="CB34" s="426"/>
      <c r="CC34" s="426"/>
      <c r="CD34" s="426"/>
      <c r="CE34" s="426"/>
      <c r="CF34" s="426"/>
      <c r="CG34" s="426"/>
      <c r="CH34" s="426"/>
      <c r="CI34" s="426"/>
      <c r="CJ34" s="426"/>
      <c r="CK34" s="426"/>
      <c r="CL34" s="426"/>
      <c r="CM34" s="426"/>
      <c r="CN34" s="213"/>
      <c r="CO34" s="427">
        <f>IF(CQ34="","",MAX(C34:D43,U34:V43,AM34:AN43,BE34:BF43,BW34:BX43)+1)</f>
        <v>20</v>
      </c>
      <c r="CP34" s="427"/>
      <c r="CQ34" s="426" t="str">
        <f>IF('各会計、関係団体の財政状況及び健全化判断比率'!BS7="","",'各会計、関係団体の財政状況及び健全化判断比率'!BS7)</f>
        <v>辰野町土地開発公社</v>
      </c>
      <c r="CR34" s="426"/>
      <c r="CS34" s="426"/>
      <c r="CT34" s="426"/>
      <c r="CU34" s="426"/>
      <c r="CV34" s="426"/>
      <c r="CW34" s="426"/>
      <c r="CX34" s="426"/>
      <c r="CY34" s="426"/>
      <c r="CZ34" s="426"/>
      <c r="DA34" s="426"/>
      <c r="DB34" s="426"/>
      <c r="DC34" s="426"/>
      <c r="DD34" s="426"/>
      <c r="DE34" s="426"/>
      <c r="DF34" s="210"/>
      <c r="DG34" s="428" t="str">
        <f>IF('各会計、関係団体の財政状況及び健全化判断比率'!BR7="","",'各会計、関係団体の財政状況及び健全化判断比率'!BR7)</f>
        <v/>
      </c>
      <c r="DH34" s="428"/>
      <c r="DI34" s="217"/>
      <c r="DJ34" s="185"/>
      <c r="DK34" s="185"/>
      <c r="DL34" s="185"/>
      <c r="DM34" s="185"/>
      <c r="DN34" s="185"/>
      <c r="DO34" s="185"/>
    </row>
    <row r="35" spans="1:119" ht="32.25" customHeight="1" x14ac:dyDescent="0.15">
      <c r="A35" s="186"/>
      <c r="B35" s="212"/>
      <c r="C35" s="427">
        <f>IF(E35="","",C34+1)</f>
        <v>2</v>
      </c>
      <c r="D35" s="427"/>
      <c r="E35" s="426" t="str">
        <f>IF('各会計、関係団体の財政状況及び健全化判断比率'!B8="","",'各会計、関係団体の財政状況及び健全化判断比率'!B8)</f>
        <v>辰野町地域情報告知システム特別会計</v>
      </c>
      <c r="F35" s="426"/>
      <c r="G35" s="426"/>
      <c r="H35" s="426"/>
      <c r="I35" s="426"/>
      <c r="J35" s="426"/>
      <c r="K35" s="426"/>
      <c r="L35" s="426"/>
      <c r="M35" s="426"/>
      <c r="N35" s="426"/>
      <c r="O35" s="426"/>
      <c r="P35" s="426"/>
      <c r="Q35" s="426"/>
      <c r="R35" s="426"/>
      <c r="S35" s="426"/>
      <c r="T35" s="213"/>
      <c r="U35" s="427">
        <f>IF(W35="","",U34+1)</f>
        <v>4</v>
      </c>
      <c r="V35" s="427"/>
      <c r="W35" s="426" t="str">
        <f>IF('各会計、関係団体の財政状況及び健全化判断比率'!B29="","",'各会計、関係団体の財政状況及び健全化判断比率'!B29)</f>
        <v>辰野町国民健康保険特別会計</v>
      </c>
      <c r="X35" s="426"/>
      <c r="Y35" s="426"/>
      <c r="Z35" s="426"/>
      <c r="AA35" s="426"/>
      <c r="AB35" s="426"/>
      <c r="AC35" s="426"/>
      <c r="AD35" s="426"/>
      <c r="AE35" s="426"/>
      <c r="AF35" s="426"/>
      <c r="AG35" s="426"/>
      <c r="AH35" s="426"/>
      <c r="AI35" s="426"/>
      <c r="AJ35" s="426"/>
      <c r="AK35" s="426"/>
      <c r="AL35" s="213"/>
      <c r="AM35" s="427">
        <f t="shared" ref="AM35:AM43" si="0">IF(AO35="","",AM34+1)</f>
        <v>8</v>
      </c>
      <c r="AN35" s="427"/>
      <c r="AO35" s="426" t="str">
        <f>IF('各会計、関係団体の財政状況及び健全化判断比率'!B33="","",'各会計、関係団体の財政状況及び健全化判断比率'!B33)</f>
        <v>辰野町公共下水道特別会計</v>
      </c>
      <c r="AP35" s="426"/>
      <c r="AQ35" s="426"/>
      <c r="AR35" s="426"/>
      <c r="AS35" s="426"/>
      <c r="AT35" s="426"/>
      <c r="AU35" s="426"/>
      <c r="AV35" s="426"/>
      <c r="AW35" s="426"/>
      <c r="AX35" s="426"/>
      <c r="AY35" s="426"/>
      <c r="AZ35" s="426"/>
      <c r="BA35" s="426"/>
      <c r="BB35" s="426"/>
      <c r="BC35" s="426"/>
      <c r="BD35" s="213"/>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3"/>
      <c r="BW35" s="427">
        <f t="shared" ref="BW35:BW43" si="2">IF(BY35="","",BW34+1)</f>
        <v>11</v>
      </c>
      <c r="BX35" s="427"/>
      <c r="BY35" s="426" t="str">
        <f>IF('各会計、関係団体の財政状況及び健全化判断比率'!B69="","",'各会計、関係団体の財政状況及び健全化判断比率'!B69)</f>
        <v>上伊那広域連合（消防事業特別会計）</v>
      </c>
      <c r="BZ35" s="426"/>
      <c r="CA35" s="426"/>
      <c r="CB35" s="426"/>
      <c r="CC35" s="426"/>
      <c r="CD35" s="426"/>
      <c r="CE35" s="426"/>
      <c r="CF35" s="426"/>
      <c r="CG35" s="426"/>
      <c r="CH35" s="426"/>
      <c r="CI35" s="426"/>
      <c r="CJ35" s="426"/>
      <c r="CK35" s="426"/>
      <c r="CL35" s="426"/>
      <c r="CM35" s="426"/>
      <c r="CN35" s="213"/>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0"/>
      <c r="DG35" s="428" t="str">
        <f>IF('各会計、関係団体の財政状況及び健全化判断比率'!BR8="","",'各会計、関係団体の財政状況及び健全化判断比率'!BR8)</f>
        <v/>
      </c>
      <c r="DH35" s="428"/>
      <c r="DI35" s="217"/>
      <c r="DJ35" s="185"/>
      <c r="DK35" s="185"/>
      <c r="DL35" s="185"/>
      <c r="DM35" s="185"/>
      <c r="DN35" s="185"/>
      <c r="DO35" s="185"/>
    </row>
    <row r="36" spans="1:119" ht="32.25" customHeight="1" x14ac:dyDescent="0.15">
      <c r="A36" s="186"/>
      <c r="B36" s="212"/>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3"/>
      <c r="U36" s="427">
        <f t="shared" ref="U36:U43" si="4">IF(W36="","",U35+1)</f>
        <v>5</v>
      </c>
      <c r="V36" s="427"/>
      <c r="W36" s="426" t="str">
        <f>IF('各会計、関係団体の財政状況及び健全化判断比率'!B30="","",'各会計、関係団体の財政状況及び健全化判断比率'!B30)</f>
        <v>辰野町介護保険特別会計</v>
      </c>
      <c r="X36" s="426"/>
      <c r="Y36" s="426"/>
      <c r="Z36" s="426"/>
      <c r="AA36" s="426"/>
      <c r="AB36" s="426"/>
      <c r="AC36" s="426"/>
      <c r="AD36" s="426"/>
      <c r="AE36" s="426"/>
      <c r="AF36" s="426"/>
      <c r="AG36" s="426"/>
      <c r="AH36" s="426"/>
      <c r="AI36" s="426"/>
      <c r="AJ36" s="426"/>
      <c r="AK36" s="426"/>
      <c r="AL36" s="213"/>
      <c r="AM36" s="427">
        <f t="shared" si="0"/>
        <v>9</v>
      </c>
      <c r="AN36" s="427"/>
      <c r="AO36" s="426" t="str">
        <f>IF('各会計、関係団体の財政状況及び健全化判断比率'!B34="","",'各会計、関係団体の財政状況及び健全化判断比率'!B34)</f>
        <v>町立辰野病院特別会計</v>
      </c>
      <c r="AP36" s="426"/>
      <c r="AQ36" s="426"/>
      <c r="AR36" s="426"/>
      <c r="AS36" s="426"/>
      <c r="AT36" s="426"/>
      <c r="AU36" s="426"/>
      <c r="AV36" s="426"/>
      <c r="AW36" s="426"/>
      <c r="AX36" s="426"/>
      <c r="AY36" s="426"/>
      <c r="AZ36" s="426"/>
      <c r="BA36" s="426"/>
      <c r="BB36" s="426"/>
      <c r="BC36" s="426"/>
      <c r="BD36" s="213"/>
      <c r="BE36" s="427" t="str">
        <f t="shared" si="1"/>
        <v/>
      </c>
      <c r="BF36" s="427"/>
      <c r="BG36" s="426"/>
      <c r="BH36" s="426"/>
      <c r="BI36" s="426"/>
      <c r="BJ36" s="426"/>
      <c r="BK36" s="426"/>
      <c r="BL36" s="426"/>
      <c r="BM36" s="426"/>
      <c r="BN36" s="426"/>
      <c r="BO36" s="426"/>
      <c r="BP36" s="426"/>
      <c r="BQ36" s="426"/>
      <c r="BR36" s="426"/>
      <c r="BS36" s="426"/>
      <c r="BT36" s="426"/>
      <c r="BU36" s="426"/>
      <c r="BV36" s="213"/>
      <c r="BW36" s="427">
        <f t="shared" si="2"/>
        <v>12</v>
      </c>
      <c r="BX36" s="427"/>
      <c r="BY36" s="426" t="str">
        <f>IF('各会計、関係団体の財政状況及び健全化判断比率'!B70="","",'各会計、関係団体の財政状況及び健全化判断比率'!B70)</f>
        <v>上伊那広域連合（ふるさと市町村圏基金事業特別会計）</v>
      </c>
      <c r="BZ36" s="426"/>
      <c r="CA36" s="426"/>
      <c r="CB36" s="426"/>
      <c r="CC36" s="426"/>
      <c r="CD36" s="426"/>
      <c r="CE36" s="426"/>
      <c r="CF36" s="426"/>
      <c r="CG36" s="426"/>
      <c r="CH36" s="426"/>
      <c r="CI36" s="426"/>
      <c r="CJ36" s="426"/>
      <c r="CK36" s="426"/>
      <c r="CL36" s="426"/>
      <c r="CM36" s="426"/>
      <c r="CN36" s="213"/>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0"/>
      <c r="DG36" s="428" t="str">
        <f>IF('各会計、関係団体の財政状況及び健全化判断比率'!BR9="","",'各会計、関係団体の財政状況及び健全化判断比率'!BR9)</f>
        <v/>
      </c>
      <c r="DH36" s="428"/>
      <c r="DI36" s="217"/>
      <c r="DJ36" s="185"/>
      <c r="DK36" s="185"/>
      <c r="DL36" s="185"/>
      <c r="DM36" s="185"/>
      <c r="DN36" s="185"/>
      <c r="DO36" s="185"/>
    </row>
    <row r="37" spans="1:119" ht="32.25" customHeight="1" x14ac:dyDescent="0.15">
      <c r="A37" s="186"/>
      <c r="B37" s="212"/>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3"/>
      <c r="U37" s="427">
        <f t="shared" si="4"/>
        <v>6</v>
      </c>
      <c r="V37" s="427"/>
      <c r="W37" s="426" t="str">
        <f>IF('各会計、関係団体の財政状況及び健全化判断比率'!B31="","",'各会計、関係団体の財政状況及び健全化判断比率'!B31)</f>
        <v>辰野町後期高齢者医療特別会計</v>
      </c>
      <c r="X37" s="426"/>
      <c r="Y37" s="426"/>
      <c r="Z37" s="426"/>
      <c r="AA37" s="426"/>
      <c r="AB37" s="426"/>
      <c r="AC37" s="426"/>
      <c r="AD37" s="426"/>
      <c r="AE37" s="426"/>
      <c r="AF37" s="426"/>
      <c r="AG37" s="426"/>
      <c r="AH37" s="426"/>
      <c r="AI37" s="426"/>
      <c r="AJ37" s="426"/>
      <c r="AK37" s="426"/>
      <c r="AL37" s="213"/>
      <c r="AM37" s="427" t="str">
        <f t="shared" si="0"/>
        <v/>
      </c>
      <c r="AN37" s="427"/>
      <c r="AO37" s="426"/>
      <c r="AP37" s="426"/>
      <c r="AQ37" s="426"/>
      <c r="AR37" s="426"/>
      <c r="AS37" s="426"/>
      <c r="AT37" s="426"/>
      <c r="AU37" s="426"/>
      <c r="AV37" s="426"/>
      <c r="AW37" s="426"/>
      <c r="AX37" s="426"/>
      <c r="AY37" s="426"/>
      <c r="AZ37" s="426"/>
      <c r="BA37" s="426"/>
      <c r="BB37" s="426"/>
      <c r="BC37" s="426"/>
      <c r="BD37" s="213"/>
      <c r="BE37" s="427" t="str">
        <f t="shared" si="1"/>
        <v/>
      </c>
      <c r="BF37" s="427"/>
      <c r="BG37" s="426"/>
      <c r="BH37" s="426"/>
      <c r="BI37" s="426"/>
      <c r="BJ37" s="426"/>
      <c r="BK37" s="426"/>
      <c r="BL37" s="426"/>
      <c r="BM37" s="426"/>
      <c r="BN37" s="426"/>
      <c r="BO37" s="426"/>
      <c r="BP37" s="426"/>
      <c r="BQ37" s="426"/>
      <c r="BR37" s="426"/>
      <c r="BS37" s="426"/>
      <c r="BT37" s="426"/>
      <c r="BU37" s="426"/>
      <c r="BV37" s="213"/>
      <c r="BW37" s="427">
        <f t="shared" si="2"/>
        <v>13</v>
      </c>
      <c r="BX37" s="427"/>
      <c r="BY37" s="426" t="str">
        <f>IF('各会計、関係団体の財政状況及び健全化判断比率'!B71="","",'各会計、関係団体の財政状況及び健全化判断比率'!B71)</f>
        <v>上伊那広域連合（土木振興事業特別会計）</v>
      </c>
      <c r="BZ37" s="426"/>
      <c r="CA37" s="426"/>
      <c r="CB37" s="426"/>
      <c r="CC37" s="426"/>
      <c r="CD37" s="426"/>
      <c r="CE37" s="426"/>
      <c r="CF37" s="426"/>
      <c r="CG37" s="426"/>
      <c r="CH37" s="426"/>
      <c r="CI37" s="426"/>
      <c r="CJ37" s="426"/>
      <c r="CK37" s="426"/>
      <c r="CL37" s="426"/>
      <c r="CM37" s="426"/>
      <c r="CN37" s="213"/>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0"/>
      <c r="DG37" s="428" t="str">
        <f>IF('各会計、関係団体の財政状況及び健全化判断比率'!BR10="","",'各会計、関係団体の財政状況及び健全化判断比率'!BR10)</f>
        <v/>
      </c>
      <c r="DH37" s="428"/>
      <c r="DI37" s="217"/>
      <c r="DJ37" s="185"/>
      <c r="DK37" s="185"/>
      <c r="DL37" s="185"/>
      <c r="DM37" s="185"/>
      <c r="DN37" s="185"/>
      <c r="DO37" s="185"/>
    </row>
    <row r="38" spans="1:119" ht="32.25" customHeight="1" x14ac:dyDescent="0.15">
      <c r="A38" s="186"/>
      <c r="B38" s="212"/>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3"/>
      <c r="U38" s="427" t="str">
        <f t="shared" si="4"/>
        <v/>
      </c>
      <c r="V38" s="427"/>
      <c r="W38" s="426"/>
      <c r="X38" s="426"/>
      <c r="Y38" s="426"/>
      <c r="Z38" s="426"/>
      <c r="AA38" s="426"/>
      <c r="AB38" s="426"/>
      <c r="AC38" s="426"/>
      <c r="AD38" s="426"/>
      <c r="AE38" s="426"/>
      <c r="AF38" s="426"/>
      <c r="AG38" s="426"/>
      <c r="AH38" s="426"/>
      <c r="AI38" s="426"/>
      <c r="AJ38" s="426"/>
      <c r="AK38" s="426"/>
      <c r="AL38" s="213"/>
      <c r="AM38" s="427" t="str">
        <f t="shared" si="0"/>
        <v/>
      </c>
      <c r="AN38" s="427"/>
      <c r="AO38" s="426"/>
      <c r="AP38" s="426"/>
      <c r="AQ38" s="426"/>
      <c r="AR38" s="426"/>
      <c r="AS38" s="426"/>
      <c r="AT38" s="426"/>
      <c r="AU38" s="426"/>
      <c r="AV38" s="426"/>
      <c r="AW38" s="426"/>
      <c r="AX38" s="426"/>
      <c r="AY38" s="426"/>
      <c r="AZ38" s="426"/>
      <c r="BA38" s="426"/>
      <c r="BB38" s="426"/>
      <c r="BC38" s="426"/>
      <c r="BD38" s="213"/>
      <c r="BE38" s="427" t="str">
        <f t="shared" si="1"/>
        <v/>
      </c>
      <c r="BF38" s="427"/>
      <c r="BG38" s="426"/>
      <c r="BH38" s="426"/>
      <c r="BI38" s="426"/>
      <c r="BJ38" s="426"/>
      <c r="BK38" s="426"/>
      <c r="BL38" s="426"/>
      <c r="BM38" s="426"/>
      <c r="BN38" s="426"/>
      <c r="BO38" s="426"/>
      <c r="BP38" s="426"/>
      <c r="BQ38" s="426"/>
      <c r="BR38" s="426"/>
      <c r="BS38" s="426"/>
      <c r="BT38" s="426"/>
      <c r="BU38" s="426"/>
      <c r="BV38" s="213"/>
      <c r="BW38" s="427">
        <f t="shared" si="2"/>
        <v>14</v>
      </c>
      <c r="BX38" s="427"/>
      <c r="BY38" s="426" t="str">
        <f>IF('各会計、関係団体の財政状況及び健全化判断比率'!B72="","",'各会計、関係団体の財政状況及び健全化判断比率'!B72)</f>
        <v>湖北行政事務組合（衛生センター特別）</v>
      </c>
      <c r="BZ38" s="426"/>
      <c r="CA38" s="426"/>
      <c r="CB38" s="426"/>
      <c r="CC38" s="426"/>
      <c r="CD38" s="426"/>
      <c r="CE38" s="426"/>
      <c r="CF38" s="426"/>
      <c r="CG38" s="426"/>
      <c r="CH38" s="426"/>
      <c r="CI38" s="426"/>
      <c r="CJ38" s="426"/>
      <c r="CK38" s="426"/>
      <c r="CL38" s="426"/>
      <c r="CM38" s="426"/>
      <c r="CN38" s="213"/>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0"/>
      <c r="DG38" s="428" t="str">
        <f>IF('各会計、関係団体の財政状況及び健全化判断比率'!BR11="","",'各会計、関係団体の財政状況及び健全化判断比率'!BR11)</f>
        <v/>
      </c>
      <c r="DH38" s="428"/>
      <c r="DI38" s="217"/>
      <c r="DJ38" s="185"/>
      <c r="DK38" s="185"/>
      <c r="DL38" s="185"/>
      <c r="DM38" s="185"/>
      <c r="DN38" s="185"/>
      <c r="DO38" s="185"/>
    </row>
    <row r="39" spans="1:119" ht="32.25" customHeight="1" x14ac:dyDescent="0.15">
      <c r="A39" s="186"/>
      <c r="B39" s="212"/>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3"/>
      <c r="U39" s="427" t="str">
        <f t="shared" si="4"/>
        <v/>
      </c>
      <c r="V39" s="427"/>
      <c r="W39" s="426"/>
      <c r="X39" s="426"/>
      <c r="Y39" s="426"/>
      <c r="Z39" s="426"/>
      <c r="AA39" s="426"/>
      <c r="AB39" s="426"/>
      <c r="AC39" s="426"/>
      <c r="AD39" s="426"/>
      <c r="AE39" s="426"/>
      <c r="AF39" s="426"/>
      <c r="AG39" s="426"/>
      <c r="AH39" s="426"/>
      <c r="AI39" s="426"/>
      <c r="AJ39" s="426"/>
      <c r="AK39" s="426"/>
      <c r="AL39" s="213"/>
      <c r="AM39" s="427" t="str">
        <f t="shared" si="0"/>
        <v/>
      </c>
      <c r="AN39" s="427"/>
      <c r="AO39" s="426"/>
      <c r="AP39" s="426"/>
      <c r="AQ39" s="426"/>
      <c r="AR39" s="426"/>
      <c r="AS39" s="426"/>
      <c r="AT39" s="426"/>
      <c r="AU39" s="426"/>
      <c r="AV39" s="426"/>
      <c r="AW39" s="426"/>
      <c r="AX39" s="426"/>
      <c r="AY39" s="426"/>
      <c r="AZ39" s="426"/>
      <c r="BA39" s="426"/>
      <c r="BB39" s="426"/>
      <c r="BC39" s="426"/>
      <c r="BD39" s="213"/>
      <c r="BE39" s="427" t="str">
        <f t="shared" si="1"/>
        <v/>
      </c>
      <c r="BF39" s="427"/>
      <c r="BG39" s="426"/>
      <c r="BH39" s="426"/>
      <c r="BI39" s="426"/>
      <c r="BJ39" s="426"/>
      <c r="BK39" s="426"/>
      <c r="BL39" s="426"/>
      <c r="BM39" s="426"/>
      <c r="BN39" s="426"/>
      <c r="BO39" s="426"/>
      <c r="BP39" s="426"/>
      <c r="BQ39" s="426"/>
      <c r="BR39" s="426"/>
      <c r="BS39" s="426"/>
      <c r="BT39" s="426"/>
      <c r="BU39" s="426"/>
      <c r="BV39" s="213"/>
      <c r="BW39" s="427">
        <f t="shared" si="2"/>
        <v>15</v>
      </c>
      <c r="BX39" s="427"/>
      <c r="BY39" s="426" t="str">
        <f>IF('各会計、関係団体の財政状況及び健全化判断比率'!B73="","",'各会計、関係団体の財政状況及び健全化判断比率'!B73)</f>
        <v>辰野町塩尻市小学校組合（一般会計）</v>
      </c>
      <c r="BZ39" s="426"/>
      <c r="CA39" s="426"/>
      <c r="CB39" s="426"/>
      <c r="CC39" s="426"/>
      <c r="CD39" s="426"/>
      <c r="CE39" s="426"/>
      <c r="CF39" s="426"/>
      <c r="CG39" s="426"/>
      <c r="CH39" s="426"/>
      <c r="CI39" s="426"/>
      <c r="CJ39" s="426"/>
      <c r="CK39" s="426"/>
      <c r="CL39" s="426"/>
      <c r="CM39" s="426"/>
      <c r="CN39" s="213"/>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0"/>
      <c r="DG39" s="428" t="str">
        <f>IF('各会計、関係団体の財政状況及び健全化判断比率'!BR12="","",'各会計、関係団体の財政状況及び健全化判断比率'!BR12)</f>
        <v/>
      </c>
      <c r="DH39" s="428"/>
      <c r="DI39" s="217"/>
      <c r="DJ39" s="185"/>
      <c r="DK39" s="185"/>
      <c r="DL39" s="185"/>
      <c r="DM39" s="185"/>
      <c r="DN39" s="185"/>
      <c r="DO39" s="185"/>
    </row>
    <row r="40" spans="1:119" ht="32.25" customHeight="1" x14ac:dyDescent="0.15">
      <c r="A40" s="186"/>
      <c r="B40" s="212"/>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3"/>
      <c r="U40" s="427" t="str">
        <f t="shared" si="4"/>
        <v/>
      </c>
      <c r="V40" s="427"/>
      <c r="W40" s="426"/>
      <c r="X40" s="426"/>
      <c r="Y40" s="426"/>
      <c r="Z40" s="426"/>
      <c r="AA40" s="426"/>
      <c r="AB40" s="426"/>
      <c r="AC40" s="426"/>
      <c r="AD40" s="426"/>
      <c r="AE40" s="426"/>
      <c r="AF40" s="426"/>
      <c r="AG40" s="426"/>
      <c r="AH40" s="426"/>
      <c r="AI40" s="426"/>
      <c r="AJ40" s="426"/>
      <c r="AK40" s="426"/>
      <c r="AL40" s="213"/>
      <c r="AM40" s="427" t="str">
        <f t="shared" si="0"/>
        <v/>
      </c>
      <c r="AN40" s="427"/>
      <c r="AO40" s="426"/>
      <c r="AP40" s="426"/>
      <c r="AQ40" s="426"/>
      <c r="AR40" s="426"/>
      <c r="AS40" s="426"/>
      <c r="AT40" s="426"/>
      <c r="AU40" s="426"/>
      <c r="AV40" s="426"/>
      <c r="AW40" s="426"/>
      <c r="AX40" s="426"/>
      <c r="AY40" s="426"/>
      <c r="AZ40" s="426"/>
      <c r="BA40" s="426"/>
      <c r="BB40" s="426"/>
      <c r="BC40" s="426"/>
      <c r="BD40" s="213"/>
      <c r="BE40" s="427" t="str">
        <f t="shared" si="1"/>
        <v/>
      </c>
      <c r="BF40" s="427"/>
      <c r="BG40" s="426"/>
      <c r="BH40" s="426"/>
      <c r="BI40" s="426"/>
      <c r="BJ40" s="426"/>
      <c r="BK40" s="426"/>
      <c r="BL40" s="426"/>
      <c r="BM40" s="426"/>
      <c r="BN40" s="426"/>
      <c r="BO40" s="426"/>
      <c r="BP40" s="426"/>
      <c r="BQ40" s="426"/>
      <c r="BR40" s="426"/>
      <c r="BS40" s="426"/>
      <c r="BT40" s="426"/>
      <c r="BU40" s="426"/>
      <c r="BV40" s="213"/>
      <c r="BW40" s="427">
        <f t="shared" si="2"/>
        <v>16</v>
      </c>
      <c r="BX40" s="427"/>
      <c r="BY40" s="426" t="str">
        <f>IF('各会計、関係団体の財政状況及び健全化判断比率'!B74="","",'各会計、関係団体の財政状況及び健全化判断比率'!B74)</f>
        <v>塩尻市辰野町中学校組合（一般会計）</v>
      </c>
      <c r="BZ40" s="426"/>
      <c r="CA40" s="426"/>
      <c r="CB40" s="426"/>
      <c r="CC40" s="426"/>
      <c r="CD40" s="426"/>
      <c r="CE40" s="426"/>
      <c r="CF40" s="426"/>
      <c r="CG40" s="426"/>
      <c r="CH40" s="426"/>
      <c r="CI40" s="426"/>
      <c r="CJ40" s="426"/>
      <c r="CK40" s="426"/>
      <c r="CL40" s="426"/>
      <c r="CM40" s="426"/>
      <c r="CN40" s="213"/>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0"/>
      <c r="DG40" s="428" t="str">
        <f>IF('各会計、関係団体の財政状況及び健全化判断比率'!BR13="","",'各会計、関係団体の財政状況及び健全化判断比率'!BR13)</f>
        <v/>
      </c>
      <c r="DH40" s="428"/>
      <c r="DI40" s="217"/>
      <c r="DJ40" s="185"/>
      <c r="DK40" s="185"/>
      <c r="DL40" s="185"/>
      <c r="DM40" s="185"/>
      <c r="DN40" s="185"/>
      <c r="DO40" s="185"/>
    </row>
    <row r="41" spans="1:119" ht="32.25" customHeight="1" x14ac:dyDescent="0.15">
      <c r="A41" s="186"/>
      <c r="B41" s="212"/>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3"/>
      <c r="U41" s="427" t="str">
        <f t="shared" si="4"/>
        <v/>
      </c>
      <c r="V41" s="427"/>
      <c r="W41" s="426"/>
      <c r="X41" s="426"/>
      <c r="Y41" s="426"/>
      <c r="Z41" s="426"/>
      <c r="AA41" s="426"/>
      <c r="AB41" s="426"/>
      <c r="AC41" s="426"/>
      <c r="AD41" s="426"/>
      <c r="AE41" s="426"/>
      <c r="AF41" s="426"/>
      <c r="AG41" s="426"/>
      <c r="AH41" s="426"/>
      <c r="AI41" s="426"/>
      <c r="AJ41" s="426"/>
      <c r="AK41" s="426"/>
      <c r="AL41" s="213"/>
      <c r="AM41" s="427" t="str">
        <f t="shared" si="0"/>
        <v/>
      </c>
      <c r="AN41" s="427"/>
      <c r="AO41" s="426"/>
      <c r="AP41" s="426"/>
      <c r="AQ41" s="426"/>
      <c r="AR41" s="426"/>
      <c r="AS41" s="426"/>
      <c r="AT41" s="426"/>
      <c r="AU41" s="426"/>
      <c r="AV41" s="426"/>
      <c r="AW41" s="426"/>
      <c r="AX41" s="426"/>
      <c r="AY41" s="426"/>
      <c r="AZ41" s="426"/>
      <c r="BA41" s="426"/>
      <c r="BB41" s="426"/>
      <c r="BC41" s="426"/>
      <c r="BD41" s="213"/>
      <c r="BE41" s="427" t="str">
        <f t="shared" si="1"/>
        <v/>
      </c>
      <c r="BF41" s="427"/>
      <c r="BG41" s="426"/>
      <c r="BH41" s="426"/>
      <c r="BI41" s="426"/>
      <c r="BJ41" s="426"/>
      <c r="BK41" s="426"/>
      <c r="BL41" s="426"/>
      <c r="BM41" s="426"/>
      <c r="BN41" s="426"/>
      <c r="BO41" s="426"/>
      <c r="BP41" s="426"/>
      <c r="BQ41" s="426"/>
      <c r="BR41" s="426"/>
      <c r="BS41" s="426"/>
      <c r="BT41" s="426"/>
      <c r="BU41" s="426"/>
      <c r="BV41" s="213"/>
      <c r="BW41" s="427">
        <f t="shared" si="2"/>
        <v>17</v>
      </c>
      <c r="BX41" s="427"/>
      <c r="BY41" s="426" t="str">
        <f>IF('各会計、関係団体の財政状況及び健全化判断比率'!B75="","",'各会計、関係団体の財政状況及び健全化判断比率'!B75)</f>
        <v>南信地域町村交通災害共済事務組合（一般会計）</v>
      </c>
      <c r="BZ41" s="426"/>
      <c r="CA41" s="426"/>
      <c r="CB41" s="426"/>
      <c r="CC41" s="426"/>
      <c r="CD41" s="426"/>
      <c r="CE41" s="426"/>
      <c r="CF41" s="426"/>
      <c r="CG41" s="426"/>
      <c r="CH41" s="426"/>
      <c r="CI41" s="426"/>
      <c r="CJ41" s="426"/>
      <c r="CK41" s="426"/>
      <c r="CL41" s="426"/>
      <c r="CM41" s="426"/>
      <c r="CN41" s="213"/>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0"/>
      <c r="DG41" s="428" t="str">
        <f>IF('各会計、関係団体の財政状況及び健全化判断比率'!BR14="","",'各会計、関係団体の財政状況及び健全化判断比率'!BR14)</f>
        <v/>
      </c>
      <c r="DH41" s="428"/>
      <c r="DI41" s="217"/>
      <c r="DJ41" s="185"/>
      <c r="DK41" s="185"/>
      <c r="DL41" s="185"/>
      <c r="DM41" s="185"/>
      <c r="DN41" s="185"/>
      <c r="DO41" s="185"/>
    </row>
    <row r="42" spans="1:119" ht="32.25" customHeight="1" x14ac:dyDescent="0.15">
      <c r="A42" s="185"/>
      <c r="B42" s="212"/>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3"/>
      <c r="U42" s="427" t="str">
        <f t="shared" si="4"/>
        <v/>
      </c>
      <c r="V42" s="427"/>
      <c r="W42" s="426"/>
      <c r="X42" s="426"/>
      <c r="Y42" s="426"/>
      <c r="Z42" s="426"/>
      <c r="AA42" s="426"/>
      <c r="AB42" s="426"/>
      <c r="AC42" s="426"/>
      <c r="AD42" s="426"/>
      <c r="AE42" s="426"/>
      <c r="AF42" s="426"/>
      <c r="AG42" s="426"/>
      <c r="AH42" s="426"/>
      <c r="AI42" s="426"/>
      <c r="AJ42" s="426"/>
      <c r="AK42" s="426"/>
      <c r="AL42" s="213"/>
      <c r="AM42" s="427" t="str">
        <f t="shared" si="0"/>
        <v/>
      </c>
      <c r="AN42" s="427"/>
      <c r="AO42" s="426"/>
      <c r="AP42" s="426"/>
      <c r="AQ42" s="426"/>
      <c r="AR42" s="426"/>
      <c r="AS42" s="426"/>
      <c r="AT42" s="426"/>
      <c r="AU42" s="426"/>
      <c r="AV42" s="426"/>
      <c r="AW42" s="426"/>
      <c r="AX42" s="426"/>
      <c r="AY42" s="426"/>
      <c r="AZ42" s="426"/>
      <c r="BA42" s="426"/>
      <c r="BB42" s="426"/>
      <c r="BC42" s="426"/>
      <c r="BD42" s="213"/>
      <c r="BE42" s="427" t="str">
        <f t="shared" si="1"/>
        <v/>
      </c>
      <c r="BF42" s="427"/>
      <c r="BG42" s="426"/>
      <c r="BH42" s="426"/>
      <c r="BI42" s="426"/>
      <c r="BJ42" s="426"/>
      <c r="BK42" s="426"/>
      <c r="BL42" s="426"/>
      <c r="BM42" s="426"/>
      <c r="BN42" s="426"/>
      <c r="BO42" s="426"/>
      <c r="BP42" s="426"/>
      <c r="BQ42" s="426"/>
      <c r="BR42" s="426"/>
      <c r="BS42" s="426"/>
      <c r="BT42" s="426"/>
      <c r="BU42" s="426"/>
      <c r="BV42" s="213"/>
      <c r="BW42" s="427">
        <f t="shared" si="2"/>
        <v>18</v>
      </c>
      <c r="BX42" s="427"/>
      <c r="BY42" s="426" t="str">
        <f>IF('各会計、関係団体の財政状況及び健全化判断比率'!B76="","",'各会計、関係団体の財政状況及び健全化判断比率'!B76)</f>
        <v>長野県市町村自治振興組合（一般会計）</v>
      </c>
      <c r="BZ42" s="426"/>
      <c r="CA42" s="426"/>
      <c r="CB42" s="426"/>
      <c r="CC42" s="426"/>
      <c r="CD42" s="426"/>
      <c r="CE42" s="426"/>
      <c r="CF42" s="426"/>
      <c r="CG42" s="426"/>
      <c r="CH42" s="426"/>
      <c r="CI42" s="426"/>
      <c r="CJ42" s="426"/>
      <c r="CK42" s="426"/>
      <c r="CL42" s="426"/>
      <c r="CM42" s="426"/>
      <c r="CN42" s="213"/>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0"/>
      <c r="DG42" s="428" t="str">
        <f>IF('各会計、関係団体の財政状況及び健全化判断比率'!BR15="","",'各会計、関係団体の財政状況及び健全化判断比率'!BR15)</f>
        <v/>
      </c>
      <c r="DH42" s="428"/>
      <c r="DI42" s="217"/>
      <c r="DJ42" s="185"/>
      <c r="DK42" s="185"/>
      <c r="DL42" s="185"/>
      <c r="DM42" s="185"/>
      <c r="DN42" s="185"/>
      <c r="DO42" s="185"/>
    </row>
    <row r="43" spans="1:119" ht="32.25" customHeight="1" x14ac:dyDescent="0.15">
      <c r="A43" s="185"/>
      <c r="B43" s="212"/>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3"/>
      <c r="U43" s="427" t="str">
        <f t="shared" si="4"/>
        <v/>
      </c>
      <c r="V43" s="427"/>
      <c r="W43" s="426"/>
      <c r="X43" s="426"/>
      <c r="Y43" s="426"/>
      <c r="Z43" s="426"/>
      <c r="AA43" s="426"/>
      <c r="AB43" s="426"/>
      <c r="AC43" s="426"/>
      <c r="AD43" s="426"/>
      <c r="AE43" s="426"/>
      <c r="AF43" s="426"/>
      <c r="AG43" s="426"/>
      <c r="AH43" s="426"/>
      <c r="AI43" s="426"/>
      <c r="AJ43" s="426"/>
      <c r="AK43" s="426"/>
      <c r="AL43" s="213"/>
      <c r="AM43" s="427" t="str">
        <f t="shared" si="0"/>
        <v/>
      </c>
      <c r="AN43" s="427"/>
      <c r="AO43" s="426"/>
      <c r="AP43" s="426"/>
      <c r="AQ43" s="426"/>
      <c r="AR43" s="426"/>
      <c r="AS43" s="426"/>
      <c r="AT43" s="426"/>
      <c r="AU43" s="426"/>
      <c r="AV43" s="426"/>
      <c r="AW43" s="426"/>
      <c r="AX43" s="426"/>
      <c r="AY43" s="426"/>
      <c r="AZ43" s="426"/>
      <c r="BA43" s="426"/>
      <c r="BB43" s="426"/>
      <c r="BC43" s="426"/>
      <c r="BD43" s="213"/>
      <c r="BE43" s="427" t="str">
        <f t="shared" si="1"/>
        <v/>
      </c>
      <c r="BF43" s="427"/>
      <c r="BG43" s="426"/>
      <c r="BH43" s="426"/>
      <c r="BI43" s="426"/>
      <c r="BJ43" s="426"/>
      <c r="BK43" s="426"/>
      <c r="BL43" s="426"/>
      <c r="BM43" s="426"/>
      <c r="BN43" s="426"/>
      <c r="BO43" s="426"/>
      <c r="BP43" s="426"/>
      <c r="BQ43" s="426"/>
      <c r="BR43" s="426"/>
      <c r="BS43" s="426"/>
      <c r="BT43" s="426"/>
      <c r="BU43" s="426"/>
      <c r="BV43" s="213"/>
      <c r="BW43" s="427">
        <f t="shared" si="2"/>
        <v>19</v>
      </c>
      <c r="BX43" s="427"/>
      <c r="BY43" s="426" t="str">
        <f>IF('各会計、関係団体の財政状況及び健全化判断比率'!B77="","",'各会計、関係団体の財政状況及び健全化判断比率'!B77)</f>
        <v>長野県市町村総合事務組合（一般会計）</v>
      </c>
      <c r="BZ43" s="426"/>
      <c r="CA43" s="426"/>
      <c r="CB43" s="426"/>
      <c r="CC43" s="426"/>
      <c r="CD43" s="426"/>
      <c r="CE43" s="426"/>
      <c r="CF43" s="426"/>
      <c r="CG43" s="426"/>
      <c r="CH43" s="426"/>
      <c r="CI43" s="426"/>
      <c r="CJ43" s="426"/>
      <c r="CK43" s="426"/>
      <c r="CL43" s="426"/>
      <c r="CM43" s="426"/>
      <c r="CN43" s="213"/>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0"/>
      <c r="DG43" s="428" t="str">
        <f>IF('各会計、関係団体の財政状況及び健全化判断比率'!BR16="","",'各会計、関係団体の財政状況及び健全化判断比率'!BR16)</f>
        <v/>
      </c>
      <c r="DH43" s="428"/>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sheetData>
  <sheetProtection algorithmName="SHA-512" hashValue="d5GfWlny0oicAEUmABd5xu7F97lrsClhNl7fRXdCZMbtode20D3rsSUhh05+aiQNPkD6F2BB3xz/dNjF8rEeKg==" saltValue="H4n4Lx7np04uo0xEB51h0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56" t="s">
        <v>578</v>
      </c>
      <c r="D34" s="1256"/>
      <c r="E34" s="1257"/>
      <c r="F34" s="32">
        <v>8.7100000000000009</v>
      </c>
      <c r="G34" s="33">
        <v>8.89</v>
      </c>
      <c r="H34" s="33">
        <v>8.27</v>
      </c>
      <c r="I34" s="33">
        <v>9.49</v>
      </c>
      <c r="J34" s="34">
        <v>9.07</v>
      </c>
      <c r="K34" s="22"/>
      <c r="L34" s="22"/>
      <c r="M34" s="22"/>
      <c r="N34" s="22"/>
      <c r="O34" s="22"/>
      <c r="P34" s="22"/>
    </row>
    <row r="35" spans="1:16" ht="39" customHeight="1" x14ac:dyDescent="0.15">
      <c r="A35" s="22"/>
      <c r="B35" s="35"/>
      <c r="C35" s="1250" t="s">
        <v>579</v>
      </c>
      <c r="D35" s="1251"/>
      <c r="E35" s="1252"/>
      <c r="F35" s="36">
        <v>7.05</v>
      </c>
      <c r="G35" s="37">
        <v>6.41</v>
      </c>
      <c r="H35" s="37">
        <v>6.85</v>
      </c>
      <c r="I35" s="37">
        <v>6.92</v>
      </c>
      <c r="J35" s="38">
        <v>5.8</v>
      </c>
      <c r="K35" s="22"/>
      <c r="L35" s="22"/>
      <c r="M35" s="22"/>
      <c r="N35" s="22"/>
      <c r="O35" s="22"/>
      <c r="P35" s="22"/>
    </row>
    <row r="36" spans="1:16" ht="39" customHeight="1" x14ac:dyDescent="0.15">
      <c r="A36" s="22"/>
      <c r="B36" s="35"/>
      <c r="C36" s="1250" t="s">
        <v>580</v>
      </c>
      <c r="D36" s="1251"/>
      <c r="E36" s="1252"/>
      <c r="F36" s="36">
        <v>1.33</v>
      </c>
      <c r="G36" s="37">
        <v>1.23</v>
      </c>
      <c r="H36" s="37">
        <v>1.79</v>
      </c>
      <c r="I36" s="37">
        <v>5.81</v>
      </c>
      <c r="J36" s="38">
        <v>3.81</v>
      </c>
      <c r="K36" s="22"/>
      <c r="L36" s="22"/>
      <c r="M36" s="22"/>
      <c r="N36" s="22"/>
      <c r="O36" s="22"/>
      <c r="P36" s="22"/>
    </row>
    <row r="37" spans="1:16" ht="39" customHeight="1" x14ac:dyDescent="0.15">
      <c r="A37" s="22"/>
      <c r="B37" s="35"/>
      <c r="C37" s="1250" t="s">
        <v>581</v>
      </c>
      <c r="D37" s="1251"/>
      <c r="E37" s="1252"/>
      <c r="F37" s="36">
        <v>0.36</v>
      </c>
      <c r="G37" s="37">
        <v>0.64</v>
      </c>
      <c r="H37" s="37">
        <v>0.28999999999999998</v>
      </c>
      <c r="I37" s="37">
        <v>0.26</v>
      </c>
      <c r="J37" s="38">
        <v>0.47</v>
      </c>
      <c r="K37" s="22"/>
      <c r="L37" s="22"/>
      <c r="M37" s="22"/>
      <c r="N37" s="22"/>
      <c r="O37" s="22"/>
      <c r="P37" s="22"/>
    </row>
    <row r="38" spans="1:16" ht="39" customHeight="1" x14ac:dyDescent="0.15">
      <c r="A38" s="22"/>
      <c r="B38" s="35"/>
      <c r="C38" s="1250" t="s">
        <v>582</v>
      </c>
      <c r="D38" s="1251"/>
      <c r="E38" s="1252"/>
      <c r="F38" s="36">
        <v>0.22</v>
      </c>
      <c r="G38" s="37">
        <v>0.59</v>
      </c>
      <c r="H38" s="37">
        <v>0.61</v>
      </c>
      <c r="I38" s="37">
        <v>0.12</v>
      </c>
      <c r="J38" s="38">
        <v>0.04</v>
      </c>
      <c r="K38" s="22"/>
      <c r="L38" s="22"/>
      <c r="M38" s="22"/>
      <c r="N38" s="22"/>
      <c r="O38" s="22"/>
      <c r="P38" s="22"/>
    </row>
    <row r="39" spans="1:16" ht="39" customHeight="1" x14ac:dyDescent="0.15">
      <c r="A39" s="22"/>
      <c r="B39" s="35"/>
      <c r="C39" s="1250" t="s">
        <v>583</v>
      </c>
      <c r="D39" s="1251"/>
      <c r="E39" s="1252"/>
      <c r="F39" s="36" t="s">
        <v>584</v>
      </c>
      <c r="G39" s="37">
        <v>0.02</v>
      </c>
      <c r="H39" s="37">
        <v>0.01</v>
      </c>
      <c r="I39" s="37">
        <v>0.02</v>
      </c>
      <c r="J39" s="38">
        <v>0.02</v>
      </c>
      <c r="K39" s="22"/>
      <c r="L39" s="22"/>
      <c r="M39" s="22"/>
      <c r="N39" s="22"/>
      <c r="O39" s="22"/>
      <c r="P39" s="22"/>
    </row>
    <row r="40" spans="1:16" ht="39" customHeight="1" x14ac:dyDescent="0.15">
      <c r="A40" s="22"/>
      <c r="B40" s="35"/>
      <c r="C40" s="1250" t="s">
        <v>585</v>
      </c>
      <c r="D40" s="1251"/>
      <c r="E40" s="1252"/>
      <c r="F40" s="36">
        <v>0.02</v>
      </c>
      <c r="G40" s="37">
        <v>0.03</v>
      </c>
      <c r="H40" s="37">
        <v>0.02</v>
      </c>
      <c r="I40" s="37">
        <v>0.02</v>
      </c>
      <c r="J40" s="38">
        <v>0.01</v>
      </c>
      <c r="K40" s="22"/>
      <c r="L40" s="22"/>
      <c r="M40" s="22"/>
      <c r="N40" s="22"/>
      <c r="O40" s="22"/>
      <c r="P40" s="22"/>
    </row>
    <row r="41" spans="1:16" ht="39" customHeight="1" x14ac:dyDescent="0.15">
      <c r="A41" s="22"/>
      <c r="B41" s="35"/>
      <c r="C41" s="1250" t="s">
        <v>586</v>
      </c>
      <c r="D41" s="1251"/>
      <c r="E41" s="1252"/>
      <c r="F41" s="36">
        <v>0</v>
      </c>
      <c r="G41" s="37">
        <v>0</v>
      </c>
      <c r="H41" s="37">
        <v>0</v>
      </c>
      <c r="I41" s="37">
        <v>0</v>
      </c>
      <c r="J41" s="38">
        <v>0</v>
      </c>
      <c r="K41" s="22"/>
      <c r="L41" s="22"/>
      <c r="M41" s="22"/>
      <c r="N41" s="22"/>
      <c r="O41" s="22"/>
      <c r="P41" s="22"/>
    </row>
    <row r="42" spans="1:16" ht="39" customHeight="1" x14ac:dyDescent="0.15">
      <c r="A42" s="22"/>
      <c r="B42" s="39"/>
      <c r="C42" s="1250" t="s">
        <v>587</v>
      </c>
      <c r="D42" s="1251"/>
      <c r="E42" s="1252"/>
      <c r="F42" s="36" t="s">
        <v>530</v>
      </c>
      <c r="G42" s="37" t="s">
        <v>530</v>
      </c>
      <c r="H42" s="37" t="s">
        <v>530</v>
      </c>
      <c r="I42" s="37" t="s">
        <v>530</v>
      </c>
      <c r="J42" s="38" t="s">
        <v>530</v>
      </c>
      <c r="K42" s="22"/>
      <c r="L42" s="22"/>
      <c r="M42" s="22"/>
      <c r="N42" s="22"/>
      <c r="O42" s="22"/>
      <c r="P42" s="22"/>
    </row>
    <row r="43" spans="1:16" ht="39" customHeight="1" thickBot="1" x14ac:dyDescent="0.2">
      <c r="A43" s="22"/>
      <c r="B43" s="40"/>
      <c r="C43" s="1253" t="s">
        <v>588</v>
      </c>
      <c r="D43" s="1254"/>
      <c r="E43" s="1255"/>
      <c r="F43" s="41">
        <v>2.4</v>
      </c>
      <c r="G43" s="42">
        <v>0.54</v>
      </c>
      <c r="H43" s="42">
        <v>0.46</v>
      </c>
      <c r="I43" s="42">
        <v>1.88</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780WKq8gmWfpS0YJBgafQLS8Q8RZqBdAIhBdr0L7i+pSGhnfqDPP2tEmiM2mM6smQ8GPMi2+KE9v6oKO/jxcA==" saltValue="foLqnY7TF1v2T9BCTWpY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76" t="s">
        <v>11</v>
      </c>
      <c r="C45" s="1277"/>
      <c r="D45" s="58"/>
      <c r="E45" s="1282" t="s">
        <v>12</v>
      </c>
      <c r="F45" s="1282"/>
      <c r="G45" s="1282"/>
      <c r="H45" s="1282"/>
      <c r="I45" s="1282"/>
      <c r="J45" s="1283"/>
      <c r="K45" s="59">
        <v>694</v>
      </c>
      <c r="L45" s="60">
        <v>711</v>
      </c>
      <c r="M45" s="60">
        <v>673</v>
      </c>
      <c r="N45" s="60">
        <v>706</v>
      </c>
      <c r="O45" s="61">
        <v>697</v>
      </c>
      <c r="P45" s="48"/>
      <c r="Q45" s="48"/>
      <c r="R45" s="48"/>
      <c r="S45" s="48"/>
      <c r="T45" s="48"/>
      <c r="U45" s="48"/>
    </row>
    <row r="46" spans="1:21" ht="30.75" customHeight="1" x14ac:dyDescent="0.15">
      <c r="A46" s="48"/>
      <c r="B46" s="1278"/>
      <c r="C46" s="1279"/>
      <c r="D46" s="62"/>
      <c r="E46" s="1260" t="s">
        <v>13</v>
      </c>
      <c r="F46" s="1260"/>
      <c r="G46" s="1260"/>
      <c r="H46" s="1260"/>
      <c r="I46" s="1260"/>
      <c r="J46" s="1261"/>
      <c r="K46" s="63" t="s">
        <v>530</v>
      </c>
      <c r="L46" s="64" t="s">
        <v>530</v>
      </c>
      <c r="M46" s="64" t="s">
        <v>530</v>
      </c>
      <c r="N46" s="64" t="s">
        <v>530</v>
      </c>
      <c r="O46" s="65" t="s">
        <v>530</v>
      </c>
      <c r="P46" s="48"/>
      <c r="Q46" s="48"/>
      <c r="R46" s="48"/>
      <c r="S46" s="48"/>
      <c r="T46" s="48"/>
      <c r="U46" s="48"/>
    </row>
    <row r="47" spans="1:21" ht="30.75" customHeight="1" x14ac:dyDescent="0.15">
      <c r="A47" s="48"/>
      <c r="B47" s="1278"/>
      <c r="C47" s="1279"/>
      <c r="D47" s="62"/>
      <c r="E47" s="1260" t="s">
        <v>14</v>
      </c>
      <c r="F47" s="1260"/>
      <c r="G47" s="1260"/>
      <c r="H47" s="1260"/>
      <c r="I47" s="1260"/>
      <c r="J47" s="1261"/>
      <c r="K47" s="63" t="s">
        <v>530</v>
      </c>
      <c r="L47" s="64" t="s">
        <v>530</v>
      </c>
      <c r="M47" s="64" t="s">
        <v>530</v>
      </c>
      <c r="N47" s="64" t="s">
        <v>530</v>
      </c>
      <c r="O47" s="65" t="s">
        <v>530</v>
      </c>
      <c r="P47" s="48"/>
      <c r="Q47" s="48"/>
      <c r="R47" s="48"/>
      <c r="S47" s="48"/>
      <c r="T47" s="48"/>
      <c r="U47" s="48"/>
    </row>
    <row r="48" spans="1:21" ht="30.75" customHeight="1" x14ac:dyDescent="0.15">
      <c r="A48" s="48"/>
      <c r="B48" s="1278"/>
      <c r="C48" s="1279"/>
      <c r="D48" s="62"/>
      <c r="E48" s="1260" t="s">
        <v>15</v>
      </c>
      <c r="F48" s="1260"/>
      <c r="G48" s="1260"/>
      <c r="H48" s="1260"/>
      <c r="I48" s="1260"/>
      <c r="J48" s="1261"/>
      <c r="K48" s="63">
        <v>683</v>
      </c>
      <c r="L48" s="64">
        <v>677</v>
      </c>
      <c r="M48" s="64">
        <v>654</v>
      </c>
      <c r="N48" s="64">
        <v>660</v>
      </c>
      <c r="O48" s="65">
        <v>620</v>
      </c>
      <c r="P48" s="48"/>
      <c r="Q48" s="48"/>
      <c r="R48" s="48"/>
      <c r="S48" s="48"/>
      <c r="T48" s="48"/>
      <c r="U48" s="48"/>
    </row>
    <row r="49" spans="1:21" ht="30.75" customHeight="1" x14ac:dyDescent="0.15">
      <c r="A49" s="48"/>
      <c r="B49" s="1278"/>
      <c r="C49" s="1279"/>
      <c r="D49" s="62"/>
      <c r="E49" s="1260" t="s">
        <v>16</v>
      </c>
      <c r="F49" s="1260"/>
      <c r="G49" s="1260"/>
      <c r="H49" s="1260"/>
      <c r="I49" s="1260"/>
      <c r="J49" s="1261"/>
      <c r="K49" s="63">
        <v>48</v>
      </c>
      <c r="L49" s="64">
        <v>45</v>
      </c>
      <c r="M49" s="64">
        <v>41</v>
      </c>
      <c r="N49" s="64">
        <v>23</v>
      </c>
      <c r="O49" s="65">
        <v>23</v>
      </c>
      <c r="P49" s="48"/>
      <c r="Q49" s="48"/>
      <c r="R49" s="48"/>
      <c r="S49" s="48"/>
      <c r="T49" s="48"/>
      <c r="U49" s="48"/>
    </row>
    <row r="50" spans="1:21" ht="30.75" customHeight="1" x14ac:dyDescent="0.15">
      <c r="A50" s="48"/>
      <c r="B50" s="1278"/>
      <c r="C50" s="1279"/>
      <c r="D50" s="62"/>
      <c r="E50" s="1260" t="s">
        <v>17</v>
      </c>
      <c r="F50" s="1260"/>
      <c r="G50" s="1260"/>
      <c r="H50" s="1260"/>
      <c r="I50" s="1260"/>
      <c r="J50" s="1261"/>
      <c r="K50" s="63">
        <v>11</v>
      </c>
      <c r="L50" s="64">
        <v>11</v>
      </c>
      <c r="M50" s="64">
        <v>9</v>
      </c>
      <c r="N50" s="64">
        <v>6</v>
      </c>
      <c r="O50" s="65">
        <v>4</v>
      </c>
      <c r="P50" s="48"/>
      <c r="Q50" s="48"/>
      <c r="R50" s="48"/>
      <c r="S50" s="48"/>
      <c r="T50" s="48"/>
      <c r="U50" s="48"/>
    </row>
    <row r="51" spans="1:21" ht="30.75" customHeight="1" x14ac:dyDescent="0.15">
      <c r="A51" s="48"/>
      <c r="B51" s="1280"/>
      <c r="C51" s="1281"/>
      <c r="D51" s="66"/>
      <c r="E51" s="1260" t="s">
        <v>18</v>
      </c>
      <c r="F51" s="1260"/>
      <c r="G51" s="1260"/>
      <c r="H51" s="1260"/>
      <c r="I51" s="1260"/>
      <c r="J51" s="1261"/>
      <c r="K51" s="63" t="s">
        <v>530</v>
      </c>
      <c r="L51" s="64" t="s">
        <v>530</v>
      </c>
      <c r="M51" s="64" t="s">
        <v>530</v>
      </c>
      <c r="N51" s="64" t="s">
        <v>530</v>
      </c>
      <c r="O51" s="65" t="s">
        <v>530</v>
      </c>
      <c r="P51" s="48"/>
      <c r="Q51" s="48"/>
      <c r="R51" s="48"/>
      <c r="S51" s="48"/>
      <c r="T51" s="48"/>
      <c r="U51" s="48"/>
    </row>
    <row r="52" spans="1:21" ht="30.75" customHeight="1" x14ac:dyDescent="0.15">
      <c r="A52" s="48"/>
      <c r="B52" s="1258" t="s">
        <v>19</v>
      </c>
      <c r="C52" s="1259"/>
      <c r="D52" s="66"/>
      <c r="E52" s="1260" t="s">
        <v>20</v>
      </c>
      <c r="F52" s="1260"/>
      <c r="G52" s="1260"/>
      <c r="H52" s="1260"/>
      <c r="I52" s="1260"/>
      <c r="J52" s="1261"/>
      <c r="K52" s="63">
        <v>995</v>
      </c>
      <c r="L52" s="64">
        <v>1012</v>
      </c>
      <c r="M52" s="64">
        <v>974</v>
      </c>
      <c r="N52" s="64">
        <v>972</v>
      </c>
      <c r="O52" s="65">
        <v>968</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441</v>
      </c>
      <c r="L53" s="69">
        <v>432</v>
      </c>
      <c r="M53" s="69">
        <v>403</v>
      </c>
      <c r="N53" s="69">
        <v>423</v>
      </c>
      <c r="O53" s="70">
        <v>376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597</v>
      </c>
      <c r="L57" s="84" t="s">
        <v>597</v>
      </c>
      <c r="M57" s="84" t="s">
        <v>597</v>
      </c>
      <c r="N57" s="84" t="s">
        <v>597</v>
      </c>
      <c r="O57" s="387" t="s">
        <v>597</v>
      </c>
    </row>
    <row r="58" spans="1:21" ht="31.5" customHeight="1" thickBot="1" x14ac:dyDescent="0.2">
      <c r="B58" s="1268"/>
      <c r="C58" s="1269"/>
      <c r="D58" s="1273" t="s">
        <v>27</v>
      </c>
      <c r="E58" s="1274"/>
      <c r="F58" s="1274"/>
      <c r="G58" s="1274"/>
      <c r="H58" s="1274"/>
      <c r="I58" s="1274"/>
      <c r="J58" s="1275"/>
      <c r="K58" s="85" t="s">
        <v>597</v>
      </c>
      <c r="L58" s="86" t="s">
        <v>597</v>
      </c>
      <c r="M58" s="86" t="s">
        <v>597</v>
      </c>
      <c r="N58" s="86" t="s">
        <v>597</v>
      </c>
      <c r="O58" s="87" t="s">
        <v>597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Esh1xeN5fnyZnsCK+iQMKnCapuUkKhGlhg6JBw4VtgFyTN7L/dljgxfp24uEcyuDNMZTzuW4a2gobjuOj+EBw==" saltValue="cV2cy+cCFGAquSBnfsQVt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571</v>
      </c>
      <c r="J40" s="99" t="s">
        <v>572</v>
      </c>
      <c r="K40" s="99" t="s">
        <v>573</v>
      </c>
      <c r="L40" s="99" t="s">
        <v>574</v>
      </c>
      <c r="M40" s="100" t="s">
        <v>575</v>
      </c>
    </row>
    <row r="41" spans="2:13" ht="27.75" customHeight="1" x14ac:dyDescent="0.15">
      <c r="B41" s="1296" t="s">
        <v>30</v>
      </c>
      <c r="C41" s="1297"/>
      <c r="D41" s="101"/>
      <c r="E41" s="1298" t="s">
        <v>31</v>
      </c>
      <c r="F41" s="1298"/>
      <c r="G41" s="1298"/>
      <c r="H41" s="1299"/>
      <c r="I41" s="102">
        <v>7459</v>
      </c>
      <c r="J41" s="103">
        <v>7356</v>
      </c>
      <c r="K41" s="103">
        <v>7243</v>
      </c>
      <c r="L41" s="103">
        <v>7404</v>
      </c>
      <c r="M41" s="104">
        <v>7412</v>
      </c>
    </row>
    <row r="42" spans="2:13" ht="27.75" customHeight="1" x14ac:dyDescent="0.15">
      <c r="B42" s="1286"/>
      <c r="C42" s="1287"/>
      <c r="D42" s="105"/>
      <c r="E42" s="1290" t="s">
        <v>32</v>
      </c>
      <c r="F42" s="1290"/>
      <c r="G42" s="1290"/>
      <c r="H42" s="1291"/>
      <c r="I42" s="106">
        <v>60</v>
      </c>
      <c r="J42" s="107">
        <v>49</v>
      </c>
      <c r="K42" s="107">
        <v>39</v>
      </c>
      <c r="L42" s="107">
        <v>33</v>
      </c>
      <c r="M42" s="108">
        <v>25</v>
      </c>
    </row>
    <row r="43" spans="2:13" ht="27.75" customHeight="1" x14ac:dyDescent="0.15">
      <c r="B43" s="1286"/>
      <c r="C43" s="1287"/>
      <c r="D43" s="105"/>
      <c r="E43" s="1290" t="s">
        <v>33</v>
      </c>
      <c r="F43" s="1290"/>
      <c r="G43" s="1290"/>
      <c r="H43" s="1291"/>
      <c r="I43" s="106">
        <v>7467</v>
      </c>
      <c r="J43" s="107">
        <v>7075</v>
      </c>
      <c r="K43" s="107">
        <v>6586</v>
      </c>
      <c r="L43" s="107">
        <v>6122</v>
      </c>
      <c r="M43" s="108">
        <v>5429</v>
      </c>
    </row>
    <row r="44" spans="2:13" ht="27.75" customHeight="1" x14ac:dyDescent="0.15">
      <c r="B44" s="1286"/>
      <c r="C44" s="1287"/>
      <c r="D44" s="105"/>
      <c r="E44" s="1290" t="s">
        <v>34</v>
      </c>
      <c r="F44" s="1290"/>
      <c r="G44" s="1290"/>
      <c r="H44" s="1291"/>
      <c r="I44" s="106">
        <v>222</v>
      </c>
      <c r="J44" s="107">
        <v>309</v>
      </c>
      <c r="K44" s="107">
        <v>783</v>
      </c>
      <c r="L44" s="107">
        <v>767</v>
      </c>
      <c r="M44" s="108">
        <v>773</v>
      </c>
    </row>
    <row r="45" spans="2:13" ht="27.75" customHeight="1" x14ac:dyDescent="0.15">
      <c r="B45" s="1286"/>
      <c r="C45" s="1287"/>
      <c r="D45" s="105"/>
      <c r="E45" s="1290" t="s">
        <v>35</v>
      </c>
      <c r="F45" s="1290"/>
      <c r="G45" s="1290"/>
      <c r="H45" s="1291"/>
      <c r="I45" s="106">
        <v>1476</v>
      </c>
      <c r="J45" s="107">
        <v>1262</v>
      </c>
      <c r="K45" s="107">
        <v>1137</v>
      </c>
      <c r="L45" s="107">
        <v>1125</v>
      </c>
      <c r="M45" s="108">
        <v>1137</v>
      </c>
    </row>
    <row r="46" spans="2:13" ht="27.75" customHeight="1" x14ac:dyDescent="0.15">
      <c r="B46" s="1286"/>
      <c r="C46" s="1287"/>
      <c r="D46" s="109"/>
      <c r="E46" s="1290" t="s">
        <v>36</v>
      </c>
      <c r="F46" s="1290"/>
      <c r="G46" s="1290"/>
      <c r="H46" s="1291"/>
      <c r="I46" s="106">
        <v>127</v>
      </c>
      <c r="J46" s="107">
        <v>94</v>
      </c>
      <c r="K46" s="107">
        <v>71</v>
      </c>
      <c r="L46" s="107">
        <v>52</v>
      </c>
      <c r="M46" s="108">
        <v>25</v>
      </c>
    </row>
    <row r="47" spans="2:13" ht="27.75" customHeight="1" x14ac:dyDescent="0.15">
      <c r="B47" s="1286"/>
      <c r="C47" s="1287"/>
      <c r="D47" s="110"/>
      <c r="E47" s="1300" t="s">
        <v>37</v>
      </c>
      <c r="F47" s="1301"/>
      <c r="G47" s="1301"/>
      <c r="H47" s="1302"/>
      <c r="I47" s="106" t="s">
        <v>530</v>
      </c>
      <c r="J47" s="107" t="s">
        <v>530</v>
      </c>
      <c r="K47" s="107" t="s">
        <v>530</v>
      </c>
      <c r="L47" s="107" t="s">
        <v>530</v>
      </c>
      <c r="M47" s="108" t="s">
        <v>530</v>
      </c>
    </row>
    <row r="48" spans="2:13" ht="27.75" customHeight="1" x14ac:dyDescent="0.15">
      <c r="B48" s="1286"/>
      <c r="C48" s="1287"/>
      <c r="D48" s="105"/>
      <c r="E48" s="1290" t="s">
        <v>38</v>
      </c>
      <c r="F48" s="1290"/>
      <c r="G48" s="1290"/>
      <c r="H48" s="1291"/>
      <c r="I48" s="106" t="s">
        <v>530</v>
      </c>
      <c r="J48" s="107" t="s">
        <v>530</v>
      </c>
      <c r="K48" s="107" t="s">
        <v>530</v>
      </c>
      <c r="L48" s="107" t="s">
        <v>530</v>
      </c>
      <c r="M48" s="108" t="s">
        <v>530</v>
      </c>
    </row>
    <row r="49" spans="2:13" ht="27.75" customHeight="1" x14ac:dyDescent="0.15">
      <c r="B49" s="1288"/>
      <c r="C49" s="1289"/>
      <c r="D49" s="105"/>
      <c r="E49" s="1290" t="s">
        <v>39</v>
      </c>
      <c r="F49" s="1290"/>
      <c r="G49" s="1290"/>
      <c r="H49" s="1291"/>
      <c r="I49" s="106" t="s">
        <v>530</v>
      </c>
      <c r="J49" s="107" t="s">
        <v>530</v>
      </c>
      <c r="K49" s="107" t="s">
        <v>530</v>
      </c>
      <c r="L49" s="107" t="s">
        <v>530</v>
      </c>
      <c r="M49" s="108" t="s">
        <v>530</v>
      </c>
    </row>
    <row r="50" spans="2:13" ht="27.75" customHeight="1" x14ac:dyDescent="0.15">
      <c r="B50" s="1284" t="s">
        <v>40</v>
      </c>
      <c r="C50" s="1285"/>
      <c r="D50" s="111"/>
      <c r="E50" s="1290" t="s">
        <v>41</v>
      </c>
      <c r="F50" s="1290"/>
      <c r="G50" s="1290"/>
      <c r="H50" s="1291"/>
      <c r="I50" s="106">
        <v>3521</v>
      </c>
      <c r="J50" s="107">
        <v>3790</v>
      </c>
      <c r="K50" s="107">
        <v>3856</v>
      </c>
      <c r="L50" s="107">
        <v>3666</v>
      </c>
      <c r="M50" s="108">
        <v>3656</v>
      </c>
    </row>
    <row r="51" spans="2:13" ht="27.75" customHeight="1" x14ac:dyDescent="0.15">
      <c r="B51" s="1286"/>
      <c r="C51" s="1287"/>
      <c r="D51" s="105"/>
      <c r="E51" s="1290" t="s">
        <v>42</v>
      </c>
      <c r="F51" s="1290"/>
      <c r="G51" s="1290"/>
      <c r="H51" s="1291"/>
      <c r="I51" s="106">
        <v>1011</v>
      </c>
      <c r="J51" s="107">
        <v>934</v>
      </c>
      <c r="K51" s="107">
        <v>818</v>
      </c>
      <c r="L51" s="107">
        <v>694</v>
      </c>
      <c r="M51" s="108">
        <v>617</v>
      </c>
    </row>
    <row r="52" spans="2:13" ht="27.75" customHeight="1" x14ac:dyDescent="0.15">
      <c r="B52" s="1288"/>
      <c r="C52" s="1289"/>
      <c r="D52" s="105"/>
      <c r="E52" s="1290" t="s">
        <v>43</v>
      </c>
      <c r="F52" s="1290"/>
      <c r="G52" s="1290"/>
      <c r="H52" s="1291"/>
      <c r="I52" s="106">
        <v>11115</v>
      </c>
      <c r="J52" s="107">
        <v>10693</v>
      </c>
      <c r="K52" s="107">
        <v>10570</v>
      </c>
      <c r="L52" s="107">
        <v>10118</v>
      </c>
      <c r="M52" s="108">
        <v>9831</v>
      </c>
    </row>
    <row r="53" spans="2:13" ht="27.75" customHeight="1" thickBot="1" x14ac:dyDescent="0.2">
      <c r="B53" s="1292" t="s">
        <v>44</v>
      </c>
      <c r="C53" s="1293"/>
      <c r="D53" s="112"/>
      <c r="E53" s="1294" t="s">
        <v>45</v>
      </c>
      <c r="F53" s="1294"/>
      <c r="G53" s="1294"/>
      <c r="H53" s="1295"/>
      <c r="I53" s="113">
        <v>1165</v>
      </c>
      <c r="J53" s="114">
        <v>729</v>
      </c>
      <c r="K53" s="114">
        <v>614</v>
      </c>
      <c r="L53" s="114">
        <v>1024</v>
      </c>
      <c r="M53" s="115">
        <v>696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s5X5hxjjVjyoVDjK8IxSRWw2o3XY+UOhHu6u+ukVJCNbvUTQlB60QWOSLPosFUscPRk+bW/9u87dREciM2b1Kg==" saltValue="UQcKHoRStGZ/NOid10Xy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573</v>
      </c>
      <c r="G54" s="124" t="s">
        <v>574</v>
      </c>
      <c r="H54" s="125" t="s">
        <v>575</v>
      </c>
    </row>
    <row r="55" spans="2:8" ht="52.5" customHeight="1" x14ac:dyDescent="0.15">
      <c r="B55" s="126"/>
      <c r="C55" s="1311" t="s">
        <v>48</v>
      </c>
      <c r="D55" s="1311"/>
      <c r="E55" s="1312"/>
      <c r="F55" s="127">
        <v>2058</v>
      </c>
      <c r="G55" s="127">
        <v>1880</v>
      </c>
      <c r="H55" s="128">
        <v>1911</v>
      </c>
    </row>
    <row r="56" spans="2:8" ht="52.5" customHeight="1" x14ac:dyDescent="0.15">
      <c r="B56" s="129"/>
      <c r="C56" s="1313" t="s">
        <v>49</v>
      </c>
      <c r="D56" s="1313"/>
      <c r="E56" s="1314"/>
      <c r="F56" s="130">
        <v>134</v>
      </c>
      <c r="G56" s="130">
        <v>134</v>
      </c>
      <c r="H56" s="131">
        <v>134</v>
      </c>
    </row>
    <row r="57" spans="2:8" ht="53.25" customHeight="1" x14ac:dyDescent="0.15">
      <c r="B57" s="129"/>
      <c r="C57" s="1315" t="s">
        <v>50</v>
      </c>
      <c r="D57" s="1315"/>
      <c r="E57" s="1316"/>
      <c r="F57" s="132">
        <v>1077</v>
      </c>
      <c r="G57" s="132">
        <v>1055</v>
      </c>
      <c r="H57" s="133">
        <v>1010</v>
      </c>
    </row>
    <row r="58" spans="2:8" ht="45.75" customHeight="1" x14ac:dyDescent="0.15">
      <c r="B58" s="134"/>
      <c r="C58" s="1303" t="s">
        <v>612</v>
      </c>
      <c r="D58" s="1304"/>
      <c r="E58" s="1305"/>
      <c r="F58" s="135">
        <v>267</v>
      </c>
      <c r="G58" s="135">
        <v>267</v>
      </c>
      <c r="H58" s="136">
        <v>267</v>
      </c>
    </row>
    <row r="59" spans="2:8" ht="45.75" customHeight="1" x14ac:dyDescent="0.15">
      <c r="B59" s="134"/>
      <c r="C59" s="1303" t="s">
        <v>613</v>
      </c>
      <c r="D59" s="1304"/>
      <c r="E59" s="1305"/>
      <c r="F59" s="135">
        <v>140</v>
      </c>
      <c r="G59" s="135">
        <v>140</v>
      </c>
      <c r="H59" s="136">
        <v>140</v>
      </c>
    </row>
    <row r="60" spans="2:8" ht="45.75" customHeight="1" x14ac:dyDescent="0.15">
      <c r="B60" s="134"/>
      <c r="C60" s="1303" t="s">
        <v>614</v>
      </c>
      <c r="D60" s="1304"/>
      <c r="E60" s="1305"/>
      <c r="F60" s="135">
        <v>107</v>
      </c>
      <c r="G60" s="135">
        <v>116</v>
      </c>
      <c r="H60" s="136">
        <v>121</v>
      </c>
    </row>
    <row r="61" spans="2:8" ht="45.75" customHeight="1" x14ac:dyDescent="0.15">
      <c r="B61" s="134"/>
      <c r="C61" s="1303" t="s">
        <v>615</v>
      </c>
      <c r="D61" s="1304"/>
      <c r="E61" s="1305"/>
      <c r="F61" s="135">
        <v>108</v>
      </c>
      <c r="G61" s="135">
        <v>109</v>
      </c>
      <c r="H61" s="136">
        <v>109</v>
      </c>
    </row>
    <row r="62" spans="2:8" ht="45.75" customHeight="1" thickBot="1" x14ac:dyDescent="0.2">
      <c r="B62" s="137"/>
      <c r="C62" s="1306" t="s">
        <v>616</v>
      </c>
      <c r="D62" s="1307"/>
      <c r="E62" s="1308"/>
      <c r="F62" s="138">
        <v>93</v>
      </c>
      <c r="G62" s="138">
        <v>81</v>
      </c>
      <c r="H62" s="139">
        <v>78</v>
      </c>
    </row>
    <row r="63" spans="2:8" ht="52.5" customHeight="1" thickBot="1" x14ac:dyDescent="0.2">
      <c r="B63" s="140"/>
      <c r="C63" s="1309" t="s">
        <v>51</v>
      </c>
      <c r="D63" s="1309"/>
      <c r="E63" s="1310"/>
      <c r="F63" s="141">
        <v>3270</v>
      </c>
      <c r="G63" s="141">
        <v>3070</v>
      </c>
      <c r="H63" s="142">
        <v>3055</v>
      </c>
    </row>
    <row r="64" spans="2:8" ht="15" customHeight="1" x14ac:dyDescent="0.15"/>
  </sheetData>
  <sheetProtection algorithmName="SHA-512" hashValue="OkYnc6dfG6VIZ13po6yc6BGmV0zAOSOm5FxauPaUG0e4seQap0YxA5rqf5hJeHdoF8iV7P2rTLZ/YLkTRA7tWw==" saltValue="y4wyOS2PR1Gehj+eDQ+7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6424E-EB97-4C3C-A7EC-7D73FDC40A08}">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1"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2"/>
      <c r="DG10" s="292"/>
      <c r="DH10" s="292"/>
      <c r="DI10" s="292"/>
      <c r="DJ10" s="292"/>
      <c r="DK10" s="292"/>
      <c r="DL10" s="292"/>
      <c r="DM10" s="292"/>
      <c r="DN10" s="292"/>
      <c r="DO10" s="292"/>
      <c r="DP10" s="292"/>
      <c r="DQ10" s="292"/>
      <c r="DR10" s="292"/>
      <c r="DS10" s="292"/>
      <c r="DT10" s="292"/>
      <c r="DU10" s="292"/>
      <c r="DV10" s="292"/>
      <c r="DW10" s="292"/>
      <c r="EM10" s="291" t="s">
        <v>618</v>
      </c>
    </row>
    <row r="11" spans="1:143" s="291"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2"/>
      <c r="DG12" s="292"/>
      <c r="DH12" s="292"/>
      <c r="DI12" s="292"/>
      <c r="DJ12" s="292"/>
      <c r="DK12" s="292"/>
      <c r="DL12" s="292"/>
      <c r="DM12" s="292"/>
      <c r="DN12" s="292"/>
      <c r="DO12" s="292"/>
      <c r="DP12" s="292"/>
      <c r="DQ12" s="292"/>
      <c r="DR12" s="292"/>
      <c r="DS12" s="292"/>
      <c r="DT12" s="292"/>
      <c r="DU12" s="292"/>
      <c r="DV12" s="292"/>
      <c r="DW12" s="292"/>
      <c r="EM12" s="291" t="s">
        <v>618</v>
      </c>
    </row>
    <row r="13" spans="1:143" s="291"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4" t="s">
        <v>628</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621</v>
      </c>
    </row>
    <row r="50" spans="1:109" x14ac:dyDescent="0.15">
      <c r="B50" s="397"/>
      <c r="G50" s="1317"/>
      <c r="H50" s="1317"/>
      <c r="I50" s="1317"/>
      <c r="J50" s="1317"/>
      <c r="K50" s="407"/>
      <c r="L50" s="407"/>
      <c r="M50" s="408"/>
      <c r="N50" s="408"/>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571</v>
      </c>
      <c r="BQ50" s="1321"/>
      <c r="BR50" s="1321"/>
      <c r="BS50" s="1321"/>
      <c r="BT50" s="1321"/>
      <c r="BU50" s="1321"/>
      <c r="BV50" s="1321"/>
      <c r="BW50" s="1321"/>
      <c r="BX50" s="1321" t="s">
        <v>572</v>
      </c>
      <c r="BY50" s="1321"/>
      <c r="BZ50" s="1321"/>
      <c r="CA50" s="1321"/>
      <c r="CB50" s="1321"/>
      <c r="CC50" s="1321"/>
      <c r="CD50" s="1321"/>
      <c r="CE50" s="1321"/>
      <c r="CF50" s="1321" t="s">
        <v>573</v>
      </c>
      <c r="CG50" s="1321"/>
      <c r="CH50" s="1321"/>
      <c r="CI50" s="1321"/>
      <c r="CJ50" s="1321"/>
      <c r="CK50" s="1321"/>
      <c r="CL50" s="1321"/>
      <c r="CM50" s="1321"/>
      <c r="CN50" s="1321" t="s">
        <v>574</v>
      </c>
      <c r="CO50" s="1321"/>
      <c r="CP50" s="1321"/>
      <c r="CQ50" s="1321"/>
      <c r="CR50" s="1321"/>
      <c r="CS50" s="1321"/>
      <c r="CT50" s="1321"/>
      <c r="CU50" s="1321"/>
      <c r="CV50" s="1321" t="s">
        <v>575</v>
      </c>
      <c r="CW50" s="1321"/>
      <c r="CX50" s="1321"/>
      <c r="CY50" s="1321"/>
      <c r="CZ50" s="1321"/>
      <c r="DA50" s="1321"/>
      <c r="DB50" s="1321"/>
      <c r="DC50" s="1321"/>
    </row>
    <row r="51" spans="1:109" ht="13.5" customHeight="1" x14ac:dyDescent="0.15">
      <c r="B51" s="397"/>
      <c r="G51" s="1334"/>
      <c r="H51" s="1334"/>
      <c r="I51" s="1335"/>
      <c r="J51" s="1335"/>
      <c r="K51" s="1333"/>
      <c r="L51" s="1333"/>
      <c r="M51" s="1333"/>
      <c r="N51" s="1333"/>
      <c r="AM51" s="406"/>
      <c r="AN51" s="1323" t="s">
        <v>622</v>
      </c>
      <c r="AO51" s="1323"/>
      <c r="AP51" s="1323"/>
      <c r="AQ51" s="1323"/>
      <c r="AR51" s="1323"/>
      <c r="AS51" s="1323"/>
      <c r="AT51" s="1323"/>
      <c r="AU51" s="1323"/>
      <c r="AV51" s="1323"/>
      <c r="AW51" s="1323"/>
      <c r="AX51" s="1323"/>
      <c r="AY51" s="1323"/>
      <c r="AZ51" s="1323"/>
      <c r="BA51" s="1323"/>
      <c r="BB51" s="1323" t="s">
        <v>623</v>
      </c>
      <c r="BC51" s="1323"/>
      <c r="BD51" s="1323"/>
      <c r="BE51" s="1323"/>
      <c r="BF51" s="1323"/>
      <c r="BG51" s="1323"/>
      <c r="BH51" s="1323"/>
      <c r="BI51" s="1323"/>
      <c r="BJ51" s="1323"/>
      <c r="BK51" s="1323"/>
      <c r="BL51" s="1323"/>
      <c r="BM51" s="1323"/>
      <c r="BN51" s="1323"/>
      <c r="BO51" s="1323"/>
      <c r="BP51" s="1322">
        <v>24.6</v>
      </c>
      <c r="BQ51" s="1322"/>
      <c r="BR51" s="1322"/>
      <c r="BS51" s="1322"/>
      <c r="BT51" s="1322"/>
      <c r="BU51" s="1322"/>
      <c r="BV51" s="1322"/>
      <c r="BW51" s="1322"/>
      <c r="BX51" s="1322">
        <v>15.3</v>
      </c>
      <c r="BY51" s="1322"/>
      <c r="BZ51" s="1322"/>
      <c r="CA51" s="1322"/>
      <c r="CB51" s="1322"/>
      <c r="CC51" s="1322"/>
      <c r="CD51" s="1322"/>
      <c r="CE51" s="1322"/>
      <c r="CF51" s="1322">
        <v>12.8</v>
      </c>
      <c r="CG51" s="1322"/>
      <c r="CH51" s="1322"/>
      <c r="CI51" s="1322"/>
      <c r="CJ51" s="1322"/>
      <c r="CK51" s="1322"/>
      <c r="CL51" s="1322"/>
      <c r="CM51" s="1322"/>
      <c r="CN51" s="1322">
        <v>21.4</v>
      </c>
      <c r="CO51" s="1322"/>
      <c r="CP51" s="1322"/>
      <c r="CQ51" s="1322"/>
      <c r="CR51" s="1322"/>
      <c r="CS51" s="1322"/>
      <c r="CT51" s="1322"/>
      <c r="CU51" s="1322"/>
      <c r="CV51" s="1322">
        <v>13.7</v>
      </c>
      <c r="CW51" s="1322"/>
      <c r="CX51" s="1322"/>
      <c r="CY51" s="1322"/>
      <c r="CZ51" s="1322"/>
      <c r="DA51" s="1322"/>
      <c r="DB51" s="1322"/>
      <c r="DC51" s="1322"/>
    </row>
    <row r="52" spans="1:109" x14ac:dyDescent="0.15">
      <c r="B52" s="397"/>
      <c r="G52" s="1334"/>
      <c r="H52" s="1334"/>
      <c r="I52" s="1335"/>
      <c r="J52" s="1335"/>
      <c r="K52" s="1333"/>
      <c r="L52" s="1333"/>
      <c r="M52" s="1333"/>
      <c r="N52" s="1333"/>
      <c r="AM52" s="406"/>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x14ac:dyDescent="0.15">
      <c r="A53" s="405"/>
      <c r="B53" s="397"/>
      <c r="G53" s="1334"/>
      <c r="H53" s="1334"/>
      <c r="I53" s="1317"/>
      <c r="J53" s="1317"/>
      <c r="K53" s="1333"/>
      <c r="L53" s="1333"/>
      <c r="M53" s="1333"/>
      <c r="N53" s="1333"/>
      <c r="AM53" s="406"/>
      <c r="AN53" s="1323"/>
      <c r="AO53" s="1323"/>
      <c r="AP53" s="1323"/>
      <c r="AQ53" s="1323"/>
      <c r="AR53" s="1323"/>
      <c r="AS53" s="1323"/>
      <c r="AT53" s="1323"/>
      <c r="AU53" s="1323"/>
      <c r="AV53" s="1323"/>
      <c r="AW53" s="1323"/>
      <c r="AX53" s="1323"/>
      <c r="AY53" s="1323"/>
      <c r="AZ53" s="1323"/>
      <c r="BA53" s="1323"/>
      <c r="BB53" s="1323" t="s">
        <v>624</v>
      </c>
      <c r="BC53" s="1323"/>
      <c r="BD53" s="1323"/>
      <c r="BE53" s="1323"/>
      <c r="BF53" s="1323"/>
      <c r="BG53" s="1323"/>
      <c r="BH53" s="1323"/>
      <c r="BI53" s="1323"/>
      <c r="BJ53" s="1323"/>
      <c r="BK53" s="1323"/>
      <c r="BL53" s="1323"/>
      <c r="BM53" s="1323"/>
      <c r="BN53" s="1323"/>
      <c r="BO53" s="1323"/>
      <c r="BP53" s="1322">
        <v>75.3</v>
      </c>
      <c r="BQ53" s="1322"/>
      <c r="BR53" s="1322"/>
      <c r="BS53" s="1322"/>
      <c r="BT53" s="1322"/>
      <c r="BU53" s="1322"/>
      <c r="BV53" s="1322"/>
      <c r="BW53" s="1322"/>
      <c r="BX53" s="1322">
        <v>76.7</v>
      </c>
      <c r="BY53" s="1322"/>
      <c r="BZ53" s="1322"/>
      <c r="CA53" s="1322"/>
      <c r="CB53" s="1322"/>
      <c r="CC53" s="1322"/>
      <c r="CD53" s="1322"/>
      <c r="CE53" s="1322"/>
      <c r="CF53" s="1322">
        <v>77.099999999999994</v>
      </c>
      <c r="CG53" s="1322"/>
      <c r="CH53" s="1322"/>
      <c r="CI53" s="1322"/>
      <c r="CJ53" s="1322"/>
      <c r="CK53" s="1322"/>
      <c r="CL53" s="1322"/>
      <c r="CM53" s="1322"/>
      <c r="CN53" s="1322">
        <v>78.3</v>
      </c>
      <c r="CO53" s="1322"/>
      <c r="CP53" s="1322"/>
      <c r="CQ53" s="1322"/>
      <c r="CR53" s="1322"/>
      <c r="CS53" s="1322"/>
      <c r="CT53" s="1322"/>
      <c r="CU53" s="1322"/>
      <c r="CV53" s="1322">
        <v>79.599999999999994</v>
      </c>
      <c r="CW53" s="1322"/>
      <c r="CX53" s="1322"/>
      <c r="CY53" s="1322"/>
      <c r="CZ53" s="1322"/>
      <c r="DA53" s="1322"/>
      <c r="DB53" s="1322"/>
      <c r="DC53" s="1322"/>
    </row>
    <row r="54" spans="1:109" x14ac:dyDescent="0.15">
      <c r="A54" s="405"/>
      <c r="B54" s="397"/>
      <c r="G54" s="1334"/>
      <c r="H54" s="1334"/>
      <c r="I54" s="1317"/>
      <c r="J54" s="1317"/>
      <c r="K54" s="1333"/>
      <c r="L54" s="1333"/>
      <c r="M54" s="1333"/>
      <c r="N54" s="1333"/>
      <c r="AM54" s="406"/>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x14ac:dyDescent="0.15">
      <c r="A55" s="405"/>
      <c r="B55" s="397"/>
      <c r="G55" s="1317"/>
      <c r="H55" s="1317"/>
      <c r="I55" s="1317"/>
      <c r="J55" s="1317"/>
      <c r="K55" s="1333"/>
      <c r="L55" s="1333"/>
      <c r="M55" s="1333"/>
      <c r="N55" s="1333"/>
      <c r="AN55" s="1321" t="s">
        <v>625</v>
      </c>
      <c r="AO55" s="1321"/>
      <c r="AP55" s="1321"/>
      <c r="AQ55" s="1321"/>
      <c r="AR55" s="1321"/>
      <c r="AS55" s="1321"/>
      <c r="AT55" s="1321"/>
      <c r="AU55" s="1321"/>
      <c r="AV55" s="1321"/>
      <c r="AW55" s="1321"/>
      <c r="AX55" s="1321"/>
      <c r="AY55" s="1321"/>
      <c r="AZ55" s="1321"/>
      <c r="BA55" s="1321"/>
      <c r="BB55" s="1323" t="s">
        <v>623</v>
      </c>
      <c r="BC55" s="1323"/>
      <c r="BD55" s="1323"/>
      <c r="BE55" s="1323"/>
      <c r="BF55" s="1323"/>
      <c r="BG55" s="1323"/>
      <c r="BH55" s="1323"/>
      <c r="BI55" s="1323"/>
      <c r="BJ55" s="1323"/>
      <c r="BK55" s="1323"/>
      <c r="BL55" s="1323"/>
      <c r="BM55" s="1323"/>
      <c r="BN55" s="1323"/>
      <c r="BO55" s="1323"/>
      <c r="BP55" s="1322">
        <v>44.9</v>
      </c>
      <c r="BQ55" s="1322"/>
      <c r="BR55" s="1322"/>
      <c r="BS55" s="1322"/>
      <c r="BT55" s="1322"/>
      <c r="BU55" s="1322"/>
      <c r="BV55" s="1322"/>
      <c r="BW55" s="1322"/>
      <c r="BX55" s="1322">
        <v>40.799999999999997</v>
      </c>
      <c r="BY55" s="1322"/>
      <c r="BZ55" s="1322"/>
      <c r="CA55" s="1322"/>
      <c r="CB55" s="1322"/>
      <c r="CC55" s="1322"/>
      <c r="CD55" s="1322"/>
      <c r="CE55" s="1322"/>
      <c r="CF55" s="1322">
        <v>38.5</v>
      </c>
      <c r="CG55" s="1322"/>
      <c r="CH55" s="1322"/>
      <c r="CI55" s="1322"/>
      <c r="CJ55" s="1322"/>
      <c r="CK55" s="1322"/>
      <c r="CL55" s="1322"/>
      <c r="CM55" s="1322"/>
      <c r="CN55" s="1322">
        <v>35.5</v>
      </c>
      <c r="CO55" s="1322"/>
      <c r="CP55" s="1322"/>
      <c r="CQ55" s="1322"/>
      <c r="CR55" s="1322"/>
      <c r="CS55" s="1322"/>
      <c r="CT55" s="1322"/>
      <c r="CU55" s="1322"/>
      <c r="CV55" s="1322">
        <v>13.5</v>
      </c>
      <c r="CW55" s="1322"/>
      <c r="CX55" s="1322"/>
      <c r="CY55" s="1322"/>
      <c r="CZ55" s="1322"/>
      <c r="DA55" s="1322"/>
      <c r="DB55" s="1322"/>
      <c r="DC55" s="1322"/>
    </row>
    <row r="56" spans="1:109" x14ac:dyDescent="0.15">
      <c r="A56" s="405"/>
      <c r="B56" s="397"/>
      <c r="G56" s="1317"/>
      <c r="H56" s="1317"/>
      <c r="I56" s="1317"/>
      <c r="J56" s="1317"/>
      <c r="K56" s="1333"/>
      <c r="L56" s="1333"/>
      <c r="M56" s="1333"/>
      <c r="N56" s="1333"/>
      <c r="AN56" s="1321"/>
      <c r="AO56" s="1321"/>
      <c r="AP56" s="1321"/>
      <c r="AQ56" s="1321"/>
      <c r="AR56" s="1321"/>
      <c r="AS56" s="1321"/>
      <c r="AT56" s="1321"/>
      <c r="AU56" s="1321"/>
      <c r="AV56" s="1321"/>
      <c r="AW56" s="1321"/>
      <c r="AX56" s="1321"/>
      <c r="AY56" s="1321"/>
      <c r="AZ56" s="1321"/>
      <c r="BA56" s="1321"/>
      <c r="BB56" s="1323"/>
      <c r="BC56" s="1323"/>
      <c r="BD56" s="1323"/>
      <c r="BE56" s="1323"/>
      <c r="BF56" s="1323"/>
      <c r="BG56" s="1323"/>
      <c r="BH56" s="1323"/>
      <c r="BI56" s="1323"/>
      <c r="BJ56" s="1323"/>
      <c r="BK56" s="1323"/>
      <c r="BL56" s="1323"/>
      <c r="BM56" s="1323"/>
      <c r="BN56" s="1323"/>
      <c r="BO56" s="1323"/>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5" customFormat="1" x14ac:dyDescent="0.15">
      <c r="B57" s="409"/>
      <c r="G57" s="1317"/>
      <c r="H57" s="1317"/>
      <c r="I57" s="1336"/>
      <c r="J57" s="1336"/>
      <c r="K57" s="1333"/>
      <c r="L57" s="1333"/>
      <c r="M57" s="1333"/>
      <c r="N57" s="1333"/>
      <c r="AM57" s="390"/>
      <c r="AN57" s="1321"/>
      <c r="AO57" s="1321"/>
      <c r="AP57" s="1321"/>
      <c r="AQ57" s="1321"/>
      <c r="AR57" s="1321"/>
      <c r="AS57" s="1321"/>
      <c r="AT57" s="1321"/>
      <c r="AU57" s="1321"/>
      <c r="AV57" s="1321"/>
      <c r="AW57" s="1321"/>
      <c r="AX57" s="1321"/>
      <c r="AY57" s="1321"/>
      <c r="AZ57" s="1321"/>
      <c r="BA57" s="1321"/>
      <c r="BB57" s="1323" t="s">
        <v>624</v>
      </c>
      <c r="BC57" s="1323"/>
      <c r="BD57" s="1323"/>
      <c r="BE57" s="1323"/>
      <c r="BF57" s="1323"/>
      <c r="BG57" s="1323"/>
      <c r="BH57" s="1323"/>
      <c r="BI57" s="1323"/>
      <c r="BJ57" s="1323"/>
      <c r="BK57" s="1323"/>
      <c r="BL57" s="1323"/>
      <c r="BM57" s="1323"/>
      <c r="BN57" s="1323"/>
      <c r="BO57" s="1323"/>
      <c r="BP57" s="1322">
        <v>62.6</v>
      </c>
      <c r="BQ57" s="1322"/>
      <c r="BR57" s="1322"/>
      <c r="BS57" s="1322"/>
      <c r="BT57" s="1322"/>
      <c r="BU57" s="1322"/>
      <c r="BV57" s="1322"/>
      <c r="BW57" s="1322"/>
      <c r="BX57" s="1322">
        <v>63.5</v>
      </c>
      <c r="BY57" s="1322"/>
      <c r="BZ57" s="1322"/>
      <c r="CA57" s="1322"/>
      <c r="CB57" s="1322"/>
      <c r="CC57" s="1322"/>
      <c r="CD57" s="1322"/>
      <c r="CE57" s="1322"/>
      <c r="CF57" s="1322">
        <v>65.3</v>
      </c>
      <c r="CG57" s="1322"/>
      <c r="CH57" s="1322"/>
      <c r="CI57" s="1322"/>
      <c r="CJ57" s="1322"/>
      <c r="CK57" s="1322"/>
      <c r="CL57" s="1322"/>
      <c r="CM57" s="1322"/>
      <c r="CN57" s="1322">
        <v>65.7</v>
      </c>
      <c r="CO57" s="1322"/>
      <c r="CP57" s="1322"/>
      <c r="CQ57" s="1322"/>
      <c r="CR57" s="1322"/>
      <c r="CS57" s="1322"/>
      <c r="CT57" s="1322"/>
      <c r="CU57" s="1322"/>
      <c r="CV57" s="1322">
        <v>65.3</v>
      </c>
      <c r="CW57" s="1322"/>
      <c r="CX57" s="1322"/>
      <c r="CY57" s="1322"/>
      <c r="CZ57" s="1322"/>
      <c r="DA57" s="1322"/>
      <c r="DB57" s="1322"/>
      <c r="DC57" s="1322"/>
      <c r="DD57" s="410"/>
      <c r="DE57" s="409"/>
    </row>
    <row r="58" spans="1:109" s="405" customFormat="1" x14ac:dyDescent="0.15">
      <c r="A58" s="390"/>
      <c r="B58" s="409"/>
      <c r="G58" s="1317"/>
      <c r="H58" s="1317"/>
      <c r="I58" s="1336"/>
      <c r="J58" s="1336"/>
      <c r="K58" s="1333"/>
      <c r="L58" s="1333"/>
      <c r="M58" s="1333"/>
      <c r="N58" s="1333"/>
      <c r="AM58" s="390"/>
      <c r="AN58" s="1321"/>
      <c r="AO58" s="1321"/>
      <c r="AP58" s="1321"/>
      <c r="AQ58" s="1321"/>
      <c r="AR58" s="1321"/>
      <c r="AS58" s="1321"/>
      <c r="AT58" s="1321"/>
      <c r="AU58" s="1321"/>
      <c r="AV58" s="1321"/>
      <c r="AW58" s="1321"/>
      <c r="AX58" s="1321"/>
      <c r="AY58" s="1321"/>
      <c r="AZ58" s="1321"/>
      <c r="BA58" s="1321"/>
      <c r="BB58" s="1323"/>
      <c r="BC58" s="1323"/>
      <c r="BD58" s="1323"/>
      <c r="BE58" s="1323"/>
      <c r="BF58" s="1323"/>
      <c r="BG58" s="1323"/>
      <c r="BH58" s="1323"/>
      <c r="BI58" s="1323"/>
      <c r="BJ58" s="1323"/>
      <c r="BK58" s="1323"/>
      <c r="BL58" s="1323"/>
      <c r="BM58" s="1323"/>
      <c r="BN58" s="1323"/>
      <c r="BO58" s="1323"/>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626</v>
      </c>
    </row>
    <row r="64" spans="1:109" x14ac:dyDescent="0.15">
      <c r="B64" s="397"/>
      <c r="G64" s="404"/>
      <c r="I64" s="417"/>
      <c r="J64" s="417"/>
      <c r="K64" s="417"/>
      <c r="L64" s="417"/>
      <c r="M64" s="417"/>
      <c r="N64" s="418"/>
      <c r="AM64" s="404"/>
      <c r="AN64" s="404" t="s">
        <v>620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4" t="s">
        <v>629</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621</v>
      </c>
    </row>
    <row r="72" spans="2:107" x14ac:dyDescent="0.15">
      <c r="B72" s="397"/>
      <c r="G72" s="1317"/>
      <c r="H72" s="1317"/>
      <c r="I72" s="1317"/>
      <c r="J72" s="1317"/>
      <c r="K72" s="407"/>
      <c r="L72" s="407"/>
      <c r="M72" s="408"/>
      <c r="N72" s="408"/>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571</v>
      </c>
      <c r="BQ72" s="1321"/>
      <c r="BR72" s="1321"/>
      <c r="BS72" s="1321"/>
      <c r="BT72" s="1321"/>
      <c r="BU72" s="1321"/>
      <c r="BV72" s="1321"/>
      <c r="BW72" s="1321"/>
      <c r="BX72" s="1321" t="s">
        <v>572</v>
      </c>
      <c r="BY72" s="1321"/>
      <c r="BZ72" s="1321"/>
      <c r="CA72" s="1321"/>
      <c r="CB72" s="1321"/>
      <c r="CC72" s="1321"/>
      <c r="CD72" s="1321"/>
      <c r="CE72" s="1321"/>
      <c r="CF72" s="1321" t="s">
        <v>573</v>
      </c>
      <c r="CG72" s="1321"/>
      <c r="CH72" s="1321"/>
      <c r="CI72" s="1321"/>
      <c r="CJ72" s="1321"/>
      <c r="CK72" s="1321"/>
      <c r="CL72" s="1321"/>
      <c r="CM72" s="1321"/>
      <c r="CN72" s="1321" t="s">
        <v>574</v>
      </c>
      <c r="CO72" s="1321"/>
      <c r="CP72" s="1321"/>
      <c r="CQ72" s="1321"/>
      <c r="CR72" s="1321"/>
      <c r="CS72" s="1321"/>
      <c r="CT72" s="1321"/>
      <c r="CU72" s="1321"/>
      <c r="CV72" s="1321" t="s">
        <v>575</v>
      </c>
      <c r="CW72" s="1321"/>
      <c r="CX72" s="1321"/>
      <c r="CY72" s="1321"/>
      <c r="CZ72" s="1321"/>
      <c r="DA72" s="1321"/>
      <c r="DB72" s="1321"/>
      <c r="DC72" s="1321"/>
    </row>
    <row r="73" spans="2:107" x14ac:dyDescent="0.15">
      <c r="B73" s="397"/>
      <c r="G73" s="1334"/>
      <c r="H73" s="1334"/>
      <c r="I73" s="1334"/>
      <c r="J73" s="1334"/>
      <c r="K73" s="1337"/>
      <c r="L73" s="1337"/>
      <c r="M73" s="1337"/>
      <c r="N73" s="1337"/>
      <c r="AM73" s="406"/>
      <c r="AN73" s="1323" t="s">
        <v>622</v>
      </c>
      <c r="AO73" s="1323"/>
      <c r="AP73" s="1323"/>
      <c r="AQ73" s="1323"/>
      <c r="AR73" s="1323"/>
      <c r="AS73" s="1323"/>
      <c r="AT73" s="1323"/>
      <c r="AU73" s="1323"/>
      <c r="AV73" s="1323"/>
      <c r="AW73" s="1323"/>
      <c r="AX73" s="1323"/>
      <c r="AY73" s="1323"/>
      <c r="AZ73" s="1323"/>
      <c r="BA73" s="1323"/>
      <c r="BB73" s="1323" t="s">
        <v>623</v>
      </c>
      <c r="BC73" s="1323"/>
      <c r="BD73" s="1323"/>
      <c r="BE73" s="1323"/>
      <c r="BF73" s="1323"/>
      <c r="BG73" s="1323"/>
      <c r="BH73" s="1323"/>
      <c r="BI73" s="1323"/>
      <c r="BJ73" s="1323"/>
      <c r="BK73" s="1323"/>
      <c r="BL73" s="1323"/>
      <c r="BM73" s="1323"/>
      <c r="BN73" s="1323"/>
      <c r="BO73" s="1323"/>
      <c r="BP73" s="1322">
        <v>24.6</v>
      </c>
      <c r="BQ73" s="1322"/>
      <c r="BR73" s="1322"/>
      <c r="BS73" s="1322"/>
      <c r="BT73" s="1322"/>
      <c r="BU73" s="1322"/>
      <c r="BV73" s="1322"/>
      <c r="BW73" s="1322"/>
      <c r="BX73" s="1322">
        <v>15.3</v>
      </c>
      <c r="BY73" s="1322"/>
      <c r="BZ73" s="1322"/>
      <c r="CA73" s="1322"/>
      <c r="CB73" s="1322"/>
      <c r="CC73" s="1322"/>
      <c r="CD73" s="1322"/>
      <c r="CE73" s="1322"/>
      <c r="CF73" s="1322">
        <v>12.8</v>
      </c>
      <c r="CG73" s="1322"/>
      <c r="CH73" s="1322"/>
      <c r="CI73" s="1322"/>
      <c r="CJ73" s="1322"/>
      <c r="CK73" s="1322"/>
      <c r="CL73" s="1322"/>
      <c r="CM73" s="1322"/>
      <c r="CN73" s="1322">
        <v>21.4</v>
      </c>
      <c r="CO73" s="1322"/>
      <c r="CP73" s="1322"/>
      <c r="CQ73" s="1322"/>
      <c r="CR73" s="1322"/>
      <c r="CS73" s="1322"/>
      <c r="CT73" s="1322"/>
      <c r="CU73" s="1322"/>
      <c r="CV73" s="1322">
        <v>13.7</v>
      </c>
      <c r="CW73" s="1322"/>
      <c r="CX73" s="1322"/>
      <c r="CY73" s="1322"/>
      <c r="CZ73" s="1322"/>
      <c r="DA73" s="1322"/>
      <c r="DB73" s="1322"/>
      <c r="DC73" s="1322"/>
    </row>
    <row r="74" spans="2:107" x14ac:dyDescent="0.15">
      <c r="B74" s="397"/>
      <c r="G74" s="1334"/>
      <c r="H74" s="1334"/>
      <c r="I74" s="1334"/>
      <c r="J74" s="1334"/>
      <c r="K74" s="1337"/>
      <c r="L74" s="1337"/>
      <c r="M74" s="1337"/>
      <c r="N74" s="1337"/>
      <c r="AM74" s="406"/>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x14ac:dyDescent="0.15">
      <c r="B75" s="397"/>
      <c r="G75" s="1334"/>
      <c r="H75" s="1334"/>
      <c r="I75" s="1317"/>
      <c r="J75" s="1317"/>
      <c r="K75" s="1333"/>
      <c r="L75" s="1333"/>
      <c r="M75" s="1333"/>
      <c r="N75" s="1333"/>
      <c r="AM75" s="406"/>
      <c r="AN75" s="1323"/>
      <c r="AO75" s="1323"/>
      <c r="AP75" s="1323"/>
      <c r="AQ75" s="1323"/>
      <c r="AR75" s="1323"/>
      <c r="AS75" s="1323"/>
      <c r="AT75" s="1323"/>
      <c r="AU75" s="1323"/>
      <c r="AV75" s="1323"/>
      <c r="AW75" s="1323"/>
      <c r="AX75" s="1323"/>
      <c r="AY75" s="1323"/>
      <c r="AZ75" s="1323"/>
      <c r="BA75" s="1323"/>
      <c r="BB75" s="1323" t="s">
        <v>627</v>
      </c>
      <c r="BC75" s="1323"/>
      <c r="BD75" s="1323"/>
      <c r="BE75" s="1323"/>
      <c r="BF75" s="1323"/>
      <c r="BG75" s="1323"/>
      <c r="BH75" s="1323"/>
      <c r="BI75" s="1323"/>
      <c r="BJ75" s="1323"/>
      <c r="BK75" s="1323"/>
      <c r="BL75" s="1323"/>
      <c r="BM75" s="1323"/>
      <c r="BN75" s="1323"/>
      <c r="BO75" s="1323"/>
      <c r="BP75" s="1322">
        <v>8.5</v>
      </c>
      <c r="BQ75" s="1322"/>
      <c r="BR75" s="1322"/>
      <c r="BS75" s="1322"/>
      <c r="BT75" s="1322"/>
      <c r="BU75" s="1322"/>
      <c r="BV75" s="1322"/>
      <c r="BW75" s="1322"/>
      <c r="BX75" s="1322">
        <v>8.8000000000000007</v>
      </c>
      <c r="BY75" s="1322"/>
      <c r="BZ75" s="1322"/>
      <c r="CA75" s="1322"/>
      <c r="CB75" s="1322"/>
      <c r="CC75" s="1322"/>
      <c r="CD75" s="1322"/>
      <c r="CE75" s="1322"/>
      <c r="CF75" s="1322">
        <v>8.9</v>
      </c>
      <c r="CG75" s="1322"/>
      <c r="CH75" s="1322"/>
      <c r="CI75" s="1322"/>
      <c r="CJ75" s="1322"/>
      <c r="CK75" s="1322"/>
      <c r="CL75" s="1322"/>
      <c r="CM75" s="1322"/>
      <c r="CN75" s="1322">
        <v>8.6999999999999993</v>
      </c>
      <c r="CO75" s="1322"/>
      <c r="CP75" s="1322"/>
      <c r="CQ75" s="1322"/>
      <c r="CR75" s="1322"/>
      <c r="CS75" s="1322"/>
      <c r="CT75" s="1322"/>
      <c r="CU75" s="1322"/>
      <c r="CV75" s="1322">
        <v>8.1999999999999993</v>
      </c>
      <c r="CW75" s="1322"/>
      <c r="CX75" s="1322"/>
      <c r="CY75" s="1322"/>
      <c r="CZ75" s="1322"/>
      <c r="DA75" s="1322"/>
      <c r="DB75" s="1322"/>
      <c r="DC75" s="1322"/>
    </row>
    <row r="76" spans="2:107" x14ac:dyDescent="0.15">
      <c r="B76" s="397"/>
      <c r="G76" s="1334"/>
      <c r="H76" s="1334"/>
      <c r="I76" s="1317"/>
      <c r="J76" s="1317"/>
      <c r="K76" s="1333"/>
      <c r="L76" s="1333"/>
      <c r="M76" s="1333"/>
      <c r="N76" s="1333"/>
      <c r="AM76" s="406"/>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x14ac:dyDescent="0.15">
      <c r="B77" s="397"/>
      <c r="G77" s="1317"/>
      <c r="H77" s="1317"/>
      <c r="I77" s="1317"/>
      <c r="J77" s="1317"/>
      <c r="K77" s="1337"/>
      <c r="L77" s="1337"/>
      <c r="M77" s="1337"/>
      <c r="N77" s="1337"/>
      <c r="AN77" s="1321" t="s">
        <v>625</v>
      </c>
      <c r="AO77" s="1321"/>
      <c r="AP77" s="1321"/>
      <c r="AQ77" s="1321"/>
      <c r="AR77" s="1321"/>
      <c r="AS77" s="1321"/>
      <c r="AT77" s="1321"/>
      <c r="AU77" s="1321"/>
      <c r="AV77" s="1321"/>
      <c r="AW77" s="1321"/>
      <c r="AX77" s="1321"/>
      <c r="AY77" s="1321"/>
      <c r="AZ77" s="1321"/>
      <c r="BA77" s="1321"/>
      <c r="BB77" s="1323" t="s">
        <v>623</v>
      </c>
      <c r="BC77" s="1323"/>
      <c r="BD77" s="1323"/>
      <c r="BE77" s="1323"/>
      <c r="BF77" s="1323"/>
      <c r="BG77" s="1323"/>
      <c r="BH77" s="1323"/>
      <c r="BI77" s="1323"/>
      <c r="BJ77" s="1323"/>
      <c r="BK77" s="1323"/>
      <c r="BL77" s="1323"/>
      <c r="BM77" s="1323"/>
      <c r="BN77" s="1323"/>
      <c r="BO77" s="1323"/>
      <c r="BP77" s="1322">
        <v>44.9</v>
      </c>
      <c r="BQ77" s="1322"/>
      <c r="BR77" s="1322"/>
      <c r="BS77" s="1322"/>
      <c r="BT77" s="1322"/>
      <c r="BU77" s="1322"/>
      <c r="BV77" s="1322"/>
      <c r="BW77" s="1322"/>
      <c r="BX77" s="1322">
        <v>40.799999999999997</v>
      </c>
      <c r="BY77" s="1322"/>
      <c r="BZ77" s="1322"/>
      <c r="CA77" s="1322"/>
      <c r="CB77" s="1322"/>
      <c r="CC77" s="1322"/>
      <c r="CD77" s="1322"/>
      <c r="CE77" s="1322"/>
      <c r="CF77" s="1322">
        <v>38.5</v>
      </c>
      <c r="CG77" s="1322"/>
      <c r="CH77" s="1322"/>
      <c r="CI77" s="1322"/>
      <c r="CJ77" s="1322"/>
      <c r="CK77" s="1322"/>
      <c r="CL77" s="1322"/>
      <c r="CM77" s="1322"/>
      <c r="CN77" s="1322">
        <v>35.5</v>
      </c>
      <c r="CO77" s="1322"/>
      <c r="CP77" s="1322"/>
      <c r="CQ77" s="1322"/>
      <c r="CR77" s="1322"/>
      <c r="CS77" s="1322"/>
      <c r="CT77" s="1322"/>
      <c r="CU77" s="1322"/>
      <c r="CV77" s="1322">
        <v>13.5</v>
      </c>
      <c r="CW77" s="1322"/>
      <c r="CX77" s="1322"/>
      <c r="CY77" s="1322"/>
      <c r="CZ77" s="1322"/>
      <c r="DA77" s="1322"/>
      <c r="DB77" s="1322"/>
      <c r="DC77" s="1322"/>
    </row>
    <row r="78" spans="2:107" x14ac:dyDescent="0.15">
      <c r="B78" s="397"/>
      <c r="G78" s="1317"/>
      <c r="H78" s="1317"/>
      <c r="I78" s="1317"/>
      <c r="J78" s="1317"/>
      <c r="K78" s="1337"/>
      <c r="L78" s="1337"/>
      <c r="M78" s="1337"/>
      <c r="N78" s="1337"/>
      <c r="AN78" s="1321"/>
      <c r="AO78" s="1321"/>
      <c r="AP78" s="1321"/>
      <c r="AQ78" s="1321"/>
      <c r="AR78" s="1321"/>
      <c r="AS78" s="1321"/>
      <c r="AT78" s="1321"/>
      <c r="AU78" s="1321"/>
      <c r="AV78" s="1321"/>
      <c r="AW78" s="1321"/>
      <c r="AX78" s="1321"/>
      <c r="AY78" s="1321"/>
      <c r="AZ78" s="1321"/>
      <c r="BA78" s="1321"/>
      <c r="BB78" s="1323"/>
      <c r="BC78" s="1323"/>
      <c r="BD78" s="1323"/>
      <c r="BE78" s="1323"/>
      <c r="BF78" s="1323"/>
      <c r="BG78" s="1323"/>
      <c r="BH78" s="1323"/>
      <c r="BI78" s="1323"/>
      <c r="BJ78" s="1323"/>
      <c r="BK78" s="1323"/>
      <c r="BL78" s="1323"/>
      <c r="BM78" s="1323"/>
      <c r="BN78" s="1323"/>
      <c r="BO78" s="1323"/>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x14ac:dyDescent="0.15">
      <c r="B79" s="397"/>
      <c r="G79" s="1317"/>
      <c r="H79" s="1317"/>
      <c r="I79" s="1336"/>
      <c r="J79" s="1336"/>
      <c r="K79" s="1338"/>
      <c r="L79" s="1338"/>
      <c r="M79" s="1338"/>
      <c r="N79" s="1338"/>
      <c r="AN79" s="1321"/>
      <c r="AO79" s="1321"/>
      <c r="AP79" s="1321"/>
      <c r="AQ79" s="1321"/>
      <c r="AR79" s="1321"/>
      <c r="AS79" s="1321"/>
      <c r="AT79" s="1321"/>
      <c r="AU79" s="1321"/>
      <c r="AV79" s="1321"/>
      <c r="AW79" s="1321"/>
      <c r="AX79" s="1321"/>
      <c r="AY79" s="1321"/>
      <c r="AZ79" s="1321"/>
      <c r="BA79" s="1321"/>
      <c r="BB79" s="1323" t="s">
        <v>627</v>
      </c>
      <c r="BC79" s="1323"/>
      <c r="BD79" s="1323"/>
      <c r="BE79" s="1323"/>
      <c r="BF79" s="1323"/>
      <c r="BG79" s="1323"/>
      <c r="BH79" s="1323"/>
      <c r="BI79" s="1323"/>
      <c r="BJ79" s="1323"/>
      <c r="BK79" s="1323"/>
      <c r="BL79" s="1323"/>
      <c r="BM79" s="1323"/>
      <c r="BN79" s="1323"/>
      <c r="BO79" s="1323"/>
      <c r="BP79" s="1322">
        <v>9.1</v>
      </c>
      <c r="BQ79" s="1322"/>
      <c r="BR79" s="1322"/>
      <c r="BS79" s="1322"/>
      <c r="BT79" s="1322"/>
      <c r="BU79" s="1322"/>
      <c r="BV79" s="1322"/>
      <c r="BW79" s="1322"/>
      <c r="BX79" s="1322">
        <v>8.9</v>
      </c>
      <c r="BY79" s="1322"/>
      <c r="BZ79" s="1322"/>
      <c r="CA79" s="1322"/>
      <c r="CB79" s="1322"/>
      <c r="CC79" s="1322"/>
      <c r="CD79" s="1322"/>
      <c r="CE79" s="1322"/>
      <c r="CF79" s="1322">
        <v>8.9</v>
      </c>
      <c r="CG79" s="1322"/>
      <c r="CH79" s="1322"/>
      <c r="CI79" s="1322"/>
      <c r="CJ79" s="1322"/>
      <c r="CK79" s="1322"/>
      <c r="CL79" s="1322"/>
      <c r="CM79" s="1322"/>
      <c r="CN79" s="1322">
        <v>8.8000000000000007</v>
      </c>
      <c r="CO79" s="1322"/>
      <c r="CP79" s="1322"/>
      <c r="CQ79" s="1322"/>
      <c r="CR79" s="1322"/>
      <c r="CS79" s="1322"/>
      <c r="CT79" s="1322"/>
      <c r="CU79" s="1322"/>
      <c r="CV79" s="1322">
        <v>8.3000000000000007</v>
      </c>
      <c r="CW79" s="1322"/>
      <c r="CX79" s="1322"/>
      <c r="CY79" s="1322"/>
      <c r="CZ79" s="1322"/>
      <c r="DA79" s="1322"/>
      <c r="DB79" s="1322"/>
      <c r="DC79" s="1322"/>
    </row>
    <row r="80" spans="2:107" x14ac:dyDescent="0.15">
      <c r="B80" s="397"/>
      <c r="G80" s="1317"/>
      <c r="H80" s="1317"/>
      <c r="I80" s="1336"/>
      <c r="J80" s="1336"/>
      <c r="K80" s="1338"/>
      <c r="L80" s="1338"/>
      <c r="M80" s="1338"/>
      <c r="N80" s="1338"/>
      <c r="AN80" s="1321"/>
      <c r="AO80" s="1321"/>
      <c r="AP80" s="1321"/>
      <c r="AQ80" s="1321"/>
      <c r="AR80" s="1321"/>
      <c r="AS80" s="1321"/>
      <c r="AT80" s="1321"/>
      <c r="AU80" s="1321"/>
      <c r="AV80" s="1321"/>
      <c r="AW80" s="1321"/>
      <c r="AX80" s="1321"/>
      <c r="AY80" s="1321"/>
      <c r="AZ80" s="1321"/>
      <c r="BA80" s="1321"/>
      <c r="BB80" s="1323"/>
      <c r="BC80" s="1323"/>
      <c r="BD80" s="1323"/>
      <c r="BE80" s="1323"/>
      <c r="BF80" s="1323"/>
      <c r="BG80" s="1323"/>
      <c r="BH80" s="1323"/>
      <c r="BI80" s="1323"/>
      <c r="BJ80" s="1323"/>
      <c r="BK80" s="1323"/>
      <c r="BL80" s="1323"/>
      <c r="BM80" s="1323"/>
      <c r="BN80" s="1323"/>
      <c r="BO80" s="1323"/>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5r0zlryvc64W5p3p5v6kPPbQLQDTrcl4lP8VWMGyZycyFB72zhuJeQODi7diGdt9tMe/Y3+4s6na1K6E36Qztw==" saltValue="HuZtVBiA2VuiwTmuSUJYv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9F3AD-9390-428A-A870-4BE15E1F29EE}">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518</v>
      </c>
    </row>
  </sheetData>
  <sheetProtection algorithmName="SHA-512" hashValue="AIcVV7suK+TmX/QDa0kKMTl/3QS9jLSHSME4z3Vpl0wTcQq1sY0ovQt0oD8RaHs1hrd4vbCSTPLWzHpDZTAtcQ==" saltValue="W0nGHuvSLYMxlfrkK0uL2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72A53-67DA-4819-B342-F83648D4FB68}">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518</v>
      </c>
    </row>
  </sheetData>
  <sheetProtection algorithmName="SHA-512" hashValue="k8vCK7R0P0AVEKc76FisjC3Afo8Urf+f/a0hv7xNNKFDh/n48jnxXLKIRCgxjSHVRymRLS0wVeg4/cAVnNf+Rg==" saltValue="bbjdUwc0PEFT+Lz54zwcC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568</v>
      </c>
      <c r="G2" s="156"/>
      <c r="H2" s="157"/>
    </row>
    <row r="3" spans="1:8" x14ac:dyDescent="0.15">
      <c r="A3" s="153" t="s">
        <v>561</v>
      </c>
      <c r="B3" s="158"/>
      <c r="C3" s="159"/>
      <c r="D3" s="160">
        <v>49620</v>
      </c>
      <c r="E3" s="161"/>
      <c r="F3" s="162">
        <v>115123</v>
      </c>
      <c r="G3" s="163"/>
      <c r="H3" s="164"/>
    </row>
    <row r="4" spans="1:8" x14ac:dyDescent="0.15">
      <c r="A4" s="165"/>
      <c r="B4" s="166"/>
      <c r="C4" s="167"/>
      <c r="D4" s="168">
        <v>28530</v>
      </c>
      <c r="E4" s="169"/>
      <c r="F4" s="170">
        <v>46026</v>
      </c>
      <c r="G4" s="171"/>
      <c r="H4" s="172"/>
    </row>
    <row r="5" spans="1:8" x14ac:dyDescent="0.15">
      <c r="A5" s="153" t="s">
        <v>563</v>
      </c>
      <c r="B5" s="158"/>
      <c r="C5" s="159"/>
      <c r="D5" s="160">
        <v>50454</v>
      </c>
      <c r="E5" s="161"/>
      <c r="F5" s="162">
        <v>98899</v>
      </c>
      <c r="G5" s="163"/>
      <c r="H5" s="164"/>
    </row>
    <row r="6" spans="1:8" x14ac:dyDescent="0.15">
      <c r="A6" s="165"/>
      <c r="B6" s="166"/>
      <c r="C6" s="167"/>
      <c r="D6" s="168">
        <v>18172</v>
      </c>
      <c r="E6" s="169"/>
      <c r="F6" s="170">
        <v>43734</v>
      </c>
      <c r="G6" s="171"/>
      <c r="H6" s="172"/>
    </row>
    <row r="7" spans="1:8" x14ac:dyDescent="0.15">
      <c r="A7" s="153" t="s">
        <v>564</v>
      </c>
      <c r="B7" s="158"/>
      <c r="C7" s="159"/>
      <c r="D7" s="160">
        <v>42011</v>
      </c>
      <c r="E7" s="161"/>
      <c r="F7" s="162">
        <v>96462</v>
      </c>
      <c r="G7" s="163"/>
      <c r="H7" s="164"/>
    </row>
    <row r="8" spans="1:8" x14ac:dyDescent="0.15">
      <c r="A8" s="165"/>
      <c r="B8" s="166"/>
      <c r="C8" s="167"/>
      <c r="D8" s="168">
        <v>16521</v>
      </c>
      <c r="E8" s="169"/>
      <c r="F8" s="170">
        <v>39886</v>
      </c>
      <c r="G8" s="171"/>
      <c r="H8" s="172"/>
    </row>
    <row r="9" spans="1:8" x14ac:dyDescent="0.15">
      <c r="A9" s="153" t="s">
        <v>565</v>
      </c>
      <c r="B9" s="158"/>
      <c r="C9" s="159"/>
      <c r="D9" s="160">
        <v>64701</v>
      </c>
      <c r="E9" s="161"/>
      <c r="F9" s="162">
        <v>83103</v>
      </c>
      <c r="G9" s="163"/>
      <c r="H9" s="164"/>
    </row>
    <row r="10" spans="1:8" x14ac:dyDescent="0.15">
      <c r="A10" s="165"/>
      <c r="B10" s="166"/>
      <c r="C10" s="167"/>
      <c r="D10" s="168">
        <v>20281</v>
      </c>
      <c r="E10" s="169"/>
      <c r="F10" s="170">
        <v>41378</v>
      </c>
      <c r="G10" s="171"/>
      <c r="H10" s="172"/>
    </row>
    <row r="11" spans="1:8" x14ac:dyDescent="0.15">
      <c r="A11" s="153" t="s">
        <v>566</v>
      </c>
      <c r="B11" s="158"/>
      <c r="C11" s="159"/>
      <c r="D11" s="160">
        <v>62616</v>
      </c>
      <c r="E11" s="161"/>
      <c r="F11" s="162">
        <v>84459</v>
      </c>
      <c r="G11" s="163"/>
      <c r="H11" s="164"/>
    </row>
    <row r="12" spans="1:8" x14ac:dyDescent="0.15">
      <c r="A12" s="165"/>
      <c r="B12" s="166"/>
      <c r="C12" s="173"/>
      <c r="D12" s="168">
        <v>16903</v>
      </c>
      <c r="E12" s="169"/>
      <c r="F12" s="170">
        <v>47314</v>
      </c>
      <c r="G12" s="171"/>
      <c r="H12" s="172"/>
    </row>
    <row r="13" spans="1:8" x14ac:dyDescent="0.15">
      <c r="A13" s="153"/>
      <c r="B13" s="158"/>
      <c r="C13" s="174"/>
      <c r="D13" s="175">
        <v>53880</v>
      </c>
      <c r="E13" s="176"/>
      <c r="F13" s="177">
        <v>95609</v>
      </c>
      <c r="G13" s="178"/>
      <c r="H13" s="164"/>
    </row>
    <row r="14" spans="1:8" x14ac:dyDescent="0.15">
      <c r="A14" s="165"/>
      <c r="B14" s="166"/>
      <c r="C14" s="167"/>
      <c r="D14" s="168">
        <v>20081</v>
      </c>
      <c r="E14" s="169"/>
      <c r="F14" s="170">
        <v>43668</v>
      </c>
      <c r="G14" s="171"/>
      <c r="H14" s="172"/>
    </row>
    <row r="17" spans="1:11" x14ac:dyDescent="0.15">
      <c r="A17" s="149" t="s">
        <v>53</v>
      </c>
    </row>
    <row r="18" spans="1:11" x14ac:dyDescent="0.15">
      <c r="A18" s="179"/>
      <c r="B18" s="179" t="str">
        <f>実質収支比率等に係る経年分析!F$46</f>
        <v>H28</v>
      </c>
      <c r="C18" s="179" t="str">
        <f>実質収支比率等に係る経年分析!G$46</f>
        <v>H29</v>
      </c>
      <c r="D18" s="179" t="str">
        <f>実質収支比率等に係る経年分析!H$46</f>
        <v>H30</v>
      </c>
      <c r="E18" s="179" t="str">
        <f>実質収支比率等に係る経年分析!I$46</f>
        <v>R01</v>
      </c>
      <c r="F18" s="179" t="str">
        <f>実質収支比率等に係る経年分析!J$46</f>
        <v>R02</v>
      </c>
    </row>
    <row r="19" spans="1:11" x14ac:dyDescent="0.15">
      <c r="A19" s="179" t="s">
        <v>54</v>
      </c>
      <c r="B19" s="179">
        <f>ROUND(VALUE(SUBSTITUTE(実質収支比率等に係る経年分析!F$48,"▲","-")),2)</f>
        <v>6.53</v>
      </c>
      <c r="C19" s="179">
        <f>ROUND(VALUE(SUBSTITUTE(実質収支比率等に係る経年分析!G$48,"▲","-")),2)</f>
        <v>6.43</v>
      </c>
      <c r="D19" s="179">
        <f>ROUND(VALUE(SUBSTITUTE(実質収支比率等に係る経年分析!H$48,"▲","-")),2)</f>
        <v>6.84</v>
      </c>
      <c r="E19" s="179">
        <f>ROUND(VALUE(SUBSTITUTE(実質収支比率等に係る経年分析!I$48,"▲","-")),2)</f>
        <v>6.95</v>
      </c>
      <c r="F19" s="179">
        <f>ROUND(VALUE(SUBSTITUTE(実質収支比率等に係る経年分析!J$48,"▲","-")),2)</f>
        <v>5.83</v>
      </c>
    </row>
    <row r="20" spans="1:11" x14ac:dyDescent="0.15">
      <c r="A20" s="179" t="s">
        <v>55</v>
      </c>
      <c r="B20" s="179">
        <f>ROUND(VALUE(SUBSTITUTE(実質収支比率等に係る経年分析!F$47,"▲","-")),2)</f>
        <v>34.880000000000003</v>
      </c>
      <c r="C20" s="179">
        <f>ROUND(VALUE(SUBSTITUTE(実質収支比率等に係る経年分析!G$47,"▲","-")),2)</f>
        <v>36.049999999999997</v>
      </c>
      <c r="D20" s="179">
        <f>ROUND(VALUE(SUBSTITUTE(実質収支比率等に係る経年分析!H$47,"▲","-")),2)</f>
        <v>36.08</v>
      </c>
      <c r="E20" s="179">
        <f>ROUND(VALUE(SUBSTITUTE(実質収支比率等に係る経年分析!I$47,"▲","-")),2)</f>
        <v>33.06</v>
      </c>
      <c r="F20" s="179">
        <f>ROUND(VALUE(SUBSTITUTE(実質収支比率等に係る経年分析!J$47,"▲","-")),2)</f>
        <v>31.95</v>
      </c>
    </row>
    <row r="21" spans="1:11" x14ac:dyDescent="0.15">
      <c r="A21" s="179" t="s">
        <v>56</v>
      </c>
      <c r="B21" s="179">
        <f>IF(ISNUMBER(VALUE(SUBSTITUTE(実質収支比率等に係る経年分析!F$49,"▲","-"))),ROUND(VALUE(SUBSTITUTE(実質収支比率等に係る経年分析!F$49,"▲","-")),2),NA())</f>
        <v>2.46</v>
      </c>
      <c r="C21" s="179">
        <f>IF(ISNUMBER(VALUE(SUBSTITUTE(実質収支比率等に係る経年分析!G$49,"▲","-"))),ROUND(VALUE(SUBSTITUTE(実質収支比率等に係る経年分析!G$49,"▲","-")),2),NA())</f>
        <v>1.34</v>
      </c>
      <c r="D21" s="179">
        <f>IF(ISNUMBER(VALUE(SUBSTITUTE(実質収支比率等に係る経年分析!H$49,"▲","-"))),ROUND(VALUE(SUBSTITUTE(実質収支比率等に係る経年分析!H$49,"▲","-")),2),NA())</f>
        <v>0.46</v>
      </c>
      <c r="E21" s="179">
        <f>IF(ISNUMBER(VALUE(SUBSTITUTE(実質収支比率等に係る経年分析!I$49,"▲","-"))),ROUND(VALUE(SUBSTITUTE(実質収支比率等に係る経年分析!I$49,"▲","-")),2),NA())</f>
        <v>-3.05</v>
      </c>
      <c r="F21" s="179">
        <f>IF(ISNUMBER(VALUE(SUBSTITUTE(実質収支比率等に係る経年分析!J$49,"▲","-"))),ROUND(VALUE(SUBSTITUTE(実質収支比率等に係る経年分析!J$49,"▲","-")),2),NA())</f>
        <v>-0.25</v>
      </c>
    </row>
    <row r="24" spans="1:11" x14ac:dyDescent="0.15">
      <c r="A24" s="149" t="s">
        <v>57</v>
      </c>
    </row>
    <row r="25" spans="1:11" x14ac:dyDescent="0.15">
      <c r="A25" s="180"/>
      <c r="B25" s="180" t="str">
        <f>連結実質赤字比率に係る赤字・黒字の構成分析!F$33</f>
        <v>H28</v>
      </c>
      <c r="C25" s="180"/>
      <c r="D25" s="180" t="str">
        <f>連結実質赤字比率に係る赤字・黒字の構成分析!G$33</f>
        <v>H29</v>
      </c>
      <c r="E25" s="180"/>
      <c r="F25" s="180" t="str">
        <f>連結実質赤字比率に係る赤字・黒字の構成分析!H$33</f>
        <v>H30</v>
      </c>
      <c r="G25" s="180"/>
      <c r="H25" s="180" t="str">
        <f>連結実質赤字比率に係る赤字・黒字の構成分析!I$33</f>
        <v>R01</v>
      </c>
      <c r="I25" s="180"/>
      <c r="J25" s="180" t="str">
        <f>連結実質赤字比率に係る赤字・黒字の構成分析!J$33</f>
        <v>R02</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2.4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0.54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0.46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1.88</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辰野町国民健康保険診療所特別会計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辰野町後期高齢者医療特別会計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辰野町地域情報告知システム特別会計</v>
      </c>
      <c r="B31" s="180">
        <f>IF(ROUND(VALUE(SUBSTITUTE(連結実質赤字比率に係る赤字・黒字の構成分析!F$39,"▲", "-")), 2) &lt; 0, ABS(ROUND(VALUE(SUBSTITUTE(連結実質赤字比率に係る赤字・黒字の構成分析!F$39,"▲", "-")), 2)), NA())</f>
        <v>0.51</v>
      </c>
      <c r="C31" s="180" t="e">
        <f>IF(ROUND(VALUE(SUBSTITUTE(連結実質赤字比率に係る赤字・黒字の構成分析!F$39,"▲", "-")), 2) &gt;= 0, ABS(ROUND(VALUE(SUBSTITUTE(連結実質赤字比率に係る赤字・黒字の構成分析!F$39,"▲", "-")), 2)), NA())</f>
        <v>#N/A</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辰野町国民健康保険特別会計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x14ac:dyDescent="0.15">
      <c r="A33" s="180" t="str">
        <f>IF(連結実質赤字比率に係る赤字・黒字の構成分析!C$37="",NA(),連結実質赤字比率に係る赤字・黒字の構成分析!C$37)</f>
        <v>辰野町介護保険特別会計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0.28999999999999998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0.47</v>
      </c>
    </row>
    <row r="34" spans="1:16" x14ac:dyDescent="0.15">
      <c r="A34" s="180" t="str">
        <f>IF(連結実質赤字比率に係る赤字・黒字の構成分析!C$36="",NA(),連結実質赤字比率に係る赤字・黒字の構成分析!C$36)</f>
        <v>辰野町公共下水道特別会計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1.33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5.81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3.81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7.05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6.41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6.85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6.92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5.8</v>
      </c>
    </row>
    <row r="36" spans="1:16" x14ac:dyDescent="0.15">
      <c r="A36" s="180" t="str">
        <f>IF(連結実質赤字比率に係る赤字・黒字の構成分析!C$34="",NA(),連結実質赤字比率に係る赤字・黒字の構成分析!C$34)</f>
        <v>辰野町上水道特別会計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8.7100000000000009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8.89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8.27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9.49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9.07</v>
      </c>
    </row>
    <row r="39" spans="1:16" x14ac:dyDescent="0.15">
      <c r="A39" s="149" t="s">
        <v>60</v>
      </c>
    </row>
    <row r="40" spans="1:16" x14ac:dyDescent="0.15">
      <c r="A40" s="181"/>
      <c r="B40" s="181" t="str">
        <f>'実質公債費比率（分子）の構造'!K$44</f>
        <v>H28</v>
      </c>
      <c r="C40" s="181"/>
      <c r="D40" s="181"/>
      <c r="E40" s="181" t="str">
        <f>'実質公債費比率（分子）の構造'!L$44</f>
        <v>H29</v>
      </c>
      <c r="F40" s="181"/>
      <c r="G40" s="181"/>
      <c r="H40" s="181" t="str">
        <f>'実質公債費比率（分子）の構造'!M$44</f>
        <v>H30</v>
      </c>
      <c r="I40" s="181"/>
      <c r="J40" s="181"/>
      <c r="K40" s="181" t="str">
        <f>'実質公債費比率（分子）の構造'!N$44</f>
        <v>R01</v>
      </c>
      <c r="L40" s="181"/>
      <c r="M40" s="181"/>
      <c r="N40" s="181" t="str">
        <f>'実質公債費比率（分子）の構造'!O$44</f>
        <v>R02</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995</v>
      </c>
      <c r="E42" s="181"/>
      <c r="F42" s="181"/>
      <c r="G42" s="181">
        <f>'実質公債費比率（分子）の構造'!L$52</f>
        <v>1012</v>
      </c>
      <c r="H42" s="181"/>
      <c r="I42" s="181"/>
      <c r="J42" s="181">
        <f>'実質公債費比率（分子）の構造'!M$52</f>
        <v>974</v>
      </c>
      <c r="K42" s="181"/>
      <c r="L42" s="181"/>
      <c r="M42" s="181">
        <f>'実質公債費比率（分子）の構造'!N$52</f>
        <v>972</v>
      </c>
      <c r="N42" s="181"/>
      <c r="O42" s="181"/>
      <c r="P42" s="181">
        <f>'実質公債費比率（分子）の構造'!O$52</f>
        <v>968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11</v>
      </c>
      <c r="C44" s="181"/>
      <c r="D44" s="181"/>
      <c r="E44" s="181">
        <f>'実質公債費比率（分子）の構造'!L$50</f>
        <v>11</v>
      </c>
      <c r="F44" s="181"/>
      <c r="G44" s="181"/>
      <c r="H44" s="181">
        <f>'実質公債費比率（分子）の構造'!M$50</f>
        <v>9</v>
      </c>
      <c r="I44" s="181"/>
      <c r="J44" s="181"/>
      <c r="K44" s="181">
        <f>'実質公債費比率（分子）の構造'!N$50</f>
        <v>6</v>
      </c>
      <c r="L44" s="181"/>
      <c r="M44" s="181"/>
      <c r="N44" s="181">
        <f>'実質公債費比率（分子）の構造'!O$50</f>
        <v>4</v>
      </c>
      <c r="O44" s="181"/>
      <c r="P44" s="181"/>
    </row>
    <row r="45" spans="1:16" x14ac:dyDescent="0.15">
      <c r="A45" s="181" t="s">
        <v>66</v>
      </c>
      <c r="B45" s="181">
        <f>'実質公債費比率（分子）の構造'!K$49</f>
        <v>48</v>
      </c>
      <c r="C45" s="181"/>
      <c r="D45" s="181"/>
      <c r="E45" s="181">
        <f>'実質公債費比率（分子）の構造'!L$49</f>
        <v>45</v>
      </c>
      <c r="F45" s="181"/>
      <c r="G45" s="181"/>
      <c r="H45" s="181">
        <f>'実質公債費比率（分子）の構造'!M$49</f>
        <v>41</v>
      </c>
      <c r="I45" s="181"/>
      <c r="J45" s="181"/>
      <c r="K45" s="181">
        <f>'実質公債費比率（分子）の構造'!N$49</f>
        <v>23</v>
      </c>
      <c r="L45" s="181"/>
      <c r="M45" s="181"/>
      <c r="N45" s="181">
        <f>'実質公債費比率（分子）の構造'!O$49</f>
        <v>23</v>
      </c>
      <c r="O45" s="181"/>
      <c r="P45" s="181"/>
    </row>
    <row r="46" spans="1:16" x14ac:dyDescent="0.15">
      <c r="A46" s="181" t="s">
        <v>67</v>
      </c>
      <c r="B46" s="181">
        <f>'実質公債費比率（分子）の構造'!K$48</f>
        <v>683</v>
      </c>
      <c r="C46" s="181"/>
      <c r="D46" s="181"/>
      <c r="E46" s="181">
        <f>'実質公債費比率（分子）の構造'!L$48</f>
        <v>677</v>
      </c>
      <c r="F46" s="181"/>
      <c r="G46" s="181"/>
      <c r="H46" s="181">
        <f>'実質公債費比率（分子）の構造'!M$48</f>
        <v>654</v>
      </c>
      <c r="I46" s="181"/>
      <c r="J46" s="181"/>
      <c r="K46" s="181">
        <f>'実質公債費比率（分子）の構造'!N$48</f>
        <v>660</v>
      </c>
      <c r="L46" s="181"/>
      <c r="M46" s="181"/>
      <c r="N46" s="181">
        <f>'実質公債費比率（分子）の構造'!O$48</f>
        <v>620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694</v>
      </c>
      <c r="C49" s="181"/>
      <c r="D49" s="181"/>
      <c r="E49" s="181">
        <f>'実質公債費比率（分子）の構造'!L$45</f>
        <v>711</v>
      </c>
      <c r="F49" s="181"/>
      <c r="G49" s="181"/>
      <c r="H49" s="181">
        <f>'実質公債費比率（分子）の構造'!M$45</f>
        <v>673</v>
      </c>
      <c r="I49" s="181"/>
      <c r="J49" s="181"/>
      <c r="K49" s="181">
        <f>'実質公債費比率（分子）の構造'!N$45</f>
        <v>706</v>
      </c>
      <c r="L49" s="181"/>
      <c r="M49" s="181"/>
      <c r="N49" s="181">
        <f>'実質公債費比率（分子）の構造'!O$45</f>
        <v>697</v>
      </c>
      <c r="O49" s="181"/>
      <c r="P49" s="181"/>
    </row>
    <row r="50" spans="1:16" x14ac:dyDescent="0.15">
      <c r="A50" s="181" t="s">
        <v>71</v>
      </c>
      <c r="B50" s="181" t="e">
        <f>NA()</f>
        <v>#N/A</v>
      </c>
      <c r="C50" s="181">
        <f>IF(ISNUMBER('実質公債費比率（分子）の構造'!K$53),'実質公債費比率（分子）の構造'!K$53,NA())</f>
        <v>441</v>
      </c>
      <c r="D50" s="181" t="e">
        <f>NA()</f>
        <v>#N/A</v>
      </c>
      <c r="E50" s="181" t="e">
        <f>NA()</f>
        <v>#N/A</v>
      </c>
      <c r="F50" s="181">
        <f>IF(ISNUMBER('実質公債費比率（分子）の構造'!L$53),'実質公債費比率（分子）の構造'!L$53,NA())</f>
        <v>432</v>
      </c>
      <c r="G50" s="181" t="e">
        <f>NA()</f>
        <v>#N/A</v>
      </c>
      <c r="H50" s="181" t="e">
        <f>NA()</f>
        <v>#N/A</v>
      </c>
      <c r="I50" s="181">
        <f>IF(ISNUMBER('実質公債費比率（分子）の構造'!M$53),'実質公債費比率（分子）の構造'!M$53,NA())</f>
        <v>403</v>
      </c>
      <c r="J50" s="181" t="e">
        <f>NA()</f>
        <v>#N/A</v>
      </c>
      <c r="K50" s="181" t="e">
        <f>NA()</f>
        <v>#N/A</v>
      </c>
      <c r="L50" s="181">
        <f>IF(ISNUMBER('実質公債費比率（分子）の構造'!N$53),'実質公債費比率（分子）の構造'!N$53,NA())</f>
        <v>423</v>
      </c>
      <c r="M50" s="181" t="e">
        <f>NA()</f>
        <v>#N/A</v>
      </c>
      <c r="N50" s="181" t="e">
        <f>NA()</f>
        <v>#N/A</v>
      </c>
      <c r="O50" s="181">
        <f>IF(ISNUMBER('実質公債費比率（分子）の構造'!O$53),'実質公債費比率（分子）の構造'!O$53,NA())</f>
        <v>376</v>
      </c>
      <c r="P50" s="181" t="e">
        <f>NA()</f>
        <v>#N/A</v>
      </c>
    </row>
    <row r="53" spans="1:16" x14ac:dyDescent="0.15">
      <c r="A53" s="149" t="s">
        <v>72</v>
      </c>
    </row>
    <row r="54" spans="1:16" x14ac:dyDescent="0.15">
      <c r="A54" s="180"/>
      <c r="B54" s="180" t="str">
        <f>'将来負担比率（分子）の構造'!I$40</f>
        <v>H28</v>
      </c>
      <c r="C54" s="180"/>
      <c r="D54" s="180"/>
      <c r="E54" s="180" t="str">
        <f>'将来負担比率（分子）の構造'!J$40</f>
        <v>H29</v>
      </c>
      <c r="F54" s="180"/>
      <c r="G54" s="180"/>
      <c r="H54" s="180" t="str">
        <f>'将来負担比率（分子）の構造'!K$40</f>
        <v>H30</v>
      </c>
      <c r="I54" s="180"/>
      <c r="J54" s="180"/>
      <c r="K54" s="180" t="str">
        <f>'将来負担比率（分子）の構造'!L$40</f>
        <v>R01</v>
      </c>
      <c r="L54" s="180"/>
      <c r="M54" s="180"/>
      <c r="N54" s="180" t="str">
        <f>'将来負担比率（分子）の構造'!M$40</f>
        <v>R02</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11115</v>
      </c>
      <c r="E56" s="180"/>
      <c r="F56" s="180"/>
      <c r="G56" s="180">
        <f>'将来負担比率（分子）の構造'!J$52</f>
        <v>10693</v>
      </c>
      <c r="H56" s="180"/>
      <c r="I56" s="180"/>
      <c r="J56" s="180">
        <f>'将来負担比率（分子）の構造'!K$52</f>
        <v>10570</v>
      </c>
      <c r="K56" s="180"/>
      <c r="L56" s="180"/>
      <c r="M56" s="180">
        <f>'将来負担比率（分子）の構造'!L$52</f>
        <v>10118</v>
      </c>
      <c r="N56" s="180"/>
      <c r="O56" s="180"/>
      <c r="P56" s="180">
        <f>'将来負担比率（分子）の構造'!M$52</f>
        <v>9831</v>
      </c>
    </row>
    <row r="57" spans="1:16" x14ac:dyDescent="0.15">
      <c r="A57" s="180" t="s">
        <v>42</v>
      </c>
      <c r="B57" s="180"/>
      <c r="C57" s="180"/>
      <c r="D57" s="180">
        <f>'将来負担比率（分子）の構造'!I$51</f>
        <v>1011</v>
      </c>
      <c r="E57" s="180"/>
      <c r="F57" s="180"/>
      <c r="G57" s="180">
        <f>'将来負担比率（分子）の構造'!J$51</f>
        <v>934</v>
      </c>
      <c r="H57" s="180"/>
      <c r="I57" s="180"/>
      <c r="J57" s="180">
        <f>'将来負担比率（分子）の構造'!K$51</f>
        <v>818</v>
      </c>
      <c r="K57" s="180"/>
      <c r="L57" s="180"/>
      <c r="M57" s="180">
        <f>'将来負担比率（分子）の構造'!L$51</f>
        <v>694</v>
      </c>
      <c r="N57" s="180"/>
      <c r="O57" s="180"/>
      <c r="P57" s="180">
        <f>'将来負担比率（分子）の構造'!M$51</f>
        <v>617</v>
      </c>
    </row>
    <row r="58" spans="1:16" x14ac:dyDescent="0.15">
      <c r="A58" s="180" t="s">
        <v>41</v>
      </c>
      <c r="B58" s="180"/>
      <c r="C58" s="180"/>
      <c r="D58" s="180">
        <f>'将来負担比率（分子）の構造'!I$50</f>
        <v>3521</v>
      </c>
      <c r="E58" s="180"/>
      <c r="F58" s="180"/>
      <c r="G58" s="180">
        <f>'将来負担比率（分子）の構造'!J$50</f>
        <v>3790</v>
      </c>
      <c r="H58" s="180"/>
      <c r="I58" s="180"/>
      <c r="J58" s="180">
        <f>'将来負担比率（分子）の構造'!K$50</f>
        <v>3856</v>
      </c>
      <c r="K58" s="180"/>
      <c r="L58" s="180"/>
      <c r="M58" s="180">
        <f>'将来負担比率（分子）の構造'!L$50</f>
        <v>3666</v>
      </c>
      <c r="N58" s="180"/>
      <c r="O58" s="180"/>
      <c r="P58" s="180">
        <f>'将来負担比率（分子）の構造'!M$50</f>
        <v>3656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127</v>
      </c>
      <c r="C61" s="180"/>
      <c r="D61" s="180"/>
      <c r="E61" s="180">
        <f>'将来負担比率（分子）の構造'!J$46</f>
        <v>94</v>
      </c>
      <c r="F61" s="180"/>
      <c r="G61" s="180"/>
      <c r="H61" s="180">
        <f>'将来負担比率（分子）の構造'!K$46</f>
        <v>71</v>
      </c>
      <c r="I61" s="180"/>
      <c r="J61" s="180"/>
      <c r="K61" s="180">
        <f>'将来負担比率（分子）の構造'!L$46</f>
        <v>52</v>
      </c>
      <c r="L61" s="180"/>
      <c r="M61" s="180"/>
      <c r="N61" s="180">
        <f>'将来負担比率（分子）の構造'!M$46</f>
        <v>25</v>
      </c>
      <c r="O61" s="180"/>
      <c r="P61" s="180"/>
    </row>
    <row r="62" spans="1:16" x14ac:dyDescent="0.15">
      <c r="A62" s="180" t="s">
        <v>35</v>
      </c>
      <c r="B62" s="180">
        <f>'将来負担比率（分子）の構造'!I$45</f>
        <v>1476</v>
      </c>
      <c r="C62" s="180"/>
      <c r="D62" s="180"/>
      <c r="E62" s="180">
        <f>'将来負担比率（分子）の構造'!J$45</f>
        <v>1262</v>
      </c>
      <c r="F62" s="180"/>
      <c r="G62" s="180"/>
      <c r="H62" s="180">
        <f>'将来負担比率（分子）の構造'!K$45</f>
        <v>1137</v>
      </c>
      <c r="I62" s="180"/>
      <c r="J62" s="180"/>
      <c r="K62" s="180">
        <f>'将来負担比率（分子）の構造'!L$45</f>
        <v>1125</v>
      </c>
      <c r="L62" s="180"/>
      <c r="M62" s="180"/>
      <c r="N62" s="180">
        <f>'将来負担比率（分子）の構造'!M$45</f>
        <v>1137</v>
      </c>
      <c r="O62" s="180"/>
      <c r="P62" s="180"/>
    </row>
    <row r="63" spans="1:16" x14ac:dyDescent="0.15">
      <c r="A63" s="180" t="s">
        <v>34</v>
      </c>
      <c r="B63" s="180">
        <f>'将来負担比率（分子）の構造'!I$44</f>
        <v>222</v>
      </c>
      <c r="C63" s="180"/>
      <c r="D63" s="180"/>
      <c r="E63" s="180">
        <f>'将来負担比率（分子）の構造'!J$44</f>
        <v>309</v>
      </c>
      <c r="F63" s="180"/>
      <c r="G63" s="180"/>
      <c r="H63" s="180">
        <f>'将来負担比率（分子）の構造'!K$44</f>
        <v>783</v>
      </c>
      <c r="I63" s="180"/>
      <c r="J63" s="180"/>
      <c r="K63" s="180">
        <f>'将来負担比率（分子）の構造'!L$44</f>
        <v>767</v>
      </c>
      <c r="L63" s="180"/>
      <c r="M63" s="180"/>
      <c r="N63" s="180">
        <f>'将来負担比率（分子）の構造'!M$44</f>
        <v>773</v>
      </c>
      <c r="O63" s="180"/>
      <c r="P63" s="180"/>
    </row>
    <row r="64" spans="1:16" x14ac:dyDescent="0.15">
      <c r="A64" s="180" t="s">
        <v>33</v>
      </c>
      <c r="B64" s="180">
        <f>'将来負担比率（分子）の構造'!I$43</f>
        <v>7467</v>
      </c>
      <c r="C64" s="180"/>
      <c r="D64" s="180"/>
      <c r="E64" s="180">
        <f>'将来負担比率（分子）の構造'!J$43</f>
        <v>7075</v>
      </c>
      <c r="F64" s="180"/>
      <c r="G64" s="180"/>
      <c r="H64" s="180">
        <f>'将来負担比率（分子）の構造'!K$43</f>
        <v>6586</v>
      </c>
      <c r="I64" s="180"/>
      <c r="J64" s="180"/>
      <c r="K64" s="180">
        <f>'将来負担比率（分子）の構造'!L$43</f>
        <v>6122</v>
      </c>
      <c r="L64" s="180"/>
      <c r="M64" s="180"/>
      <c r="N64" s="180">
        <f>'将来負担比率（分子）の構造'!M$43</f>
        <v>5429</v>
      </c>
      <c r="O64" s="180"/>
      <c r="P64" s="180"/>
    </row>
    <row r="65" spans="1:16" x14ac:dyDescent="0.15">
      <c r="A65" s="180" t="s">
        <v>32</v>
      </c>
      <c r="B65" s="180">
        <f>'将来負担比率（分子）の構造'!I$42</f>
        <v>60</v>
      </c>
      <c r="C65" s="180"/>
      <c r="D65" s="180"/>
      <c r="E65" s="180">
        <f>'将来負担比率（分子）の構造'!J$42</f>
        <v>49</v>
      </c>
      <c r="F65" s="180"/>
      <c r="G65" s="180"/>
      <c r="H65" s="180">
        <f>'将来負担比率（分子）の構造'!K$42</f>
        <v>39</v>
      </c>
      <c r="I65" s="180"/>
      <c r="J65" s="180"/>
      <c r="K65" s="180">
        <f>'将来負担比率（分子）の構造'!L$42</f>
        <v>33</v>
      </c>
      <c r="L65" s="180"/>
      <c r="M65" s="180"/>
      <c r="N65" s="180">
        <f>'将来負担比率（分子）の構造'!M$42</f>
        <v>25</v>
      </c>
      <c r="O65" s="180"/>
      <c r="P65" s="180"/>
    </row>
    <row r="66" spans="1:16" x14ac:dyDescent="0.15">
      <c r="A66" s="180" t="s">
        <v>31</v>
      </c>
      <c r="B66" s="180">
        <f>'将来負担比率（分子）の構造'!I$41</f>
        <v>7459</v>
      </c>
      <c r="C66" s="180"/>
      <c r="D66" s="180"/>
      <c r="E66" s="180">
        <f>'将来負担比率（分子）の構造'!J$41</f>
        <v>7356</v>
      </c>
      <c r="F66" s="180"/>
      <c r="G66" s="180"/>
      <c r="H66" s="180">
        <f>'将来負担比率（分子）の構造'!K$41</f>
        <v>7243</v>
      </c>
      <c r="I66" s="180"/>
      <c r="J66" s="180"/>
      <c r="K66" s="180">
        <f>'将来負担比率（分子）の構造'!L$41</f>
        <v>7404</v>
      </c>
      <c r="L66" s="180"/>
      <c r="M66" s="180"/>
      <c r="N66" s="180">
        <f>'将来負担比率（分子）の構造'!M$41</f>
        <v>7412</v>
      </c>
      <c r="O66" s="180"/>
      <c r="P66" s="180"/>
    </row>
    <row r="67" spans="1:16" x14ac:dyDescent="0.15">
      <c r="A67" s="180" t="s">
        <v>75</v>
      </c>
      <c r="B67" s="180" t="e">
        <f>NA()</f>
        <v>#N/A</v>
      </c>
      <c r="C67" s="180">
        <f>IF(ISNUMBER('将来負担比率（分子）の構造'!I$53), IF('将来負担比率（分子）の構造'!I$53 &lt; 0, 0, '将来負担比率（分子）の構造'!I$53), NA())</f>
        <v>1165</v>
      </c>
      <c r="D67" s="180" t="e">
        <f>NA()</f>
        <v>#N/A</v>
      </c>
      <c r="E67" s="180" t="e">
        <f>NA()</f>
        <v>#N/A</v>
      </c>
      <c r="F67" s="180">
        <f>IF(ISNUMBER('将来負担比率（分子）の構造'!J$53), IF('将来負担比率（分子）の構造'!J$53 &lt; 0, 0, '将来負担比率（分子）の構造'!J$53), NA())</f>
        <v>729</v>
      </c>
      <c r="G67" s="180" t="e">
        <f>NA()</f>
        <v>#N/A</v>
      </c>
      <c r="H67" s="180" t="e">
        <f>NA()</f>
        <v>#N/A</v>
      </c>
      <c r="I67" s="180">
        <f>IF(ISNUMBER('将来負担比率（分子）の構造'!K$53), IF('将来負担比率（分子）の構造'!K$53 &lt; 0, 0, '将来負担比率（分子）の構造'!K$53), NA())</f>
        <v>614</v>
      </c>
      <c r="J67" s="180" t="e">
        <f>NA()</f>
        <v>#N/A</v>
      </c>
      <c r="K67" s="180" t="e">
        <f>NA()</f>
        <v>#N/A</v>
      </c>
      <c r="L67" s="180">
        <f>IF(ISNUMBER('将来負担比率（分子）の構造'!L$53), IF('将来負担比率（分子）の構造'!L$53 &lt; 0, 0, '将来負担比率（分子）の構造'!L$53), NA())</f>
        <v>1024</v>
      </c>
      <c r="M67" s="180" t="e">
        <f>NA()</f>
        <v>#N/A</v>
      </c>
      <c r="N67" s="180" t="e">
        <f>NA()</f>
        <v>#N/A</v>
      </c>
      <c r="O67" s="180">
        <f>IF(ISNUMBER('将来負担比率（分子）の構造'!M$53), IF('将来負担比率（分子）の構造'!M$53 &lt; 0, 0, '将来負担比率（分子）の構造'!M$53), NA())</f>
        <v>696</v>
      </c>
      <c r="P67" s="180" t="e">
        <f>NA()</f>
        <v>#N/A</v>
      </c>
    </row>
    <row r="70" spans="1:16" x14ac:dyDescent="0.15">
      <c r="A70" s="182" t="s">
        <v>76</v>
      </c>
      <c r="B70" s="182"/>
      <c r="C70" s="182"/>
      <c r="D70" s="182"/>
      <c r="E70" s="182"/>
      <c r="F70" s="182"/>
    </row>
    <row r="71" spans="1:16" x14ac:dyDescent="0.15">
      <c r="A71" s="183"/>
      <c r="B71" s="183" t="str">
        <f>基金残高に係る経年分析!F54</f>
        <v>H30</v>
      </c>
      <c r="C71" s="183" t="str">
        <f>基金残高に係る経年分析!G54</f>
        <v>R01</v>
      </c>
      <c r="D71" s="183" t="str">
        <f>基金残高に係る経年分析!H54</f>
        <v>R02</v>
      </c>
    </row>
    <row r="72" spans="1:16" x14ac:dyDescent="0.15">
      <c r="A72" s="183" t="s">
        <v>77</v>
      </c>
      <c r="B72" s="184">
        <f>基金残高に係る経年分析!F55</f>
        <v>2058</v>
      </c>
      <c r="C72" s="184">
        <f>基金残高に係る経年分析!G55</f>
        <v>1880</v>
      </c>
      <c r="D72" s="184">
        <f>基金残高に係る経年分析!H55</f>
        <v>1911</v>
      </c>
    </row>
    <row r="73" spans="1:16" x14ac:dyDescent="0.15">
      <c r="A73" s="183" t="s">
        <v>78</v>
      </c>
      <c r="B73" s="184">
        <f>基金残高に係る経年分析!F56</f>
        <v>134</v>
      </c>
      <c r="C73" s="184">
        <f>基金残高に係る経年分析!G56</f>
        <v>134</v>
      </c>
      <c r="D73" s="184">
        <f>基金残高に係る経年分析!H56</f>
        <v>134</v>
      </c>
    </row>
    <row r="74" spans="1:16" x14ac:dyDescent="0.15">
      <c r="A74" s="183" t="s">
        <v>79</v>
      </c>
      <c r="B74" s="184">
        <f>基金残高に係る経年分析!F57</f>
        <v>1077</v>
      </c>
      <c r="C74" s="184">
        <f>基金残高に係る経年分析!G57</f>
        <v>1055</v>
      </c>
      <c r="D74" s="184">
        <f>基金残高に係る経年分析!H57</f>
        <v>1010</v>
      </c>
    </row>
  </sheetData>
  <sheetProtection algorithmName="SHA-512" hashValue="sBb6u3ArhHCGCG5IEzrvH/ltr1T3kDE7rH7ra7yVdiEVzhs0hQeb9HzH+cr18qMpSNe5VMefl8AZ1jxIk3S6gQ==" saltValue="B8nuB+vy+ONq4Db558Jo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5" customWidth="1"/>
    <col min="96" max="133" width="1.625" style="242"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9" t="s">
        <v>215</v>
      </c>
      <c r="DI1" s="800"/>
      <c r="DJ1" s="800"/>
      <c r="DK1" s="800"/>
      <c r="DL1" s="800"/>
      <c r="DM1" s="800"/>
      <c r="DN1" s="801"/>
      <c r="DO1" s="225"/>
      <c r="DP1" s="799" t="s">
        <v>216</v>
      </c>
      <c r="DQ1" s="800"/>
      <c r="DR1" s="800"/>
      <c r="DS1" s="800"/>
      <c r="DT1" s="800"/>
      <c r="DU1" s="800"/>
      <c r="DV1" s="800"/>
      <c r="DW1" s="800"/>
      <c r="DX1" s="800"/>
      <c r="DY1" s="800"/>
      <c r="DZ1" s="800"/>
      <c r="EA1" s="800"/>
      <c r="EB1" s="800"/>
      <c r="EC1" s="801"/>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29" customFormat="1" ht="11.25" customHeight="1" x14ac:dyDescent="0.15">
      <c r="B5" s="746" t="s">
        <v>228</v>
      </c>
      <c r="C5" s="747"/>
      <c r="D5" s="747"/>
      <c r="E5" s="747"/>
      <c r="F5" s="747"/>
      <c r="G5" s="747"/>
      <c r="H5" s="747"/>
      <c r="I5" s="747"/>
      <c r="J5" s="747"/>
      <c r="K5" s="747"/>
      <c r="L5" s="747"/>
      <c r="M5" s="747"/>
      <c r="N5" s="747"/>
      <c r="O5" s="747"/>
      <c r="P5" s="747"/>
      <c r="Q5" s="748"/>
      <c r="R5" s="735">
        <v>2442016</v>
      </c>
      <c r="S5" s="736"/>
      <c r="T5" s="736"/>
      <c r="U5" s="736"/>
      <c r="V5" s="736"/>
      <c r="W5" s="736"/>
      <c r="X5" s="736"/>
      <c r="Y5" s="779"/>
      <c r="Z5" s="797">
        <v>20.7</v>
      </c>
      <c r="AA5" s="797"/>
      <c r="AB5" s="797"/>
      <c r="AC5" s="797"/>
      <c r="AD5" s="798">
        <v>2383856</v>
      </c>
      <c r="AE5" s="798"/>
      <c r="AF5" s="798"/>
      <c r="AG5" s="798"/>
      <c r="AH5" s="798"/>
      <c r="AI5" s="798"/>
      <c r="AJ5" s="798"/>
      <c r="AK5" s="798"/>
      <c r="AL5" s="780">
        <v>42.2</v>
      </c>
      <c r="AM5" s="751"/>
      <c r="AN5" s="751"/>
      <c r="AO5" s="781"/>
      <c r="AP5" s="746" t="s">
        <v>229</v>
      </c>
      <c r="AQ5" s="747"/>
      <c r="AR5" s="747"/>
      <c r="AS5" s="747"/>
      <c r="AT5" s="747"/>
      <c r="AU5" s="747"/>
      <c r="AV5" s="747"/>
      <c r="AW5" s="747"/>
      <c r="AX5" s="747"/>
      <c r="AY5" s="747"/>
      <c r="AZ5" s="747"/>
      <c r="BA5" s="747"/>
      <c r="BB5" s="747"/>
      <c r="BC5" s="747"/>
      <c r="BD5" s="747"/>
      <c r="BE5" s="747"/>
      <c r="BF5" s="748"/>
      <c r="BG5" s="680">
        <v>2372298</v>
      </c>
      <c r="BH5" s="681"/>
      <c r="BI5" s="681"/>
      <c r="BJ5" s="681"/>
      <c r="BK5" s="681"/>
      <c r="BL5" s="681"/>
      <c r="BM5" s="681"/>
      <c r="BN5" s="682"/>
      <c r="BO5" s="713">
        <v>97.1</v>
      </c>
      <c r="BP5" s="713"/>
      <c r="BQ5" s="713"/>
      <c r="BR5" s="713"/>
      <c r="BS5" s="714" t="s">
        <v>139</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128838</v>
      </c>
      <c r="S6" s="681"/>
      <c r="T6" s="681"/>
      <c r="U6" s="681"/>
      <c r="V6" s="681"/>
      <c r="W6" s="681"/>
      <c r="X6" s="681"/>
      <c r="Y6" s="682"/>
      <c r="Z6" s="713">
        <v>1.1000000000000001</v>
      </c>
      <c r="AA6" s="713"/>
      <c r="AB6" s="713"/>
      <c r="AC6" s="713"/>
      <c r="AD6" s="714">
        <v>128838</v>
      </c>
      <c r="AE6" s="714"/>
      <c r="AF6" s="714"/>
      <c r="AG6" s="714"/>
      <c r="AH6" s="714"/>
      <c r="AI6" s="714"/>
      <c r="AJ6" s="714"/>
      <c r="AK6" s="714"/>
      <c r="AL6" s="683">
        <v>2.2999999999999998</v>
      </c>
      <c r="AM6" s="684"/>
      <c r="AN6" s="684"/>
      <c r="AO6" s="715"/>
      <c r="AP6" s="677" t="s">
        <v>234</v>
      </c>
      <c r="AQ6" s="678"/>
      <c r="AR6" s="678"/>
      <c r="AS6" s="678"/>
      <c r="AT6" s="678"/>
      <c r="AU6" s="678"/>
      <c r="AV6" s="678"/>
      <c r="AW6" s="678"/>
      <c r="AX6" s="678"/>
      <c r="AY6" s="678"/>
      <c r="AZ6" s="678"/>
      <c r="BA6" s="678"/>
      <c r="BB6" s="678"/>
      <c r="BC6" s="678"/>
      <c r="BD6" s="678"/>
      <c r="BE6" s="678"/>
      <c r="BF6" s="679"/>
      <c r="BG6" s="680">
        <v>2372298</v>
      </c>
      <c r="BH6" s="681"/>
      <c r="BI6" s="681"/>
      <c r="BJ6" s="681"/>
      <c r="BK6" s="681"/>
      <c r="BL6" s="681"/>
      <c r="BM6" s="681"/>
      <c r="BN6" s="682"/>
      <c r="BO6" s="713">
        <v>97.1</v>
      </c>
      <c r="BP6" s="713"/>
      <c r="BQ6" s="713"/>
      <c r="BR6" s="713"/>
      <c r="BS6" s="714" t="s">
        <v>177</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81444</v>
      </c>
      <c r="CS6" s="681"/>
      <c r="CT6" s="681"/>
      <c r="CU6" s="681"/>
      <c r="CV6" s="681"/>
      <c r="CW6" s="681"/>
      <c r="CX6" s="681"/>
      <c r="CY6" s="682"/>
      <c r="CZ6" s="780">
        <v>0.7</v>
      </c>
      <c r="DA6" s="751"/>
      <c r="DB6" s="751"/>
      <c r="DC6" s="783"/>
      <c r="DD6" s="686" t="s">
        <v>139</v>
      </c>
      <c r="DE6" s="681"/>
      <c r="DF6" s="681"/>
      <c r="DG6" s="681"/>
      <c r="DH6" s="681"/>
      <c r="DI6" s="681"/>
      <c r="DJ6" s="681"/>
      <c r="DK6" s="681"/>
      <c r="DL6" s="681"/>
      <c r="DM6" s="681"/>
      <c r="DN6" s="681"/>
      <c r="DO6" s="681"/>
      <c r="DP6" s="682"/>
      <c r="DQ6" s="686">
        <v>81444</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2060</v>
      </c>
      <c r="S7" s="681"/>
      <c r="T7" s="681"/>
      <c r="U7" s="681"/>
      <c r="V7" s="681"/>
      <c r="W7" s="681"/>
      <c r="X7" s="681"/>
      <c r="Y7" s="682"/>
      <c r="Z7" s="713">
        <v>0</v>
      </c>
      <c r="AA7" s="713"/>
      <c r="AB7" s="713"/>
      <c r="AC7" s="713"/>
      <c r="AD7" s="714">
        <v>2060</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1020687</v>
      </c>
      <c r="BH7" s="681"/>
      <c r="BI7" s="681"/>
      <c r="BJ7" s="681"/>
      <c r="BK7" s="681"/>
      <c r="BL7" s="681"/>
      <c r="BM7" s="681"/>
      <c r="BN7" s="682"/>
      <c r="BO7" s="713">
        <v>41.8</v>
      </c>
      <c r="BP7" s="713"/>
      <c r="BQ7" s="713"/>
      <c r="BR7" s="713"/>
      <c r="BS7" s="714" t="s">
        <v>139</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3195019</v>
      </c>
      <c r="CS7" s="681"/>
      <c r="CT7" s="681"/>
      <c r="CU7" s="681"/>
      <c r="CV7" s="681"/>
      <c r="CW7" s="681"/>
      <c r="CX7" s="681"/>
      <c r="CY7" s="682"/>
      <c r="CZ7" s="713">
        <v>28.3</v>
      </c>
      <c r="DA7" s="713"/>
      <c r="DB7" s="713"/>
      <c r="DC7" s="713"/>
      <c r="DD7" s="686">
        <v>88932</v>
      </c>
      <c r="DE7" s="681"/>
      <c r="DF7" s="681"/>
      <c r="DG7" s="681"/>
      <c r="DH7" s="681"/>
      <c r="DI7" s="681"/>
      <c r="DJ7" s="681"/>
      <c r="DK7" s="681"/>
      <c r="DL7" s="681"/>
      <c r="DM7" s="681"/>
      <c r="DN7" s="681"/>
      <c r="DO7" s="681"/>
      <c r="DP7" s="682"/>
      <c r="DQ7" s="686">
        <v>873748</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9080</v>
      </c>
      <c r="S8" s="681"/>
      <c r="T8" s="681"/>
      <c r="U8" s="681"/>
      <c r="V8" s="681"/>
      <c r="W8" s="681"/>
      <c r="X8" s="681"/>
      <c r="Y8" s="682"/>
      <c r="Z8" s="713">
        <v>0.1</v>
      </c>
      <c r="AA8" s="713"/>
      <c r="AB8" s="713"/>
      <c r="AC8" s="713"/>
      <c r="AD8" s="714">
        <v>9080</v>
      </c>
      <c r="AE8" s="714"/>
      <c r="AF8" s="714"/>
      <c r="AG8" s="714"/>
      <c r="AH8" s="714"/>
      <c r="AI8" s="714"/>
      <c r="AJ8" s="714"/>
      <c r="AK8" s="714"/>
      <c r="AL8" s="683">
        <v>0.2</v>
      </c>
      <c r="AM8" s="684"/>
      <c r="AN8" s="684"/>
      <c r="AO8" s="715"/>
      <c r="AP8" s="677" t="s">
        <v>240</v>
      </c>
      <c r="AQ8" s="678"/>
      <c r="AR8" s="678"/>
      <c r="AS8" s="678"/>
      <c r="AT8" s="678"/>
      <c r="AU8" s="678"/>
      <c r="AV8" s="678"/>
      <c r="AW8" s="678"/>
      <c r="AX8" s="678"/>
      <c r="AY8" s="678"/>
      <c r="AZ8" s="678"/>
      <c r="BA8" s="678"/>
      <c r="BB8" s="678"/>
      <c r="BC8" s="678"/>
      <c r="BD8" s="678"/>
      <c r="BE8" s="678"/>
      <c r="BF8" s="679"/>
      <c r="BG8" s="680">
        <v>35947</v>
      </c>
      <c r="BH8" s="681"/>
      <c r="BI8" s="681"/>
      <c r="BJ8" s="681"/>
      <c r="BK8" s="681"/>
      <c r="BL8" s="681"/>
      <c r="BM8" s="681"/>
      <c r="BN8" s="682"/>
      <c r="BO8" s="713">
        <v>1.5</v>
      </c>
      <c r="BP8" s="713"/>
      <c r="BQ8" s="713"/>
      <c r="BR8" s="713"/>
      <c r="BS8" s="686" t="s">
        <v>139</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2436833</v>
      </c>
      <c r="CS8" s="681"/>
      <c r="CT8" s="681"/>
      <c r="CU8" s="681"/>
      <c r="CV8" s="681"/>
      <c r="CW8" s="681"/>
      <c r="CX8" s="681"/>
      <c r="CY8" s="682"/>
      <c r="CZ8" s="713">
        <v>21.5</v>
      </c>
      <c r="DA8" s="713"/>
      <c r="DB8" s="713"/>
      <c r="DC8" s="713"/>
      <c r="DD8" s="686">
        <v>35369</v>
      </c>
      <c r="DE8" s="681"/>
      <c r="DF8" s="681"/>
      <c r="DG8" s="681"/>
      <c r="DH8" s="681"/>
      <c r="DI8" s="681"/>
      <c r="DJ8" s="681"/>
      <c r="DK8" s="681"/>
      <c r="DL8" s="681"/>
      <c r="DM8" s="681"/>
      <c r="DN8" s="681"/>
      <c r="DO8" s="681"/>
      <c r="DP8" s="682"/>
      <c r="DQ8" s="686">
        <v>1556839</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10464</v>
      </c>
      <c r="S9" s="681"/>
      <c r="T9" s="681"/>
      <c r="U9" s="681"/>
      <c r="V9" s="681"/>
      <c r="W9" s="681"/>
      <c r="X9" s="681"/>
      <c r="Y9" s="682"/>
      <c r="Z9" s="713">
        <v>0.1</v>
      </c>
      <c r="AA9" s="713"/>
      <c r="AB9" s="713"/>
      <c r="AC9" s="713"/>
      <c r="AD9" s="714">
        <v>10464</v>
      </c>
      <c r="AE9" s="714"/>
      <c r="AF9" s="714"/>
      <c r="AG9" s="714"/>
      <c r="AH9" s="714"/>
      <c r="AI9" s="714"/>
      <c r="AJ9" s="714"/>
      <c r="AK9" s="714"/>
      <c r="AL9" s="683">
        <v>0.2</v>
      </c>
      <c r="AM9" s="684"/>
      <c r="AN9" s="684"/>
      <c r="AO9" s="715"/>
      <c r="AP9" s="677" t="s">
        <v>243</v>
      </c>
      <c r="AQ9" s="678"/>
      <c r="AR9" s="678"/>
      <c r="AS9" s="678"/>
      <c r="AT9" s="678"/>
      <c r="AU9" s="678"/>
      <c r="AV9" s="678"/>
      <c r="AW9" s="678"/>
      <c r="AX9" s="678"/>
      <c r="AY9" s="678"/>
      <c r="AZ9" s="678"/>
      <c r="BA9" s="678"/>
      <c r="BB9" s="678"/>
      <c r="BC9" s="678"/>
      <c r="BD9" s="678"/>
      <c r="BE9" s="678"/>
      <c r="BF9" s="679"/>
      <c r="BG9" s="680">
        <v>864358</v>
      </c>
      <c r="BH9" s="681"/>
      <c r="BI9" s="681"/>
      <c r="BJ9" s="681"/>
      <c r="BK9" s="681"/>
      <c r="BL9" s="681"/>
      <c r="BM9" s="681"/>
      <c r="BN9" s="682"/>
      <c r="BO9" s="713">
        <v>35.4</v>
      </c>
      <c r="BP9" s="713"/>
      <c r="BQ9" s="713"/>
      <c r="BR9" s="713"/>
      <c r="BS9" s="686" t="s">
        <v>139</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862852</v>
      </c>
      <c r="CS9" s="681"/>
      <c r="CT9" s="681"/>
      <c r="CU9" s="681"/>
      <c r="CV9" s="681"/>
      <c r="CW9" s="681"/>
      <c r="CX9" s="681"/>
      <c r="CY9" s="682"/>
      <c r="CZ9" s="713">
        <v>7.6</v>
      </c>
      <c r="DA9" s="713"/>
      <c r="DB9" s="713"/>
      <c r="DC9" s="713"/>
      <c r="DD9" s="686">
        <v>23137</v>
      </c>
      <c r="DE9" s="681"/>
      <c r="DF9" s="681"/>
      <c r="DG9" s="681"/>
      <c r="DH9" s="681"/>
      <c r="DI9" s="681"/>
      <c r="DJ9" s="681"/>
      <c r="DK9" s="681"/>
      <c r="DL9" s="681"/>
      <c r="DM9" s="681"/>
      <c r="DN9" s="681"/>
      <c r="DO9" s="681"/>
      <c r="DP9" s="682"/>
      <c r="DQ9" s="686">
        <v>788913</v>
      </c>
      <c r="DR9" s="681"/>
      <c r="DS9" s="681"/>
      <c r="DT9" s="681"/>
      <c r="DU9" s="681"/>
      <c r="DV9" s="681"/>
      <c r="DW9" s="681"/>
      <c r="DX9" s="681"/>
      <c r="DY9" s="681"/>
      <c r="DZ9" s="681"/>
      <c r="EA9" s="681"/>
      <c r="EB9" s="681"/>
      <c r="EC9" s="727"/>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177</v>
      </c>
      <c r="S10" s="681"/>
      <c r="T10" s="681"/>
      <c r="U10" s="681"/>
      <c r="V10" s="681"/>
      <c r="W10" s="681"/>
      <c r="X10" s="681"/>
      <c r="Y10" s="682"/>
      <c r="Z10" s="713" t="s">
        <v>139</v>
      </c>
      <c r="AA10" s="713"/>
      <c r="AB10" s="713"/>
      <c r="AC10" s="713"/>
      <c r="AD10" s="714" t="s">
        <v>139</v>
      </c>
      <c r="AE10" s="714"/>
      <c r="AF10" s="714"/>
      <c r="AG10" s="714"/>
      <c r="AH10" s="714"/>
      <c r="AI10" s="714"/>
      <c r="AJ10" s="714"/>
      <c r="AK10" s="714"/>
      <c r="AL10" s="683" t="s">
        <v>139</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50120</v>
      </c>
      <c r="BH10" s="681"/>
      <c r="BI10" s="681"/>
      <c r="BJ10" s="681"/>
      <c r="BK10" s="681"/>
      <c r="BL10" s="681"/>
      <c r="BM10" s="681"/>
      <c r="BN10" s="682"/>
      <c r="BO10" s="713">
        <v>2.1</v>
      </c>
      <c r="BP10" s="713"/>
      <c r="BQ10" s="713"/>
      <c r="BR10" s="713"/>
      <c r="BS10" s="686" t="s">
        <v>139</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2860</v>
      </c>
      <c r="CS10" s="681"/>
      <c r="CT10" s="681"/>
      <c r="CU10" s="681"/>
      <c r="CV10" s="681"/>
      <c r="CW10" s="681"/>
      <c r="CX10" s="681"/>
      <c r="CY10" s="682"/>
      <c r="CZ10" s="713">
        <v>0</v>
      </c>
      <c r="DA10" s="713"/>
      <c r="DB10" s="713"/>
      <c r="DC10" s="713"/>
      <c r="DD10" s="686" t="s">
        <v>139</v>
      </c>
      <c r="DE10" s="681"/>
      <c r="DF10" s="681"/>
      <c r="DG10" s="681"/>
      <c r="DH10" s="681"/>
      <c r="DI10" s="681"/>
      <c r="DJ10" s="681"/>
      <c r="DK10" s="681"/>
      <c r="DL10" s="681"/>
      <c r="DM10" s="681"/>
      <c r="DN10" s="681"/>
      <c r="DO10" s="681"/>
      <c r="DP10" s="682"/>
      <c r="DQ10" s="686">
        <v>762</v>
      </c>
      <c r="DR10" s="681"/>
      <c r="DS10" s="681"/>
      <c r="DT10" s="681"/>
      <c r="DU10" s="681"/>
      <c r="DV10" s="681"/>
      <c r="DW10" s="681"/>
      <c r="DX10" s="681"/>
      <c r="DY10" s="681"/>
      <c r="DZ10" s="681"/>
      <c r="EA10" s="681"/>
      <c r="EB10" s="681"/>
      <c r="EC10" s="727"/>
    </row>
    <row r="11" spans="2:143" ht="11.25" customHeight="1" x14ac:dyDescent="0.15">
      <c r="B11" s="677" t="s">
        <v>248</v>
      </c>
      <c r="C11" s="678"/>
      <c r="D11" s="678"/>
      <c r="E11" s="678"/>
      <c r="F11" s="678"/>
      <c r="G11" s="678"/>
      <c r="H11" s="678"/>
      <c r="I11" s="678"/>
      <c r="J11" s="678"/>
      <c r="K11" s="678"/>
      <c r="L11" s="678"/>
      <c r="M11" s="678"/>
      <c r="N11" s="678"/>
      <c r="O11" s="678"/>
      <c r="P11" s="678"/>
      <c r="Q11" s="679"/>
      <c r="R11" s="680">
        <v>447397</v>
      </c>
      <c r="S11" s="681"/>
      <c r="T11" s="681"/>
      <c r="U11" s="681"/>
      <c r="V11" s="681"/>
      <c r="W11" s="681"/>
      <c r="X11" s="681"/>
      <c r="Y11" s="682"/>
      <c r="Z11" s="683">
        <v>3.8</v>
      </c>
      <c r="AA11" s="684"/>
      <c r="AB11" s="684"/>
      <c r="AC11" s="685"/>
      <c r="AD11" s="686">
        <v>447397</v>
      </c>
      <c r="AE11" s="681"/>
      <c r="AF11" s="681"/>
      <c r="AG11" s="681"/>
      <c r="AH11" s="681"/>
      <c r="AI11" s="681"/>
      <c r="AJ11" s="681"/>
      <c r="AK11" s="682"/>
      <c r="AL11" s="683">
        <v>7.9</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70262</v>
      </c>
      <c r="BH11" s="681"/>
      <c r="BI11" s="681"/>
      <c r="BJ11" s="681"/>
      <c r="BK11" s="681"/>
      <c r="BL11" s="681"/>
      <c r="BM11" s="681"/>
      <c r="BN11" s="682"/>
      <c r="BO11" s="713">
        <v>2.9</v>
      </c>
      <c r="BP11" s="713"/>
      <c r="BQ11" s="713"/>
      <c r="BR11" s="713"/>
      <c r="BS11" s="686" t="s">
        <v>177</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303866</v>
      </c>
      <c r="CS11" s="681"/>
      <c r="CT11" s="681"/>
      <c r="CU11" s="681"/>
      <c r="CV11" s="681"/>
      <c r="CW11" s="681"/>
      <c r="CX11" s="681"/>
      <c r="CY11" s="682"/>
      <c r="CZ11" s="713">
        <v>2.7</v>
      </c>
      <c r="DA11" s="713"/>
      <c r="DB11" s="713"/>
      <c r="DC11" s="713"/>
      <c r="DD11" s="686">
        <v>39066</v>
      </c>
      <c r="DE11" s="681"/>
      <c r="DF11" s="681"/>
      <c r="DG11" s="681"/>
      <c r="DH11" s="681"/>
      <c r="DI11" s="681"/>
      <c r="DJ11" s="681"/>
      <c r="DK11" s="681"/>
      <c r="DL11" s="681"/>
      <c r="DM11" s="681"/>
      <c r="DN11" s="681"/>
      <c r="DO11" s="681"/>
      <c r="DP11" s="682"/>
      <c r="DQ11" s="686">
        <v>222091</v>
      </c>
      <c r="DR11" s="681"/>
      <c r="DS11" s="681"/>
      <c r="DT11" s="681"/>
      <c r="DU11" s="681"/>
      <c r="DV11" s="681"/>
      <c r="DW11" s="681"/>
      <c r="DX11" s="681"/>
      <c r="DY11" s="681"/>
      <c r="DZ11" s="681"/>
      <c r="EA11" s="681"/>
      <c r="EB11" s="681"/>
      <c r="EC11" s="727"/>
    </row>
    <row r="12" spans="2:143" ht="11.25" customHeight="1" x14ac:dyDescent="0.15">
      <c r="B12" s="677" t="s">
        <v>251</v>
      </c>
      <c r="C12" s="678"/>
      <c r="D12" s="678"/>
      <c r="E12" s="678"/>
      <c r="F12" s="678"/>
      <c r="G12" s="678"/>
      <c r="H12" s="678"/>
      <c r="I12" s="678"/>
      <c r="J12" s="678"/>
      <c r="K12" s="678"/>
      <c r="L12" s="678"/>
      <c r="M12" s="678"/>
      <c r="N12" s="678"/>
      <c r="O12" s="678"/>
      <c r="P12" s="678"/>
      <c r="Q12" s="679"/>
      <c r="R12" s="680" t="s">
        <v>139</v>
      </c>
      <c r="S12" s="681"/>
      <c r="T12" s="681"/>
      <c r="U12" s="681"/>
      <c r="V12" s="681"/>
      <c r="W12" s="681"/>
      <c r="X12" s="681"/>
      <c r="Y12" s="682"/>
      <c r="Z12" s="713" t="s">
        <v>177</v>
      </c>
      <c r="AA12" s="713"/>
      <c r="AB12" s="713"/>
      <c r="AC12" s="713"/>
      <c r="AD12" s="714" t="s">
        <v>139</v>
      </c>
      <c r="AE12" s="714"/>
      <c r="AF12" s="714"/>
      <c r="AG12" s="714"/>
      <c r="AH12" s="714"/>
      <c r="AI12" s="714"/>
      <c r="AJ12" s="714"/>
      <c r="AK12" s="714"/>
      <c r="AL12" s="683" t="s">
        <v>139</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1163805</v>
      </c>
      <c r="BH12" s="681"/>
      <c r="BI12" s="681"/>
      <c r="BJ12" s="681"/>
      <c r="BK12" s="681"/>
      <c r="BL12" s="681"/>
      <c r="BM12" s="681"/>
      <c r="BN12" s="682"/>
      <c r="BO12" s="713">
        <v>47.7</v>
      </c>
      <c r="BP12" s="713"/>
      <c r="BQ12" s="713"/>
      <c r="BR12" s="713"/>
      <c r="BS12" s="686" t="s">
        <v>139</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715717</v>
      </c>
      <c r="CS12" s="681"/>
      <c r="CT12" s="681"/>
      <c r="CU12" s="681"/>
      <c r="CV12" s="681"/>
      <c r="CW12" s="681"/>
      <c r="CX12" s="681"/>
      <c r="CY12" s="682"/>
      <c r="CZ12" s="713">
        <v>6.3</v>
      </c>
      <c r="DA12" s="713"/>
      <c r="DB12" s="713"/>
      <c r="DC12" s="713"/>
      <c r="DD12" s="686">
        <v>7909</v>
      </c>
      <c r="DE12" s="681"/>
      <c r="DF12" s="681"/>
      <c r="DG12" s="681"/>
      <c r="DH12" s="681"/>
      <c r="DI12" s="681"/>
      <c r="DJ12" s="681"/>
      <c r="DK12" s="681"/>
      <c r="DL12" s="681"/>
      <c r="DM12" s="681"/>
      <c r="DN12" s="681"/>
      <c r="DO12" s="681"/>
      <c r="DP12" s="682"/>
      <c r="DQ12" s="686">
        <v>127169</v>
      </c>
      <c r="DR12" s="681"/>
      <c r="DS12" s="681"/>
      <c r="DT12" s="681"/>
      <c r="DU12" s="681"/>
      <c r="DV12" s="681"/>
      <c r="DW12" s="681"/>
      <c r="DX12" s="681"/>
      <c r="DY12" s="681"/>
      <c r="DZ12" s="681"/>
      <c r="EA12" s="681"/>
      <c r="EB12" s="681"/>
      <c r="EC12" s="727"/>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139</v>
      </c>
      <c r="S13" s="681"/>
      <c r="T13" s="681"/>
      <c r="U13" s="681"/>
      <c r="V13" s="681"/>
      <c r="W13" s="681"/>
      <c r="X13" s="681"/>
      <c r="Y13" s="682"/>
      <c r="Z13" s="713" t="s">
        <v>177</v>
      </c>
      <c r="AA13" s="713"/>
      <c r="AB13" s="713"/>
      <c r="AC13" s="713"/>
      <c r="AD13" s="714" t="s">
        <v>139</v>
      </c>
      <c r="AE13" s="714"/>
      <c r="AF13" s="714"/>
      <c r="AG13" s="714"/>
      <c r="AH13" s="714"/>
      <c r="AI13" s="714"/>
      <c r="AJ13" s="714"/>
      <c r="AK13" s="714"/>
      <c r="AL13" s="683" t="s">
        <v>139</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1155775</v>
      </c>
      <c r="BH13" s="681"/>
      <c r="BI13" s="681"/>
      <c r="BJ13" s="681"/>
      <c r="BK13" s="681"/>
      <c r="BL13" s="681"/>
      <c r="BM13" s="681"/>
      <c r="BN13" s="682"/>
      <c r="BO13" s="713">
        <v>47.3</v>
      </c>
      <c r="BP13" s="713"/>
      <c r="BQ13" s="713"/>
      <c r="BR13" s="713"/>
      <c r="BS13" s="686" t="s">
        <v>177</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1242660</v>
      </c>
      <c r="CS13" s="681"/>
      <c r="CT13" s="681"/>
      <c r="CU13" s="681"/>
      <c r="CV13" s="681"/>
      <c r="CW13" s="681"/>
      <c r="CX13" s="681"/>
      <c r="CY13" s="682"/>
      <c r="CZ13" s="713">
        <v>11</v>
      </c>
      <c r="DA13" s="713"/>
      <c r="DB13" s="713"/>
      <c r="DC13" s="713"/>
      <c r="DD13" s="686">
        <v>462972</v>
      </c>
      <c r="DE13" s="681"/>
      <c r="DF13" s="681"/>
      <c r="DG13" s="681"/>
      <c r="DH13" s="681"/>
      <c r="DI13" s="681"/>
      <c r="DJ13" s="681"/>
      <c r="DK13" s="681"/>
      <c r="DL13" s="681"/>
      <c r="DM13" s="681"/>
      <c r="DN13" s="681"/>
      <c r="DO13" s="681"/>
      <c r="DP13" s="682"/>
      <c r="DQ13" s="686">
        <v>919386</v>
      </c>
      <c r="DR13" s="681"/>
      <c r="DS13" s="681"/>
      <c r="DT13" s="681"/>
      <c r="DU13" s="681"/>
      <c r="DV13" s="681"/>
      <c r="DW13" s="681"/>
      <c r="DX13" s="681"/>
      <c r="DY13" s="681"/>
      <c r="DZ13" s="681"/>
      <c r="EA13" s="681"/>
      <c r="EB13" s="681"/>
      <c r="EC13" s="727"/>
    </row>
    <row r="14" spans="2:143" ht="11.25" customHeight="1" x14ac:dyDescent="0.15">
      <c r="B14" s="677" t="s">
        <v>257</v>
      </c>
      <c r="C14" s="678"/>
      <c r="D14" s="678"/>
      <c r="E14" s="678"/>
      <c r="F14" s="678"/>
      <c r="G14" s="678"/>
      <c r="H14" s="678"/>
      <c r="I14" s="678"/>
      <c r="J14" s="678"/>
      <c r="K14" s="678"/>
      <c r="L14" s="678"/>
      <c r="M14" s="678"/>
      <c r="N14" s="678"/>
      <c r="O14" s="678"/>
      <c r="P14" s="678"/>
      <c r="Q14" s="679"/>
      <c r="R14" s="680" t="s">
        <v>139</v>
      </c>
      <c r="S14" s="681"/>
      <c r="T14" s="681"/>
      <c r="U14" s="681"/>
      <c r="V14" s="681"/>
      <c r="W14" s="681"/>
      <c r="X14" s="681"/>
      <c r="Y14" s="682"/>
      <c r="Z14" s="713" t="s">
        <v>139</v>
      </c>
      <c r="AA14" s="713"/>
      <c r="AB14" s="713"/>
      <c r="AC14" s="713"/>
      <c r="AD14" s="714" t="s">
        <v>177</v>
      </c>
      <c r="AE14" s="714"/>
      <c r="AF14" s="714"/>
      <c r="AG14" s="714"/>
      <c r="AH14" s="714"/>
      <c r="AI14" s="714"/>
      <c r="AJ14" s="714"/>
      <c r="AK14" s="714"/>
      <c r="AL14" s="683" t="s">
        <v>139</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77664</v>
      </c>
      <c r="BH14" s="681"/>
      <c r="BI14" s="681"/>
      <c r="BJ14" s="681"/>
      <c r="BK14" s="681"/>
      <c r="BL14" s="681"/>
      <c r="BM14" s="681"/>
      <c r="BN14" s="682"/>
      <c r="BO14" s="713">
        <v>3.2</v>
      </c>
      <c r="BP14" s="713"/>
      <c r="BQ14" s="713"/>
      <c r="BR14" s="713"/>
      <c r="BS14" s="686" t="s">
        <v>139</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280958</v>
      </c>
      <c r="CS14" s="681"/>
      <c r="CT14" s="681"/>
      <c r="CU14" s="681"/>
      <c r="CV14" s="681"/>
      <c r="CW14" s="681"/>
      <c r="CX14" s="681"/>
      <c r="CY14" s="682"/>
      <c r="CZ14" s="713">
        <v>2.5</v>
      </c>
      <c r="DA14" s="713"/>
      <c r="DB14" s="713"/>
      <c r="DC14" s="713"/>
      <c r="DD14" s="686">
        <v>25227</v>
      </c>
      <c r="DE14" s="681"/>
      <c r="DF14" s="681"/>
      <c r="DG14" s="681"/>
      <c r="DH14" s="681"/>
      <c r="DI14" s="681"/>
      <c r="DJ14" s="681"/>
      <c r="DK14" s="681"/>
      <c r="DL14" s="681"/>
      <c r="DM14" s="681"/>
      <c r="DN14" s="681"/>
      <c r="DO14" s="681"/>
      <c r="DP14" s="682"/>
      <c r="DQ14" s="686">
        <v>245911</v>
      </c>
      <c r="DR14" s="681"/>
      <c r="DS14" s="681"/>
      <c r="DT14" s="681"/>
      <c r="DU14" s="681"/>
      <c r="DV14" s="681"/>
      <c r="DW14" s="681"/>
      <c r="DX14" s="681"/>
      <c r="DY14" s="681"/>
      <c r="DZ14" s="681"/>
      <c r="EA14" s="681"/>
      <c r="EB14" s="681"/>
      <c r="EC14" s="727"/>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177</v>
      </c>
      <c r="S15" s="681"/>
      <c r="T15" s="681"/>
      <c r="U15" s="681"/>
      <c r="V15" s="681"/>
      <c r="W15" s="681"/>
      <c r="X15" s="681"/>
      <c r="Y15" s="682"/>
      <c r="Z15" s="713" t="s">
        <v>139</v>
      </c>
      <c r="AA15" s="713"/>
      <c r="AB15" s="713"/>
      <c r="AC15" s="713"/>
      <c r="AD15" s="714" t="s">
        <v>177</v>
      </c>
      <c r="AE15" s="714"/>
      <c r="AF15" s="714"/>
      <c r="AG15" s="714"/>
      <c r="AH15" s="714"/>
      <c r="AI15" s="714"/>
      <c r="AJ15" s="714"/>
      <c r="AK15" s="714"/>
      <c r="AL15" s="683" t="s">
        <v>177</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110142</v>
      </c>
      <c r="BH15" s="681"/>
      <c r="BI15" s="681"/>
      <c r="BJ15" s="681"/>
      <c r="BK15" s="681"/>
      <c r="BL15" s="681"/>
      <c r="BM15" s="681"/>
      <c r="BN15" s="682"/>
      <c r="BO15" s="713">
        <v>4.5</v>
      </c>
      <c r="BP15" s="713"/>
      <c r="BQ15" s="713"/>
      <c r="BR15" s="713"/>
      <c r="BS15" s="686" t="s">
        <v>177</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1464908</v>
      </c>
      <c r="CS15" s="681"/>
      <c r="CT15" s="681"/>
      <c r="CU15" s="681"/>
      <c r="CV15" s="681"/>
      <c r="CW15" s="681"/>
      <c r="CX15" s="681"/>
      <c r="CY15" s="682"/>
      <c r="CZ15" s="713">
        <v>13</v>
      </c>
      <c r="DA15" s="713"/>
      <c r="DB15" s="713"/>
      <c r="DC15" s="713"/>
      <c r="DD15" s="686">
        <v>516113</v>
      </c>
      <c r="DE15" s="681"/>
      <c r="DF15" s="681"/>
      <c r="DG15" s="681"/>
      <c r="DH15" s="681"/>
      <c r="DI15" s="681"/>
      <c r="DJ15" s="681"/>
      <c r="DK15" s="681"/>
      <c r="DL15" s="681"/>
      <c r="DM15" s="681"/>
      <c r="DN15" s="681"/>
      <c r="DO15" s="681"/>
      <c r="DP15" s="682"/>
      <c r="DQ15" s="686">
        <v>942729</v>
      </c>
      <c r="DR15" s="681"/>
      <c r="DS15" s="681"/>
      <c r="DT15" s="681"/>
      <c r="DU15" s="681"/>
      <c r="DV15" s="681"/>
      <c r="DW15" s="681"/>
      <c r="DX15" s="681"/>
      <c r="DY15" s="681"/>
      <c r="DZ15" s="681"/>
      <c r="EA15" s="681"/>
      <c r="EB15" s="681"/>
      <c r="EC15" s="727"/>
    </row>
    <row r="16" spans="2:143" ht="11.25" customHeight="1" x14ac:dyDescent="0.15">
      <c r="B16" s="677" t="s">
        <v>263</v>
      </c>
      <c r="C16" s="678"/>
      <c r="D16" s="678"/>
      <c r="E16" s="678"/>
      <c r="F16" s="678"/>
      <c r="G16" s="678"/>
      <c r="H16" s="678"/>
      <c r="I16" s="678"/>
      <c r="J16" s="678"/>
      <c r="K16" s="678"/>
      <c r="L16" s="678"/>
      <c r="M16" s="678"/>
      <c r="N16" s="678"/>
      <c r="O16" s="678"/>
      <c r="P16" s="678"/>
      <c r="Q16" s="679"/>
      <c r="R16" s="680">
        <v>7426</v>
      </c>
      <c r="S16" s="681"/>
      <c r="T16" s="681"/>
      <c r="U16" s="681"/>
      <c r="V16" s="681"/>
      <c r="W16" s="681"/>
      <c r="X16" s="681"/>
      <c r="Y16" s="682"/>
      <c r="Z16" s="713">
        <v>0.1</v>
      </c>
      <c r="AA16" s="713"/>
      <c r="AB16" s="713"/>
      <c r="AC16" s="713"/>
      <c r="AD16" s="714">
        <v>7426</v>
      </c>
      <c r="AE16" s="714"/>
      <c r="AF16" s="714"/>
      <c r="AG16" s="714"/>
      <c r="AH16" s="714"/>
      <c r="AI16" s="714"/>
      <c r="AJ16" s="714"/>
      <c r="AK16" s="714"/>
      <c r="AL16" s="683">
        <v>0.1</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139</v>
      </c>
      <c r="BH16" s="681"/>
      <c r="BI16" s="681"/>
      <c r="BJ16" s="681"/>
      <c r="BK16" s="681"/>
      <c r="BL16" s="681"/>
      <c r="BM16" s="681"/>
      <c r="BN16" s="682"/>
      <c r="BO16" s="713" t="s">
        <v>177</v>
      </c>
      <c r="BP16" s="713"/>
      <c r="BQ16" s="713"/>
      <c r="BR16" s="713"/>
      <c r="BS16" s="686" t="s">
        <v>177</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v>25325</v>
      </c>
      <c r="CS16" s="681"/>
      <c r="CT16" s="681"/>
      <c r="CU16" s="681"/>
      <c r="CV16" s="681"/>
      <c r="CW16" s="681"/>
      <c r="CX16" s="681"/>
      <c r="CY16" s="682"/>
      <c r="CZ16" s="713">
        <v>0.2</v>
      </c>
      <c r="DA16" s="713"/>
      <c r="DB16" s="713"/>
      <c r="DC16" s="713"/>
      <c r="DD16" s="686" t="s">
        <v>139</v>
      </c>
      <c r="DE16" s="681"/>
      <c r="DF16" s="681"/>
      <c r="DG16" s="681"/>
      <c r="DH16" s="681"/>
      <c r="DI16" s="681"/>
      <c r="DJ16" s="681"/>
      <c r="DK16" s="681"/>
      <c r="DL16" s="681"/>
      <c r="DM16" s="681"/>
      <c r="DN16" s="681"/>
      <c r="DO16" s="681"/>
      <c r="DP16" s="682"/>
      <c r="DQ16" s="686">
        <v>13699</v>
      </c>
      <c r="DR16" s="681"/>
      <c r="DS16" s="681"/>
      <c r="DT16" s="681"/>
      <c r="DU16" s="681"/>
      <c r="DV16" s="681"/>
      <c r="DW16" s="681"/>
      <c r="DX16" s="681"/>
      <c r="DY16" s="681"/>
      <c r="DZ16" s="681"/>
      <c r="EA16" s="681"/>
      <c r="EB16" s="681"/>
      <c r="EC16" s="727"/>
    </row>
    <row r="17" spans="2:133" ht="11.25" customHeight="1" x14ac:dyDescent="0.15">
      <c r="B17" s="677" t="s">
        <v>266</v>
      </c>
      <c r="C17" s="678"/>
      <c r="D17" s="678"/>
      <c r="E17" s="678"/>
      <c r="F17" s="678"/>
      <c r="G17" s="678"/>
      <c r="H17" s="678"/>
      <c r="I17" s="678"/>
      <c r="J17" s="678"/>
      <c r="K17" s="678"/>
      <c r="L17" s="678"/>
      <c r="M17" s="678"/>
      <c r="N17" s="678"/>
      <c r="O17" s="678"/>
      <c r="P17" s="678"/>
      <c r="Q17" s="679"/>
      <c r="R17" s="680">
        <v>17062</v>
      </c>
      <c r="S17" s="681"/>
      <c r="T17" s="681"/>
      <c r="U17" s="681"/>
      <c r="V17" s="681"/>
      <c r="W17" s="681"/>
      <c r="X17" s="681"/>
      <c r="Y17" s="682"/>
      <c r="Z17" s="713">
        <v>0.1</v>
      </c>
      <c r="AA17" s="713"/>
      <c r="AB17" s="713"/>
      <c r="AC17" s="713"/>
      <c r="AD17" s="714">
        <v>17062</v>
      </c>
      <c r="AE17" s="714"/>
      <c r="AF17" s="714"/>
      <c r="AG17" s="714"/>
      <c r="AH17" s="714"/>
      <c r="AI17" s="714"/>
      <c r="AJ17" s="714"/>
      <c r="AK17" s="714"/>
      <c r="AL17" s="683">
        <v>0.3</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139</v>
      </c>
      <c r="BH17" s="681"/>
      <c r="BI17" s="681"/>
      <c r="BJ17" s="681"/>
      <c r="BK17" s="681"/>
      <c r="BL17" s="681"/>
      <c r="BM17" s="681"/>
      <c r="BN17" s="682"/>
      <c r="BO17" s="713" t="s">
        <v>177</v>
      </c>
      <c r="BP17" s="713"/>
      <c r="BQ17" s="713"/>
      <c r="BR17" s="713"/>
      <c r="BS17" s="686" t="s">
        <v>139</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696565</v>
      </c>
      <c r="CS17" s="681"/>
      <c r="CT17" s="681"/>
      <c r="CU17" s="681"/>
      <c r="CV17" s="681"/>
      <c r="CW17" s="681"/>
      <c r="CX17" s="681"/>
      <c r="CY17" s="682"/>
      <c r="CZ17" s="713">
        <v>6.2</v>
      </c>
      <c r="DA17" s="713"/>
      <c r="DB17" s="713"/>
      <c r="DC17" s="713"/>
      <c r="DD17" s="686" t="s">
        <v>139</v>
      </c>
      <c r="DE17" s="681"/>
      <c r="DF17" s="681"/>
      <c r="DG17" s="681"/>
      <c r="DH17" s="681"/>
      <c r="DI17" s="681"/>
      <c r="DJ17" s="681"/>
      <c r="DK17" s="681"/>
      <c r="DL17" s="681"/>
      <c r="DM17" s="681"/>
      <c r="DN17" s="681"/>
      <c r="DO17" s="681"/>
      <c r="DP17" s="682"/>
      <c r="DQ17" s="686">
        <v>689061</v>
      </c>
      <c r="DR17" s="681"/>
      <c r="DS17" s="681"/>
      <c r="DT17" s="681"/>
      <c r="DU17" s="681"/>
      <c r="DV17" s="681"/>
      <c r="DW17" s="681"/>
      <c r="DX17" s="681"/>
      <c r="DY17" s="681"/>
      <c r="DZ17" s="681"/>
      <c r="EA17" s="681"/>
      <c r="EB17" s="681"/>
      <c r="EC17" s="727"/>
    </row>
    <row r="18" spans="2:133" ht="11.25" customHeight="1" x14ac:dyDescent="0.15">
      <c r="B18" s="677" t="s">
        <v>269</v>
      </c>
      <c r="C18" s="678"/>
      <c r="D18" s="678"/>
      <c r="E18" s="678"/>
      <c r="F18" s="678"/>
      <c r="G18" s="678"/>
      <c r="H18" s="678"/>
      <c r="I18" s="678"/>
      <c r="J18" s="678"/>
      <c r="K18" s="678"/>
      <c r="L18" s="678"/>
      <c r="M18" s="678"/>
      <c r="N18" s="678"/>
      <c r="O18" s="678"/>
      <c r="P18" s="678"/>
      <c r="Q18" s="679"/>
      <c r="R18" s="680">
        <v>19190</v>
      </c>
      <c r="S18" s="681"/>
      <c r="T18" s="681"/>
      <c r="U18" s="681"/>
      <c r="V18" s="681"/>
      <c r="W18" s="681"/>
      <c r="X18" s="681"/>
      <c r="Y18" s="682"/>
      <c r="Z18" s="713">
        <v>0.2</v>
      </c>
      <c r="AA18" s="713"/>
      <c r="AB18" s="713"/>
      <c r="AC18" s="713"/>
      <c r="AD18" s="714">
        <v>19190</v>
      </c>
      <c r="AE18" s="714"/>
      <c r="AF18" s="714"/>
      <c r="AG18" s="714"/>
      <c r="AH18" s="714"/>
      <c r="AI18" s="714"/>
      <c r="AJ18" s="714"/>
      <c r="AK18" s="714"/>
      <c r="AL18" s="683">
        <v>0.3</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139</v>
      </c>
      <c r="BH18" s="681"/>
      <c r="BI18" s="681"/>
      <c r="BJ18" s="681"/>
      <c r="BK18" s="681"/>
      <c r="BL18" s="681"/>
      <c r="BM18" s="681"/>
      <c r="BN18" s="682"/>
      <c r="BO18" s="713" t="s">
        <v>177</v>
      </c>
      <c r="BP18" s="713"/>
      <c r="BQ18" s="713"/>
      <c r="BR18" s="713"/>
      <c r="BS18" s="686" t="s">
        <v>139</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139</v>
      </c>
      <c r="CS18" s="681"/>
      <c r="CT18" s="681"/>
      <c r="CU18" s="681"/>
      <c r="CV18" s="681"/>
      <c r="CW18" s="681"/>
      <c r="CX18" s="681"/>
      <c r="CY18" s="682"/>
      <c r="CZ18" s="713" t="s">
        <v>139</v>
      </c>
      <c r="DA18" s="713"/>
      <c r="DB18" s="713"/>
      <c r="DC18" s="713"/>
      <c r="DD18" s="686" t="s">
        <v>139</v>
      </c>
      <c r="DE18" s="681"/>
      <c r="DF18" s="681"/>
      <c r="DG18" s="681"/>
      <c r="DH18" s="681"/>
      <c r="DI18" s="681"/>
      <c r="DJ18" s="681"/>
      <c r="DK18" s="681"/>
      <c r="DL18" s="681"/>
      <c r="DM18" s="681"/>
      <c r="DN18" s="681"/>
      <c r="DO18" s="681"/>
      <c r="DP18" s="682"/>
      <c r="DQ18" s="686" t="s">
        <v>177</v>
      </c>
      <c r="DR18" s="681"/>
      <c r="DS18" s="681"/>
      <c r="DT18" s="681"/>
      <c r="DU18" s="681"/>
      <c r="DV18" s="681"/>
      <c r="DW18" s="681"/>
      <c r="DX18" s="681"/>
      <c r="DY18" s="681"/>
      <c r="DZ18" s="681"/>
      <c r="EA18" s="681"/>
      <c r="EB18" s="681"/>
      <c r="EC18" s="727"/>
    </row>
    <row r="19" spans="2:133" ht="11.25" customHeight="1" x14ac:dyDescent="0.15">
      <c r="B19" s="677" t="s">
        <v>272</v>
      </c>
      <c r="C19" s="678"/>
      <c r="D19" s="678"/>
      <c r="E19" s="678"/>
      <c r="F19" s="678"/>
      <c r="G19" s="678"/>
      <c r="H19" s="678"/>
      <c r="I19" s="678"/>
      <c r="J19" s="678"/>
      <c r="K19" s="678"/>
      <c r="L19" s="678"/>
      <c r="M19" s="678"/>
      <c r="N19" s="678"/>
      <c r="O19" s="678"/>
      <c r="P19" s="678"/>
      <c r="Q19" s="679"/>
      <c r="R19" s="680">
        <v>12809</v>
      </c>
      <c r="S19" s="681"/>
      <c r="T19" s="681"/>
      <c r="U19" s="681"/>
      <c r="V19" s="681"/>
      <c r="W19" s="681"/>
      <c r="X19" s="681"/>
      <c r="Y19" s="682"/>
      <c r="Z19" s="713">
        <v>0.1</v>
      </c>
      <c r="AA19" s="713"/>
      <c r="AB19" s="713"/>
      <c r="AC19" s="713"/>
      <c r="AD19" s="714">
        <v>12809</v>
      </c>
      <c r="AE19" s="714"/>
      <c r="AF19" s="714"/>
      <c r="AG19" s="714"/>
      <c r="AH19" s="714"/>
      <c r="AI19" s="714"/>
      <c r="AJ19" s="714"/>
      <c r="AK19" s="714"/>
      <c r="AL19" s="683">
        <v>0.2</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v>69718</v>
      </c>
      <c r="BH19" s="681"/>
      <c r="BI19" s="681"/>
      <c r="BJ19" s="681"/>
      <c r="BK19" s="681"/>
      <c r="BL19" s="681"/>
      <c r="BM19" s="681"/>
      <c r="BN19" s="682"/>
      <c r="BO19" s="713">
        <v>2.9</v>
      </c>
      <c r="BP19" s="713"/>
      <c r="BQ19" s="713"/>
      <c r="BR19" s="713"/>
      <c r="BS19" s="686" t="s">
        <v>139</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139</v>
      </c>
      <c r="CS19" s="681"/>
      <c r="CT19" s="681"/>
      <c r="CU19" s="681"/>
      <c r="CV19" s="681"/>
      <c r="CW19" s="681"/>
      <c r="CX19" s="681"/>
      <c r="CY19" s="682"/>
      <c r="CZ19" s="713" t="s">
        <v>139</v>
      </c>
      <c r="DA19" s="713"/>
      <c r="DB19" s="713"/>
      <c r="DC19" s="713"/>
      <c r="DD19" s="686" t="s">
        <v>139</v>
      </c>
      <c r="DE19" s="681"/>
      <c r="DF19" s="681"/>
      <c r="DG19" s="681"/>
      <c r="DH19" s="681"/>
      <c r="DI19" s="681"/>
      <c r="DJ19" s="681"/>
      <c r="DK19" s="681"/>
      <c r="DL19" s="681"/>
      <c r="DM19" s="681"/>
      <c r="DN19" s="681"/>
      <c r="DO19" s="681"/>
      <c r="DP19" s="682"/>
      <c r="DQ19" s="686" t="s">
        <v>139</v>
      </c>
      <c r="DR19" s="681"/>
      <c r="DS19" s="681"/>
      <c r="DT19" s="681"/>
      <c r="DU19" s="681"/>
      <c r="DV19" s="681"/>
      <c r="DW19" s="681"/>
      <c r="DX19" s="681"/>
      <c r="DY19" s="681"/>
      <c r="DZ19" s="681"/>
      <c r="EA19" s="681"/>
      <c r="EB19" s="681"/>
      <c r="EC19" s="727"/>
    </row>
    <row r="20" spans="2:133" ht="11.25" customHeight="1" x14ac:dyDescent="0.15">
      <c r="B20" s="677" t="s">
        <v>275</v>
      </c>
      <c r="C20" s="678"/>
      <c r="D20" s="678"/>
      <c r="E20" s="678"/>
      <c r="F20" s="678"/>
      <c r="G20" s="678"/>
      <c r="H20" s="678"/>
      <c r="I20" s="678"/>
      <c r="J20" s="678"/>
      <c r="K20" s="678"/>
      <c r="L20" s="678"/>
      <c r="M20" s="678"/>
      <c r="N20" s="678"/>
      <c r="O20" s="678"/>
      <c r="P20" s="678"/>
      <c r="Q20" s="679"/>
      <c r="R20" s="680">
        <v>3662</v>
      </c>
      <c r="S20" s="681"/>
      <c r="T20" s="681"/>
      <c r="U20" s="681"/>
      <c r="V20" s="681"/>
      <c r="W20" s="681"/>
      <c r="X20" s="681"/>
      <c r="Y20" s="682"/>
      <c r="Z20" s="713">
        <v>0</v>
      </c>
      <c r="AA20" s="713"/>
      <c r="AB20" s="713"/>
      <c r="AC20" s="713"/>
      <c r="AD20" s="714">
        <v>3662</v>
      </c>
      <c r="AE20" s="714"/>
      <c r="AF20" s="714"/>
      <c r="AG20" s="714"/>
      <c r="AH20" s="714"/>
      <c r="AI20" s="714"/>
      <c r="AJ20" s="714"/>
      <c r="AK20" s="714"/>
      <c r="AL20" s="683">
        <v>0.1</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v>69718</v>
      </c>
      <c r="BH20" s="681"/>
      <c r="BI20" s="681"/>
      <c r="BJ20" s="681"/>
      <c r="BK20" s="681"/>
      <c r="BL20" s="681"/>
      <c r="BM20" s="681"/>
      <c r="BN20" s="682"/>
      <c r="BO20" s="713">
        <v>2.9</v>
      </c>
      <c r="BP20" s="713"/>
      <c r="BQ20" s="713"/>
      <c r="BR20" s="713"/>
      <c r="BS20" s="686" t="s">
        <v>139</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11309007</v>
      </c>
      <c r="CS20" s="681"/>
      <c r="CT20" s="681"/>
      <c r="CU20" s="681"/>
      <c r="CV20" s="681"/>
      <c r="CW20" s="681"/>
      <c r="CX20" s="681"/>
      <c r="CY20" s="682"/>
      <c r="CZ20" s="713">
        <v>100</v>
      </c>
      <c r="DA20" s="713"/>
      <c r="DB20" s="713"/>
      <c r="DC20" s="713"/>
      <c r="DD20" s="686">
        <v>1198725</v>
      </c>
      <c r="DE20" s="681"/>
      <c r="DF20" s="681"/>
      <c r="DG20" s="681"/>
      <c r="DH20" s="681"/>
      <c r="DI20" s="681"/>
      <c r="DJ20" s="681"/>
      <c r="DK20" s="681"/>
      <c r="DL20" s="681"/>
      <c r="DM20" s="681"/>
      <c r="DN20" s="681"/>
      <c r="DO20" s="681"/>
      <c r="DP20" s="682"/>
      <c r="DQ20" s="686">
        <v>6461752</v>
      </c>
      <c r="DR20" s="681"/>
      <c r="DS20" s="681"/>
      <c r="DT20" s="681"/>
      <c r="DU20" s="681"/>
      <c r="DV20" s="681"/>
      <c r="DW20" s="681"/>
      <c r="DX20" s="681"/>
      <c r="DY20" s="681"/>
      <c r="DZ20" s="681"/>
      <c r="EA20" s="681"/>
      <c r="EB20" s="681"/>
      <c r="EC20" s="727"/>
    </row>
    <row r="21" spans="2:133" ht="11.25" customHeight="1" x14ac:dyDescent="0.15">
      <c r="B21" s="677" t="s">
        <v>278</v>
      </c>
      <c r="C21" s="678"/>
      <c r="D21" s="678"/>
      <c r="E21" s="678"/>
      <c r="F21" s="678"/>
      <c r="G21" s="678"/>
      <c r="H21" s="678"/>
      <c r="I21" s="678"/>
      <c r="J21" s="678"/>
      <c r="K21" s="678"/>
      <c r="L21" s="678"/>
      <c r="M21" s="678"/>
      <c r="N21" s="678"/>
      <c r="O21" s="678"/>
      <c r="P21" s="678"/>
      <c r="Q21" s="679"/>
      <c r="R21" s="680">
        <v>2719</v>
      </c>
      <c r="S21" s="681"/>
      <c r="T21" s="681"/>
      <c r="U21" s="681"/>
      <c r="V21" s="681"/>
      <c r="W21" s="681"/>
      <c r="X21" s="681"/>
      <c r="Y21" s="682"/>
      <c r="Z21" s="713">
        <v>0</v>
      </c>
      <c r="AA21" s="713"/>
      <c r="AB21" s="713"/>
      <c r="AC21" s="713"/>
      <c r="AD21" s="714">
        <v>2719</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v>11558</v>
      </c>
      <c r="BH21" s="681"/>
      <c r="BI21" s="681"/>
      <c r="BJ21" s="681"/>
      <c r="BK21" s="681"/>
      <c r="BL21" s="681"/>
      <c r="BM21" s="681"/>
      <c r="BN21" s="682"/>
      <c r="BO21" s="713">
        <v>0.5</v>
      </c>
      <c r="BP21" s="713"/>
      <c r="BQ21" s="713"/>
      <c r="BR21" s="713"/>
      <c r="BS21" s="686" t="s">
        <v>177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2893153</v>
      </c>
      <c r="S22" s="681"/>
      <c r="T22" s="681"/>
      <c r="U22" s="681"/>
      <c r="V22" s="681"/>
      <c r="W22" s="681"/>
      <c r="X22" s="681"/>
      <c r="Y22" s="682"/>
      <c r="Z22" s="713">
        <v>24.5</v>
      </c>
      <c r="AA22" s="713"/>
      <c r="AB22" s="713"/>
      <c r="AC22" s="713"/>
      <c r="AD22" s="714">
        <v>2615335</v>
      </c>
      <c r="AE22" s="714"/>
      <c r="AF22" s="714"/>
      <c r="AG22" s="714"/>
      <c r="AH22" s="714"/>
      <c r="AI22" s="714"/>
      <c r="AJ22" s="714"/>
      <c r="AK22" s="714"/>
      <c r="AL22" s="683">
        <v>46.3</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177</v>
      </c>
      <c r="BH22" s="681"/>
      <c r="BI22" s="681"/>
      <c r="BJ22" s="681"/>
      <c r="BK22" s="681"/>
      <c r="BL22" s="681"/>
      <c r="BM22" s="681"/>
      <c r="BN22" s="682"/>
      <c r="BO22" s="713" t="s">
        <v>177</v>
      </c>
      <c r="BP22" s="713"/>
      <c r="BQ22" s="713"/>
      <c r="BR22" s="713"/>
      <c r="BS22" s="686" t="s">
        <v>177</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v>2615335</v>
      </c>
      <c r="S23" s="681"/>
      <c r="T23" s="681"/>
      <c r="U23" s="681"/>
      <c r="V23" s="681"/>
      <c r="W23" s="681"/>
      <c r="X23" s="681"/>
      <c r="Y23" s="682"/>
      <c r="Z23" s="713">
        <v>22.2</v>
      </c>
      <c r="AA23" s="713"/>
      <c r="AB23" s="713"/>
      <c r="AC23" s="713"/>
      <c r="AD23" s="714">
        <v>2615335</v>
      </c>
      <c r="AE23" s="714"/>
      <c r="AF23" s="714"/>
      <c r="AG23" s="714"/>
      <c r="AH23" s="714"/>
      <c r="AI23" s="714"/>
      <c r="AJ23" s="714"/>
      <c r="AK23" s="714"/>
      <c r="AL23" s="683">
        <v>46.3</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v>58160</v>
      </c>
      <c r="BH23" s="681"/>
      <c r="BI23" s="681"/>
      <c r="BJ23" s="681"/>
      <c r="BK23" s="681"/>
      <c r="BL23" s="681"/>
      <c r="BM23" s="681"/>
      <c r="BN23" s="682"/>
      <c r="BO23" s="713">
        <v>2.4</v>
      </c>
      <c r="BP23" s="713"/>
      <c r="BQ23" s="713"/>
      <c r="BR23" s="713"/>
      <c r="BS23" s="686" t="s">
        <v>139</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277746</v>
      </c>
      <c r="S24" s="681"/>
      <c r="T24" s="681"/>
      <c r="U24" s="681"/>
      <c r="V24" s="681"/>
      <c r="W24" s="681"/>
      <c r="X24" s="681"/>
      <c r="Y24" s="682"/>
      <c r="Z24" s="713">
        <v>2.4</v>
      </c>
      <c r="AA24" s="713"/>
      <c r="AB24" s="713"/>
      <c r="AC24" s="713"/>
      <c r="AD24" s="714" t="s">
        <v>177</v>
      </c>
      <c r="AE24" s="714"/>
      <c r="AF24" s="714"/>
      <c r="AG24" s="714"/>
      <c r="AH24" s="714"/>
      <c r="AI24" s="714"/>
      <c r="AJ24" s="714"/>
      <c r="AK24" s="714"/>
      <c r="AL24" s="683" t="s">
        <v>139</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177</v>
      </c>
      <c r="BH24" s="681"/>
      <c r="BI24" s="681"/>
      <c r="BJ24" s="681"/>
      <c r="BK24" s="681"/>
      <c r="BL24" s="681"/>
      <c r="BM24" s="681"/>
      <c r="BN24" s="682"/>
      <c r="BO24" s="713" t="s">
        <v>139</v>
      </c>
      <c r="BP24" s="713"/>
      <c r="BQ24" s="713"/>
      <c r="BR24" s="713"/>
      <c r="BS24" s="686" t="s">
        <v>139</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3326984</v>
      </c>
      <c r="CS24" s="736"/>
      <c r="CT24" s="736"/>
      <c r="CU24" s="736"/>
      <c r="CV24" s="736"/>
      <c r="CW24" s="736"/>
      <c r="CX24" s="736"/>
      <c r="CY24" s="779"/>
      <c r="CZ24" s="780">
        <v>29.4</v>
      </c>
      <c r="DA24" s="751"/>
      <c r="DB24" s="751"/>
      <c r="DC24" s="783"/>
      <c r="DD24" s="778">
        <v>2518892</v>
      </c>
      <c r="DE24" s="736"/>
      <c r="DF24" s="736"/>
      <c r="DG24" s="736"/>
      <c r="DH24" s="736"/>
      <c r="DI24" s="736"/>
      <c r="DJ24" s="736"/>
      <c r="DK24" s="779"/>
      <c r="DL24" s="778">
        <v>2171302</v>
      </c>
      <c r="DM24" s="736"/>
      <c r="DN24" s="736"/>
      <c r="DO24" s="736"/>
      <c r="DP24" s="736"/>
      <c r="DQ24" s="736"/>
      <c r="DR24" s="736"/>
      <c r="DS24" s="736"/>
      <c r="DT24" s="736"/>
      <c r="DU24" s="736"/>
      <c r="DV24" s="779"/>
      <c r="DW24" s="780">
        <v>36.799999999999997</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v>72</v>
      </c>
      <c r="S25" s="681"/>
      <c r="T25" s="681"/>
      <c r="U25" s="681"/>
      <c r="V25" s="681"/>
      <c r="W25" s="681"/>
      <c r="X25" s="681"/>
      <c r="Y25" s="682"/>
      <c r="Z25" s="713">
        <v>0</v>
      </c>
      <c r="AA25" s="713"/>
      <c r="AB25" s="713"/>
      <c r="AC25" s="713"/>
      <c r="AD25" s="714" t="s">
        <v>139</v>
      </c>
      <c r="AE25" s="714"/>
      <c r="AF25" s="714"/>
      <c r="AG25" s="714"/>
      <c r="AH25" s="714"/>
      <c r="AI25" s="714"/>
      <c r="AJ25" s="714"/>
      <c r="AK25" s="714"/>
      <c r="AL25" s="683" t="s">
        <v>177</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139</v>
      </c>
      <c r="BH25" s="681"/>
      <c r="BI25" s="681"/>
      <c r="BJ25" s="681"/>
      <c r="BK25" s="681"/>
      <c r="BL25" s="681"/>
      <c r="BM25" s="681"/>
      <c r="BN25" s="682"/>
      <c r="BO25" s="713" t="s">
        <v>177</v>
      </c>
      <c r="BP25" s="713"/>
      <c r="BQ25" s="713"/>
      <c r="BR25" s="713"/>
      <c r="BS25" s="686" t="s">
        <v>177</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1673730</v>
      </c>
      <c r="CS25" s="699"/>
      <c r="CT25" s="699"/>
      <c r="CU25" s="699"/>
      <c r="CV25" s="699"/>
      <c r="CW25" s="699"/>
      <c r="CX25" s="699"/>
      <c r="CY25" s="700"/>
      <c r="CZ25" s="683">
        <v>14.8</v>
      </c>
      <c r="DA25" s="701"/>
      <c r="DB25" s="701"/>
      <c r="DC25" s="702"/>
      <c r="DD25" s="686">
        <v>1511055</v>
      </c>
      <c r="DE25" s="699"/>
      <c r="DF25" s="699"/>
      <c r="DG25" s="699"/>
      <c r="DH25" s="699"/>
      <c r="DI25" s="699"/>
      <c r="DJ25" s="699"/>
      <c r="DK25" s="700"/>
      <c r="DL25" s="686">
        <v>1168164</v>
      </c>
      <c r="DM25" s="699"/>
      <c r="DN25" s="699"/>
      <c r="DO25" s="699"/>
      <c r="DP25" s="699"/>
      <c r="DQ25" s="699"/>
      <c r="DR25" s="699"/>
      <c r="DS25" s="699"/>
      <c r="DT25" s="699"/>
      <c r="DU25" s="699"/>
      <c r="DV25" s="700"/>
      <c r="DW25" s="683">
        <v>19.8</v>
      </c>
      <c r="DX25" s="701"/>
      <c r="DY25" s="701"/>
      <c r="DZ25" s="701"/>
      <c r="EA25" s="701"/>
      <c r="EB25" s="701"/>
      <c r="EC25" s="722"/>
    </row>
    <row r="26" spans="2:133" ht="11.25" customHeight="1" x14ac:dyDescent="0.15">
      <c r="B26" s="677" t="s">
        <v>296</v>
      </c>
      <c r="C26" s="678"/>
      <c r="D26" s="678"/>
      <c r="E26" s="678"/>
      <c r="F26" s="678"/>
      <c r="G26" s="678"/>
      <c r="H26" s="678"/>
      <c r="I26" s="678"/>
      <c r="J26" s="678"/>
      <c r="K26" s="678"/>
      <c r="L26" s="678"/>
      <c r="M26" s="678"/>
      <c r="N26" s="678"/>
      <c r="O26" s="678"/>
      <c r="P26" s="678"/>
      <c r="Q26" s="679"/>
      <c r="R26" s="680">
        <v>5976686</v>
      </c>
      <c r="S26" s="681"/>
      <c r="T26" s="681"/>
      <c r="U26" s="681"/>
      <c r="V26" s="681"/>
      <c r="W26" s="681"/>
      <c r="X26" s="681"/>
      <c r="Y26" s="682"/>
      <c r="Z26" s="713">
        <v>50.7</v>
      </c>
      <c r="AA26" s="713"/>
      <c r="AB26" s="713"/>
      <c r="AC26" s="713"/>
      <c r="AD26" s="714">
        <v>5640708</v>
      </c>
      <c r="AE26" s="714"/>
      <c r="AF26" s="714"/>
      <c r="AG26" s="714"/>
      <c r="AH26" s="714"/>
      <c r="AI26" s="714"/>
      <c r="AJ26" s="714"/>
      <c r="AK26" s="714"/>
      <c r="AL26" s="683">
        <v>100</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139</v>
      </c>
      <c r="BH26" s="681"/>
      <c r="BI26" s="681"/>
      <c r="BJ26" s="681"/>
      <c r="BK26" s="681"/>
      <c r="BL26" s="681"/>
      <c r="BM26" s="681"/>
      <c r="BN26" s="682"/>
      <c r="BO26" s="713" t="s">
        <v>177</v>
      </c>
      <c r="BP26" s="713"/>
      <c r="BQ26" s="713"/>
      <c r="BR26" s="713"/>
      <c r="BS26" s="686" t="s">
        <v>139</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845094</v>
      </c>
      <c r="CS26" s="681"/>
      <c r="CT26" s="681"/>
      <c r="CU26" s="681"/>
      <c r="CV26" s="681"/>
      <c r="CW26" s="681"/>
      <c r="CX26" s="681"/>
      <c r="CY26" s="682"/>
      <c r="CZ26" s="683">
        <v>7.5</v>
      </c>
      <c r="DA26" s="701"/>
      <c r="DB26" s="701"/>
      <c r="DC26" s="702"/>
      <c r="DD26" s="686">
        <v>736723</v>
      </c>
      <c r="DE26" s="681"/>
      <c r="DF26" s="681"/>
      <c r="DG26" s="681"/>
      <c r="DH26" s="681"/>
      <c r="DI26" s="681"/>
      <c r="DJ26" s="681"/>
      <c r="DK26" s="682"/>
      <c r="DL26" s="686" t="s">
        <v>177</v>
      </c>
      <c r="DM26" s="681"/>
      <c r="DN26" s="681"/>
      <c r="DO26" s="681"/>
      <c r="DP26" s="681"/>
      <c r="DQ26" s="681"/>
      <c r="DR26" s="681"/>
      <c r="DS26" s="681"/>
      <c r="DT26" s="681"/>
      <c r="DU26" s="681"/>
      <c r="DV26" s="682"/>
      <c r="DW26" s="683" t="s">
        <v>139</v>
      </c>
      <c r="DX26" s="701"/>
      <c r="DY26" s="701"/>
      <c r="DZ26" s="701"/>
      <c r="EA26" s="701"/>
      <c r="EB26" s="701"/>
      <c r="EC26" s="722"/>
    </row>
    <row r="27" spans="2:133" ht="11.25" customHeight="1" x14ac:dyDescent="0.15">
      <c r="B27" s="677" t="s">
        <v>299</v>
      </c>
      <c r="C27" s="678"/>
      <c r="D27" s="678"/>
      <c r="E27" s="678"/>
      <c r="F27" s="678"/>
      <c r="G27" s="678"/>
      <c r="H27" s="678"/>
      <c r="I27" s="678"/>
      <c r="J27" s="678"/>
      <c r="K27" s="678"/>
      <c r="L27" s="678"/>
      <c r="M27" s="678"/>
      <c r="N27" s="678"/>
      <c r="O27" s="678"/>
      <c r="P27" s="678"/>
      <c r="Q27" s="679"/>
      <c r="R27" s="680">
        <v>1942</v>
      </c>
      <c r="S27" s="681"/>
      <c r="T27" s="681"/>
      <c r="U27" s="681"/>
      <c r="V27" s="681"/>
      <c r="W27" s="681"/>
      <c r="X27" s="681"/>
      <c r="Y27" s="682"/>
      <c r="Z27" s="713">
        <v>0</v>
      </c>
      <c r="AA27" s="713"/>
      <c r="AB27" s="713"/>
      <c r="AC27" s="713"/>
      <c r="AD27" s="714">
        <v>1942</v>
      </c>
      <c r="AE27" s="714"/>
      <c r="AF27" s="714"/>
      <c r="AG27" s="714"/>
      <c r="AH27" s="714"/>
      <c r="AI27" s="714"/>
      <c r="AJ27" s="714"/>
      <c r="AK27" s="714"/>
      <c r="AL27" s="683">
        <v>0</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2442016</v>
      </c>
      <c r="BH27" s="681"/>
      <c r="BI27" s="681"/>
      <c r="BJ27" s="681"/>
      <c r="BK27" s="681"/>
      <c r="BL27" s="681"/>
      <c r="BM27" s="681"/>
      <c r="BN27" s="682"/>
      <c r="BO27" s="713">
        <v>100</v>
      </c>
      <c r="BP27" s="713"/>
      <c r="BQ27" s="713"/>
      <c r="BR27" s="713"/>
      <c r="BS27" s="686" t="s">
        <v>139</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956689</v>
      </c>
      <c r="CS27" s="699"/>
      <c r="CT27" s="699"/>
      <c r="CU27" s="699"/>
      <c r="CV27" s="699"/>
      <c r="CW27" s="699"/>
      <c r="CX27" s="699"/>
      <c r="CY27" s="700"/>
      <c r="CZ27" s="683">
        <v>8.5</v>
      </c>
      <c r="DA27" s="701"/>
      <c r="DB27" s="701"/>
      <c r="DC27" s="702"/>
      <c r="DD27" s="686">
        <v>318776</v>
      </c>
      <c r="DE27" s="699"/>
      <c r="DF27" s="699"/>
      <c r="DG27" s="699"/>
      <c r="DH27" s="699"/>
      <c r="DI27" s="699"/>
      <c r="DJ27" s="699"/>
      <c r="DK27" s="700"/>
      <c r="DL27" s="686">
        <v>314077</v>
      </c>
      <c r="DM27" s="699"/>
      <c r="DN27" s="699"/>
      <c r="DO27" s="699"/>
      <c r="DP27" s="699"/>
      <c r="DQ27" s="699"/>
      <c r="DR27" s="699"/>
      <c r="DS27" s="699"/>
      <c r="DT27" s="699"/>
      <c r="DU27" s="699"/>
      <c r="DV27" s="700"/>
      <c r="DW27" s="683">
        <v>5.3</v>
      </c>
      <c r="DX27" s="701"/>
      <c r="DY27" s="701"/>
      <c r="DZ27" s="701"/>
      <c r="EA27" s="701"/>
      <c r="EB27" s="701"/>
      <c r="EC27" s="722"/>
    </row>
    <row r="28" spans="2:133" ht="11.25" customHeight="1" x14ac:dyDescent="0.15">
      <c r="B28" s="677" t="s">
        <v>302</v>
      </c>
      <c r="C28" s="678"/>
      <c r="D28" s="678"/>
      <c r="E28" s="678"/>
      <c r="F28" s="678"/>
      <c r="G28" s="678"/>
      <c r="H28" s="678"/>
      <c r="I28" s="678"/>
      <c r="J28" s="678"/>
      <c r="K28" s="678"/>
      <c r="L28" s="678"/>
      <c r="M28" s="678"/>
      <c r="N28" s="678"/>
      <c r="O28" s="678"/>
      <c r="P28" s="678"/>
      <c r="Q28" s="679"/>
      <c r="R28" s="680">
        <v>32831</v>
      </c>
      <c r="S28" s="681"/>
      <c r="T28" s="681"/>
      <c r="U28" s="681"/>
      <c r="V28" s="681"/>
      <c r="W28" s="681"/>
      <c r="X28" s="681"/>
      <c r="Y28" s="682"/>
      <c r="Z28" s="713">
        <v>0.3</v>
      </c>
      <c r="AA28" s="713"/>
      <c r="AB28" s="713"/>
      <c r="AC28" s="713"/>
      <c r="AD28" s="714" t="s">
        <v>139</v>
      </c>
      <c r="AE28" s="714"/>
      <c r="AF28" s="714"/>
      <c r="AG28" s="714"/>
      <c r="AH28" s="714"/>
      <c r="AI28" s="714"/>
      <c r="AJ28" s="714"/>
      <c r="AK28" s="714"/>
      <c r="AL28" s="683" t="s">
        <v>139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696565</v>
      </c>
      <c r="CS28" s="681"/>
      <c r="CT28" s="681"/>
      <c r="CU28" s="681"/>
      <c r="CV28" s="681"/>
      <c r="CW28" s="681"/>
      <c r="CX28" s="681"/>
      <c r="CY28" s="682"/>
      <c r="CZ28" s="683">
        <v>6.2</v>
      </c>
      <c r="DA28" s="701"/>
      <c r="DB28" s="701"/>
      <c r="DC28" s="702"/>
      <c r="DD28" s="686">
        <v>689061</v>
      </c>
      <c r="DE28" s="681"/>
      <c r="DF28" s="681"/>
      <c r="DG28" s="681"/>
      <c r="DH28" s="681"/>
      <c r="DI28" s="681"/>
      <c r="DJ28" s="681"/>
      <c r="DK28" s="682"/>
      <c r="DL28" s="686">
        <v>689061</v>
      </c>
      <c r="DM28" s="681"/>
      <c r="DN28" s="681"/>
      <c r="DO28" s="681"/>
      <c r="DP28" s="681"/>
      <c r="DQ28" s="681"/>
      <c r="DR28" s="681"/>
      <c r="DS28" s="681"/>
      <c r="DT28" s="681"/>
      <c r="DU28" s="681"/>
      <c r="DV28" s="682"/>
      <c r="DW28" s="683">
        <v>11.7</v>
      </c>
      <c r="DX28" s="701"/>
      <c r="DY28" s="701"/>
      <c r="DZ28" s="701"/>
      <c r="EA28" s="701"/>
      <c r="EB28" s="701"/>
      <c r="EC28" s="722"/>
    </row>
    <row r="29" spans="2:133" ht="11.25" customHeight="1" x14ac:dyDescent="0.15">
      <c r="B29" s="677" t="s">
        <v>304</v>
      </c>
      <c r="C29" s="678"/>
      <c r="D29" s="678"/>
      <c r="E29" s="678"/>
      <c r="F29" s="678"/>
      <c r="G29" s="678"/>
      <c r="H29" s="678"/>
      <c r="I29" s="678"/>
      <c r="J29" s="678"/>
      <c r="K29" s="678"/>
      <c r="L29" s="678"/>
      <c r="M29" s="678"/>
      <c r="N29" s="678"/>
      <c r="O29" s="678"/>
      <c r="P29" s="678"/>
      <c r="Q29" s="679"/>
      <c r="R29" s="680">
        <v>100179</v>
      </c>
      <c r="S29" s="681"/>
      <c r="T29" s="681"/>
      <c r="U29" s="681"/>
      <c r="V29" s="681"/>
      <c r="W29" s="681"/>
      <c r="X29" s="681"/>
      <c r="Y29" s="682"/>
      <c r="Z29" s="713">
        <v>0.8</v>
      </c>
      <c r="AA29" s="713"/>
      <c r="AB29" s="713"/>
      <c r="AC29" s="713"/>
      <c r="AD29" s="714" t="s">
        <v>177</v>
      </c>
      <c r="AE29" s="714"/>
      <c r="AF29" s="714"/>
      <c r="AG29" s="714"/>
      <c r="AH29" s="714"/>
      <c r="AI29" s="714"/>
      <c r="AJ29" s="714"/>
      <c r="AK29" s="714"/>
      <c r="AL29" s="683" t="s">
        <v>139</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305</v>
      </c>
      <c r="CE29" s="766"/>
      <c r="CF29" s="719" t="s">
        <v>306</v>
      </c>
      <c r="CG29" s="720"/>
      <c r="CH29" s="720"/>
      <c r="CI29" s="720"/>
      <c r="CJ29" s="720"/>
      <c r="CK29" s="720"/>
      <c r="CL29" s="720"/>
      <c r="CM29" s="720"/>
      <c r="CN29" s="720"/>
      <c r="CO29" s="720"/>
      <c r="CP29" s="720"/>
      <c r="CQ29" s="721"/>
      <c r="CR29" s="680">
        <v>696565</v>
      </c>
      <c r="CS29" s="699"/>
      <c r="CT29" s="699"/>
      <c r="CU29" s="699"/>
      <c r="CV29" s="699"/>
      <c r="CW29" s="699"/>
      <c r="CX29" s="699"/>
      <c r="CY29" s="700"/>
      <c r="CZ29" s="683">
        <v>6.2</v>
      </c>
      <c r="DA29" s="701"/>
      <c r="DB29" s="701"/>
      <c r="DC29" s="702"/>
      <c r="DD29" s="686">
        <v>689061</v>
      </c>
      <c r="DE29" s="699"/>
      <c r="DF29" s="699"/>
      <c r="DG29" s="699"/>
      <c r="DH29" s="699"/>
      <c r="DI29" s="699"/>
      <c r="DJ29" s="699"/>
      <c r="DK29" s="700"/>
      <c r="DL29" s="686">
        <v>689061</v>
      </c>
      <c r="DM29" s="699"/>
      <c r="DN29" s="699"/>
      <c r="DO29" s="699"/>
      <c r="DP29" s="699"/>
      <c r="DQ29" s="699"/>
      <c r="DR29" s="699"/>
      <c r="DS29" s="699"/>
      <c r="DT29" s="699"/>
      <c r="DU29" s="699"/>
      <c r="DV29" s="700"/>
      <c r="DW29" s="683">
        <v>11.7</v>
      </c>
      <c r="DX29" s="701"/>
      <c r="DY29" s="701"/>
      <c r="DZ29" s="701"/>
      <c r="EA29" s="701"/>
      <c r="EB29" s="701"/>
      <c r="EC29" s="722"/>
    </row>
    <row r="30" spans="2:133" ht="11.25" customHeight="1" x14ac:dyDescent="0.15">
      <c r="B30" s="677" t="s">
        <v>307</v>
      </c>
      <c r="C30" s="678"/>
      <c r="D30" s="678"/>
      <c r="E30" s="678"/>
      <c r="F30" s="678"/>
      <c r="G30" s="678"/>
      <c r="H30" s="678"/>
      <c r="I30" s="678"/>
      <c r="J30" s="678"/>
      <c r="K30" s="678"/>
      <c r="L30" s="678"/>
      <c r="M30" s="678"/>
      <c r="N30" s="678"/>
      <c r="O30" s="678"/>
      <c r="P30" s="678"/>
      <c r="Q30" s="679"/>
      <c r="R30" s="680">
        <v>33868</v>
      </c>
      <c r="S30" s="681"/>
      <c r="T30" s="681"/>
      <c r="U30" s="681"/>
      <c r="V30" s="681"/>
      <c r="W30" s="681"/>
      <c r="X30" s="681"/>
      <c r="Y30" s="682"/>
      <c r="Z30" s="713">
        <v>0.3</v>
      </c>
      <c r="AA30" s="713"/>
      <c r="AB30" s="713"/>
      <c r="AC30" s="713"/>
      <c r="AD30" s="714" t="s">
        <v>177</v>
      </c>
      <c r="AE30" s="714"/>
      <c r="AF30" s="714"/>
      <c r="AG30" s="714"/>
      <c r="AH30" s="714"/>
      <c r="AI30" s="714"/>
      <c r="AJ30" s="714"/>
      <c r="AK30" s="714"/>
      <c r="AL30" s="683" t="s">
        <v>139</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308</v>
      </c>
      <c r="BH30" s="754"/>
      <c r="BI30" s="754"/>
      <c r="BJ30" s="754"/>
      <c r="BK30" s="754"/>
      <c r="BL30" s="754"/>
      <c r="BM30" s="754"/>
      <c r="BN30" s="754"/>
      <c r="BO30" s="754"/>
      <c r="BP30" s="754"/>
      <c r="BQ30" s="755"/>
      <c r="BR30" s="741" t="s">
        <v>309</v>
      </c>
      <c r="BS30" s="754"/>
      <c r="BT30" s="754"/>
      <c r="BU30" s="754"/>
      <c r="BV30" s="754"/>
      <c r="BW30" s="754"/>
      <c r="BX30" s="754"/>
      <c r="BY30" s="754"/>
      <c r="BZ30" s="754"/>
      <c r="CA30" s="754"/>
      <c r="CB30" s="755"/>
      <c r="CD30" s="767"/>
      <c r="CE30" s="768"/>
      <c r="CF30" s="719" t="s">
        <v>310</v>
      </c>
      <c r="CG30" s="720"/>
      <c r="CH30" s="720"/>
      <c r="CI30" s="720"/>
      <c r="CJ30" s="720"/>
      <c r="CK30" s="720"/>
      <c r="CL30" s="720"/>
      <c r="CM30" s="720"/>
      <c r="CN30" s="720"/>
      <c r="CO30" s="720"/>
      <c r="CP30" s="720"/>
      <c r="CQ30" s="721"/>
      <c r="CR30" s="680">
        <v>687180</v>
      </c>
      <c r="CS30" s="681"/>
      <c r="CT30" s="681"/>
      <c r="CU30" s="681"/>
      <c r="CV30" s="681"/>
      <c r="CW30" s="681"/>
      <c r="CX30" s="681"/>
      <c r="CY30" s="682"/>
      <c r="CZ30" s="683">
        <v>6.1</v>
      </c>
      <c r="DA30" s="701"/>
      <c r="DB30" s="701"/>
      <c r="DC30" s="702"/>
      <c r="DD30" s="686">
        <v>680238</v>
      </c>
      <c r="DE30" s="681"/>
      <c r="DF30" s="681"/>
      <c r="DG30" s="681"/>
      <c r="DH30" s="681"/>
      <c r="DI30" s="681"/>
      <c r="DJ30" s="681"/>
      <c r="DK30" s="682"/>
      <c r="DL30" s="686">
        <v>680238</v>
      </c>
      <c r="DM30" s="681"/>
      <c r="DN30" s="681"/>
      <c r="DO30" s="681"/>
      <c r="DP30" s="681"/>
      <c r="DQ30" s="681"/>
      <c r="DR30" s="681"/>
      <c r="DS30" s="681"/>
      <c r="DT30" s="681"/>
      <c r="DU30" s="681"/>
      <c r="DV30" s="682"/>
      <c r="DW30" s="683">
        <v>11.5</v>
      </c>
      <c r="DX30" s="701"/>
      <c r="DY30" s="701"/>
      <c r="DZ30" s="701"/>
      <c r="EA30" s="701"/>
      <c r="EB30" s="701"/>
      <c r="EC30" s="722"/>
    </row>
    <row r="31" spans="2:133" ht="11.25" customHeight="1" x14ac:dyDescent="0.15">
      <c r="B31" s="677" t="s">
        <v>311</v>
      </c>
      <c r="C31" s="678"/>
      <c r="D31" s="678"/>
      <c r="E31" s="678"/>
      <c r="F31" s="678"/>
      <c r="G31" s="678"/>
      <c r="H31" s="678"/>
      <c r="I31" s="678"/>
      <c r="J31" s="678"/>
      <c r="K31" s="678"/>
      <c r="L31" s="678"/>
      <c r="M31" s="678"/>
      <c r="N31" s="678"/>
      <c r="O31" s="678"/>
      <c r="P31" s="678"/>
      <c r="Q31" s="679"/>
      <c r="R31" s="680">
        <v>3175818</v>
      </c>
      <c r="S31" s="681"/>
      <c r="T31" s="681"/>
      <c r="U31" s="681"/>
      <c r="V31" s="681"/>
      <c r="W31" s="681"/>
      <c r="X31" s="681"/>
      <c r="Y31" s="682"/>
      <c r="Z31" s="713">
        <v>26.9</v>
      </c>
      <c r="AA31" s="713"/>
      <c r="AB31" s="713"/>
      <c r="AC31" s="713"/>
      <c r="AD31" s="714" t="s">
        <v>139</v>
      </c>
      <c r="AE31" s="714"/>
      <c r="AF31" s="714"/>
      <c r="AG31" s="714"/>
      <c r="AH31" s="714"/>
      <c r="AI31" s="714"/>
      <c r="AJ31" s="714"/>
      <c r="AK31" s="714"/>
      <c r="AL31" s="683" t="s">
        <v>139</v>
      </c>
      <c r="AM31" s="684"/>
      <c r="AN31" s="684"/>
      <c r="AO31" s="715"/>
      <c r="AP31" s="756" t="s">
        <v>312</v>
      </c>
      <c r="AQ31" s="757"/>
      <c r="AR31" s="757"/>
      <c r="AS31" s="757"/>
      <c r="AT31" s="762" t="s">
        <v>313</v>
      </c>
      <c r="AU31" s="230"/>
      <c r="AV31" s="230"/>
      <c r="AW31" s="230"/>
      <c r="AX31" s="746" t="s">
        <v>189</v>
      </c>
      <c r="AY31" s="747"/>
      <c r="AZ31" s="747"/>
      <c r="BA31" s="747"/>
      <c r="BB31" s="747"/>
      <c r="BC31" s="747"/>
      <c r="BD31" s="747"/>
      <c r="BE31" s="747"/>
      <c r="BF31" s="748"/>
      <c r="BG31" s="749">
        <v>99.3</v>
      </c>
      <c r="BH31" s="750"/>
      <c r="BI31" s="750"/>
      <c r="BJ31" s="750"/>
      <c r="BK31" s="750"/>
      <c r="BL31" s="750"/>
      <c r="BM31" s="751">
        <v>97.9</v>
      </c>
      <c r="BN31" s="750"/>
      <c r="BO31" s="750"/>
      <c r="BP31" s="750"/>
      <c r="BQ31" s="752"/>
      <c r="BR31" s="749">
        <v>99.5</v>
      </c>
      <c r="BS31" s="750"/>
      <c r="BT31" s="750"/>
      <c r="BU31" s="750"/>
      <c r="BV31" s="750"/>
      <c r="BW31" s="750"/>
      <c r="BX31" s="751">
        <v>98.1</v>
      </c>
      <c r="BY31" s="750"/>
      <c r="BZ31" s="750"/>
      <c r="CA31" s="750"/>
      <c r="CB31" s="752"/>
      <c r="CD31" s="767"/>
      <c r="CE31" s="768"/>
      <c r="CF31" s="719" t="s">
        <v>314</v>
      </c>
      <c r="CG31" s="720"/>
      <c r="CH31" s="720"/>
      <c r="CI31" s="720"/>
      <c r="CJ31" s="720"/>
      <c r="CK31" s="720"/>
      <c r="CL31" s="720"/>
      <c r="CM31" s="720"/>
      <c r="CN31" s="720"/>
      <c r="CO31" s="720"/>
      <c r="CP31" s="720"/>
      <c r="CQ31" s="721"/>
      <c r="CR31" s="680">
        <v>9385</v>
      </c>
      <c r="CS31" s="699"/>
      <c r="CT31" s="699"/>
      <c r="CU31" s="699"/>
      <c r="CV31" s="699"/>
      <c r="CW31" s="699"/>
      <c r="CX31" s="699"/>
      <c r="CY31" s="700"/>
      <c r="CZ31" s="683">
        <v>0.1</v>
      </c>
      <c r="DA31" s="701"/>
      <c r="DB31" s="701"/>
      <c r="DC31" s="702"/>
      <c r="DD31" s="686">
        <v>8823</v>
      </c>
      <c r="DE31" s="699"/>
      <c r="DF31" s="699"/>
      <c r="DG31" s="699"/>
      <c r="DH31" s="699"/>
      <c r="DI31" s="699"/>
      <c r="DJ31" s="699"/>
      <c r="DK31" s="700"/>
      <c r="DL31" s="686">
        <v>8823</v>
      </c>
      <c r="DM31" s="699"/>
      <c r="DN31" s="699"/>
      <c r="DO31" s="699"/>
      <c r="DP31" s="699"/>
      <c r="DQ31" s="699"/>
      <c r="DR31" s="699"/>
      <c r="DS31" s="699"/>
      <c r="DT31" s="699"/>
      <c r="DU31" s="699"/>
      <c r="DV31" s="700"/>
      <c r="DW31" s="683">
        <v>0.1</v>
      </c>
      <c r="DX31" s="701"/>
      <c r="DY31" s="701"/>
      <c r="DZ31" s="701"/>
      <c r="EA31" s="701"/>
      <c r="EB31" s="701"/>
      <c r="EC31" s="722"/>
    </row>
    <row r="32" spans="2:133" ht="11.25" customHeight="1" x14ac:dyDescent="0.15">
      <c r="B32" s="771" t="s">
        <v>315</v>
      </c>
      <c r="C32" s="772"/>
      <c r="D32" s="772"/>
      <c r="E32" s="772"/>
      <c r="F32" s="772"/>
      <c r="G32" s="772"/>
      <c r="H32" s="772"/>
      <c r="I32" s="772"/>
      <c r="J32" s="772"/>
      <c r="K32" s="772"/>
      <c r="L32" s="772"/>
      <c r="M32" s="772"/>
      <c r="N32" s="772"/>
      <c r="O32" s="772"/>
      <c r="P32" s="772"/>
      <c r="Q32" s="773"/>
      <c r="R32" s="680">
        <v>349</v>
      </c>
      <c r="S32" s="681"/>
      <c r="T32" s="681"/>
      <c r="U32" s="681"/>
      <c r="V32" s="681"/>
      <c r="W32" s="681"/>
      <c r="X32" s="681"/>
      <c r="Y32" s="682"/>
      <c r="Z32" s="713">
        <v>0</v>
      </c>
      <c r="AA32" s="713"/>
      <c r="AB32" s="713"/>
      <c r="AC32" s="713"/>
      <c r="AD32" s="714">
        <v>349</v>
      </c>
      <c r="AE32" s="714"/>
      <c r="AF32" s="714"/>
      <c r="AG32" s="714"/>
      <c r="AH32" s="714"/>
      <c r="AI32" s="714"/>
      <c r="AJ32" s="714"/>
      <c r="AK32" s="714"/>
      <c r="AL32" s="683">
        <v>0</v>
      </c>
      <c r="AM32" s="684"/>
      <c r="AN32" s="684"/>
      <c r="AO32" s="715"/>
      <c r="AP32" s="758"/>
      <c r="AQ32" s="759"/>
      <c r="AR32" s="759"/>
      <c r="AS32" s="759"/>
      <c r="AT32" s="763"/>
      <c r="AU32" s="229" t="s">
        <v>316</v>
      </c>
      <c r="AV32" s="229"/>
      <c r="AW32" s="229"/>
      <c r="AX32" s="677" t="s">
        <v>317</v>
      </c>
      <c r="AY32" s="678"/>
      <c r="AZ32" s="678"/>
      <c r="BA32" s="678"/>
      <c r="BB32" s="678"/>
      <c r="BC32" s="678"/>
      <c r="BD32" s="678"/>
      <c r="BE32" s="678"/>
      <c r="BF32" s="679"/>
      <c r="BG32" s="753">
        <v>99.2</v>
      </c>
      <c r="BH32" s="699"/>
      <c r="BI32" s="699"/>
      <c r="BJ32" s="699"/>
      <c r="BK32" s="699"/>
      <c r="BL32" s="699"/>
      <c r="BM32" s="684">
        <v>98</v>
      </c>
      <c r="BN32" s="745"/>
      <c r="BO32" s="745"/>
      <c r="BP32" s="745"/>
      <c r="BQ32" s="726"/>
      <c r="BR32" s="753">
        <v>99.5</v>
      </c>
      <c r="BS32" s="699"/>
      <c r="BT32" s="699"/>
      <c r="BU32" s="699"/>
      <c r="BV32" s="699"/>
      <c r="BW32" s="699"/>
      <c r="BX32" s="684">
        <v>98.5</v>
      </c>
      <c r="BY32" s="745"/>
      <c r="BZ32" s="745"/>
      <c r="CA32" s="745"/>
      <c r="CB32" s="726"/>
      <c r="CD32" s="769"/>
      <c r="CE32" s="770"/>
      <c r="CF32" s="719" t="s">
        <v>318</v>
      </c>
      <c r="CG32" s="720"/>
      <c r="CH32" s="720"/>
      <c r="CI32" s="720"/>
      <c r="CJ32" s="720"/>
      <c r="CK32" s="720"/>
      <c r="CL32" s="720"/>
      <c r="CM32" s="720"/>
      <c r="CN32" s="720"/>
      <c r="CO32" s="720"/>
      <c r="CP32" s="720"/>
      <c r="CQ32" s="721"/>
      <c r="CR32" s="680" t="s">
        <v>139</v>
      </c>
      <c r="CS32" s="681"/>
      <c r="CT32" s="681"/>
      <c r="CU32" s="681"/>
      <c r="CV32" s="681"/>
      <c r="CW32" s="681"/>
      <c r="CX32" s="681"/>
      <c r="CY32" s="682"/>
      <c r="CZ32" s="683" t="s">
        <v>139</v>
      </c>
      <c r="DA32" s="701"/>
      <c r="DB32" s="701"/>
      <c r="DC32" s="702"/>
      <c r="DD32" s="686" t="s">
        <v>139</v>
      </c>
      <c r="DE32" s="681"/>
      <c r="DF32" s="681"/>
      <c r="DG32" s="681"/>
      <c r="DH32" s="681"/>
      <c r="DI32" s="681"/>
      <c r="DJ32" s="681"/>
      <c r="DK32" s="682"/>
      <c r="DL32" s="686" t="s">
        <v>139</v>
      </c>
      <c r="DM32" s="681"/>
      <c r="DN32" s="681"/>
      <c r="DO32" s="681"/>
      <c r="DP32" s="681"/>
      <c r="DQ32" s="681"/>
      <c r="DR32" s="681"/>
      <c r="DS32" s="681"/>
      <c r="DT32" s="681"/>
      <c r="DU32" s="681"/>
      <c r="DV32" s="682"/>
      <c r="DW32" s="683" t="s">
        <v>139</v>
      </c>
      <c r="DX32" s="701"/>
      <c r="DY32" s="701"/>
      <c r="DZ32" s="701"/>
      <c r="EA32" s="701"/>
      <c r="EB32" s="701"/>
      <c r="EC32" s="722"/>
    </row>
    <row r="33" spans="2:133" ht="11.25" customHeight="1" x14ac:dyDescent="0.15">
      <c r="B33" s="677" t="s">
        <v>319</v>
      </c>
      <c r="C33" s="678"/>
      <c r="D33" s="678"/>
      <c r="E33" s="678"/>
      <c r="F33" s="678"/>
      <c r="G33" s="678"/>
      <c r="H33" s="678"/>
      <c r="I33" s="678"/>
      <c r="J33" s="678"/>
      <c r="K33" s="678"/>
      <c r="L33" s="678"/>
      <c r="M33" s="678"/>
      <c r="N33" s="678"/>
      <c r="O33" s="678"/>
      <c r="P33" s="678"/>
      <c r="Q33" s="679"/>
      <c r="R33" s="680">
        <v>495017</v>
      </c>
      <c r="S33" s="681"/>
      <c r="T33" s="681"/>
      <c r="U33" s="681"/>
      <c r="V33" s="681"/>
      <c r="W33" s="681"/>
      <c r="X33" s="681"/>
      <c r="Y33" s="682"/>
      <c r="Z33" s="713">
        <v>4.2</v>
      </c>
      <c r="AA33" s="713"/>
      <c r="AB33" s="713"/>
      <c r="AC33" s="713"/>
      <c r="AD33" s="714" t="s">
        <v>139</v>
      </c>
      <c r="AE33" s="714"/>
      <c r="AF33" s="714"/>
      <c r="AG33" s="714"/>
      <c r="AH33" s="714"/>
      <c r="AI33" s="714"/>
      <c r="AJ33" s="714"/>
      <c r="AK33" s="714"/>
      <c r="AL33" s="683" t="s">
        <v>177</v>
      </c>
      <c r="AM33" s="684"/>
      <c r="AN33" s="684"/>
      <c r="AO33" s="715"/>
      <c r="AP33" s="760"/>
      <c r="AQ33" s="761"/>
      <c r="AR33" s="761"/>
      <c r="AS33" s="761"/>
      <c r="AT33" s="764"/>
      <c r="AU33" s="231"/>
      <c r="AV33" s="231"/>
      <c r="AW33" s="231"/>
      <c r="AX33" s="661" t="s">
        <v>320</v>
      </c>
      <c r="AY33" s="662"/>
      <c r="AZ33" s="662"/>
      <c r="BA33" s="662"/>
      <c r="BB33" s="662"/>
      <c r="BC33" s="662"/>
      <c r="BD33" s="662"/>
      <c r="BE33" s="662"/>
      <c r="BF33" s="663"/>
      <c r="BG33" s="744">
        <v>99.3</v>
      </c>
      <c r="BH33" s="665"/>
      <c r="BI33" s="665"/>
      <c r="BJ33" s="665"/>
      <c r="BK33" s="665"/>
      <c r="BL33" s="665"/>
      <c r="BM33" s="707">
        <v>97.6</v>
      </c>
      <c r="BN33" s="665"/>
      <c r="BO33" s="665"/>
      <c r="BP33" s="665"/>
      <c r="BQ33" s="709"/>
      <c r="BR33" s="744">
        <v>99.4</v>
      </c>
      <c r="BS33" s="665"/>
      <c r="BT33" s="665"/>
      <c r="BU33" s="665"/>
      <c r="BV33" s="665"/>
      <c r="BW33" s="665"/>
      <c r="BX33" s="707">
        <v>97.7</v>
      </c>
      <c r="BY33" s="665"/>
      <c r="BZ33" s="665"/>
      <c r="CA33" s="665"/>
      <c r="CB33" s="709"/>
      <c r="CD33" s="719" t="s">
        <v>321</v>
      </c>
      <c r="CE33" s="720"/>
      <c r="CF33" s="720"/>
      <c r="CG33" s="720"/>
      <c r="CH33" s="720"/>
      <c r="CI33" s="720"/>
      <c r="CJ33" s="720"/>
      <c r="CK33" s="720"/>
      <c r="CL33" s="720"/>
      <c r="CM33" s="720"/>
      <c r="CN33" s="720"/>
      <c r="CO33" s="720"/>
      <c r="CP33" s="720"/>
      <c r="CQ33" s="721"/>
      <c r="CR33" s="680">
        <v>6757973</v>
      </c>
      <c r="CS33" s="699"/>
      <c r="CT33" s="699"/>
      <c r="CU33" s="699"/>
      <c r="CV33" s="699"/>
      <c r="CW33" s="699"/>
      <c r="CX33" s="699"/>
      <c r="CY33" s="700"/>
      <c r="CZ33" s="683">
        <v>59.8</v>
      </c>
      <c r="DA33" s="701"/>
      <c r="DB33" s="701"/>
      <c r="DC33" s="702"/>
      <c r="DD33" s="686">
        <v>3508822</v>
      </c>
      <c r="DE33" s="699"/>
      <c r="DF33" s="699"/>
      <c r="DG33" s="699"/>
      <c r="DH33" s="699"/>
      <c r="DI33" s="699"/>
      <c r="DJ33" s="699"/>
      <c r="DK33" s="700"/>
      <c r="DL33" s="686">
        <v>2627732</v>
      </c>
      <c r="DM33" s="699"/>
      <c r="DN33" s="699"/>
      <c r="DO33" s="699"/>
      <c r="DP33" s="699"/>
      <c r="DQ33" s="699"/>
      <c r="DR33" s="699"/>
      <c r="DS33" s="699"/>
      <c r="DT33" s="699"/>
      <c r="DU33" s="699"/>
      <c r="DV33" s="700"/>
      <c r="DW33" s="683">
        <v>44.6</v>
      </c>
      <c r="DX33" s="701"/>
      <c r="DY33" s="701"/>
      <c r="DZ33" s="701"/>
      <c r="EA33" s="701"/>
      <c r="EB33" s="701"/>
      <c r="EC33" s="722"/>
    </row>
    <row r="34" spans="2:133" ht="11.25" customHeight="1" x14ac:dyDescent="0.15">
      <c r="B34" s="677" t="s">
        <v>322</v>
      </c>
      <c r="C34" s="678"/>
      <c r="D34" s="678"/>
      <c r="E34" s="678"/>
      <c r="F34" s="678"/>
      <c r="G34" s="678"/>
      <c r="H34" s="678"/>
      <c r="I34" s="678"/>
      <c r="J34" s="678"/>
      <c r="K34" s="678"/>
      <c r="L34" s="678"/>
      <c r="M34" s="678"/>
      <c r="N34" s="678"/>
      <c r="O34" s="678"/>
      <c r="P34" s="678"/>
      <c r="Q34" s="679"/>
      <c r="R34" s="680">
        <v>12969</v>
      </c>
      <c r="S34" s="681"/>
      <c r="T34" s="681"/>
      <c r="U34" s="681"/>
      <c r="V34" s="681"/>
      <c r="W34" s="681"/>
      <c r="X34" s="681"/>
      <c r="Y34" s="682"/>
      <c r="Z34" s="713">
        <v>0.1</v>
      </c>
      <c r="AA34" s="713"/>
      <c r="AB34" s="713"/>
      <c r="AC34" s="713"/>
      <c r="AD34" s="714" t="s">
        <v>177</v>
      </c>
      <c r="AE34" s="714"/>
      <c r="AF34" s="714"/>
      <c r="AG34" s="714"/>
      <c r="AH34" s="714"/>
      <c r="AI34" s="714"/>
      <c r="AJ34" s="714"/>
      <c r="AK34" s="714"/>
      <c r="AL34" s="683" t="s">
        <v>177</v>
      </c>
      <c r="AM34" s="684"/>
      <c r="AN34" s="684"/>
      <c r="AO34" s="715"/>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719" t="s">
        <v>323</v>
      </c>
      <c r="CE34" s="720"/>
      <c r="CF34" s="720"/>
      <c r="CG34" s="720"/>
      <c r="CH34" s="720"/>
      <c r="CI34" s="720"/>
      <c r="CJ34" s="720"/>
      <c r="CK34" s="720"/>
      <c r="CL34" s="720"/>
      <c r="CM34" s="720"/>
      <c r="CN34" s="720"/>
      <c r="CO34" s="720"/>
      <c r="CP34" s="720"/>
      <c r="CQ34" s="721"/>
      <c r="CR34" s="680">
        <v>1235429</v>
      </c>
      <c r="CS34" s="681"/>
      <c r="CT34" s="681"/>
      <c r="CU34" s="681"/>
      <c r="CV34" s="681"/>
      <c r="CW34" s="681"/>
      <c r="CX34" s="681"/>
      <c r="CY34" s="682"/>
      <c r="CZ34" s="683">
        <v>10.9</v>
      </c>
      <c r="DA34" s="701"/>
      <c r="DB34" s="701"/>
      <c r="DC34" s="702"/>
      <c r="DD34" s="686">
        <v>926403</v>
      </c>
      <c r="DE34" s="681"/>
      <c r="DF34" s="681"/>
      <c r="DG34" s="681"/>
      <c r="DH34" s="681"/>
      <c r="DI34" s="681"/>
      <c r="DJ34" s="681"/>
      <c r="DK34" s="682"/>
      <c r="DL34" s="686">
        <v>719548</v>
      </c>
      <c r="DM34" s="681"/>
      <c r="DN34" s="681"/>
      <c r="DO34" s="681"/>
      <c r="DP34" s="681"/>
      <c r="DQ34" s="681"/>
      <c r="DR34" s="681"/>
      <c r="DS34" s="681"/>
      <c r="DT34" s="681"/>
      <c r="DU34" s="681"/>
      <c r="DV34" s="682"/>
      <c r="DW34" s="683">
        <v>12.2</v>
      </c>
      <c r="DX34" s="701"/>
      <c r="DY34" s="701"/>
      <c r="DZ34" s="701"/>
      <c r="EA34" s="701"/>
      <c r="EB34" s="701"/>
      <c r="EC34" s="722"/>
    </row>
    <row r="35" spans="2:133" ht="11.25" customHeight="1" x14ac:dyDescent="0.15">
      <c r="B35" s="677" t="s">
        <v>324</v>
      </c>
      <c r="C35" s="678"/>
      <c r="D35" s="678"/>
      <c r="E35" s="678"/>
      <c r="F35" s="678"/>
      <c r="G35" s="678"/>
      <c r="H35" s="678"/>
      <c r="I35" s="678"/>
      <c r="J35" s="678"/>
      <c r="K35" s="678"/>
      <c r="L35" s="678"/>
      <c r="M35" s="678"/>
      <c r="N35" s="678"/>
      <c r="O35" s="678"/>
      <c r="P35" s="678"/>
      <c r="Q35" s="679"/>
      <c r="R35" s="680">
        <v>95756</v>
      </c>
      <c r="S35" s="681"/>
      <c r="T35" s="681"/>
      <c r="U35" s="681"/>
      <c r="V35" s="681"/>
      <c r="W35" s="681"/>
      <c r="X35" s="681"/>
      <c r="Y35" s="682"/>
      <c r="Z35" s="713">
        <v>0.8</v>
      </c>
      <c r="AA35" s="713"/>
      <c r="AB35" s="713"/>
      <c r="AC35" s="713"/>
      <c r="AD35" s="714" t="s">
        <v>177</v>
      </c>
      <c r="AE35" s="714"/>
      <c r="AF35" s="714"/>
      <c r="AG35" s="714"/>
      <c r="AH35" s="714"/>
      <c r="AI35" s="714"/>
      <c r="AJ35" s="714"/>
      <c r="AK35" s="714"/>
      <c r="AL35" s="683" t="s">
        <v>177</v>
      </c>
      <c r="AM35" s="684"/>
      <c r="AN35" s="684"/>
      <c r="AO35" s="715"/>
      <c r="AP35" s="234"/>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327</v>
      </c>
      <c r="CE35" s="720"/>
      <c r="CF35" s="720"/>
      <c r="CG35" s="720"/>
      <c r="CH35" s="720"/>
      <c r="CI35" s="720"/>
      <c r="CJ35" s="720"/>
      <c r="CK35" s="720"/>
      <c r="CL35" s="720"/>
      <c r="CM35" s="720"/>
      <c r="CN35" s="720"/>
      <c r="CO35" s="720"/>
      <c r="CP35" s="720"/>
      <c r="CQ35" s="721"/>
      <c r="CR35" s="680">
        <v>45202</v>
      </c>
      <c r="CS35" s="699"/>
      <c r="CT35" s="699"/>
      <c r="CU35" s="699"/>
      <c r="CV35" s="699"/>
      <c r="CW35" s="699"/>
      <c r="CX35" s="699"/>
      <c r="CY35" s="700"/>
      <c r="CZ35" s="683">
        <v>0.4</v>
      </c>
      <c r="DA35" s="701"/>
      <c r="DB35" s="701"/>
      <c r="DC35" s="702"/>
      <c r="DD35" s="686">
        <v>42398</v>
      </c>
      <c r="DE35" s="699"/>
      <c r="DF35" s="699"/>
      <c r="DG35" s="699"/>
      <c r="DH35" s="699"/>
      <c r="DI35" s="699"/>
      <c r="DJ35" s="699"/>
      <c r="DK35" s="700"/>
      <c r="DL35" s="686">
        <v>14580</v>
      </c>
      <c r="DM35" s="699"/>
      <c r="DN35" s="699"/>
      <c r="DO35" s="699"/>
      <c r="DP35" s="699"/>
      <c r="DQ35" s="699"/>
      <c r="DR35" s="699"/>
      <c r="DS35" s="699"/>
      <c r="DT35" s="699"/>
      <c r="DU35" s="699"/>
      <c r="DV35" s="700"/>
      <c r="DW35" s="683">
        <v>0.2</v>
      </c>
      <c r="DX35" s="701"/>
      <c r="DY35" s="701"/>
      <c r="DZ35" s="701"/>
      <c r="EA35" s="701"/>
      <c r="EB35" s="701"/>
      <c r="EC35" s="722"/>
    </row>
    <row r="36" spans="2:133" ht="11.25" customHeight="1" x14ac:dyDescent="0.15">
      <c r="B36" s="677" t="s">
        <v>328</v>
      </c>
      <c r="C36" s="678"/>
      <c r="D36" s="678"/>
      <c r="E36" s="678"/>
      <c r="F36" s="678"/>
      <c r="G36" s="678"/>
      <c r="H36" s="678"/>
      <c r="I36" s="678"/>
      <c r="J36" s="678"/>
      <c r="K36" s="678"/>
      <c r="L36" s="678"/>
      <c r="M36" s="678"/>
      <c r="N36" s="678"/>
      <c r="O36" s="678"/>
      <c r="P36" s="678"/>
      <c r="Q36" s="679"/>
      <c r="R36" s="680">
        <v>73365</v>
      </c>
      <c r="S36" s="681"/>
      <c r="T36" s="681"/>
      <c r="U36" s="681"/>
      <c r="V36" s="681"/>
      <c r="W36" s="681"/>
      <c r="X36" s="681"/>
      <c r="Y36" s="682"/>
      <c r="Z36" s="713">
        <v>0.6</v>
      </c>
      <c r="AA36" s="713"/>
      <c r="AB36" s="713"/>
      <c r="AC36" s="713"/>
      <c r="AD36" s="714" t="s">
        <v>139</v>
      </c>
      <c r="AE36" s="714"/>
      <c r="AF36" s="714"/>
      <c r="AG36" s="714"/>
      <c r="AH36" s="714"/>
      <c r="AI36" s="714"/>
      <c r="AJ36" s="714"/>
      <c r="AK36" s="714"/>
      <c r="AL36" s="683" t="s">
        <v>177</v>
      </c>
      <c r="AM36" s="684"/>
      <c r="AN36" s="684"/>
      <c r="AO36" s="715"/>
      <c r="AP36" s="234"/>
      <c r="AQ36" s="732" t="s">
        <v>329</v>
      </c>
      <c r="AR36" s="733"/>
      <c r="AS36" s="733"/>
      <c r="AT36" s="733"/>
      <c r="AU36" s="733"/>
      <c r="AV36" s="733"/>
      <c r="AW36" s="733"/>
      <c r="AX36" s="733"/>
      <c r="AY36" s="734"/>
      <c r="AZ36" s="735">
        <v>1810325</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2793</v>
      </c>
      <c r="BW36" s="736"/>
      <c r="BX36" s="736"/>
      <c r="BY36" s="736"/>
      <c r="BZ36" s="736"/>
      <c r="CA36" s="736"/>
      <c r="CB36" s="737"/>
      <c r="CD36" s="719" t="s">
        <v>331</v>
      </c>
      <c r="CE36" s="720"/>
      <c r="CF36" s="720"/>
      <c r="CG36" s="720"/>
      <c r="CH36" s="720"/>
      <c r="CI36" s="720"/>
      <c r="CJ36" s="720"/>
      <c r="CK36" s="720"/>
      <c r="CL36" s="720"/>
      <c r="CM36" s="720"/>
      <c r="CN36" s="720"/>
      <c r="CO36" s="720"/>
      <c r="CP36" s="720"/>
      <c r="CQ36" s="721"/>
      <c r="CR36" s="680">
        <v>4054431</v>
      </c>
      <c r="CS36" s="681"/>
      <c r="CT36" s="681"/>
      <c r="CU36" s="681"/>
      <c r="CV36" s="681"/>
      <c r="CW36" s="681"/>
      <c r="CX36" s="681"/>
      <c r="CY36" s="682"/>
      <c r="CZ36" s="683">
        <v>35.9</v>
      </c>
      <c r="DA36" s="701"/>
      <c r="DB36" s="701"/>
      <c r="DC36" s="702"/>
      <c r="DD36" s="686">
        <v>1721651</v>
      </c>
      <c r="DE36" s="681"/>
      <c r="DF36" s="681"/>
      <c r="DG36" s="681"/>
      <c r="DH36" s="681"/>
      <c r="DI36" s="681"/>
      <c r="DJ36" s="681"/>
      <c r="DK36" s="682"/>
      <c r="DL36" s="686">
        <v>1237362</v>
      </c>
      <c r="DM36" s="681"/>
      <c r="DN36" s="681"/>
      <c r="DO36" s="681"/>
      <c r="DP36" s="681"/>
      <c r="DQ36" s="681"/>
      <c r="DR36" s="681"/>
      <c r="DS36" s="681"/>
      <c r="DT36" s="681"/>
      <c r="DU36" s="681"/>
      <c r="DV36" s="682"/>
      <c r="DW36" s="683">
        <v>21</v>
      </c>
      <c r="DX36" s="701"/>
      <c r="DY36" s="701"/>
      <c r="DZ36" s="701"/>
      <c r="EA36" s="701"/>
      <c r="EB36" s="701"/>
      <c r="EC36" s="722"/>
    </row>
    <row r="37" spans="2:133" ht="11.25" customHeight="1" x14ac:dyDescent="0.15">
      <c r="B37" s="677" t="s">
        <v>332</v>
      </c>
      <c r="C37" s="678"/>
      <c r="D37" s="678"/>
      <c r="E37" s="678"/>
      <c r="F37" s="678"/>
      <c r="G37" s="678"/>
      <c r="H37" s="678"/>
      <c r="I37" s="678"/>
      <c r="J37" s="678"/>
      <c r="K37" s="678"/>
      <c r="L37" s="678"/>
      <c r="M37" s="678"/>
      <c r="N37" s="678"/>
      <c r="O37" s="678"/>
      <c r="P37" s="678"/>
      <c r="Q37" s="679"/>
      <c r="R37" s="680">
        <v>546968</v>
      </c>
      <c r="S37" s="681"/>
      <c r="T37" s="681"/>
      <c r="U37" s="681"/>
      <c r="V37" s="681"/>
      <c r="W37" s="681"/>
      <c r="X37" s="681"/>
      <c r="Y37" s="682"/>
      <c r="Z37" s="713">
        <v>4.5999999999999996</v>
      </c>
      <c r="AA37" s="713"/>
      <c r="AB37" s="713"/>
      <c r="AC37" s="713"/>
      <c r="AD37" s="714" t="s">
        <v>139</v>
      </c>
      <c r="AE37" s="714"/>
      <c r="AF37" s="714"/>
      <c r="AG37" s="714"/>
      <c r="AH37" s="714"/>
      <c r="AI37" s="714"/>
      <c r="AJ37" s="714"/>
      <c r="AK37" s="714"/>
      <c r="AL37" s="683" t="s">
        <v>139</v>
      </c>
      <c r="AM37" s="684"/>
      <c r="AN37" s="684"/>
      <c r="AO37" s="715"/>
      <c r="AQ37" s="723" t="s">
        <v>333</v>
      </c>
      <c r="AR37" s="724"/>
      <c r="AS37" s="724"/>
      <c r="AT37" s="724"/>
      <c r="AU37" s="724"/>
      <c r="AV37" s="724"/>
      <c r="AW37" s="724"/>
      <c r="AX37" s="724"/>
      <c r="AY37" s="725"/>
      <c r="AZ37" s="680">
        <v>529807</v>
      </c>
      <c r="BA37" s="681"/>
      <c r="BB37" s="681"/>
      <c r="BC37" s="681"/>
      <c r="BD37" s="699"/>
      <c r="BE37" s="699"/>
      <c r="BF37" s="726"/>
      <c r="BG37" s="719" t="s">
        <v>334</v>
      </c>
      <c r="BH37" s="720"/>
      <c r="BI37" s="720"/>
      <c r="BJ37" s="720"/>
      <c r="BK37" s="720"/>
      <c r="BL37" s="720"/>
      <c r="BM37" s="720"/>
      <c r="BN37" s="720"/>
      <c r="BO37" s="720"/>
      <c r="BP37" s="720"/>
      <c r="BQ37" s="720"/>
      <c r="BR37" s="720"/>
      <c r="BS37" s="720"/>
      <c r="BT37" s="720"/>
      <c r="BU37" s="721"/>
      <c r="BV37" s="680">
        <v>-3407</v>
      </c>
      <c r="BW37" s="681"/>
      <c r="BX37" s="681"/>
      <c r="BY37" s="681"/>
      <c r="BZ37" s="681"/>
      <c r="CA37" s="681"/>
      <c r="CB37" s="727"/>
      <c r="CD37" s="719" t="s">
        <v>335</v>
      </c>
      <c r="CE37" s="720"/>
      <c r="CF37" s="720"/>
      <c r="CG37" s="720"/>
      <c r="CH37" s="720"/>
      <c r="CI37" s="720"/>
      <c r="CJ37" s="720"/>
      <c r="CK37" s="720"/>
      <c r="CL37" s="720"/>
      <c r="CM37" s="720"/>
      <c r="CN37" s="720"/>
      <c r="CO37" s="720"/>
      <c r="CP37" s="720"/>
      <c r="CQ37" s="721"/>
      <c r="CR37" s="680">
        <v>480133</v>
      </c>
      <c r="CS37" s="699"/>
      <c r="CT37" s="699"/>
      <c r="CU37" s="699"/>
      <c r="CV37" s="699"/>
      <c r="CW37" s="699"/>
      <c r="CX37" s="699"/>
      <c r="CY37" s="700"/>
      <c r="CZ37" s="683">
        <v>4.2</v>
      </c>
      <c r="DA37" s="701"/>
      <c r="DB37" s="701"/>
      <c r="DC37" s="702"/>
      <c r="DD37" s="686">
        <v>443354</v>
      </c>
      <c r="DE37" s="699"/>
      <c r="DF37" s="699"/>
      <c r="DG37" s="699"/>
      <c r="DH37" s="699"/>
      <c r="DI37" s="699"/>
      <c r="DJ37" s="699"/>
      <c r="DK37" s="700"/>
      <c r="DL37" s="686">
        <v>385799</v>
      </c>
      <c r="DM37" s="699"/>
      <c r="DN37" s="699"/>
      <c r="DO37" s="699"/>
      <c r="DP37" s="699"/>
      <c r="DQ37" s="699"/>
      <c r="DR37" s="699"/>
      <c r="DS37" s="699"/>
      <c r="DT37" s="699"/>
      <c r="DU37" s="699"/>
      <c r="DV37" s="700"/>
      <c r="DW37" s="683">
        <v>6.5</v>
      </c>
      <c r="DX37" s="701"/>
      <c r="DY37" s="701"/>
      <c r="DZ37" s="701"/>
      <c r="EA37" s="701"/>
      <c r="EB37" s="701"/>
      <c r="EC37" s="722"/>
    </row>
    <row r="38" spans="2:133" ht="11.25" customHeight="1" x14ac:dyDescent="0.15">
      <c r="B38" s="677" t="s">
        <v>336</v>
      </c>
      <c r="C38" s="678"/>
      <c r="D38" s="678"/>
      <c r="E38" s="678"/>
      <c r="F38" s="678"/>
      <c r="G38" s="678"/>
      <c r="H38" s="678"/>
      <c r="I38" s="678"/>
      <c r="J38" s="678"/>
      <c r="K38" s="678"/>
      <c r="L38" s="678"/>
      <c r="M38" s="678"/>
      <c r="N38" s="678"/>
      <c r="O38" s="678"/>
      <c r="P38" s="678"/>
      <c r="Q38" s="679"/>
      <c r="R38" s="680">
        <v>547472</v>
      </c>
      <c r="S38" s="681"/>
      <c r="T38" s="681"/>
      <c r="U38" s="681"/>
      <c r="V38" s="681"/>
      <c r="W38" s="681"/>
      <c r="X38" s="681"/>
      <c r="Y38" s="682"/>
      <c r="Z38" s="713">
        <v>4.5999999999999996</v>
      </c>
      <c r="AA38" s="713"/>
      <c r="AB38" s="713"/>
      <c r="AC38" s="713"/>
      <c r="AD38" s="714">
        <v>9</v>
      </c>
      <c r="AE38" s="714"/>
      <c r="AF38" s="714"/>
      <c r="AG38" s="714"/>
      <c r="AH38" s="714"/>
      <c r="AI38" s="714"/>
      <c r="AJ38" s="714"/>
      <c r="AK38" s="714"/>
      <c r="AL38" s="683">
        <v>0</v>
      </c>
      <c r="AM38" s="684"/>
      <c r="AN38" s="684"/>
      <c r="AO38" s="715"/>
      <c r="AQ38" s="723" t="s">
        <v>337</v>
      </c>
      <c r="AR38" s="724"/>
      <c r="AS38" s="724"/>
      <c r="AT38" s="724"/>
      <c r="AU38" s="724"/>
      <c r="AV38" s="724"/>
      <c r="AW38" s="724"/>
      <c r="AX38" s="724"/>
      <c r="AY38" s="725"/>
      <c r="AZ38" s="680">
        <v>467000</v>
      </c>
      <c r="BA38" s="681"/>
      <c r="BB38" s="681"/>
      <c r="BC38" s="681"/>
      <c r="BD38" s="699"/>
      <c r="BE38" s="699"/>
      <c r="BF38" s="726"/>
      <c r="BG38" s="719" t="s">
        <v>338</v>
      </c>
      <c r="BH38" s="720"/>
      <c r="BI38" s="720"/>
      <c r="BJ38" s="720"/>
      <c r="BK38" s="720"/>
      <c r="BL38" s="720"/>
      <c r="BM38" s="720"/>
      <c r="BN38" s="720"/>
      <c r="BO38" s="720"/>
      <c r="BP38" s="720"/>
      <c r="BQ38" s="720"/>
      <c r="BR38" s="720"/>
      <c r="BS38" s="720"/>
      <c r="BT38" s="720"/>
      <c r="BU38" s="721"/>
      <c r="BV38" s="680">
        <v>2668</v>
      </c>
      <c r="BW38" s="681"/>
      <c r="BX38" s="681"/>
      <c r="BY38" s="681"/>
      <c r="BZ38" s="681"/>
      <c r="CA38" s="681"/>
      <c r="CB38" s="727"/>
      <c r="CD38" s="719" t="s">
        <v>339</v>
      </c>
      <c r="CE38" s="720"/>
      <c r="CF38" s="720"/>
      <c r="CG38" s="720"/>
      <c r="CH38" s="720"/>
      <c r="CI38" s="720"/>
      <c r="CJ38" s="720"/>
      <c r="CK38" s="720"/>
      <c r="CL38" s="720"/>
      <c r="CM38" s="720"/>
      <c r="CN38" s="720"/>
      <c r="CO38" s="720"/>
      <c r="CP38" s="720"/>
      <c r="CQ38" s="721"/>
      <c r="CR38" s="680">
        <v>789115</v>
      </c>
      <c r="CS38" s="681"/>
      <c r="CT38" s="681"/>
      <c r="CU38" s="681"/>
      <c r="CV38" s="681"/>
      <c r="CW38" s="681"/>
      <c r="CX38" s="681"/>
      <c r="CY38" s="682"/>
      <c r="CZ38" s="683">
        <v>7</v>
      </c>
      <c r="DA38" s="701"/>
      <c r="DB38" s="701"/>
      <c r="DC38" s="702"/>
      <c r="DD38" s="686">
        <v>664242</v>
      </c>
      <c r="DE38" s="681"/>
      <c r="DF38" s="681"/>
      <c r="DG38" s="681"/>
      <c r="DH38" s="681"/>
      <c r="DI38" s="681"/>
      <c r="DJ38" s="681"/>
      <c r="DK38" s="682"/>
      <c r="DL38" s="686">
        <v>656242</v>
      </c>
      <c r="DM38" s="681"/>
      <c r="DN38" s="681"/>
      <c r="DO38" s="681"/>
      <c r="DP38" s="681"/>
      <c r="DQ38" s="681"/>
      <c r="DR38" s="681"/>
      <c r="DS38" s="681"/>
      <c r="DT38" s="681"/>
      <c r="DU38" s="681"/>
      <c r="DV38" s="682"/>
      <c r="DW38" s="683">
        <v>11.1</v>
      </c>
      <c r="DX38" s="701"/>
      <c r="DY38" s="701"/>
      <c r="DZ38" s="701"/>
      <c r="EA38" s="701"/>
      <c r="EB38" s="701"/>
      <c r="EC38" s="722"/>
    </row>
    <row r="39" spans="2:133" ht="11.25" customHeight="1" x14ac:dyDescent="0.15">
      <c r="B39" s="677" t="s">
        <v>340</v>
      </c>
      <c r="C39" s="678"/>
      <c r="D39" s="678"/>
      <c r="E39" s="678"/>
      <c r="F39" s="678"/>
      <c r="G39" s="678"/>
      <c r="H39" s="678"/>
      <c r="I39" s="678"/>
      <c r="J39" s="678"/>
      <c r="K39" s="678"/>
      <c r="L39" s="678"/>
      <c r="M39" s="678"/>
      <c r="N39" s="678"/>
      <c r="O39" s="678"/>
      <c r="P39" s="678"/>
      <c r="Q39" s="679"/>
      <c r="R39" s="680">
        <v>695115</v>
      </c>
      <c r="S39" s="681"/>
      <c r="T39" s="681"/>
      <c r="U39" s="681"/>
      <c r="V39" s="681"/>
      <c r="W39" s="681"/>
      <c r="X39" s="681"/>
      <c r="Y39" s="682"/>
      <c r="Z39" s="713">
        <v>5.9</v>
      </c>
      <c r="AA39" s="713"/>
      <c r="AB39" s="713"/>
      <c r="AC39" s="713"/>
      <c r="AD39" s="714" t="s">
        <v>139</v>
      </c>
      <c r="AE39" s="714"/>
      <c r="AF39" s="714"/>
      <c r="AG39" s="714"/>
      <c r="AH39" s="714"/>
      <c r="AI39" s="714"/>
      <c r="AJ39" s="714"/>
      <c r="AK39" s="714"/>
      <c r="AL39" s="683" t="s">
        <v>139</v>
      </c>
      <c r="AM39" s="684"/>
      <c r="AN39" s="684"/>
      <c r="AO39" s="715"/>
      <c r="AQ39" s="723" t="s">
        <v>341</v>
      </c>
      <c r="AR39" s="724"/>
      <c r="AS39" s="724"/>
      <c r="AT39" s="724"/>
      <c r="AU39" s="724"/>
      <c r="AV39" s="724"/>
      <c r="AW39" s="724"/>
      <c r="AX39" s="724"/>
      <c r="AY39" s="725"/>
      <c r="AZ39" s="680">
        <v>24403</v>
      </c>
      <c r="BA39" s="681"/>
      <c r="BB39" s="681"/>
      <c r="BC39" s="681"/>
      <c r="BD39" s="699"/>
      <c r="BE39" s="699"/>
      <c r="BF39" s="726"/>
      <c r="BG39" s="719" t="s">
        <v>342</v>
      </c>
      <c r="BH39" s="720"/>
      <c r="BI39" s="720"/>
      <c r="BJ39" s="720"/>
      <c r="BK39" s="720"/>
      <c r="BL39" s="720"/>
      <c r="BM39" s="720"/>
      <c r="BN39" s="720"/>
      <c r="BO39" s="720"/>
      <c r="BP39" s="720"/>
      <c r="BQ39" s="720"/>
      <c r="BR39" s="720"/>
      <c r="BS39" s="720"/>
      <c r="BT39" s="720"/>
      <c r="BU39" s="721"/>
      <c r="BV39" s="680">
        <v>4064</v>
      </c>
      <c r="BW39" s="681"/>
      <c r="BX39" s="681"/>
      <c r="BY39" s="681"/>
      <c r="BZ39" s="681"/>
      <c r="CA39" s="681"/>
      <c r="CB39" s="727"/>
      <c r="CD39" s="719" t="s">
        <v>343</v>
      </c>
      <c r="CE39" s="720"/>
      <c r="CF39" s="720"/>
      <c r="CG39" s="720"/>
      <c r="CH39" s="720"/>
      <c r="CI39" s="720"/>
      <c r="CJ39" s="720"/>
      <c r="CK39" s="720"/>
      <c r="CL39" s="720"/>
      <c r="CM39" s="720"/>
      <c r="CN39" s="720"/>
      <c r="CO39" s="720"/>
      <c r="CP39" s="720"/>
      <c r="CQ39" s="721"/>
      <c r="CR39" s="680">
        <v>59013</v>
      </c>
      <c r="CS39" s="699"/>
      <c r="CT39" s="699"/>
      <c r="CU39" s="699"/>
      <c r="CV39" s="699"/>
      <c r="CW39" s="699"/>
      <c r="CX39" s="699"/>
      <c r="CY39" s="700"/>
      <c r="CZ39" s="683">
        <v>0.5</v>
      </c>
      <c r="DA39" s="701"/>
      <c r="DB39" s="701"/>
      <c r="DC39" s="702"/>
      <c r="DD39" s="686">
        <v>52345</v>
      </c>
      <c r="DE39" s="699"/>
      <c r="DF39" s="699"/>
      <c r="DG39" s="699"/>
      <c r="DH39" s="699"/>
      <c r="DI39" s="699"/>
      <c r="DJ39" s="699"/>
      <c r="DK39" s="700"/>
      <c r="DL39" s="686" t="s">
        <v>139</v>
      </c>
      <c r="DM39" s="699"/>
      <c r="DN39" s="699"/>
      <c r="DO39" s="699"/>
      <c r="DP39" s="699"/>
      <c r="DQ39" s="699"/>
      <c r="DR39" s="699"/>
      <c r="DS39" s="699"/>
      <c r="DT39" s="699"/>
      <c r="DU39" s="699"/>
      <c r="DV39" s="700"/>
      <c r="DW39" s="683" t="s">
        <v>139</v>
      </c>
      <c r="DX39" s="701"/>
      <c r="DY39" s="701"/>
      <c r="DZ39" s="701"/>
      <c r="EA39" s="701"/>
      <c r="EB39" s="701"/>
      <c r="EC39" s="722"/>
    </row>
    <row r="40" spans="2:133" ht="11.25" customHeight="1" x14ac:dyDescent="0.15">
      <c r="B40" s="677" t="s">
        <v>344</v>
      </c>
      <c r="C40" s="678"/>
      <c r="D40" s="678"/>
      <c r="E40" s="678"/>
      <c r="F40" s="678"/>
      <c r="G40" s="678"/>
      <c r="H40" s="678"/>
      <c r="I40" s="678"/>
      <c r="J40" s="678"/>
      <c r="K40" s="678"/>
      <c r="L40" s="678"/>
      <c r="M40" s="678"/>
      <c r="N40" s="678"/>
      <c r="O40" s="678"/>
      <c r="P40" s="678"/>
      <c r="Q40" s="679"/>
      <c r="R40" s="680" t="s">
        <v>139</v>
      </c>
      <c r="S40" s="681"/>
      <c r="T40" s="681"/>
      <c r="U40" s="681"/>
      <c r="V40" s="681"/>
      <c r="W40" s="681"/>
      <c r="X40" s="681"/>
      <c r="Y40" s="682"/>
      <c r="Z40" s="713" t="s">
        <v>139</v>
      </c>
      <c r="AA40" s="713"/>
      <c r="AB40" s="713"/>
      <c r="AC40" s="713"/>
      <c r="AD40" s="714" t="s">
        <v>139</v>
      </c>
      <c r="AE40" s="714"/>
      <c r="AF40" s="714"/>
      <c r="AG40" s="714"/>
      <c r="AH40" s="714"/>
      <c r="AI40" s="714"/>
      <c r="AJ40" s="714"/>
      <c r="AK40" s="714"/>
      <c r="AL40" s="683" t="s">
        <v>139</v>
      </c>
      <c r="AM40" s="684"/>
      <c r="AN40" s="684"/>
      <c r="AO40" s="715"/>
      <c r="AQ40" s="723" t="s">
        <v>345</v>
      </c>
      <c r="AR40" s="724"/>
      <c r="AS40" s="724"/>
      <c r="AT40" s="724"/>
      <c r="AU40" s="724"/>
      <c r="AV40" s="724"/>
      <c r="AW40" s="724"/>
      <c r="AX40" s="724"/>
      <c r="AY40" s="725"/>
      <c r="AZ40" s="680" t="s">
        <v>139</v>
      </c>
      <c r="BA40" s="681"/>
      <c r="BB40" s="681"/>
      <c r="BC40" s="681"/>
      <c r="BD40" s="699"/>
      <c r="BE40" s="699"/>
      <c r="BF40" s="726"/>
      <c r="BG40" s="728" t="s">
        <v>346</v>
      </c>
      <c r="BH40" s="729"/>
      <c r="BI40" s="729"/>
      <c r="BJ40" s="729"/>
      <c r="BK40" s="729"/>
      <c r="BL40" s="235"/>
      <c r="BM40" s="720" t="s">
        <v>347</v>
      </c>
      <c r="BN40" s="720"/>
      <c r="BO40" s="720"/>
      <c r="BP40" s="720"/>
      <c r="BQ40" s="720"/>
      <c r="BR40" s="720"/>
      <c r="BS40" s="720"/>
      <c r="BT40" s="720"/>
      <c r="BU40" s="721"/>
      <c r="BV40" s="680">
        <v>80</v>
      </c>
      <c r="BW40" s="681"/>
      <c r="BX40" s="681"/>
      <c r="BY40" s="681"/>
      <c r="BZ40" s="681"/>
      <c r="CA40" s="681"/>
      <c r="CB40" s="727"/>
      <c r="CD40" s="719" t="s">
        <v>348</v>
      </c>
      <c r="CE40" s="720"/>
      <c r="CF40" s="720"/>
      <c r="CG40" s="720"/>
      <c r="CH40" s="720"/>
      <c r="CI40" s="720"/>
      <c r="CJ40" s="720"/>
      <c r="CK40" s="720"/>
      <c r="CL40" s="720"/>
      <c r="CM40" s="720"/>
      <c r="CN40" s="720"/>
      <c r="CO40" s="720"/>
      <c r="CP40" s="720"/>
      <c r="CQ40" s="721"/>
      <c r="CR40" s="680">
        <v>574783</v>
      </c>
      <c r="CS40" s="681"/>
      <c r="CT40" s="681"/>
      <c r="CU40" s="681"/>
      <c r="CV40" s="681"/>
      <c r="CW40" s="681"/>
      <c r="CX40" s="681"/>
      <c r="CY40" s="682"/>
      <c r="CZ40" s="683">
        <v>5.0999999999999996</v>
      </c>
      <c r="DA40" s="701"/>
      <c r="DB40" s="701"/>
      <c r="DC40" s="702"/>
      <c r="DD40" s="686">
        <v>101783</v>
      </c>
      <c r="DE40" s="681"/>
      <c r="DF40" s="681"/>
      <c r="DG40" s="681"/>
      <c r="DH40" s="681"/>
      <c r="DI40" s="681"/>
      <c r="DJ40" s="681"/>
      <c r="DK40" s="682"/>
      <c r="DL40" s="686" t="s">
        <v>139</v>
      </c>
      <c r="DM40" s="681"/>
      <c r="DN40" s="681"/>
      <c r="DO40" s="681"/>
      <c r="DP40" s="681"/>
      <c r="DQ40" s="681"/>
      <c r="DR40" s="681"/>
      <c r="DS40" s="681"/>
      <c r="DT40" s="681"/>
      <c r="DU40" s="681"/>
      <c r="DV40" s="682"/>
      <c r="DW40" s="683" t="s">
        <v>139</v>
      </c>
      <c r="DX40" s="701"/>
      <c r="DY40" s="701"/>
      <c r="DZ40" s="701"/>
      <c r="EA40" s="701"/>
      <c r="EB40" s="701"/>
      <c r="EC40" s="722"/>
    </row>
    <row r="41" spans="2:133" ht="11.25" customHeight="1" x14ac:dyDescent="0.15">
      <c r="B41" s="677" t="s">
        <v>349</v>
      </c>
      <c r="C41" s="678"/>
      <c r="D41" s="678"/>
      <c r="E41" s="678"/>
      <c r="F41" s="678"/>
      <c r="G41" s="678"/>
      <c r="H41" s="678"/>
      <c r="I41" s="678"/>
      <c r="J41" s="678"/>
      <c r="K41" s="678"/>
      <c r="L41" s="678"/>
      <c r="M41" s="678"/>
      <c r="N41" s="678"/>
      <c r="O41" s="678"/>
      <c r="P41" s="678"/>
      <c r="Q41" s="679"/>
      <c r="R41" s="680" t="s">
        <v>139</v>
      </c>
      <c r="S41" s="681"/>
      <c r="T41" s="681"/>
      <c r="U41" s="681"/>
      <c r="V41" s="681"/>
      <c r="W41" s="681"/>
      <c r="X41" s="681"/>
      <c r="Y41" s="682"/>
      <c r="Z41" s="713" t="s">
        <v>177</v>
      </c>
      <c r="AA41" s="713"/>
      <c r="AB41" s="713"/>
      <c r="AC41" s="713"/>
      <c r="AD41" s="714" t="s">
        <v>139</v>
      </c>
      <c r="AE41" s="714"/>
      <c r="AF41" s="714"/>
      <c r="AG41" s="714"/>
      <c r="AH41" s="714"/>
      <c r="AI41" s="714"/>
      <c r="AJ41" s="714"/>
      <c r="AK41" s="714"/>
      <c r="AL41" s="683" t="s">
        <v>139</v>
      </c>
      <c r="AM41" s="684"/>
      <c r="AN41" s="684"/>
      <c r="AO41" s="715"/>
      <c r="AQ41" s="723" t="s">
        <v>350</v>
      </c>
      <c r="AR41" s="724"/>
      <c r="AS41" s="724"/>
      <c r="AT41" s="724"/>
      <c r="AU41" s="724"/>
      <c r="AV41" s="724"/>
      <c r="AW41" s="724"/>
      <c r="AX41" s="724"/>
      <c r="AY41" s="725"/>
      <c r="AZ41" s="680">
        <v>135121</v>
      </c>
      <c r="BA41" s="681"/>
      <c r="BB41" s="681"/>
      <c r="BC41" s="681"/>
      <c r="BD41" s="699"/>
      <c r="BE41" s="699"/>
      <c r="BF41" s="726"/>
      <c r="BG41" s="728"/>
      <c r="BH41" s="729"/>
      <c r="BI41" s="729"/>
      <c r="BJ41" s="729"/>
      <c r="BK41" s="729"/>
      <c r="BL41" s="235"/>
      <c r="BM41" s="720" t="s">
        <v>351</v>
      </c>
      <c r="BN41" s="720"/>
      <c r="BO41" s="720"/>
      <c r="BP41" s="720"/>
      <c r="BQ41" s="720"/>
      <c r="BR41" s="720"/>
      <c r="BS41" s="720"/>
      <c r="BT41" s="720"/>
      <c r="BU41" s="721"/>
      <c r="BV41" s="680">
        <v>1</v>
      </c>
      <c r="BW41" s="681"/>
      <c r="BX41" s="681"/>
      <c r="BY41" s="681"/>
      <c r="BZ41" s="681"/>
      <c r="CA41" s="681"/>
      <c r="CB41" s="727"/>
      <c r="CD41" s="719" t="s">
        <v>352</v>
      </c>
      <c r="CE41" s="720"/>
      <c r="CF41" s="720"/>
      <c r="CG41" s="720"/>
      <c r="CH41" s="720"/>
      <c r="CI41" s="720"/>
      <c r="CJ41" s="720"/>
      <c r="CK41" s="720"/>
      <c r="CL41" s="720"/>
      <c r="CM41" s="720"/>
      <c r="CN41" s="720"/>
      <c r="CO41" s="720"/>
      <c r="CP41" s="720"/>
      <c r="CQ41" s="721"/>
      <c r="CR41" s="680" t="s">
        <v>139</v>
      </c>
      <c r="CS41" s="699"/>
      <c r="CT41" s="699"/>
      <c r="CU41" s="699"/>
      <c r="CV41" s="699"/>
      <c r="CW41" s="699"/>
      <c r="CX41" s="699"/>
      <c r="CY41" s="700"/>
      <c r="CZ41" s="683" t="s">
        <v>177</v>
      </c>
      <c r="DA41" s="701"/>
      <c r="DB41" s="701"/>
      <c r="DC41" s="702"/>
      <c r="DD41" s="686" t="s">
        <v>139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353</v>
      </c>
      <c r="C42" s="678"/>
      <c r="D42" s="678"/>
      <c r="E42" s="678"/>
      <c r="F42" s="678"/>
      <c r="G42" s="678"/>
      <c r="H42" s="678"/>
      <c r="I42" s="678"/>
      <c r="J42" s="678"/>
      <c r="K42" s="678"/>
      <c r="L42" s="678"/>
      <c r="M42" s="678"/>
      <c r="N42" s="678"/>
      <c r="O42" s="678"/>
      <c r="P42" s="678"/>
      <c r="Q42" s="679"/>
      <c r="R42" s="680">
        <v>255000</v>
      </c>
      <c r="S42" s="681"/>
      <c r="T42" s="681"/>
      <c r="U42" s="681"/>
      <c r="V42" s="681"/>
      <c r="W42" s="681"/>
      <c r="X42" s="681"/>
      <c r="Y42" s="682"/>
      <c r="Z42" s="713">
        <v>2.2000000000000002</v>
      </c>
      <c r="AA42" s="713"/>
      <c r="AB42" s="713"/>
      <c r="AC42" s="713"/>
      <c r="AD42" s="714" t="s">
        <v>139</v>
      </c>
      <c r="AE42" s="714"/>
      <c r="AF42" s="714"/>
      <c r="AG42" s="714"/>
      <c r="AH42" s="714"/>
      <c r="AI42" s="714"/>
      <c r="AJ42" s="714"/>
      <c r="AK42" s="714"/>
      <c r="AL42" s="683" t="s">
        <v>139</v>
      </c>
      <c r="AM42" s="684"/>
      <c r="AN42" s="684"/>
      <c r="AO42" s="715"/>
      <c r="AQ42" s="716" t="s">
        <v>354</v>
      </c>
      <c r="AR42" s="717"/>
      <c r="AS42" s="717"/>
      <c r="AT42" s="717"/>
      <c r="AU42" s="717"/>
      <c r="AV42" s="717"/>
      <c r="AW42" s="717"/>
      <c r="AX42" s="717"/>
      <c r="AY42" s="718"/>
      <c r="AZ42" s="664">
        <v>653994</v>
      </c>
      <c r="BA42" s="703"/>
      <c r="BB42" s="703"/>
      <c r="BC42" s="703"/>
      <c r="BD42" s="665"/>
      <c r="BE42" s="665"/>
      <c r="BF42" s="709"/>
      <c r="BG42" s="730"/>
      <c r="BH42" s="731"/>
      <c r="BI42" s="731"/>
      <c r="BJ42" s="731"/>
      <c r="BK42" s="731"/>
      <c r="BL42" s="236"/>
      <c r="BM42" s="710" t="s">
        <v>355</v>
      </c>
      <c r="BN42" s="710"/>
      <c r="BO42" s="710"/>
      <c r="BP42" s="710"/>
      <c r="BQ42" s="710"/>
      <c r="BR42" s="710"/>
      <c r="BS42" s="710"/>
      <c r="BT42" s="710"/>
      <c r="BU42" s="711"/>
      <c r="BV42" s="664">
        <v>331</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1224050</v>
      </c>
      <c r="CS42" s="681"/>
      <c r="CT42" s="681"/>
      <c r="CU42" s="681"/>
      <c r="CV42" s="681"/>
      <c r="CW42" s="681"/>
      <c r="CX42" s="681"/>
      <c r="CY42" s="682"/>
      <c r="CZ42" s="683">
        <v>10.8</v>
      </c>
      <c r="DA42" s="684"/>
      <c r="DB42" s="684"/>
      <c r="DC42" s="685"/>
      <c r="DD42" s="686">
        <v>434038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11788335</v>
      </c>
      <c r="S43" s="703"/>
      <c r="T43" s="703"/>
      <c r="U43" s="703"/>
      <c r="V43" s="703"/>
      <c r="W43" s="703"/>
      <c r="X43" s="703"/>
      <c r="Y43" s="704"/>
      <c r="Z43" s="705">
        <v>100</v>
      </c>
      <c r="AA43" s="705"/>
      <c r="AB43" s="705"/>
      <c r="AC43" s="705"/>
      <c r="AD43" s="706">
        <v>5643008</v>
      </c>
      <c r="AE43" s="706"/>
      <c r="AF43" s="706"/>
      <c r="AG43" s="706"/>
      <c r="AH43" s="706"/>
      <c r="AI43" s="706"/>
      <c r="AJ43" s="706"/>
      <c r="AK43" s="706"/>
      <c r="AL43" s="667">
        <v>100</v>
      </c>
      <c r="AM43" s="707"/>
      <c r="AN43" s="707"/>
      <c r="AO43" s="708"/>
      <c r="BV43" s="237"/>
      <c r="BW43" s="237"/>
      <c r="BX43" s="237"/>
      <c r="BY43" s="237"/>
      <c r="BZ43" s="237"/>
      <c r="CA43" s="237"/>
      <c r="CB43" s="237"/>
      <c r="CD43" s="677" t="s">
        <v>358</v>
      </c>
      <c r="CE43" s="678"/>
      <c r="CF43" s="678"/>
      <c r="CG43" s="678"/>
      <c r="CH43" s="678"/>
      <c r="CI43" s="678"/>
      <c r="CJ43" s="678"/>
      <c r="CK43" s="678"/>
      <c r="CL43" s="678"/>
      <c r="CM43" s="678"/>
      <c r="CN43" s="678"/>
      <c r="CO43" s="678"/>
      <c r="CP43" s="678"/>
      <c r="CQ43" s="679"/>
      <c r="CR43" s="680">
        <v>20208</v>
      </c>
      <c r="CS43" s="699"/>
      <c r="CT43" s="699"/>
      <c r="CU43" s="699"/>
      <c r="CV43" s="699"/>
      <c r="CW43" s="699"/>
      <c r="CX43" s="699"/>
      <c r="CY43" s="700"/>
      <c r="CZ43" s="683">
        <v>0.2</v>
      </c>
      <c r="DA43" s="701"/>
      <c r="DB43" s="701"/>
      <c r="DC43" s="702"/>
      <c r="DD43" s="686">
        <v>20208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CD44" s="693" t="s">
        <v>305</v>
      </c>
      <c r="CE44" s="694"/>
      <c r="CF44" s="677" t="s">
        <v>359</v>
      </c>
      <c r="CG44" s="678"/>
      <c r="CH44" s="678"/>
      <c r="CI44" s="678"/>
      <c r="CJ44" s="678"/>
      <c r="CK44" s="678"/>
      <c r="CL44" s="678"/>
      <c r="CM44" s="678"/>
      <c r="CN44" s="678"/>
      <c r="CO44" s="678"/>
      <c r="CP44" s="678"/>
      <c r="CQ44" s="679"/>
      <c r="CR44" s="680">
        <v>1198725</v>
      </c>
      <c r="CS44" s="681"/>
      <c r="CT44" s="681"/>
      <c r="CU44" s="681"/>
      <c r="CV44" s="681"/>
      <c r="CW44" s="681"/>
      <c r="CX44" s="681"/>
      <c r="CY44" s="682"/>
      <c r="CZ44" s="683">
        <v>10.6</v>
      </c>
      <c r="DA44" s="684"/>
      <c r="DB44" s="684"/>
      <c r="DC44" s="685"/>
      <c r="DD44" s="686">
        <v>420339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39" t="s">
        <v>360</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CD45" s="695"/>
      <c r="CE45" s="696"/>
      <c r="CF45" s="677" t="s">
        <v>361</v>
      </c>
      <c r="CG45" s="678"/>
      <c r="CH45" s="678"/>
      <c r="CI45" s="678"/>
      <c r="CJ45" s="678"/>
      <c r="CK45" s="678"/>
      <c r="CL45" s="678"/>
      <c r="CM45" s="678"/>
      <c r="CN45" s="678"/>
      <c r="CO45" s="678"/>
      <c r="CP45" s="678"/>
      <c r="CQ45" s="679"/>
      <c r="CR45" s="680">
        <v>855932</v>
      </c>
      <c r="CS45" s="699"/>
      <c r="CT45" s="699"/>
      <c r="CU45" s="699"/>
      <c r="CV45" s="699"/>
      <c r="CW45" s="699"/>
      <c r="CX45" s="699"/>
      <c r="CY45" s="700"/>
      <c r="CZ45" s="683">
        <v>7.6</v>
      </c>
      <c r="DA45" s="701"/>
      <c r="DB45" s="701"/>
      <c r="DC45" s="702"/>
      <c r="DD45" s="686">
        <v>181882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0" t="s">
        <v>362</v>
      </c>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5"/>
      <c r="CE46" s="696"/>
      <c r="CF46" s="677" t="s">
        <v>363</v>
      </c>
      <c r="CG46" s="678"/>
      <c r="CH46" s="678"/>
      <c r="CI46" s="678"/>
      <c r="CJ46" s="678"/>
      <c r="CK46" s="678"/>
      <c r="CL46" s="678"/>
      <c r="CM46" s="678"/>
      <c r="CN46" s="678"/>
      <c r="CO46" s="678"/>
      <c r="CP46" s="678"/>
      <c r="CQ46" s="679"/>
      <c r="CR46" s="680">
        <v>323599</v>
      </c>
      <c r="CS46" s="681"/>
      <c r="CT46" s="681"/>
      <c r="CU46" s="681"/>
      <c r="CV46" s="681"/>
      <c r="CW46" s="681"/>
      <c r="CX46" s="681"/>
      <c r="CY46" s="682"/>
      <c r="CZ46" s="683">
        <v>2.9</v>
      </c>
      <c r="DA46" s="684"/>
      <c r="DB46" s="684"/>
      <c r="DC46" s="685"/>
      <c r="DD46" s="686">
        <v>221250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1" t="s">
        <v>364</v>
      </c>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695"/>
      <c r="CE47" s="696"/>
      <c r="CF47" s="677" t="s">
        <v>365</v>
      </c>
      <c r="CG47" s="678"/>
      <c r="CH47" s="678"/>
      <c r="CI47" s="678"/>
      <c r="CJ47" s="678"/>
      <c r="CK47" s="678"/>
      <c r="CL47" s="678"/>
      <c r="CM47" s="678"/>
      <c r="CN47" s="678"/>
      <c r="CO47" s="678"/>
      <c r="CP47" s="678"/>
      <c r="CQ47" s="679"/>
      <c r="CR47" s="680">
        <v>25325</v>
      </c>
      <c r="CS47" s="699"/>
      <c r="CT47" s="699"/>
      <c r="CU47" s="699"/>
      <c r="CV47" s="699"/>
      <c r="CW47" s="699"/>
      <c r="CX47" s="699"/>
      <c r="CY47" s="700"/>
      <c r="CZ47" s="683">
        <v>0.2</v>
      </c>
      <c r="DA47" s="701"/>
      <c r="DB47" s="701"/>
      <c r="DC47" s="702"/>
      <c r="DD47" s="686">
        <v>13699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0"/>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CD48" s="697"/>
      <c r="CE48" s="698"/>
      <c r="CF48" s="677" t="s">
        <v>366</v>
      </c>
      <c r="CG48" s="678"/>
      <c r="CH48" s="678"/>
      <c r="CI48" s="678"/>
      <c r="CJ48" s="678"/>
      <c r="CK48" s="678"/>
      <c r="CL48" s="678"/>
      <c r="CM48" s="678"/>
      <c r="CN48" s="678"/>
      <c r="CO48" s="678"/>
      <c r="CP48" s="678"/>
      <c r="CQ48" s="679"/>
      <c r="CR48" s="680" t="s">
        <v>139</v>
      </c>
      <c r="CS48" s="681"/>
      <c r="CT48" s="681"/>
      <c r="CU48" s="681"/>
      <c r="CV48" s="681"/>
      <c r="CW48" s="681"/>
      <c r="CX48" s="681"/>
      <c r="CY48" s="682"/>
      <c r="CZ48" s="683" t="s">
        <v>367</v>
      </c>
      <c r="DA48" s="684"/>
      <c r="DB48" s="684"/>
      <c r="DC48" s="685"/>
      <c r="DD48" s="686" t="s">
        <v>367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1"/>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CD49" s="661" t="s">
        <v>368</v>
      </c>
      <c r="CE49" s="662"/>
      <c r="CF49" s="662"/>
      <c r="CG49" s="662"/>
      <c r="CH49" s="662"/>
      <c r="CI49" s="662"/>
      <c r="CJ49" s="662"/>
      <c r="CK49" s="662"/>
      <c r="CL49" s="662"/>
      <c r="CM49" s="662"/>
      <c r="CN49" s="662"/>
      <c r="CO49" s="662"/>
      <c r="CP49" s="662"/>
      <c r="CQ49" s="663"/>
      <c r="CR49" s="664">
        <v>11309007</v>
      </c>
      <c r="CS49" s="665"/>
      <c r="CT49" s="665"/>
      <c r="CU49" s="665"/>
      <c r="CV49" s="665"/>
      <c r="CW49" s="665"/>
      <c r="CX49" s="665"/>
      <c r="CY49" s="666"/>
      <c r="CZ49" s="667">
        <v>100</v>
      </c>
      <c r="DA49" s="668"/>
      <c r="DB49" s="668"/>
      <c r="DC49" s="669"/>
      <c r="DD49" s="670">
        <v>6461752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dwJjagDZ9ZBMkmi3HTA6ToCVi97xVWLYbIlK0N8WNhrkh8/bxyxabMAdop0AzvuV6QB2rGm7CY2MoiNTxubp3g==" saltValue="6Whgfd9Fkjp3sV4WLNkBS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11" t="s">
        <v>370</v>
      </c>
      <c r="DK2" s="1212"/>
      <c r="DL2" s="1212"/>
      <c r="DM2" s="1212"/>
      <c r="DN2" s="1212"/>
      <c r="DO2" s="1213"/>
      <c r="DP2" s="250"/>
      <c r="DQ2" s="1211" t="s">
        <v>371</v>
      </c>
      <c r="DR2" s="1212"/>
      <c r="DS2" s="1212"/>
      <c r="DT2" s="1212"/>
      <c r="DU2" s="1212"/>
      <c r="DV2" s="1212"/>
      <c r="DW2" s="1212"/>
      <c r="DX2" s="1212"/>
      <c r="DY2" s="1212"/>
      <c r="DZ2" s="1213"/>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64" t="s">
        <v>372</v>
      </c>
      <c r="B4" s="1164"/>
      <c r="C4" s="1164"/>
      <c r="D4" s="1164"/>
      <c r="E4" s="1164"/>
      <c r="F4" s="1164"/>
      <c r="G4" s="1164"/>
      <c r="H4" s="1164"/>
      <c r="I4" s="1164"/>
      <c r="J4" s="1164"/>
      <c r="K4" s="1164"/>
      <c r="L4" s="1164"/>
      <c r="M4" s="1164"/>
      <c r="N4" s="1164"/>
      <c r="O4" s="1164"/>
      <c r="P4" s="1164"/>
      <c r="Q4" s="1164"/>
      <c r="R4" s="1164"/>
      <c r="S4" s="1164"/>
      <c r="T4" s="1164"/>
      <c r="U4" s="1164"/>
      <c r="V4" s="1164"/>
      <c r="W4" s="1164"/>
      <c r="X4" s="1164"/>
      <c r="Y4" s="1164"/>
      <c r="Z4" s="1164"/>
      <c r="AA4" s="1164"/>
      <c r="AB4" s="1164"/>
      <c r="AC4" s="1164"/>
      <c r="AD4" s="1164"/>
      <c r="AE4" s="1164"/>
      <c r="AF4" s="1164"/>
      <c r="AG4" s="1164"/>
      <c r="AH4" s="1164"/>
      <c r="AI4" s="1164"/>
      <c r="AJ4" s="1164"/>
      <c r="AK4" s="1164"/>
      <c r="AL4" s="1164"/>
      <c r="AM4" s="1164"/>
      <c r="AN4" s="1164"/>
      <c r="AO4" s="1164"/>
      <c r="AP4" s="1164"/>
      <c r="AQ4" s="1164"/>
      <c r="AR4" s="1164"/>
      <c r="AS4" s="1164"/>
      <c r="AT4" s="1164"/>
      <c r="AU4" s="1164"/>
      <c r="AV4" s="1164"/>
      <c r="AW4" s="1164"/>
      <c r="AX4" s="1164"/>
      <c r="AY4" s="1164"/>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96" t="s">
        <v>374</v>
      </c>
      <c r="B5" s="1097"/>
      <c r="C5" s="1097"/>
      <c r="D5" s="1097"/>
      <c r="E5" s="1097"/>
      <c r="F5" s="1097"/>
      <c r="G5" s="1097"/>
      <c r="H5" s="1097"/>
      <c r="I5" s="1097"/>
      <c r="J5" s="1097"/>
      <c r="K5" s="1097"/>
      <c r="L5" s="1097"/>
      <c r="M5" s="1097"/>
      <c r="N5" s="1097"/>
      <c r="O5" s="1097"/>
      <c r="P5" s="1098"/>
      <c r="Q5" s="1102" t="s">
        <v>375</v>
      </c>
      <c r="R5" s="1103"/>
      <c r="S5" s="1103"/>
      <c r="T5" s="1103"/>
      <c r="U5" s="1104"/>
      <c r="V5" s="1102" t="s">
        <v>376</v>
      </c>
      <c r="W5" s="1103"/>
      <c r="X5" s="1103"/>
      <c r="Y5" s="1103"/>
      <c r="Z5" s="1104"/>
      <c r="AA5" s="1102" t="s">
        <v>377</v>
      </c>
      <c r="AB5" s="1103"/>
      <c r="AC5" s="1103"/>
      <c r="AD5" s="1103"/>
      <c r="AE5" s="1103"/>
      <c r="AF5" s="1214" t="s">
        <v>378</v>
      </c>
      <c r="AG5" s="1103"/>
      <c r="AH5" s="1103"/>
      <c r="AI5" s="1103"/>
      <c r="AJ5" s="1118"/>
      <c r="AK5" s="1103" t="s">
        <v>379</v>
      </c>
      <c r="AL5" s="1103"/>
      <c r="AM5" s="1103"/>
      <c r="AN5" s="1103"/>
      <c r="AO5" s="1104"/>
      <c r="AP5" s="1102" t="s">
        <v>380</v>
      </c>
      <c r="AQ5" s="1103"/>
      <c r="AR5" s="1103"/>
      <c r="AS5" s="1103"/>
      <c r="AT5" s="1104"/>
      <c r="AU5" s="1102" t="s">
        <v>381</v>
      </c>
      <c r="AV5" s="1103"/>
      <c r="AW5" s="1103"/>
      <c r="AX5" s="1103"/>
      <c r="AY5" s="1118"/>
      <c r="AZ5" s="257"/>
      <c r="BA5" s="257"/>
      <c r="BB5" s="257"/>
      <c r="BC5" s="257"/>
      <c r="BD5" s="257"/>
      <c r="BE5" s="258"/>
      <c r="BF5" s="258"/>
      <c r="BG5" s="258"/>
      <c r="BH5" s="258"/>
      <c r="BI5" s="258"/>
      <c r="BJ5" s="258"/>
      <c r="BK5" s="258"/>
      <c r="BL5" s="258"/>
      <c r="BM5" s="258"/>
      <c r="BN5" s="258"/>
      <c r="BO5" s="258"/>
      <c r="BP5" s="258"/>
      <c r="BQ5" s="1096" t="s">
        <v>382</v>
      </c>
      <c r="BR5" s="1097"/>
      <c r="BS5" s="1097"/>
      <c r="BT5" s="1097"/>
      <c r="BU5" s="1097"/>
      <c r="BV5" s="1097"/>
      <c r="BW5" s="1097"/>
      <c r="BX5" s="1097"/>
      <c r="BY5" s="1097"/>
      <c r="BZ5" s="1097"/>
      <c r="CA5" s="1097"/>
      <c r="CB5" s="1097"/>
      <c r="CC5" s="1097"/>
      <c r="CD5" s="1097"/>
      <c r="CE5" s="1097"/>
      <c r="CF5" s="1097"/>
      <c r="CG5" s="1098"/>
      <c r="CH5" s="1102" t="s">
        <v>383</v>
      </c>
      <c r="CI5" s="1103"/>
      <c r="CJ5" s="1103"/>
      <c r="CK5" s="1103"/>
      <c r="CL5" s="1104"/>
      <c r="CM5" s="1102" t="s">
        <v>384</v>
      </c>
      <c r="CN5" s="1103"/>
      <c r="CO5" s="1103"/>
      <c r="CP5" s="1103"/>
      <c r="CQ5" s="1104"/>
      <c r="CR5" s="1102" t="s">
        <v>385</v>
      </c>
      <c r="CS5" s="1103"/>
      <c r="CT5" s="1103"/>
      <c r="CU5" s="1103"/>
      <c r="CV5" s="1104"/>
      <c r="CW5" s="1102" t="s">
        <v>386</v>
      </c>
      <c r="CX5" s="1103"/>
      <c r="CY5" s="1103"/>
      <c r="CZ5" s="1103"/>
      <c r="DA5" s="1104"/>
      <c r="DB5" s="1102" t="s">
        <v>387</v>
      </c>
      <c r="DC5" s="1103"/>
      <c r="DD5" s="1103"/>
      <c r="DE5" s="1103"/>
      <c r="DF5" s="1104"/>
      <c r="DG5" s="1199" t="s">
        <v>388</v>
      </c>
      <c r="DH5" s="1200"/>
      <c r="DI5" s="1200"/>
      <c r="DJ5" s="1200"/>
      <c r="DK5" s="1201"/>
      <c r="DL5" s="1199" t="s">
        <v>389</v>
      </c>
      <c r="DM5" s="1200"/>
      <c r="DN5" s="1200"/>
      <c r="DO5" s="1200"/>
      <c r="DP5" s="1201"/>
      <c r="DQ5" s="1102" t="s">
        <v>390</v>
      </c>
      <c r="DR5" s="1103"/>
      <c r="DS5" s="1103"/>
      <c r="DT5" s="1103"/>
      <c r="DU5" s="1104"/>
      <c r="DV5" s="1102" t="s">
        <v>381</v>
      </c>
      <c r="DW5" s="1103"/>
      <c r="DX5" s="1103"/>
      <c r="DY5" s="1103"/>
      <c r="DZ5" s="1118"/>
      <c r="EA5" s="255"/>
    </row>
    <row r="6" spans="1:131" s="256" customFormat="1" ht="26.25" customHeight="1" thickBot="1" x14ac:dyDescent="0.2">
      <c r="A6" s="1099"/>
      <c r="B6" s="1100"/>
      <c r="C6" s="1100"/>
      <c r="D6" s="1100"/>
      <c r="E6" s="1100"/>
      <c r="F6" s="1100"/>
      <c r="G6" s="1100"/>
      <c r="H6" s="1100"/>
      <c r="I6" s="1100"/>
      <c r="J6" s="1100"/>
      <c r="K6" s="1100"/>
      <c r="L6" s="1100"/>
      <c r="M6" s="1100"/>
      <c r="N6" s="1100"/>
      <c r="O6" s="1100"/>
      <c r="P6" s="1101"/>
      <c r="Q6" s="1105"/>
      <c r="R6" s="1106"/>
      <c r="S6" s="1106"/>
      <c r="T6" s="1106"/>
      <c r="U6" s="1107"/>
      <c r="V6" s="1105"/>
      <c r="W6" s="1106"/>
      <c r="X6" s="1106"/>
      <c r="Y6" s="1106"/>
      <c r="Z6" s="1107"/>
      <c r="AA6" s="1105"/>
      <c r="AB6" s="1106"/>
      <c r="AC6" s="1106"/>
      <c r="AD6" s="1106"/>
      <c r="AE6" s="1106"/>
      <c r="AF6" s="1215"/>
      <c r="AG6" s="1106"/>
      <c r="AH6" s="1106"/>
      <c r="AI6" s="1106"/>
      <c r="AJ6" s="1119"/>
      <c r="AK6" s="1106"/>
      <c r="AL6" s="1106"/>
      <c r="AM6" s="1106"/>
      <c r="AN6" s="1106"/>
      <c r="AO6" s="1107"/>
      <c r="AP6" s="1105"/>
      <c r="AQ6" s="1106"/>
      <c r="AR6" s="1106"/>
      <c r="AS6" s="1106"/>
      <c r="AT6" s="1107"/>
      <c r="AU6" s="1105"/>
      <c r="AV6" s="1106"/>
      <c r="AW6" s="1106"/>
      <c r="AX6" s="1106"/>
      <c r="AY6" s="1119"/>
      <c r="AZ6" s="253"/>
      <c r="BA6" s="253"/>
      <c r="BB6" s="253"/>
      <c r="BC6" s="253"/>
      <c r="BD6" s="253"/>
      <c r="BE6" s="254"/>
      <c r="BF6" s="254"/>
      <c r="BG6" s="254"/>
      <c r="BH6" s="254"/>
      <c r="BI6" s="254"/>
      <c r="BJ6" s="254"/>
      <c r="BK6" s="254"/>
      <c r="BL6" s="254"/>
      <c r="BM6" s="254"/>
      <c r="BN6" s="254"/>
      <c r="BO6" s="254"/>
      <c r="BP6" s="254"/>
      <c r="BQ6" s="1099"/>
      <c r="BR6" s="1100"/>
      <c r="BS6" s="1100"/>
      <c r="BT6" s="1100"/>
      <c r="BU6" s="1100"/>
      <c r="BV6" s="1100"/>
      <c r="BW6" s="1100"/>
      <c r="BX6" s="1100"/>
      <c r="BY6" s="1100"/>
      <c r="BZ6" s="1100"/>
      <c r="CA6" s="1100"/>
      <c r="CB6" s="1100"/>
      <c r="CC6" s="1100"/>
      <c r="CD6" s="1100"/>
      <c r="CE6" s="1100"/>
      <c r="CF6" s="1100"/>
      <c r="CG6" s="1101"/>
      <c r="CH6" s="1105"/>
      <c r="CI6" s="1106"/>
      <c r="CJ6" s="1106"/>
      <c r="CK6" s="1106"/>
      <c r="CL6" s="1107"/>
      <c r="CM6" s="1105"/>
      <c r="CN6" s="1106"/>
      <c r="CO6" s="1106"/>
      <c r="CP6" s="1106"/>
      <c r="CQ6" s="1107"/>
      <c r="CR6" s="1105"/>
      <c r="CS6" s="1106"/>
      <c r="CT6" s="1106"/>
      <c r="CU6" s="1106"/>
      <c r="CV6" s="1107"/>
      <c r="CW6" s="1105"/>
      <c r="CX6" s="1106"/>
      <c r="CY6" s="1106"/>
      <c r="CZ6" s="1106"/>
      <c r="DA6" s="1107"/>
      <c r="DB6" s="1105"/>
      <c r="DC6" s="1106"/>
      <c r="DD6" s="1106"/>
      <c r="DE6" s="1106"/>
      <c r="DF6" s="1107"/>
      <c r="DG6" s="1202"/>
      <c r="DH6" s="1203"/>
      <c r="DI6" s="1203"/>
      <c r="DJ6" s="1203"/>
      <c r="DK6" s="1204"/>
      <c r="DL6" s="1202"/>
      <c r="DM6" s="1203"/>
      <c r="DN6" s="1203"/>
      <c r="DO6" s="1203"/>
      <c r="DP6" s="1204"/>
      <c r="DQ6" s="1105"/>
      <c r="DR6" s="1106"/>
      <c r="DS6" s="1106"/>
      <c r="DT6" s="1106"/>
      <c r="DU6" s="1107"/>
      <c r="DV6" s="1105"/>
      <c r="DW6" s="1106"/>
      <c r="DX6" s="1106"/>
      <c r="DY6" s="1106"/>
      <c r="DZ6" s="1119"/>
      <c r="EA6" s="255"/>
    </row>
    <row r="7" spans="1:131" s="256" customFormat="1" ht="26.25" customHeight="1" thickTop="1" x14ac:dyDescent="0.15">
      <c r="A7" s="259">
        <v>1</v>
      </c>
      <c r="B7" s="1150" t="s">
        <v>391</v>
      </c>
      <c r="C7" s="1151"/>
      <c r="D7" s="1151"/>
      <c r="E7" s="1151"/>
      <c r="F7" s="1151"/>
      <c r="G7" s="1151"/>
      <c r="H7" s="1151"/>
      <c r="I7" s="1151"/>
      <c r="J7" s="1151"/>
      <c r="K7" s="1151"/>
      <c r="L7" s="1151"/>
      <c r="M7" s="1151"/>
      <c r="N7" s="1151"/>
      <c r="O7" s="1151"/>
      <c r="P7" s="1152"/>
      <c r="Q7" s="1205">
        <v>11775</v>
      </c>
      <c r="R7" s="1206"/>
      <c r="S7" s="1206"/>
      <c r="T7" s="1206"/>
      <c r="U7" s="1206"/>
      <c r="V7" s="1206">
        <v>11298</v>
      </c>
      <c r="W7" s="1206"/>
      <c r="X7" s="1206"/>
      <c r="Y7" s="1206"/>
      <c r="Z7" s="1206"/>
      <c r="AA7" s="1206">
        <v>477</v>
      </c>
      <c r="AB7" s="1206"/>
      <c r="AC7" s="1206"/>
      <c r="AD7" s="1206"/>
      <c r="AE7" s="1207"/>
      <c r="AF7" s="1208">
        <v>347</v>
      </c>
      <c r="AG7" s="1209"/>
      <c r="AH7" s="1209"/>
      <c r="AI7" s="1209"/>
      <c r="AJ7" s="1210"/>
      <c r="AK7" s="1192" t="s">
        <v>595</v>
      </c>
      <c r="AL7" s="1193"/>
      <c r="AM7" s="1193"/>
      <c r="AN7" s="1193"/>
      <c r="AO7" s="1193"/>
      <c r="AP7" s="1193">
        <v>7412</v>
      </c>
      <c r="AQ7" s="1193"/>
      <c r="AR7" s="1193"/>
      <c r="AS7" s="1193"/>
      <c r="AT7" s="1193"/>
      <c r="AU7" s="1194"/>
      <c r="AV7" s="1194"/>
      <c r="AW7" s="1194"/>
      <c r="AX7" s="1194"/>
      <c r="AY7" s="1195"/>
      <c r="AZ7" s="253"/>
      <c r="BA7" s="253"/>
      <c r="BB7" s="253"/>
      <c r="BC7" s="253"/>
      <c r="BD7" s="253"/>
      <c r="BE7" s="254"/>
      <c r="BF7" s="254"/>
      <c r="BG7" s="254"/>
      <c r="BH7" s="254"/>
      <c r="BI7" s="254"/>
      <c r="BJ7" s="254"/>
      <c r="BK7" s="254"/>
      <c r="BL7" s="254"/>
      <c r="BM7" s="254"/>
      <c r="BN7" s="254"/>
      <c r="BO7" s="254"/>
      <c r="BP7" s="254"/>
      <c r="BQ7" s="260">
        <v>1</v>
      </c>
      <c r="BR7" s="261"/>
      <c r="BS7" s="1196" t="s">
        <v>611</v>
      </c>
      <c r="BT7" s="1197"/>
      <c r="BU7" s="1197"/>
      <c r="BV7" s="1197"/>
      <c r="BW7" s="1197"/>
      <c r="BX7" s="1197"/>
      <c r="BY7" s="1197"/>
      <c r="BZ7" s="1197"/>
      <c r="CA7" s="1197"/>
      <c r="CB7" s="1197"/>
      <c r="CC7" s="1197"/>
      <c r="CD7" s="1197"/>
      <c r="CE7" s="1197"/>
      <c r="CF7" s="1197"/>
      <c r="CG7" s="1198"/>
      <c r="CH7" s="1189">
        <v>6</v>
      </c>
      <c r="CI7" s="1190"/>
      <c r="CJ7" s="1190"/>
      <c r="CK7" s="1190"/>
      <c r="CL7" s="1191"/>
      <c r="CM7" s="1189">
        <v>26</v>
      </c>
      <c r="CN7" s="1190"/>
      <c r="CO7" s="1190"/>
      <c r="CP7" s="1190"/>
      <c r="CQ7" s="1191"/>
      <c r="CR7" s="1189">
        <v>3</v>
      </c>
      <c r="CS7" s="1190"/>
      <c r="CT7" s="1190"/>
      <c r="CU7" s="1190"/>
      <c r="CV7" s="1191"/>
      <c r="CW7" s="1189">
        <v>1</v>
      </c>
      <c r="CX7" s="1190"/>
      <c r="CY7" s="1190"/>
      <c r="CZ7" s="1190"/>
      <c r="DA7" s="1191"/>
      <c r="DB7" s="1189" t="s">
        <v>597</v>
      </c>
      <c r="DC7" s="1190"/>
      <c r="DD7" s="1190"/>
      <c r="DE7" s="1190"/>
      <c r="DF7" s="1191"/>
      <c r="DG7" s="1189">
        <v>258</v>
      </c>
      <c r="DH7" s="1190"/>
      <c r="DI7" s="1190"/>
      <c r="DJ7" s="1190"/>
      <c r="DK7" s="1191"/>
      <c r="DL7" s="1189" t="s">
        <v>597</v>
      </c>
      <c r="DM7" s="1190"/>
      <c r="DN7" s="1190"/>
      <c r="DO7" s="1190"/>
      <c r="DP7" s="1191"/>
      <c r="DQ7" s="1189">
        <v>25</v>
      </c>
      <c r="DR7" s="1190"/>
      <c r="DS7" s="1190"/>
      <c r="DT7" s="1190"/>
      <c r="DU7" s="1191"/>
      <c r="DV7" s="1216"/>
      <c r="DW7" s="1217"/>
      <c r="DX7" s="1217"/>
      <c r="DY7" s="1217"/>
      <c r="DZ7" s="1218"/>
      <c r="EA7" s="255"/>
    </row>
    <row r="8" spans="1:131" s="256" customFormat="1" ht="26.25" customHeight="1" x14ac:dyDescent="0.15">
      <c r="A8" s="262">
        <v>2</v>
      </c>
      <c r="B8" s="1138" t="s">
        <v>392</v>
      </c>
      <c r="C8" s="1139"/>
      <c r="D8" s="1139"/>
      <c r="E8" s="1139"/>
      <c r="F8" s="1139"/>
      <c r="G8" s="1139"/>
      <c r="H8" s="1139"/>
      <c r="I8" s="1139"/>
      <c r="J8" s="1139"/>
      <c r="K8" s="1139"/>
      <c r="L8" s="1139"/>
      <c r="M8" s="1139"/>
      <c r="N8" s="1139"/>
      <c r="O8" s="1139"/>
      <c r="P8" s="1140"/>
      <c r="Q8" s="1144">
        <v>16</v>
      </c>
      <c r="R8" s="1145"/>
      <c r="S8" s="1145"/>
      <c r="T8" s="1145"/>
      <c r="U8" s="1145"/>
      <c r="V8" s="1145">
        <v>14</v>
      </c>
      <c r="W8" s="1145"/>
      <c r="X8" s="1145"/>
      <c r="Y8" s="1145"/>
      <c r="Z8" s="1145"/>
      <c r="AA8" s="1145">
        <v>2</v>
      </c>
      <c r="AB8" s="1145"/>
      <c r="AC8" s="1145"/>
      <c r="AD8" s="1145"/>
      <c r="AE8" s="1146"/>
      <c r="AF8" s="1120">
        <v>2</v>
      </c>
      <c r="AG8" s="1121"/>
      <c r="AH8" s="1121"/>
      <c r="AI8" s="1121"/>
      <c r="AJ8" s="1122"/>
      <c r="AK8" s="1187" t="s">
        <v>595</v>
      </c>
      <c r="AL8" s="1188"/>
      <c r="AM8" s="1188"/>
      <c r="AN8" s="1188"/>
      <c r="AO8" s="1188"/>
      <c r="AP8" s="1188" t="s">
        <v>595</v>
      </c>
      <c r="AQ8" s="1188"/>
      <c r="AR8" s="1188"/>
      <c r="AS8" s="1188"/>
      <c r="AT8" s="1188"/>
      <c r="AU8" s="1185"/>
      <c r="AV8" s="1185"/>
      <c r="AW8" s="1185"/>
      <c r="AX8" s="1185"/>
      <c r="AY8" s="1186"/>
      <c r="AZ8" s="253"/>
      <c r="BA8" s="253"/>
      <c r="BB8" s="253"/>
      <c r="BC8" s="253"/>
      <c r="BD8" s="253"/>
      <c r="BE8" s="254"/>
      <c r="BF8" s="254"/>
      <c r="BG8" s="254"/>
      <c r="BH8" s="254"/>
      <c r="BI8" s="254"/>
      <c r="BJ8" s="254"/>
      <c r="BK8" s="254"/>
      <c r="BL8" s="254"/>
      <c r="BM8" s="254"/>
      <c r="BN8" s="254"/>
      <c r="BO8" s="254"/>
      <c r="BP8" s="254"/>
      <c r="BQ8" s="263">
        <v>2</v>
      </c>
      <c r="BR8" s="264"/>
      <c r="BS8" s="1115"/>
      <c r="BT8" s="1116"/>
      <c r="BU8" s="1116"/>
      <c r="BV8" s="1116"/>
      <c r="BW8" s="1116"/>
      <c r="BX8" s="1116"/>
      <c r="BY8" s="1116"/>
      <c r="BZ8" s="1116"/>
      <c r="CA8" s="1116"/>
      <c r="CB8" s="1116"/>
      <c r="CC8" s="1116"/>
      <c r="CD8" s="1116"/>
      <c r="CE8" s="1116"/>
      <c r="CF8" s="1116"/>
      <c r="CG8" s="1117"/>
      <c r="CH8" s="1090"/>
      <c r="CI8" s="1091"/>
      <c r="CJ8" s="1091"/>
      <c r="CK8" s="1091"/>
      <c r="CL8" s="1092"/>
      <c r="CM8" s="1090"/>
      <c r="CN8" s="1091"/>
      <c r="CO8" s="1091"/>
      <c r="CP8" s="1091"/>
      <c r="CQ8" s="1092"/>
      <c r="CR8" s="1090"/>
      <c r="CS8" s="1091"/>
      <c r="CT8" s="1091"/>
      <c r="CU8" s="1091"/>
      <c r="CV8" s="1092"/>
      <c r="CW8" s="1090"/>
      <c r="CX8" s="1091"/>
      <c r="CY8" s="1091"/>
      <c r="CZ8" s="1091"/>
      <c r="DA8" s="1092"/>
      <c r="DB8" s="1090"/>
      <c r="DC8" s="1091"/>
      <c r="DD8" s="1091"/>
      <c r="DE8" s="1091"/>
      <c r="DF8" s="1092"/>
      <c r="DG8" s="1090"/>
      <c r="DH8" s="1091"/>
      <c r="DI8" s="1091"/>
      <c r="DJ8" s="1091"/>
      <c r="DK8" s="1092"/>
      <c r="DL8" s="1090"/>
      <c r="DM8" s="1091"/>
      <c r="DN8" s="1091"/>
      <c r="DO8" s="1091"/>
      <c r="DP8" s="1092"/>
      <c r="DQ8" s="1090"/>
      <c r="DR8" s="1091"/>
      <c r="DS8" s="1091"/>
      <c r="DT8" s="1091"/>
      <c r="DU8" s="1092"/>
      <c r="DV8" s="1093"/>
      <c r="DW8" s="1094"/>
      <c r="DX8" s="1094"/>
      <c r="DY8" s="1094"/>
      <c r="DZ8" s="1095"/>
      <c r="EA8" s="255"/>
    </row>
    <row r="9" spans="1:131" s="256" customFormat="1" ht="26.25" customHeight="1" x14ac:dyDescent="0.15">
      <c r="A9" s="262">
        <v>3</v>
      </c>
      <c r="B9" s="1138"/>
      <c r="C9" s="1139"/>
      <c r="D9" s="1139"/>
      <c r="E9" s="1139"/>
      <c r="F9" s="1139"/>
      <c r="G9" s="1139"/>
      <c r="H9" s="1139"/>
      <c r="I9" s="1139"/>
      <c r="J9" s="1139"/>
      <c r="K9" s="1139"/>
      <c r="L9" s="1139"/>
      <c r="M9" s="1139"/>
      <c r="N9" s="1139"/>
      <c r="O9" s="1139"/>
      <c r="P9" s="1140"/>
      <c r="Q9" s="1144"/>
      <c r="R9" s="1145"/>
      <c r="S9" s="1145"/>
      <c r="T9" s="1145"/>
      <c r="U9" s="1145"/>
      <c r="V9" s="1145"/>
      <c r="W9" s="1145"/>
      <c r="X9" s="1145"/>
      <c r="Y9" s="1145"/>
      <c r="Z9" s="1145"/>
      <c r="AA9" s="1145"/>
      <c r="AB9" s="1145"/>
      <c r="AC9" s="1145"/>
      <c r="AD9" s="1145"/>
      <c r="AE9" s="1146"/>
      <c r="AF9" s="1120"/>
      <c r="AG9" s="1121"/>
      <c r="AH9" s="1121"/>
      <c r="AI9" s="1121"/>
      <c r="AJ9" s="1122"/>
      <c r="AK9" s="1187"/>
      <c r="AL9" s="1188"/>
      <c r="AM9" s="1188"/>
      <c r="AN9" s="1188"/>
      <c r="AO9" s="1188"/>
      <c r="AP9" s="1188"/>
      <c r="AQ9" s="1188"/>
      <c r="AR9" s="1188"/>
      <c r="AS9" s="1188"/>
      <c r="AT9" s="1188"/>
      <c r="AU9" s="1185"/>
      <c r="AV9" s="1185"/>
      <c r="AW9" s="1185"/>
      <c r="AX9" s="1185"/>
      <c r="AY9" s="1186"/>
      <c r="AZ9" s="253"/>
      <c r="BA9" s="253"/>
      <c r="BB9" s="253"/>
      <c r="BC9" s="253"/>
      <c r="BD9" s="253"/>
      <c r="BE9" s="254"/>
      <c r="BF9" s="254"/>
      <c r="BG9" s="254"/>
      <c r="BH9" s="254"/>
      <c r="BI9" s="254"/>
      <c r="BJ9" s="254"/>
      <c r="BK9" s="254"/>
      <c r="BL9" s="254"/>
      <c r="BM9" s="254"/>
      <c r="BN9" s="254"/>
      <c r="BO9" s="254"/>
      <c r="BP9" s="254"/>
      <c r="BQ9" s="263">
        <v>3</v>
      </c>
      <c r="BR9" s="264"/>
      <c r="BS9" s="1115"/>
      <c r="BT9" s="1116"/>
      <c r="BU9" s="1116"/>
      <c r="BV9" s="1116"/>
      <c r="BW9" s="1116"/>
      <c r="BX9" s="1116"/>
      <c r="BY9" s="1116"/>
      <c r="BZ9" s="1116"/>
      <c r="CA9" s="1116"/>
      <c r="CB9" s="1116"/>
      <c r="CC9" s="1116"/>
      <c r="CD9" s="1116"/>
      <c r="CE9" s="1116"/>
      <c r="CF9" s="1116"/>
      <c r="CG9" s="1117"/>
      <c r="CH9" s="1090"/>
      <c r="CI9" s="1091"/>
      <c r="CJ9" s="1091"/>
      <c r="CK9" s="1091"/>
      <c r="CL9" s="1092"/>
      <c r="CM9" s="1090"/>
      <c r="CN9" s="1091"/>
      <c r="CO9" s="1091"/>
      <c r="CP9" s="1091"/>
      <c r="CQ9" s="1092"/>
      <c r="CR9" s="1090"/>
      <c r="CS9" s="1091"/>
      <c r="CT9" s="1091"/>
      <c r="CU9" s="1091"/>
      <c r="CV9" s="1092"/>
      <c r="CW9" s="1090"/>
      <c r="CX9" s="1091"/>
      <c r="CY9" s="1091"/>
      <c r="CZ9" s="1091"/>
      <c r="DA9" s="1092"/>
      <c r="DB9" s="1090"/>
      <c r="DC9" s="1091"/>
      <c r="DD9" s="1091"/>
      <c r="DE9" s="1091"/>
      <c r="DF9" s="1092"/>
      <c r="DG9" s="1090"/>
      <c r="DH9" s="1091"/>
      <c r="DI9" s="1091"/>
      <c r="DJ9" s="1091"/>
      <c r="DK9" s="1092"/>
      <c r="DL9" s="1090"/>
      <c r="DM9" s="1091"/>
      <c r="DN9" s="1091"/>
      <c r="DO9" s="1091"/>
      <c r="DP9" s="1092"/>
      <c r="DQ9" s="1090"/>
      <c r="DR9" s="1091"/>
      <c r="DS9" s="1091"/>
      <c r="DT9" s="1091"/>
      <c r="DU9" s="1092"/>
      <c r="DV9" s="1093"/>
      <c r="DW9" s="1094"/>
      <c r="DX9" s="1094"/>
      <c r="DY9" s="1094"/>
      <c r="DZ9" s="1095"/>
      <c r="EA9" s="255"/>
    </row>
    <row r="10" spans="1:131" s="256" customFormat="1" ht="26.25" customHeight="1" x14ac:dyDescent="0.15">
      <c r="A10" s="262">
        <v>4</v>
      </c>
      <c r="B10" s="1138"/>
      <c r="C10" s="1139"/>
      <c r="D10" s="1139"/>
      <c r="E10" s="1139"/>
      <c r="F10" s="1139"/>
      <c r="G10" s="1139"/>
      <c r="H10" s="1139"/>
      <c r="I10" s="1139"/>
      <c r="J10" s="1139"/>
      <c r="K10" s="1139"/>
      <c r="L10" s="1139"/>
      <c r="M10" s="1139"/>
      <c r="N10" s="1139"/>
      <c r="O10" s="1139"/>
      <c r="P10" s="1140"/>
      <c r="Q10" s="1144"/>
      <c r="R10" s="1145"/>
      <c r="S10" s="1145"/>
      <c r="T10" s="1145"/>
      <c r="U10" s="1145"/>
      <c r="V10" s="1145"/>
      <c r="W10" s="1145"/>
      <c r="X10" s="1145"/>
      <c r="Y10" s="1145"/>
      <c r="Z10" s="1145"/>
      <c r="AA10" s="1145"/>
      <c r="AB10" s="1145"/>
      <c r="AC10" s="1145"/>
      <c r="AD10" s="1145"/>
      <c r="AE10" s="1146"/>
      <c r="AF10" s="1120"/>
      <c r="AG10" s="1121"/>
      <c r="AH10" s="1121"/>
      <c r="AI10" s="1121"/>
      <c r="AJ10" s="1122"/>
      <c r="AK10" s="1187"/>
      <c r="AL10" s="1188"/>
      <c r="AM10" s="1188"/>
      <c r="AN10" s="1188"/>
      <c r="AO10" s="1188"/>
      <c r="AP10" s="1188"/>
      <c r="AQ10" s="1188"/>
      <c r="AR10" s="1188"/>
      <c r="AS10" s="1188"/>
      <c r="AT10" s="1188"/>
      <c r="AU10" s="1185"/>
      <c r="AV10" s="1185"/>
      <c r="AW10" s="1185"/>
      <c r="AX10" s="1185"/>
      <c r="AY10" s="1186"/>
      <c r="AZ10" s="253"/>
      <c r="BA10" s="253"/>
      <c r="BB10" s="253"/>
      <c r="BC10" s="253"/>
      <c r="BD10" s="253"/>
      <c r="BE10" s="254"/>
      <c r="BF10" s="254"/>
      <c r="BG10" s="254"/>
      <c r="BH10" s="254"/>
      <c r="BI10" s="254"/>
      <c r="BJ10" s="254"/>
      <c r="BK10" s="254"/>
      <c r="BL10" s="254"/>
      <c r="BM10" s="254"/>
      <c r="BN10" s="254"/>
      <c r="BO10" s="254"/>
      <c r="BP10" s="254"/>
      <c r="BQ10" s="263">
        <v>4</v>
      </c>
      <c r="BR10" s="264"/>
      <c r="BS10" s="1115"/>
      <c r="BT10" s="1116"/>
      <c r="BU10" s="1116"/>
      <c r="BV10" s="1116"/>
      <c r="BW10" s="1116"/>
      <c r="BX10" s="1116"/>
      <c r="BY10" s="1116"/>
      <c r="BZ10" s="1116"/>
      <c r="CA10" s="1116"/>
      <c r="CB10" s="1116"/>
      <c r="CC10" s="1116"/>
      <c r="CD10" s="1116"/>
      <c r="CE10" s="1116"/>
      <c r="CF10" s="1116"/>
      <c r="CG10" s="1117"/>
      <c r="CH10" s="1090"/>
      <c r="CI10" s="1091"/>
      <c r="CJ10" s="1091"/>
      <c r="CK10" s="1091"/>
      <c r="CL10" s="1092"/>
      <c r="CM10" s="1090"/>
      <c r="CN10" s="1091"/>
      <c r="CO10" s="1091"/>
      <c r="CP10" s="1091"/>
      <c r="CQ10" s="1092"/>
      <c r="CR10" s="1090"/>
      <c r="CS10" s="1091"/>
      <c r="CT10" s="1091"/>
      <c r="CU10" s="1091"/>
      <c r="CV10" s="1092"/>
      <c r="CW10" s="1090"/>
      <c r="CX10" s="1091"/>
      <c r="CY10" s="1091"/>
      <c r="CZ10" s="1091"/>
      <c r="DA10" s="1092"/>
      <c r="DB10" s="1090"/>
      <c r="DC10" s="1091"/>
      <c r="DD10" s="1091"/>
      <c r="DE10" s="1091"/>
      <c r="DF10" s="1092"/>
      <c r="DG10" s="1090"/>
      <c r="DH10" s="1091"/>
      <c r="DI10" s="1091"/>
      <c r="DJ10" s="1091"/>
      <c r="DK10" s="1092"/>
      <c r="DL10" s="1090"/>
      <c r="DM10" s="1091"/>
      <c r="DN10" s="1091"/>
      <c r="DO10" s="1091"/>
      <c r="DP10" s="1092"/>
      <c r="DQ10" s="1090"/>
      <c r="DR10" s="1091"/>
      <c r="DS10" s="1091"/>
      <c r="DT10" s="1091"/>
      <c r="DU10" s="1092"/>
      <c r="DV10" s="1093"/>
      <c r="DW10" s="1094"/>
      <c r="DX10" s="1094"/>
      <c r="DY10" s="1094"/>
      <c r="DZ10" s="1095"/>
      <c r="EA10" s="255"/>
    </row>
    <row r="11" spans="1:131" s="256" customFormat="1" ht="26.25" customHeight="1" x14ac:dyDescent="0.15">
      <c r="A11" s="262">
        <v>5</v>
      </c>
      <c r="B11" s="1138"/>
      <c r="C11" s="1139"/>
      <c r="D11" s="1139"/>
      <c r="E11" s="1139"/>
      <c r="F11" s="1139"/>
      <c r="G11" s="1139"/>
      <c r="H11" s="1139"/>
      <c r="I11" s="1139"/>
      <c r="J11" s="1139"/>
      <c r="K11" s="1139"/>
      <c r="L11" s="1139"/>
      <c r="M11" s="1139"/>
      <c r="N11" s="1139"/>
      <c r="O11" s="1139"/>
      <c r="P11" s="1140"/>
      <c r="Q11" s="1144"/>
      <c r="R11" s="1145"/>
      <c r="S11" s="1145"/>
      <c r="T11" s="1145"/>
      <c r="U11" s="1145"/>
      <c r="V11" s="1145"/>
      <c r="W11" s="1145"/>
      <c r="X11" s="1145"/>
      <c r="Y11" s="1145"/>
      <c r="Z11" s="1145"/>
      <c r="AA11" s="1145"/>
      <c r="AB11" s="1145"/>
      <c r="AC11" s="1145"/>
      <c r="AD11" s="1145"/>
      <c r="AE11" s="1146"/>
      <c r="AF11" s="1120"/>
      <c r="AG11" s="1121"/>
      <c r="AH11" s="1121"/>
      <c r="AI11" s="1121"/>
      <c r="AJ11" s="1122"/>
      <c r="AK11" s="1187"/>
      <c r="AL11" s="1188"/>
      <c r="AM11" s="1188"/>
      <c r="AN11" s="1188"/>
      <c r="AO11" s="1188"/>
      <c r="AP11" s="1188"/>
      <c r="AQ11" s="1188"/>
      <c r="AR11" s="1188"/>
      <c r="AS11" s="1188"/>
      <c r="AT11" s="1188"/>
      <c r="AU11" s="1185"/>
      <c r="AV11" s="1185"/>
      <c r="AW11" s="1185"/>
      <c r="AX11" s="1185"/>
      <c r="AY11" s="1186"/>
      <c r="AZ11" s="253"/>
      <c r="BA11" s="253"/>
      <c r="BB11" s="253"/>
      <c r="BC11" s="253"/>
      <c r="BD11" s="253"/>
      <c r="BE11" s="254"/>
      <c r="BF11" s="254"/>
      <c r="BG11" s="254"/>
      <c r="BH11" s="254"/>
      <c r="BI11" s="254"/>
      <c r="BJ11" s="254"/>
      <c r="BK11" s="254"/>
      <c r="BL11" s="254"/>
      <c r="BM11" s="254"/>
      <c r="BN11" s="254"/>
      <c r="BO11" s="254"/>
      <c r="BP11" s="254"/>
      <c r="BQ11" s="263">
        <v>5</v>
      </c>
      <c r="BR11" s="264"/>
      <c r="BS11" s="1115"/>
      <c r="BT11" s="1116"/>
      <c r="BU11" s="1116"/>
      <c r="BV11" s="1116"/>
      <c r="BW11" s="1116"/>
      <c r="BX11" s="1116"/>
      <c r="BY11" s="1116"/>
      <c r="BZ11" s="1116"/>
      <c r="CA11" s="1116"/>
      <c r="CB11" s="1116"/>
      <c r="CC11" s="1116"/>
      <c r="CD11" s="1116"/>
      <c r="CE11" s="1116"/>
      <c r="CF11" s="1116"/>
      <c r="CG11" s="1117"/>
      <c r="CH11" s="1090"/>
      <c r="CI11" s="1091"/>
      <c r="CJ11" s="1091"/>
      <c r="CK11" s="1091"/>
      <c r="CL11" s="1092"/>
      <c r="CM11" s="1090"/>
      <c r="CN11" s="1091"/>
      <c r="CO11" s="1091"/>
      <c r="CP11" s="1091"/>
      <c r="CQ11" s="1092"/>
      <c r="CR11" s="1090"/>
      <c r="CS11" s="1091"/>
      <c r="CT11" s="1091"/>
      <c r="CU11" s="1091"/>
      <c r="CV11" s="1092"/>
      <c r="CW11" s="1090"/>
      <c r="CX11" s="1091"/>
      <c r="CY11" s="1091"/>
      <c r="CZ11" s="1091"/>
      <c r="DA11" s="1092"/>
      <c r="DB11" s="1090"/>
      <c r="DC11" s="1091"/>
      <c r="DD11" s="1091"/>
      <c r="DE11" s="1091"/>
      <c r="DF11" s="1092"/>
      <c r="DG11" s="1090"/>
      <c r="DH11" s="1091"/>
      <c r="DI11" s="1091"/>
      <c r="DJ11" s="1091"/>
      <c r="DK11" s="1092"/>
      <c r="DL11" s="1090"/>
      <c r="DM11" s="1091"/>
      <c r="DN11" s="1091"/>
      <c r="DO11" s="1091"/>
      <c r="DP11" s="1092"/>
      <c r="DQ11" s="1090"/>
      <c r="DR11" s="1091"/>
      <c r="DS11" s="1091"/>
      <c r="DT11" s="1091"/>
      <c r="DU11" s="1092"/>
      <c r="DV11" s="1093"/>
      <c r="DW11" s="1094"/>
      <c r="DX11" s="1094"/>
      <c r="DY11" s="1094"/>
      <c r="DZ11" s="1095"/>
      <c r="EA11" s="255"/>
    </row>
    <row r="12" spans="1:131" s="256" customFormat="1" ht="26.25" customHeight="1" x14ac:dyDescent="0.15">
      <c r="A12" s="262">
        <v>6</v>
      </c>
      <c r="B12" s="1138"/>
      <c r="C12" s="1139"/>
      <c r="D12" s="1139"/>
      <c r="E12" s="1139"/>
      <c r="F12" s="1139"/>
      <c r="G12" s="1139"/>
      <c r="H12" s="1139"/>
      <c r="I12" s="1139"/>
      <c r="J12" s="1139"/>
      <c r="K12" s="1139"/>
      <c r="L12" s="1139"/>
      <c r="M12" s="1139"/>
      <c r="N12" s="1139"/>
      <c r="O12" s="1139"/>
      <c r="P12" s="1140"/>
      <c r="Q12" s="1144"/>
      <c r="R12" s="1145"/>
      <c r="S12" s="1145"/>
      <c r="T12" s="1145"/>
      <c r="U12" s="1145"/>
      <c r="V12" s="1145"/>
      <c r="W12" s="1145"/>
      <c r="X12" s="1145"/>
      <c r="Y12" s="1145"/>
      <c r="Z12" s="1145"/>
      <c r="AA12" s="1145"/>
      <c r="AB12" s="1145"/>
      <c r="AC12" s="1145"/>
      <c r="AD12" s="1145"/>
      <c r="AE12" s="1146"/>
      <c r="AF12" s="1120"/>
      <c r="AG12" s="1121"/>
      <c r="AH12" s="1121"/>
      <c r="AI12" s="1121"/>
      <c r="AJ12" s="1122"/>
      <c r="AK12" s="1187"/>
      <c r="AL12" s="1188"/>
      <c r="AM12" s="1188"/>
      <c r="AN12" s="1188"/>
      <c r="AO12" s="1188"/>
      <c r="AP12" s="1188"/>
      <c r="AQ12" s="1188"/>
      <c r="AR12" s="1188"/>
      <c r="AS12" s="1188"/>
      <c r="AT12" s="1188"/>
      <c r="AU12" s="1185"/>
      <c r="AV12" s="1185"/>
      <c r="AW12" s="1185"/>
      <c r="AX12" s="1185"/>
      <c r="AY12" s="1186"/>
      <c r="AZ12" s="253"/>
      <c r="BA12" s="253"/>
      <c r="BB12" s="253"/>
      <c r="BC12" s="253"/>
      <c r="BD12" s="253"/>
      <c r="BE12" s="254"/>
      <c r="BF12" s="254"/>
      <c r="BG12" s="254"/>
      <c r="BH12" s="254"/>
      <c r="BI12" s="254"/>
      <c r="BJ12" s="254"/>
      <c r="BK12" s="254"/>
      <c r="BL12" s="254"/>
      <c r="BM12" s="254"/>
      <c r="BN12" s="254"/>
      <c r="BO12" s="254"/>
      <c r="BP12" s="254"/>
      <c r="BQ12" s="263">
        <v>6</v>
      </c>
      <c r="BR12" s="264"/>
      <c r="BS12" s="1115"/>
      <c r="BT12" s="1116"/>
      <c r="BU12" s="1116"/>
      <c r="BV12" s="1116"/>
      <c r="BW12" s="1116"/>
      <c r="BX12" s="1116"/>
      <c r="BY12" s="1116"/>
      <c r="BZ12" s="1116"/>
      <c r="CA12" s="1116"/>
      <c r="CB12" s="1116"/>
      <c r="CC12" s="1116"/>
      <c r="CD12" s="1116"/>
      <c r="CE12" s="1116"/>
      <c r="CF12" s="1116"/>
      <c r="CG12" s="1117"/>
      <c r="CH12" s="1090"/>
      <c r="CI12" s="1091"/>
      <c r="CJ12" s="1091"/>
      <c r="CK12" s="1091"/>
      <c r="CL12" s="1092"/>
      <c r="CM12" s="1090"/>
      <c r="CN12" s="1091"/>
      <c r="CO12" s="1091"/>
      <c r="CP12" s="1091"/>
      <c r="CQ12" s="1092"/>
      <c r="CR12" s="1090"/>
      <c r="CS12" s="1091"/>
      <c r="CT12" s="1091"/>
      <c r="CU12" s="1091"/>
      <c r="CV12" s="1092"/>
      <c r="CW12" s="1090"/>
      <c r="CX12" s="1091"/>
      <c r="CY12" s="1091"/>
      <c r="CZ12" s="1091"/>
      <c r="DA12" s="1092"/>
      <c r="DB12" s="1090"/>
      <c r="DC12" s="1091"/>
      <c r="DD12" s="1091"/>
      <c r="DE12" s="1091"/>
      <c r="DF12" s="1092"/>
      <c r="DG12" s="1090"/>
      <c r="DH12" s="1091"/>
      <c r="DI12" s="1091"/>
      <c r="DJ12" s="1091"/>
      <c r="DK12" s="1092"/>
      <c r="DL12" s="1090"/>
      <c r="DM12" s="1091"/>
      <c r="DN12" s="1091"/>
      <c r="DO12" s="1091"/>
      <c r="DP12" s="1092"/>
      <c r="DQ12" s="1090"/>
      <c r="DR12" s="1091"/>
      <c r="DS12" s="1091"/>
      <c r="DT12" s="1091"/>
      <c r="DU12" s="1092"/>
      <c r="DV12" s="1093"/>
      <c r="DW12" s="1094"/>
      <c r="DX12" s="1094"/>
      <c r="DY12" s="1094"/>
      <c r="DZ12" s="1095"/>
      <c r="EA12" s="255"/>
    </row>
    <row r="13" spans="1:131" s="256" customFormat="1" ht="26.25" customHeight="1" x14ac:dyDescent="0.15">
      <c r="A13" s="262">
        <v>7</v>
      </c>
      <c r="B13" s="1138"/>
      <c r="C13" s="1139"/>
      <c r="D13" s="1139"/>
      <c r="E13" s="1139"/>
      <c r="F13" s="1139"/>
      <c r="G13" s="1139"/>
      <c r="H13" s="1139"/>
      <c r="I13" s="1139"/>
      <c r="J13" s="1139"/>
      <c r="K13" s="1139"/>
      <c r="L13" s="1139"/>
      <c r="M13" s="1139"/>
      <c r="N13" s="1139"/>
      <c r="O13" s="1139"/>
      <c r="P13" s="1140"/>
      <c r="Q13" s="1144"/>
      <c r="R13" s="1145"/>
      <c r="S13" s="1145"/>
      <c r="T13" s="1145"/>
      <c r="U13" s="1145"/>
      <c r="V13" s="1145"/>
      <c r="W13" s="1145"/>
      <c r="X13" s="1145"/>
      <c r="Y13" s="1145"/>
      <c r="Z13" s="1145"/>
      <c r="AA13" s="1145"/>
      <c r="AB13" s="1145"/>
      <c r="AC13" s="1145"/>
      <c r="AD13" s="1145"/>
      <c r="AE13" s="1146"/>
      <c r="AF13" s="1120"/>
      <c r="AG13" s="1121"/>
      <c r="AH13" s="1121"/>
      <c r="AI13" s="1121"/>
      <c r="AJ13" s="1122"/>
      <c r="AK13" s="1187"/>
      <c r="AL13" s="1188"/>
      <c r="AM13" s="1188"/>
      <c r="AN13" s="1188"/>
      <c r="AO13" s="1188"/>
      <c r="AP13" s="1188"/>
      <c r="AQ13" s="1188"/>
      <c r="AR13" s="1188"/>
      <c r="AS13" s="1188"/>
      <c r="AT13" s="1188"/>
      <c r="AU13" s="1185"/>
      <c r="AV13" s="1185"/>
      <c r="AW13" s="1185"/>
      <c r="AX13" s="1185"/>
      <c r="AY13" s="1186"/>
      <c r="AZ13" s="253"/>
      <c r="BA13" s="253"/>
      <c r="BB13" s="253"/>
      <c r="BC13" s="253"/>
      <c r="BD13" s="253"/>
      <c r="BE13" s="254"/>
      <c r="BF13" s="254"/>
      <c r="BG13" s="254"/>
      <c r="BH13" s="254"/>
      <c r="BI13" s="254"/>
      <c r="BJ13" s="254"/>
      <c r="BK13" s="254"/>
      <c r="BL13" s="254"/>
      <c r="BM13" s="254"/>
      <c r="BN13" s="254"/>
      <c r="BO13" s="254"/>
      <c r="BP13" s="254"/>
      <c r="BQ13" s="263">
        <v>7</v>
      </c>
      <c r="BR13" s="264"/>
      <c r="BS13" s="1115"/>
      <c r="BT13" s="1116"/>
      <c r="BU13" s="1116"/>
      <c r="BV13" s="1116"/>
      <c r="BW13" s="1116"/>
      <c r="BX13" s="1116"/>
      <c r="BY13" s="1116"/>
      <c r="BZ13" s="1116"/>
      <c r="CA13" s="1116"/>
      <c r="CB13" s="1116"/>
      <c r="CC13" s="1116"/>
      <c r="CD13" s="1116"/>
      <c r="CE13" s="1116"/>
      <c r="CF13" s="1116"/>
      <c r="CG13" s="1117"/>
      <c r="CH13" s="1090"/>
      <c r="CI13" s="1091"/>
      <c r="CJ13" s="1091"/>
      <c r="CK13" s="1091"/>
      <c r="CL13" s="1092"/>
      <c r="CM13" s="1090"/>
      <c r="CN13" s="1091"/>
      <c r="CO13" s="1091"/>
      <c r="CP13" s="1091"/>
      <c r="CQ13" s="1092"/>
      <c r="CR13" s="1090"/>
      <c r="CS13" s="1091"/>
      <c r="CT13" s="1091"/>
      <c r="CU13" s="1091"/>
      <c r="CV13" s="1092"/>
      <c r="CW13" s="1090"/>
      <c r="CX13" s="1091"/>
      <c r="CY13" s="1091"/>
      <c r="CZ13" s="1091"/>
      <c r="DA13" s="1092"/>
      <c r="DB13" s="1090"/>
      <c r="DC13" s="1091"/>
      <c r="DD13" s="1091"/>
      <c r="DE13" s="1091"/>
      <c r="DF13" s="1092"/>
      <c r="DG13" s="1090"/>
      <c r="DH13" s="1091"/>
      <c r="DI13" s="1091"/>
      <c r="DJ13" s="1091"/>
      <c r="DK13" s="1092"/>
      <c r="DL13" s="1090"/>
      <c r="DM13" s="1091"/>
      <c r="DN13" s="1091"/>
      <c r="DO13" s="1091"/>
      <c r="DP13" s="1092"/>
      <c r="DQ13" s="1090"/>
      <c r="DR13" s="1091"/>
      <c r="DS13" s="1091"/>
      <c r="DT13" s="1091"/>
      <c r="DU13" s="1092"/>
      <c r="DV13" s="1093"/>
      <c r="DW13" s="1094"/>
      <c r="DX13" s="1094"/>
      <c r="DY13" s="1094"/>
      <c r="DZ13" s="1095"/>
      <c r="EA13" s="255"/>
    </row>
    <row r="14" spans="1:131" s="256" customFormat="1" ht="26.25" customHeight="1" x14ac:dyDescent="0.15">
      <c r="A14" s="262">
        <v>8</v>
      </c>
      <c r="B14" s="1138"/>
      <c r="C14" s="1139"/>
      <c r="D14" s="1139"/>
      <c r="E14" s="1139"/>
      <c r="F14" s="1139"/>
      <c r="G14" s="1139"/>
      <c r="H14" s="1139"/>
      <c r="I14" s="1139"/>
      <c r="J14" s="1139"/>
      <c r="K14" s="1139"/>
      <c r="L14" s="1139"/>
      <c r="M14" s="1139"/>
      <c r="N14" s="1139"/>
      <c r="O14" s="1139"/>
      <c r="P14" s="1140"/>
      <c r="Q14" s="1144"/>
      <c r="R14" s="1145"/>
      <c r="S14" s="1145"/>
      <c r="T14" s="1145"/>
      <c r="U14" s="1145"/>
      <c r="V14" s="1145"/>
      <c r="W14" s="1145"/>
      <c r="X14" s="1145"/>
      <c r="Y14" s="1145"/>
      <c r="Z14" s="1145"/>
      <c r="AA14" s="1145"/>
      <c r="AB14" s="1145"/>
      <c r="AC14" s="1145"/>
      <c r="AD14" s="1145"/>
      <c r="AE14" s="1146"/>
      <c r="AF14" s="1120"/>
      <c r="AG14" s="1121"/>
      <c r="AH14" s="1121"/>
      <c r="AI14" s="1121"/>
      <c r="AJ14" s="1122"/>
      <c r="AK14" s="1187"/>
      <c r="AL14" s="1188"/>
      <c r="AM14" s="1188"/>
      <c r="AN14" s="1188"/>
      <c r="AO14" s="1188"/>
      <c r="AP14" s="1188"/>
      <c r="AQ14" s="1188"/>
      <c r="AR14" s="1188"/>
      <c r="AS14" s="1188"/>
      <c r="AT14" s="1188"/>
      <c r="AU14" s="1185"/>
      <c r="AV14" s="1185"/>
      <c r="AW14" s="1185"/>
      <c r="AX14" s="1185"/>
      <c r="AY14" s="1186"/>
      <c r="AZ14" s="253"/>
      <c r="BA14" s="253"/>
      <c r="BB14" s="253"/>
      <c r="BC14" s="253"/>
      <c r="BD14" s="253"/>
      <c r="BE14" s="254"/>
      <c r="BF14" s="254"/>
      <c r="BG14" s="254"/>
      <c r="BH14" s="254"/>
      <c r="BI14" s="254"/>
      <c r="BJ14" s="254"/>
      <c r="BK14" s="254"/>
      <c r="BL14" s="254"/>
      <c r="BM14" s="254"/>
      <c r="BN14" s="254"/>
      <c r="BO14" s="254"/>
      <c r="BP14" s="254"/>
      <c r="BQ14" s="263">
        <v>8</v>
      </c>
      <c r="BR14" s="264"/>
      <c r="BS14" s="1115"/>
      <c r="BT14" s="1116"/>
      <c r="BU14" s="1116"/>
      <c r="BV14" s="1116"/>
      <c r="BW14" s="1116"/>
      <c r="BX14" s="1116"/>
      <c r="BY14" s="1116"/>
      <c r="BZ14" s="1116"/>
      <c r="CA14" s="1116"/>
      <c r="CB14" s="1116"/>
      <c r="CC14" s="1116"/>
      <c r="CD14" s="1116"/>
      <c r="CE14" s="1116"/>
      <c r="CF14" s="1116"/>
      <c r="CG14" s="1117"/>
      <c r="CH14" s="1090"/>
      <c r="CI14" s="1091"/>
      <c r="CJ14" s="1091"/>
      <c r="CK14" s="1091"/>
      <c r="CL14" s="1092"/>
      <c r="CM14" s="1090"/>
      <c r="CN14" s="1091"/>
      <c r="CO14" s="1091"/>
      <c r="CP14" s="1091"/>
      <c r="CQ14" s="1092"/>
      <c r="CR14" s="1090"/>
      <c r="CS14" s="1091"/>
      <c r="CT14" s="1091"/>
      <c r="CU14" s="1091"/>
      <c r="CV14" s="1092"/>
      <c r="CW14" s="1090"/>
      <c r="CX14" s="1091"/>
      <c r="CY14" s="1091"/>
      <c r="CZ14" s="1091"/>
      <c r="DA14" s="1092"/>
      <c r="DB14" s="1090"/>
      <c r="DC14" s="1091"/>
      <c r="DD14" s="1091"/>
      <c r="DE14" s="1091"/>
      <c r="DF14" s="1092"/>
      <c r="DG14" s="1090"/>
      <c r="DH14" s="1091"/>
      <c r="DI14" s="1091"/>
      <c r="DJ14" s="1091"/>
      <c r="DK14" s="1092"/>
      <c r="DL14" s="1090"/>
      <c r="DM14" s="1091"/>
      <c r="DN14" s="1091"/>
      <c r="DO14" s="1091"/>
      <c r="DP14" s="1092"/>
      <c r="DQ14" s="1090"/>
      <c r="DR14" s="1091"/>
      <c r="DS14" s="1091"/>
      <c r="DT14" s="1091"/>
      <c r="DU14" s="1092"/>
      <c r="DV14" s="1093"/>
      <c r="DW14" s="1094"/>
      <c r="DX14" s="1094"/>
      <c r="DY14" s="1094"/>
      <c r="DZ14" s="1095"/>
      <c r="EA14" s="255"/>
    </row>
    <row r="15" spans="1:131" s="256" customFormat="1" ht="26.25" customHeight="1" x14ac:dyDescent="0.15">
      <c r="A15" s="262">
        <v>9</v>
      </c>
      <c r="B15" s="1138"/>
      <c r="C15" s="1139"/>
      <c r="D15" s="1139"/>
      <c r="E15" s="1139"/>
      <c r="F15" s="1139"/>
      <c r="G15" s="1139"/>
      <c r="H15" s="1139"/>
      <c r="I15" s="1139"/>
      <c r="J15" s="1139"/>
      <c r="K15" s="1139"/>
      <c r="L15" s="1139"/>
      <c r="M15" s="1139"/>
      <c r="N15" s="1139"/>
      <c r="O15" s="1139"/>
      <c r="P15" s="1140"/>
      <c r="Q15" s="1144"/>
      <c r="R15" s="1145"/>
      <c r="S15" s="1145"/>
      <c r="T15" s="1145"/>
      <c r="U15" s="1145"/>
      <c r="V15" s="1145"/>
      <c r="W15" s="1145"/>
      <c r="X15" s="1145"/>
      <c r="Y15" s="1145"/>
      <c r="Z15" s="1145"/>
      <c r="AA15" s="1145"/>
      <c r="AB15" s="1145"/>
      <c r="AC15" s="1145"/>
      <c r="AD15" s="1145"/>
      <c r="AE15" s="1146"/>
      <c r="AF15" s="1120"/>
      <c r="AG15" s="1121"/>
      <c r="AH15" s="1121"/>
      <c r="AI15" s="1121"/>
      <c r="AJ15" s="1122"/>
      <c r="AK15" s="1187"/>
      <c r="AL15" s="1188"/>
      <c r="AM15" s="1188"/>
      <c r="AN15" s="1188"/>
      <c r="AO15" s="1188"/>
      <c r="AP15" s="1188"/>
      <c r="AQ15" s="1188"/>
      <c r="AR15" s="1188"/>
      <c r="AS15" s="1188"/>
      <c r="AT15" s="1188"/>
      <c r="AU15" s="1185"/>
      <c r="AV15" s="1185"/>
      <c r="AW15" s="1185"/>
      <c r="AX15" s="1185"/>
      <c r="AY15" s="1186"/>
      <c r="AZ15" s="253"/>
      <c r="BA15" s="253"/>
      <c r="BB15" s="253"/>
      <c r="BC15" s="253"/>
      <c r="BD15" s="253"/>
      <c r="BE15" s="254"/>
      <c r="BF15" s="254"/>
      <c r="BG15" s="254"/>
      <c r="BH15" s="254"/>
      <c r="BI15" s="254"/>
      <c r="BJ15" s="254"/>
      <c r="BK15" s="254"/>
      <c r="BL15" s="254"/>
      <c r="BM15" s="254"/>
      <c r="BN15" s="254"/>
      <c r="BO15" s="254"/>
      <c r="BP15" s="254"/>
      <c r="BQ15" s="263">
        <v>9</v>
      </c>
      <c r="BR15" s="264"/>
      <c r="BS15" s="1115"/>
      <c r="BT15" s="1116"/>
      <c r="BU15" s="1116"/>
      <c r="BV15" s="1116"/>
      <c r="BW15" s="1116"/>
      <c r="BX15" s="1116"/>
      <c r="BY15" s="1116"/>
      <c r="BZ15" s="1116"/>
      <c r="CA15" s="1116"/>
      <c r="CB15" s="1116"/>
      <c r="CC15" s="1116"/>
      <c r="CD15" s="1116"/>
      <c r="CE15" s="1116"/>
      <c r="CF15" s="1116"/>
      <c r="CG15" s="1117"/>
      <c r="CH15" s="1090"/>
      <c r="CI15" s="1091"/>
      <c r="CJ15" s="1091"/>
      <c r="CK15" s="1091"/>
      <c r="CL15" s="1092"/>
      <c r="CM15" s="1090"/>
      <c r="CN15" s="1091"/>
      <c r="CO15" s="1091"/>
      <c r="CP15" s="1091"/>
      <c r="CQ15" s="1092"/>
      <c r="CR15" s="1090"/>
      <c r="CS15" s="1091"/>
      <c r="CT15" s="1091"/>
      <c r="CU15" s="1091"/>
      <c r="CV15" s="1092"/>
      <c r="CW15" s="1090"/>
      <c r="CX15" s="1091"/>
      <c r="CY15" s="1091"/>
      <c r="CZ15" s="1091"/>
      <c r="DA15" s="1092"/>
      <c r="DB15" s="1090"/>
      <c r="DC15" s="1091"/>
      <c r="DD15" s="1091"/>
      <c r="DE15" s="1091"/>
      <c r="DF15" s="1092"/>
      <c r="DG15" s="1090"/>
      <c r="DH15" s="1091"/>
      <c r="DI15" s="1091"/>
      <c r="DJ15" s="1091"/>
      <c r="DK15" s="1092"/>
      <c r="DL15" s="1090"/>
      <c r="DM15" s="1091"/>
      <c r="DN15" s="1091"/>
      <c r="DO15" s="1091"/>
      <c r="DP15" s="1092"/>
      <c r="DQ15" s="1090"/>
      <c r="DR15" s="1091"/>
      <c r="DS15" s="1091"/>
      <c r="DT15" s="1091"/>
      <c r="DU15" s="1092"/>
      <c r="DV15" s="1093"/>
      <c r="DW15" s="1094"/>
      <c r="DX15" s="1094"/>
      <c r="DY15" s="1094"/>
      <c r="DZ15" s="1095"/>
      <c r="EA15" s="255"/>
    </row>
    <row r="16" spans="1:131" s="256" customFormat="1" ht="26.25" customHeight="1" x14ac:dyDescent="0.15">
      <c r="A16" s="262">
        <v>10</v>
      </c>
      <c r="B16" s="1138"/>
      <c r="C16" s="1139"/>
      <c r="D16" s="1139"/>
      <c r="E16" s="1139"/>
      <c r="F16" s="1139"/>
      <c r="G16" s="1139"/>
      <c r="H16" s="1139"/>
      <c r="I16" s="1139"/>
      <c r="J16" s="1139"/>
      <c r="K16" s="1139"/>
      <c r="L16" s="1139"/>
      <c r="M16" s="1139"/>
      <c r="N16" s="1139"/>
      <c r="O16" s="1139"/>
      <c r="P16" s="1140"/>
      <c r="Q16" s="1144"/>
      <c r="R16" s="1145"/>
      <c r="S16" s="1145"/>
      <c r="T16" s="1145"/>
      <c r="U16" s="1145"/>
      <c r="V16" s="1145"/>
      <c r="W16" s="1145"/>
      <c r="X16" s="1145"/>
      <c r="Y16" s="1145"/>
      <c r="Z16" s="1145"/>
      <c r="AA16" s="1145"/>
      <c r="AB16" s="1145"/>
      <c r="AC16" s="1145"/>
      <c r="AD16" s="1145"/>
      <c r="AE16" s="1146"/>
      <c r="AF16" s="1120"/>
      <c r="AG16" s="1121"/>
      <c r="AH16" s="1121"/>
      <c r="AI16" s="1121"/>
      <c r="AJ16" s="1122"/>
      <c r="AK16" s="1187"/>
      <c r="AL16" s="1188"/>
      <c r="AM16" s="1188"/>
      <c r="AN16" s="1188"/>
      <c r="AO16" s="1188"/>
      <c r="AP16" s="1188"/>
      <c r="AQ16" s="1188"/>
      <c r="AR16" s="1188"/>
      <c r="AS16" s="1188"/>
      <c r="AT16" s="1188"/>
      <c r="AU16" s="1185"/>
      <c r="AV16" s="1185"/>
      <c r="AW16" s="1185"/>
      <c r="AX16" s="1185"/>
      <c r="AY16" s="1186"/>
      <c r="AZ16" s="253"/>
      <c r="BA16" s="253"/>
      <c r="BB16" s="253"/>
      <c r="BC16" s="253"/>
      <c r="BD16" s="253"/>
      <c r="BE16" s="254"/>
      <c r="BF16" s="254"/>
      <c r="BG16" s="254"/>
      <c r="BH16" s="254"/>
      <c r="BI16" s="254"/>
      <c r="BJ16" s="254"/>
      <c r="BK16" s="254"/>
      <c r="BL16" s="254"/>
      <c r="BM16" s="254"/>
      <c r="BN16" s="254"/>
      <c r="BO16" s="254"/>
      <c r="BP16" s="254"/>
      <c r="BQ16" s="263">
        <v>10</v>
      </c>
      <c r="BR16" s="264"/>
      <c r="BS16" s="1115"/>
      <c r="BT16" s="1116"/>
      <c r="BU16" s="1116"/>
      <c r="BV16" s="1116"/>
      <c r="BW16" s="1116"/>
      <c r="BX16" s="1116"/>
      <c r="BY16" s="1116"/>
      <c r="BZ16" s="1116"/>
      <c r="CA16" s="1116"/>
      <c r="CB16" s="1116"/>
      <c r="CC16" s="1116"/>
      <c r="CD16" s="1116"/>
      <c r="CE16" s="1116"/>
      <c r="CF16" s="1116"/>
      <c r="CG16" s="1117"/>
      <c r="CH16" s="1090"/>
      <c r="CI16" s="1091"/>
      <c r="CJ16" s="1091"/>
      <c r="CK16" s="1091"/>
      <c r="CL16" s="1092"/>
      <c r="CM16" s="1090"/>
      <c r="CN16" s="1091"/>
      <c r="CO16" s="1091"/>
      <c r="CP16" s="1091"/>
      <c r="CQ16" s="1092"/>
      <c r="CR16" s="1090"/>
      <c r="CS16" s="1091"/>
      <c r="CT16" s="1091"/>
      <c r="CU16" s="1091"/>
      <c r="CV16" s="1092"/>
      <c r="CW16" s="1090"/>
      <c r="CX16" s="1091"/>
      <c r="CY16" s="1091"/>
      <c r="CZ16" s="1091"/>
      <c r="DA16" s="1092"/>
      <c r="DB16" s="1090"/>
      <c r="DC16" s="1091"/>
      <c r="DD16" s="1091"/>
      <c r="DE16" s="1091"/>
      <c r="DF16" s="1092"/>
      <c r="DG16" s="1090"/>
      <c r="DH16" s="1091"/>
      <c r="DI16" s="1091"/>
      <c r="DJ16" s="1091"/>
      <c r="DK16" s="1092"/>
      <c r="DL16" s="1090"/>
      <c r="DM16" s="1091"/>
      <c r="DN16" s="1091"/>
      <c r="DO16" s="1091"/>
      <c r="DP16" s="1092"/>
      <c r="DQ16" s="1090"/>
      <c r="DR16" s="1091"/>
      <c r="DS16" s="1091"/>
      <c r="DT16" s="1091"/>
      <c r="DU16" s="1092"/>
      <c r="DV16" s="1093"/>
      <c r="DW16" s="1094"/>
      <c r="DX16" s="1094"/>
      <c r="DY16" s="1094"/>
      <c r="DZ16" s="1095"/>
      <c r="EA16" s="255"/>
    </row>
    <row r="17" spans="1:131" s="256" customFormat="1" ht="26.25" customHeight="1" x14ac:dyDescent="0.15">
      <c r="A17" s="262">
        <v>11</v>
      </c>
      <c r="B17" s="1138"/>
      <c r="C17" s="1139"/>
      <c r="D17" s="1139"/>
      <c r="E17" s="1139"/>
      <c r="F17" s="1139"/>
      <c r="G17" s="1139"/>
      <c r="H17" s="1139"/>
      <c r="I17" s="1139"/>
      <c r="J17" s="1139"/>
      <c r="K17" s="1139"/>
      <c r="L17" s="1139"/>
      <c r="M17" s="1139"/>
      <c r="N17" s="1139"/>
      <c r="O17" s="1139"/>
      <c r="P17" s="1140"/>
      <c r="Q17" s="1144"/>
      <c r="R17" s="1145"/>
      <c r="S17" s="1145"/>
      <c r="T17" s="1145"/>
      <c r="U17" s="1145"/>
      <c r="V17" s="1145"/>
      <c r="W17" s="1145"/>
      <c r="X17" s="1145"/>
      <c r="Y17" s="1145"/>
      <c r="Z17" s="1145"/>
      <c r="AA17" s="1145"/>
      <c r="AB17" s="1145"/>
      <c r="AC17" s="1145"/>
      <c r="AD17" s="1145"/>
      <c r="AE17" s="1146"/>
      <c r="AF17" s="1120"/>
      <c r="AG17" s="1121"/>
      <c r="AH17" s="1121"/>
      <c r="AI17" s="1121"/>
      <c r="AJ17" s="1122"/>
      <c r="AK17" s="1187"/>
      <c r="AL17" s="1188"/>
      <c r="AM17" s="1188"/>
      <c r="AN17" s="1188"/>
      <c r="AO17" s="1188"/>
      <c r="AP17" s="1188"/>
      <c r="AQ17" s="1188"/>
      <c r="AR17" s="1188"/>
      <c r="AS17" s="1188"/>
      <c r="AT17" s="1188"/>
      <c r="AU17" s="1185"/>
      <c r="AV17" s="1185"/>
      <c r="AW17" s="1185"/>
      <c r="AX17" s="1185"/>
      <c r="AY17" s="1186"/>
      <c r="AZ17" s="253"/>
      <c r="BA17" s="253"/>
      <c r="BB17" s="253"/>
      <c r="BC17" s="253"/>
      <c r="BD17" s="253"/>
      <c r="BE17" s="254"/>
      <c r="BF17" s="254"/>
      <c r="BG17" s="254"/>
      <c r="BH17" s="254"/>
      <c r="BI17" s="254"/>
      <c r="BJ17" s="254"/>
      <c r="BK17" s="254"/>
      <c r="BL17" s="254"/>
      <c r="BM17" s="254"/>
      <c r="BN17" s="254"/>
      <c r="BO17" s="254"/>
      <c r="BP17" s="254"/>
      <c r="BQ17" s="263">
        <v>11</v>
      </c>
      <c r="BR17" s="264"/>
      <c r="BS17" s="1115"/>
      <c r="BT17" s="1116"/>
      <c r="BU17" s="1116"/>
      <c r="BV17" s="1116"/>
      <c r="BW17" s="1116"/>
      <c r="BX17" s="1116"/>
      <c r="BY17" s="1116"/>
      <c r="BZ17" s="1116"/>
      <c r="CA17" s="1116"/>
      <c r="CB17" s="1116"/>
      <c r="CC17" s="1116"/>
      <c r="CD17" s="1116"/>
      <c r="CE17" s="1116"/>
      <c r="CF17" s="1116"/>
      <c r="CG17" s="1117"/>
      <c r="CH17" s="1090"/>
      <c r="CI17" s="1091"/>
      <c r="CJ17" s="1091"/>
      <c r="CK17" s="1091"/>
      <c r="CL17" s="1092"/>
      <c r="CM17" s="1090"/>
      <c r="CN17" s="1091"/>
      <c r="CO17" s="1091"/>
      <c r="CP17" s="1091"/>
      <c r="CQ17" s="1092"/>
      <c r="CR17" s="1090"/>
      <c r="CS17" s="1091"/>
      <c r="CT17" s="1091"/>
      <c r="CU17" s="1091"/>
      <c r="CV17" s="1092"/>
      <c r="CW17" s="1090"/>
      <c r="CX17" s="1091"/>
      <c r="CY17" s="1091"/>
      <c r="CZ17" s="1091"/>
      <c r="DA17" s="1092"/>
      <c r="DB17" s="1090"/>
      <c r="DC17" s="1091"/>
      <c r="DD17" s="1091"/>
      <c r="DE17" s="1091"/>
      <c r="DF17" s="1092"/>
      <c r="DG17" s="1090"/>
      <c r="DH17" s="1091"/>
      <c r="DI17" s="1091"/>
      <c r="DJ17" s="1091"/>
      <c r="DK17" s="1092"/>
      <c r="DL17" s="1090"/>
      <c r="DM17" s="1091"/>
      <c r="DN17" s="1091"/>
      <c r="DO17" s="1091"/>
      <c r="DP17" s="1092"/>
      <c r="DQ17" s="1090"/>
      <c r="DR17" s="1091"/>
      <c r="DS17" s="1091"/>
      <c r="DT17" s="1091"/>
      <c r="DU17" s="1092"/>
      <c r="DV17" s="1093"/>
      <c r="DW17" s="1094"/>
      <c r="DX17" s="1094"/>
      <c r="DY17" s="1094"/>
      <c r="DZ17" s="1095"/>
      <c r="EA17" s="255"/>
    </row>
    <row r="18" spans="1:131" s="256" customFormat="1" ht="26.25" customHeight="1" x14ac:dyDescent="0.15">
      <c r="A18" s="262">
        <v>12</v>
      </c>
      <c r="B18" s="1138"/>
      <c r="C18" s="1139"/>
      <c r="D18" s="1139"/>
      <c r="E18" s="1139"/>
      <c r="F18" s="1139"/>
      <c r="G18" s="1139"/>
      <c r="H18" s="1139"/>
      <c r="I18" s="1139"/>
      <c r="J18" s="1139"/>
      <c r="K18" s="1139"/>
      <c r="L18" s="1139"/>
      <c r="M18" s="1139"/>
      <c r="N18" s="1139"/>
      <c r="O18" s="1139"/>
      <c r="P18" s="1140"/>
      <c r="Q18" s="1144"/>
      <c r="R18" s="1145"/>
      <c r="S18" s="1145"/>
      <c r="T18" s="1145"/>
      <c r="U18" s="1145"/>
      <c r="V18" s="1145"/>
      <c r="W18" s="1145"/>
      <c r="X18" s="1145"/>
      <c r="Y18" s="1145"/>
      <c r="Z18" s="1145"/>
      <c r="AA18" s="1145"/>
      <c r="AB18" s="1145"/>
      <c r="AC18" s="1145"/>
      <c r="AD18" s="1145"/>
      <c r="AE18" s="1146"/>
      <c r="AF18" s="1120"/>
      <c r="AG18" s="1121"/>
      <c r="AH18" s="1121"/>
      <c r="AI18" s="1121"/>
      <c r="AJ18" s="1122"/>
      <c r="AK18" s="1187"/>
      <c r="AL18" s="1188"/>
      <c r="AM18" s="1188"/>
      <c r="AN18" s="1188"/>
      <c r="AO18" s="1188"/>
      <c r="AP18" s="1188"/>
      <c r="AQ18" s="1188"/>
      <c r="AR18" s="1188"/>
      <c r="AS18" s="1188"/>
      <c r="AT18" s="1188"/>
      <c r="AU18" s="1185"/>
      <c r="AV18" s="1185"/>
      <c r="AW18" s="1185"/>
      <c r="AX18" s="1185"/>
      <c r="AY18" s="1186"/>
      <c r="AZ18" s="253"/>
      <c r="BA18" s="253"/>
      <c r="BB18" s="253"/>
      <c r="BC18" s="253"/>
      <c r="BD18" s="253"/>
      <c r="BE18" s="254"/>
      <c r="BF18" s="254"/>
      <c r="BG18" s="254"/>
      <c r="BH18" s="254"/>
      <c r="BI18" s="254"/>
      <c r="BJ18" s="254"/>
      <c r="BK18" s="254"/>
      <c r="BL18" s="254"/>
      <c r="BM18" s="254"/>
      <c r="BN18" s="254"/>
      <c r="BO18" s="254"/>
      <c r="BP18" s="254"/>
      <c r="BQ18" s="263">
        <v>12</v>
      </c>
      <c r="BR18" s="264"/>
      <c r="BS18" s="1115"/>
      <c r="BT18" s="1116"/>
      <c r="BU18" s="1116"/>
      <c r="BV18" s="1116"/>
      <c r="BW18" s="1116"/>
      <c r="BX18" s="1116"/>
      <c r="BY18" s="1116"/>
      <c r="BZ18" s="1116"/>
      <c r="CA18" s="1116"/>
      <c r="CB18" s="1116"/>
      <c r="CC18" s="1116"/>
      <c r="CD18" s="1116"/>
      <c r="CE18" s="1116"/>
      <c r="CF18" s="1116"/>
      <c r="CG18" s="1117"/>
      <c r="CH18" s="1090"/>
      <c r="CI18" s="1091"/>
      <c r="CJ18" s="1091"/>
      <c r="CK18" s="1091"/>
      <c r="CL18" s="1092"/>
      <c r="CM18" s="1090"/>
      <c r="CN18" s="1091"/>
      <c r="CO18" s="1091"/>
      <c r="CP18" s="1091"/>
      <c r="CQ18" s="1092"/>
      <c r="CR18" s="1090"/>
      <c r="CS18" s="1091"/>
      <c r="CT18" s="1091"/>
      <c r="CU18" s="1091"/>
      <c r="CV18" s="1092"/>
      <c r="CW18" s="1090"/>
      <c r="CX18" s="1091"/>
      <c r="CY18" s="1091"/>
      <c r="CZ18" s="1091"/>
      <c r="DA18" s="1092"/>
      <c r="DB18" s="1090"/>
      <c r="DC18" s="1091"/>
      <c r="DD18" s="1091"/>
      <c r="DE18" s="1091"/>
      <c r="DF18" s="1092"/>
      <c r="DG18" s="1090"/>
      <c r="DH18" s="1091"/>
      <c r="DI18" s="1091"/>
      <c r="DJ18" s="1091"/>
      <c r="DK18" s="1092"/>
      <c r="DL18" s="1090"/>
      <c r="DM18" s="1091"/>
      <c r="DN18" s="1091"/>
      <c r="DO18" s="1091"/>
      <c r="DP18" s="1092"/>
      <c r="DQ18" s="1090"/>
      <c r="DR18" s="1091"/>
      <c r="DS18" s="1091"/>
      <c r="DT18" s="1091"/>
      <c r="DU18" s="1092"/>
      <c r="DV18" s="1093"/>
      <c r="DW18" s="1094"/>
      <c r="DX18" s="1094"/>
      <c r="DY18" s="1094"/>
      <c r="DZ18" s="1095"/>
      <c r="EA18" s="255"/>
    </row>
    <row r="19" spans="1:131" s="256" customFormat="1" ht="26.25" customHeight="1" x14ac:dyDescent="0.15">
      <c r="A19" s="262">
        <v>13</v>
      </c>
      <c r="B19" s="1138"/>
      <c r="C19" s="1139"/>
      <c r="D19" s="1139"/>
      <c r="E19" s="1139"/>
      <c r="F19" s="1139"/>
      <c r="G19" s="1139"/>
      <c r="H19" s="1139"/>
      <c r="I19" s="1139"/>
      <c r="J19" s="1139"/>
      <c r="K19" s="1139"/>
      <c r="L19" s="1139"/>
      <c r="M19" s="1139"/>
      <c r="N19" s="1139"/>
      <c r="O19" s="1139"/>
      <c r="P19" s="1140"/>
      <c r="Q19" s="1144"/>
      <c r="R19" s="1145"/>
      <c r="S19" s="1145"/>
      <c r="T19" s="1145"/>
      <c r="U19" s="1145"/>
      <c r="V19" s="1145"/>
      <c r="W19" s="1145"/>
      <c r="X19" s="1145"/>
      <c r="Y19" s="1145"/>
      <c r="Z19" s="1145"/>
      <c r="AA19" s="1145"/>
      <c r="AB19" s="1145"/>
      <c r="AC19" s="1145"/>
      <c r="AD19" s="1145"/>
      <c r="AE19" s="1146"/>
      <c r="AF19" s="1120"/>
      <c r="AG19" s="1121"/>
      <c r="AH19" s="1121"/>
      <c r="AI19" s="1121"/>
      <c r="AJ19" s="1122"/>
      <c r="AK19" s="1187"/>
      <c r="AL19" s="1188"/>
      <c r="AM19" s="1188"/>
      <c r="AN19" s="1188"/>
      <c r="AO19" s="1188"/>
      <c r="AP19" s="1188"/>
      <c r="AQ19" s="1188"/>
      <c r="AR19" s="1188"/>
      <c r="AS19" s="1188"/>
      <c r="AT19" s="1188"/>
      <c r="AU19" s="1185"/>
      <c r="AV19" s="1185"/>
      <c r="AW19" s="1185"/>
      <c r="AX19" s="1185"/>
      <c r="AY19" s="1186"/>
      <c r="AZ19" s="253"/>
      <c r="BA19" s="253"/>
      <c r="BB19" s="253"/>
      <c r="BC19" s="253"/>
      <c r="BD19" s="253"/>
      <c r="BE19" s="254"/>
      <c r="BF19" s="254"/>
      <c r="BG19" s="254"/>
      <c r="BH19" s="254"/>
      <c r="BI19" s="254"/>
      <c r="BJ19" s="254"/>
      <c r="BK19" s="254"/>
      <c r="BL19" s="254"/>
      <c r="BM19" s="254"/>
      <c r="BN19" s="254"/>
      <c r="BO19" s="254"/>
      <c r="BP19" s="254"/>
      <c r="BQ19" s="263">
        <v>13</v>
      </c>
      <c r="BR19" s="264"/>
      <c r="BS19" s="1115"/>
      <c r="BT19" s="1116"/>
      <c r="BU19" s="1116"/>
      <c r="BV19" s="1116"/>
      <c r="BW19" s="1116"/>
      <c r="BX19" s="1116"/>
      <c r="BY19" s="1116"/>
      <c r="BZ19" s="1116"/>
      <c r="CA19" s="1116"/>
      <c r="CB19" s="1116"/>
      <c r="CC19" s="1116"/>
      <c r="CD19" s="1116"/>
      <c r="CE19" s="1116"/>
      <c r="CF19" s="1116"/>
      <c r="CG19" s="1117"/>
      <c r="CH19" s="1090"/>
      <c r="CI19" s="1091"/>
      <c r="CJ19" s="1091"/>
      <c r="CK19" s="1091"/>
      <c r="CL19" s="1092"/>
      <c r="CM19" s="1090"/>
      <c r="CN19" s="1091"/>
      <c r="CO19" s="1091"/>
      <c r="CP19" s="1091"/>
      <c r="CQ19" s="1092"/>
      <c r="CR19" s="1090"/>
      <c r="CS19" s="1091"/>
      <c r="CT19" s="1091"/>
      <c r="CU19" s="1091"/>
      <c r="CV19" s="1092"/>
      <c r="CW19" s="1090"/>
      <c r="CX19" s="1091"/>
      <c r="CY19" s="1091"/>
      <c r="CZ19" s="1091"/>
      <c r="DA19" s="1092"/>
      <c r="DB19" s="1090"/>
      <c r="DC19" s="1091"/>
      <c r="DD19" s="1091"/>
      <c r="DE19" s="1091"/>
      <c r="DF19" s="1092"/>
      <c r="DG19" s="1090"/>
      <c r="DH19" s="1091"/>
      <c r="DI19" s="1091"/>
      <c r="DJ19" s="1091"/>
      <c r="DK19" s="1092"/>
      <c r="DL19" s="1090"/>
      <c r="DM19" s="1091"/>
      <c r="DN19" s="1091"/>
      <c r="DO19" s="1091"/>
      <c r="DP19" s="1092"/>
      <c r="DQ19" s="1090"/>
      <c r="DR19" s="1091"/>
      <c r="DS19" s="1091"/>
      <c r="DT19" s="1091"/>
      <c r="DU19" s="1092"/>
      <c r="DV19" s="1093"/>
      <c r="DW19" s="1094"/>
      <c r="DX19" s="1094"/>
      <c r="DY19" s="1094"/>
      <c r="DZ19" s="1095"/>
      <c r="EA19" s="255"/>
    </row>
    <row r="20" spans="1:131" s="256" customFormat="1" ht="26.25" customHeight="1" x14ac:dyDescent="0.15">
      <c r="A20" s="262">
        <v>14</v>
      </c>
      <c r="B20" s="1138"/>
      <c r="C20" s="1139"/>
      <c r="D20" s="1139"/>
      <c r="E20" s="1139"/>
      <c r="F20" s="1139"/>
      <c r="G20" s="1139"/>
      <c r="H20" s="1139"/>
      <c r="I20" s="1139"/>
      <c r="J20" s="1139"/>
      <c r="K20" s="1139"/>
      <c r="L20" s="1139"/>
      <c r="M20" s="1139"/>
      <c r="N20" s="1139"/>
      <c r="O20" s="1139"/>
      <c r="P20" s="1140"/>
      <c r="Q20" s="1144"/>
      <c r="R20" s="1145"/>
      <c r="S20" s="1145"/>
      <c r="T20" s="1145"/>
      <c r="U20" s="1145"/>
      <c r="V20" s="1145"/>
      <c r="W20" s="1145"/>
      <c r="X20" s="1145"/>
      <c r="Y20" s="1145"/>
      <c r="Z20" s="1145"/>
      <c r="AA20" s="1145"/>
      <c r="AB20" s="1145"/>
      <c r="AC20" s="1145"/>
      <c r="AD20" s="1145"/>
      <c r="AE20" s="1146"/>
      <c r="AF20" s="1120"/>
      <c r="AG20" s="1121"/>
      <c r="AH20" s="1121"/>
      <c r="AI20" s="1121"/>
      <c r="AJ20" s="1122"/>
      <c r="AK20" s="1187"/>
      <c r="AL20" s="1188"/>
      <c r="AM20" s="1188"/>
      <c r="AN20" s="1188"/>
      <c r="AO20" s="1188"/>
      <c r="AP20" s="1188"/>
      <c r="AQ20" s="1188"/>
      <c r="AR20" s="1188"/>
      <c r="AS20" s="1188"/>
      <c r="AT20" s="1188"/>
      <c r="AU20" s="1185"/>
      <c r="AV20" s="1185"/>
      <c r="AW20" s="1185"/>
      <c r="AX20" s="1185"/>
      <c r="AY20" s="1186"/>
      <c r="AZ20" s="253"/>
      <c r="BA20" s="253"/>
      <c r="BB20" s="253"/>
      <c r="BC20" s="253"/>
      <c r="BD20" s="253"/>
      <c r="BE20" s="254"/>
      <c r="BF20" s="254"/>
      <c r="BG20" s="254"/>
      <c r="BH20" s="254"/>
      <c r="BI20" s="254"/>
      <c r="BJ20" s="254"/>
      <c r="BK20" s="254"/>
      <c r="BL20" s="254"/>
      <c r="BM20" s="254"/>
      <c r="BN20" s="254"/>
      <c r="BO20" s="254"/>
      <c r="BP20" s="254"/>
      <c r="BQ20" s="263">
        <v>14</v>
      </c>
      <c r="BR20" s="264"/>
      <c r="BS20" s="1115"/>
      <c r="BT20" s="1116"/>
      <c r="BU20" s="1116"/>
      <c r="BV20" s="1116"/>
      <c r="BW20" s="1116"/>
      <c r="BX20" s="1116"/>
      <c r="BY20" s="1116"/>
      <c r="BZ20" s="1116"/>
      <c r="CA20" s="1116"/>
      <c r="CB20" s="1116"/>
      <c r="CC20" s="1116"/>
      <c r="CD20" s="1116"/>
      <c r="CE20" s="1116"/>
      <c r="CF20" s="1116"/>
      <c r="CG20" s="1117"/>
      <c r="CH20" s="1090"/>
      <c r="CI20" s="1091"/>
      <c r="CJ20" s="1091"/>
      <c r="CK20" s="1091"/>
      <c r="CL20" s="1092"/>
      <c r="CM20" s="1090"/>
      <c r="CN20" s="1091"/>
      <c r="CO20" s="1091"/>
      <c r="CP20" s="1091"/>
      <c r="CQ20" s="1092"/>
      <c r="CR20" s="1090"/>
      <c r="CS20" s="1091"/>
      <c r="CT20" s="1091"/>
      <c r="CU20" s="1091"/>
      <c r="CV20" s="1092"/>
      <c r="CW20" s="1090"/>
      <c r="CX20" s="1091"/>
      <c r="CY20" s="1091"/>
      <c r="CZ20" s="1091"/>
      <c r="DA20" s="1092"/>
      <c r="DB20" s="1090"/>
      <c r="DC20" s="1091"/>
      <c r="DD20" s="1091"/>
      <c r="DE20" s="1091"/>
      <c r="DF20" s="1092"/>
      <c r="DG20" s="1090"/>
      <c r="DH20" s="1091"/>
      <c r="DI20" s="1091"/>
      <c r="DJ20" s="1091"/>
      <c r="DK20" s="1092"/>
      <c r="DL20" s="1090"/>
      <c r="DM20" s="1091"/>
      <c r="DN20" s="1091"/>
      <c r="DO20" s="1091"/>
      <c r="DP20" s="1092"/>
      <c r="DQ20" s="1090"/>
      <c r="DR20" s="1091"/>
      <c r="DS20" s="1091"/>
      <c r="DT20" s="1091"/>
      <c r="DU20" s="1092"/>
      <c r="DV20" s="1093"/>
      <c r="DW20" s="1094"/>
      <c r="DX20" s="1094"/>
      <c r="DY20" s="1094"/>
      <c r="DZ20" s="1095"/>
      <c r="EA20" s="255"/>
    </row>
    <row r="21" spans="1:131" s="256" customFormat="1" ht="26.25" customHeight="1" thickBot="1" x14ac:dyDescent="0.2">
      <c r="A21" s="262">
        <v>15</v>
      </c>
      <c r="B21" s="1138"/>
      <c r="C21" s="1139"/>
      <c r="D21" s="1139"/>
      <c r="E21" s="1139"/>
      <c r="F21" s="1139"/>
      <c r="G21" s="1139"/>
      <c r="H21" s="1139"/>
      <c r="I21" s="1139"/>
      <c r="J21" s="1139"/>
      <c r="K21" s="1139"/>
      <c r="L21" s="1139"/>
      <c r="M21" s="1139"/>
      <c r="N21" s="1139"/>
      <c r="O21" s="1139"/>
      <c r="P21" s="1140"/>
      <c r="Q21" s="1144"/>
      <c r="R21" s="1145"/>
      <c r="S21" s="1145"/>
      <c r="T21" s="1145"/>
      <c r="U21" s="1145"/>
      <c r="V21" s="1145"/>
      <c r="W21" s="1145"/>
      <c r="X21" s="1145"/>
      <c r="Y21" s="1145"/>
      <c r="Z21" s="1145"/>
      <c r="AA21" s="1145"/>
      <c r="AB21" s="1145"/>
      <c r="AC21" s="1145"/>
      <c r="AD21" s="1145"/>
      <c r="AE21" s="1146"/>
      <c r="AF21" s="1120"/>
      <c r="AG21" s="1121"/>
      <c r="AH21" s="1121"/>
      <c r="AI21" s="1121"/>
      <c r="AJ21" s="1122"/>
      <c r="AK21" s="1187"/>
      <c r="AL21" s="1188"/>
      <c r="AM21" s="1188"/>
      <c r="AN21" s="1188"/>
      <c r="AO21" s="1188"/>
      <c r="AP21" s="1188"/>
      <c r="AQ21" s="1188"/>
      <c r="AR21" s="1188"/>
      <c r="AS21" s="1188"/>
      <c r="AT21" s="1188"/>
      <c r="AU21" s="1185"/>
      <c r="AV21" s="1185"/>
      <c r="AW21" s="1185"/>
      <c r="AX21" s="1185"/>
      <c r="AY21" s="1186"/>
      <c r="AZ21" s="253"/>
      <c r="BA21" s="253"/>
      <c r="BB21" s="253"/>
      <c r="BC21" s="253"/>
      <c r="BD21" s="253"/>
      <c r="BE21" s="254"/>
      <c r="BF21" s="254"/>
      <c r="BG21" s="254"/>
      <c r="BH21" s="254"/>
      <c r="BI21" s="254"/>
      <c r="BJ21" s="254"/>
      <c r="BK21" s="254"/>
      <c r="BL21" s="254"/>
      <c r="BM21" s="254"/>
      <c r="BN21" s="254"/>
      <c r="BO21" s="254"/>
      <c r="BP21" s="254"/>
      <c r="BQ21" s="263">
        <v>15</v>
      </c>
      <c r="BR21" s="264"/>
      <c r="BS21" s="1115"/>
      <c r="BT21" s="1116"/>
      <c r="BU21" s="1116"/>
      <c r="BV21" s="1116"/>
      <c r="BW21" s="1116"/>
      <c r="BX21" s="1116"/>
      <c r="BY21" s="1116"/>
      <c r="BZ21" s="1116"/>
      <c r="CA21" s="1116"/>
      <c r="CB21" s="1116"/>
      <c r="CC21" s="1116"/>
      <c r="CD21" s="1116"/>
      <c r="CE21" s="1116"/>
      <c r="CF21" s="1116"/>
      <c r="CG21" s="1117"/>
      <c r="CH21" s="1090"/>
      <c r="CI21" s="1091"/>
      <c r="CJ21" s="1091"/>
      <c r="CK21" s="1091"/>
      <c r="CL21" s="1092"/>
      <c r="CM21" s="1090"/>
      <c r="CN21" s="1091"/>
      <c r="CO21" s="1091"/>
      <c r="CP21" s="1091"/>
      <c r="CQ21" s="1092"/>
      <c r="CR21" s="1090"/>
      <c r="CS21" s="1091"/>
      <c r="CT21" s="1091"/>
      <c r="CU21" s="1091"/>
      <c r="CV21" s="1092"/>
      <c r="CW21" s="1090"/>
      <c r="CX21" s="1091"/>
      <c r="CY21" s="1091"/>
      <c r="CZ21" s="1091"/>
      <c r="DA21" s="1092"/>
      <c r="DB21" s="1090"/>
      <c r="DC21" s="1091"/>
      <c r="DD21" s="1091"/>
      <c r="DE21" s="1091"/>
      <c r="DF21" s="1092"/>
      <c r="DG21" s="1090"/>
      <c r="DH21" s="1091"/>
      <c r="DI21" s="1091"/>
      <c r="DJ21" s="1091"/>
      <c r="DK21" s="1092"/>
      <c r="DL21" s="1090"/>
      <c r="DM21" s="1091"/>
      <c r="DN21" s="1091"/>
      <c r="DO21" s="1091"/>
      <c r="DP21" s="1092"/>
      <c r="DQ21" s="1090"/>
      <c r="DR21" s="1091"/>
      <c r="DS21" s="1091"/>
      <c r="DT21" s="1091"/>
      <c r="DU21" s="1092"/>
      <c r="DV21" s="1093"/>
      <c r="DW21" s="1094"/>
      <c r="DX21" s="1094"/>
      <c r="DY21" s="1094"/>
      <c r="DZ21" s="1095"/>
      <c r="EA21" s="255"/>
    </row>
    <row r="22" spans="1:131" s="256" customFormat="1" ht="26.25" customHeight="1" x14ac:dyDescent="0.15">
      <c r="A22" s="262">
        <v>16</v>
      </c>
      <c r="B22" s="1138"/>
      <c r="C22" s="1139"/>
      <c r="D22" s="1139"/>
      <c r="E22" s="1139"/>
      <c r="F22" s="1139"/>
      <c r="G22" s="1139"/>
      <c r="H22" s="1139"/>
      <c r="I22" s="1139"/>
      <c r="J22" s="1139"/>
      <c r="K22" s="1139"/>
      <c r="L22" s="1139"/>
      <c r="M22" s="1139"/>
      <c r="N22" s="1139"/>
      <c r="O22" s="1139"/>
      <c r="P22" s="1140"/>
      <c r="Q22" s="1182"/>
      <c r="R22" s="1183"/>
      <c r="S22" s="1183"/>
      <c r="T22" s="1183"/>
      <c r="U22" s="1183"/>
      <c r="V22" s="1183"/>
      <c r="W22" s="1183"/>
      <c r="X22" s="1183"/>
      <c r="Y22" s="1183"/>
      <c r="Z22" s="1183"/>
      <c r="AA22" s="1183"/>
      <c r="AB22" s="1183"/>
      <c r="AC22" s="1183"/>
      <c r="AD22" s="1183"/>
      <c r="AE22" s="1184"/>
      <c r="AF22" s="1120"/>
      <c r="AG22" s="1121"/>
      <c r="AH22" s="1121"/>
      <c r="AI22" s="1121"/>
      <c r="AJ22" s="1122"/>
      <c r="AK22" s="1178"/>
      <c r="AL22" s="1179"/>
      <c r="AM22" s="1179"/>
      <c r="AN22" s="1179"/>
      <c r="AO22" s="1179"/>
      <c r="AP22" s="1179"/>
      <c r="AQ22" s="1179"/>
      <c r="AR22" s="1179"/>
      <c r="AS22" s="1179"/>
      <c r="AT22" s="1179"/>
      <c r="AU22" s="1180"/>
      <c r="AV22" s="1180"/>
      <c r="AW22" s="1180"/>
      <c r="AX22" s="1180"/>
      <c r="AY22" s="1181"/>
      <c r="AZ22" s="1136" t="s">
        <v>393</v>
      </c>
      <c r="BA22" s="1136"/>
      <c r="BB22" s="1136"/>
      <c r="BC22" s="1136"/>
      <c r="BD22" s="1137"/>
      <c r="BE22" s="254"/>
      <c r="BF22" s="254"/>
      <c r="BG22" s="254"/>
      <c r="BH22" s="254"/>
      <c r="BI22" s="254"/>
      <c r="BJ22" s="254"/>
      <c r="BK22" s="254"/>
      <c r="BL22" s="254"/>
      <c r="BM22" s="254"/>
      <c r="BN22" s="254"/>
      <c r="BO22" s="254"/>
      <c r="BP22" s="254"/>
      <c r="BQ22" s="263">
        <v>16</v>
      </c>
      <c r="BR22" s="264"/>
      <c r="BS22" s="1115"/>
      <c r="BT22" s="1116"/>
      <c r="BU22" s="1116"/>
      <c r="BV22" s="1116"/>
      <c r="BW22" s="1116"/>
      <c r="BX22" s="1116"/>
      <c r="BY22" s="1116"/>
      <c r="BZ22" s="1116"/>
      <c r="CA22" s="1116"/>
      <c r="CB22" s="1116"/>
      <c r="CC22" s="1116"/>
      <c r="CD22" s="1116"/>
      <c r="CE22" s="1116"/>
      <c r="CF22" s="1116"/>
      <c r="CG22" s="1117"/>
      <c r="CH22" s="1090"/>
      <c r="CI22" s="1091"/>
      <c r="CJ22" s="1091"/>
      <c r="CK22" s="1091"/>
      <c r="CL22" s="1092"/>
      <c r="CM22" s="1090"/>
      <c r="CN22" s="1091"/>
      <c r="CO22" s="1091"/>
      <c r="CP22" s="1091"/>
      <c r="CQ22" s="1092"/>
      <c r="CR22" s="1090"/>
      <c r="CS22" s="1091"/>
      <c r="CT22" s="1091"/>
      <c r="CU22" s="1091"/>
      <c r="CV22" s="1092"/>
      <c r="CW22" s="1090"/>
      <c r="CX22" s="1091"/>
      <c r="CY22" s="1091"/>
      <c r="CZ22" s="1091"/>
      <c r="DA22" s="1092"/>
      <c r="DB22" s="1090"/>
      <c r="DC22" s="1091"/>
      <c r="DD22" s="1091"/>
      <c r="DE22" s="1091"/>
      <c r="DF22" s="1092"/>
      <c r="DG22" s="1090"/>
      <c r="DH22" s="1091"/>
      <c r="DI22" s="1091"/>
      <c r="DJ22" s="1091"/>
      <c r="DK22" s="1092"/>
      <c r="DL22" s="1090"/>
      <c r="DM22" s="1091"/>
      <c r="DN22" s="1091"/>
      <c r="DO22" s="1091"/>
      <c r="DP22" s="1092"/>
      <c r="DQ22" s="1090"/>
      <c r="DR22" s="1091"/>
      <c r="DS22" s="1091"/>
      <c r="DT22" s="1091"/>
      <c r="DU22" s="1092"/>
      <c r="DV22" s="1093"/>
      <c r="DW22" s="1094"/>
      <c r="DX22" s="1094"/>
      <c r="DY22" s="1094"/>
      <c r="DZ22" s="1095"/>
      <c r="EA22" s="255"/>
    </row>
    <row r="23" spans="1:131" s="256" customFormat="1" ht="26.25" customHeight="1" thickBot="1" x14ac:dyDescent="0.2">
      <c r="A23" s="265" t="s">
        <v>394</v>
      </c>
      <c r="B23" s="1039" t="s">
        <v>395</v>
      </c>
      <c r="C23" s="1040"/>
      <c r="D23" s="1040"/>
      <c r="E23" s="1040"/>
      <c r="F23" s="1040"/>
      <c r="G23" s="1040"/>
      <c r="H23" s="1040"/>
      <c r="I23" s="1040"/>
      <c r="J23" s="1040"/>
      <c r="K23" s="1040"/>
      <c r="L23" s="1040"/>
      <c r="M23" s="1040"/>
      <c r="N23" s="1040"/>
      <c r="O23" s="1040"/>
      <c r="P23" s="1041"/>
      <c r="Q23" s="1169">
        <v>11791</v>
      </c>
      <c r="R23" s="1170"/>
      <c r="S23" s="1170"/>
      <c r="T23" s="1170"/>
      <c r="U23" s="1170"/>
      <c r="V23" s="1170">
        <v>11312</v>
      </c>
      <c r="W23" s="1170"/>
      <c r="X23" s="1170"/>
      <c r="Y23" s="1170"/>
      <c r="Z23" s="1170"/>
      <c r="AA23" s="1170">
        <v>479</v>
      </c>
      <c r="AB23" s="1170"/>
      <c r="AC23" s="1170"/>
      <c r="AD23" s="1170"/>
      <c r="AE23" s="1171"/>
      <c r="AF23" s="1172">
        <v>349</v>
      </c>
      <c r="AG23" s="1170"/>
      <c r="AH23" s="1170"/>
      <c r="AI23" s="1170"/>
      <c r="AJ23" s="1173"/>
      <c r="AK23" s="1174"/>
      <c r="AL23" s="1175"/>
      <c r="AM23" s="1175"/>
      <c r="AN23" s="1175"/>
      <c r="AO23" s="1175"/>
      <c r="AP23" s="1170">
        <v>7412</v>
      </c>
      <c r="AQ23" s="1170"/>
      <c r="AR23" s="1170"/>
      <c r="AS23" s="1170"/>
      <c r="AT23" s="1170"/>
      <c r="AU23" s="1176"/>
      <c r="AV23" s="1176"/>
      <c r="AW23" s="1176"/>
      <c r="AX23" s="1176"/>
      <c r="AY23" s="1177"/>
      <c r="AZ23" s="1166" t="s">
        <v>396</v>
      </c>
      <c r="BA23" s="1167"/>
      <c r="BB23" s="1167"/>
      <c r="BC23" s="1167"/>
      <c r="BD23" s="1168"/>
      <c r="BE23" s="254"/>
      <c r="BF23" s="254"/>
      <c r="BG23" s="254"/>
      <c r="BH23" s="254"/>
      <c r="BI23" s="254"/>
      <c r="BJ23" s="254"/>
      <c r="BK23" s="254"/>
      <c r="BL23" s="254"/>
      <c r="BM23" s="254"/>
      <c r="BN23" s="254"/>
      <c r="BO23" s="254"/>
      <c r="BP23" s="254"/>
      <c r="BQ23" s="263">
        <v>17</v>
      </c>
      <c r="BR23" s="264"/>
      <c r="BS23" s="1115"/>
      <c r="BT23" s="1116"/>
      <c r="BU23" s="1116"/>
      <c r="BV23" s="1116"/>
      <c r="BW23" s="1116"/>
      <c r="BX23" s="1116"/>
      <c r="BY23" s="1116"/>
      <c r="BZ23" s="1116"/>
      <c r="CA23" s="1116"/>
      <c r="CB23" s="1116"/>
      <c r="CC23" s="1116"/>
      <c r="CD23" s="1116"/>
      <c r="CE23" s="1116"/>
      <c r="CF23" s="1116"/>
      <c r="CG23" s="1117"/>
      <c r="CH23" s="1090"/>
      <c r="CI23" s="1091"/>
      <c r="CJ23" s="1091"/>
      <c r="CK23" s="1091"/>
      <c r="CL23" s="1092"/>
      <c r="CM23" s="1090"/>
      <c r="CN23" s="1091"/>
      <c r="CO23" s="1091"/>
      <c r="CP23" s="1091"/>
      <c r="CQ23" s="1092"/>
      <c r="CR23" s="1090"/>
      <c r="CS23" s="1091"/>
      <c r="CT23" s="1091"/>
      <c r="CU23" s="1091"/>
      <c r="CV23" s="1092"/>
      <c r="CW23" s="1090"/>
      <c r="CX23" s="1091"/>
      <c r="CY23" s="1091"/>
      <c r="CZ23" s="1091"/>
      <c r="DA23" s="1092"/>
      <c r="DB23" s="1090"/>
      <c r="DC23" s="1091"/>
      <c r="DD23" s="1091"/>
      <c r="DE23" s="1091"/>
      <c r="DF23" s="1092"/>
      <c r="DG23" s="1090"/>
      <c r="DH23" s="1091"/>
      <c r="DI23" s="1091"/>
      <c r="DJ23" s="1091"/>
      <c r="DK23" s="1092"/>
      <c r="DL23" s="1090"/>
      <c r="DM23" s="1091"/>
      <c r="DN23" s="1091"/>
      <c r="DO23" s="1091"/>
      <c r="DP23" s="1092"/>
      <c r="DQ23" s="1090"/>
      <c r="DR23" s="1091"/>
      <c r="DS23" s="1091"/>
      <c r="DT23" s="1091"/>
      <c r="DU23" s="1092"/>
      <c r="DV23" s="1093"/>
      <c r="DW23" s="1094"/>
      <c r="DX23" s="1094"/>
      <c r="DY23" s="1094"/>
      <c r="DZ23" s="1095"/>
      <c r="EA23" s="255"/>
    </row>
    <row r="24" spans="1:131" s="256" customFormat="1" ht="26.25" customHeight="1" x14ac:dyDescent="0.15">
      <c r="A24" s="1165" t="s">
        <v>397</v>
      </c>
      <c r="B24" s="1165"/>
      <c r="C24" s="1165"/>
      <c r="D24" s="1165"/>
      <c r="E24" s="1165"/>
      <c r="F24" s="1165"/>
      <c r="G24" s="1165"/>
      <c r="H24" s="1165"/>
      <c r="I24" s="1165"/>
      <c r="J24" s="1165"/>
      <c r="K24" s="1165"/>
      <c r="L24" s="1165"/>
      <c r="M24" s="1165"/>
      <c r="N24" s="1165"/>
      <c r="O24" s="1165"/>
      <c r="P24" s="1165"/>
      <c r="Q24" s="1165"/>
      <c r="R24" s="1165"/>
      <c r="S24" s="1165"/>
      <c r="T24" s="1165"/>
      <c r="U24" s="1165"/>
      <c r="V24" s="1165"/>
      <c r="W24" s="1165"/>
      <c r="X24" s="1165"/>
      <c r="Y24" s="1165"/>
      <c r="Z24" s="1165"/>
      <c r="AA24" s="1165"/>
      <c r="AB24" s="1165"/>
      <c r="AC24" s="1165"/>
      <c r="AD24" s="1165"/>
      <c r="AE24" s="1165"/>
      <c r="AF24" s="1165"/>
      <c r="AG24" s="1165"/>
      <c r="AH24" s="1165"/>
      <c r="AI24" s="1165"/>
      <c r="AJ24" s="1165"/>
      <c r="AK24" s="1165"/>
      <c r="AL24" s="1165"/>
      <c r="AM24" s="1165"/>
      <c r="AN24" s="1165"/>
      <c r="AO24" s="1165"/>
      <c r="AP24" s="1165"/>
      <c r="AQ24" s="1165"/>
      <c r="AR24" s="1165"/>
      <c r="AS24" s="1165"/>
      <c r="AT24" s="1165"/>
      <c r="AU24" s="1165"/>
      <c r="AV24" s="1165"/>
      <c r="AW24" s="1165"/>
      <c r="AX24" s="1165"/>
      <c r="AY24" s="1165"/>
      <c r="AZ24" s="253"/>
      <c r="BA24" s="253"/>
      <c r="BB24" s="253"/>
      <c r="BC24" s="253"/>
      <c r="BD24" s="253"/>
      <c r="BE24" s="254"/>
      <c r="BF24" s="254"/>
      <c r="BG24" s="254"/>
      <c r="BH24" s="254"/>
      <c r="BI24" s="254"/>
      <c r="BJ24" s="254"/>
      <c r="BK24" s="254"/>
      <c r="BL24" s="254"/>
      <c r="BM24" s="254"/>
      <c r="BN24" s="254"/>
      <c r="BO24" s="254"/>
      <c r="BP24" s="254"/>
      <c r="BQ24" s="263">
        <v>18</v>
      </c>
      <c r="BR24" s="264"/>
      <c r="BS24" s="1115"/>
      <c r="BT24" s="1116"/>
      <c r="BU24" s="1116"/>
      <c r="BV24" s="1116"/>
      <c r="BW24" s="1116"/>
      <c r="BX24" s="1116"/>
      <c r="BY24" s="1116"/>
      <c r="BZ24" s="1116"/>
      <c r="CA24" s="1116"/>
      <c r="CB24" s="1116"/>
      <c r="CC24" s="1116"/>
      <c r="CD24" s="1116"/>
      <c r="CE24" s="1116"/>
      <c r="CF24" s="1116"/>
      <c r="CG24" s="1117"/>
      <c r="CH24" s="1090"/>
      <c r="CI24" s="1091"/>
      <c r="CJ24" s="1091"/>
      <c r="CK24" s="1091"/>
      <c r="CL24" s="1092"/>
      <c r="CM24" s="1090"/>
      <c r="CN24" s="1091"/>
      <c r="CO24" s="1091"/>
      <c r="CP24" s="1091"/>
      <c r="CQ24" s="1092"/>
      <c r="CR24" s="1090"/>
      <c r="CS24" s="1091"/>
      <c r="CT24" s="1091"/>
      <c r="CU24" s="1091"/>
      <c r="CV24" s="1092"/>
      <c r="CW24" s="1090"/>
      <c r="CX24" s="1091"/>
      <c r="CY24" s="1091"/>
      <c r="CZ24" s="1091"/>
      <c r="DA24" s="1092"/>
      <c r="DB24" s="1090"/>
      <c r="DC24" s="1091"/>
      <c r="DD24" s="1091"/>
      <c r="DE24" s="1091"/>
      <c r="DF24" s="1092"/>
      <c r="DG24" s="1090"/>
      <c r="DH24" s="1091"/>
      <c r="DI24" s="1091"/>
      <c r="DJ24" s="1091"/>
      <c r="DK24" s="1092"/>
      <c r="DL24" s="1090"/>
      <c r="DM24" s="1091"/>
      <c r="DN24" s="1091"/>
      <c r="DO24" s="1091"/>
      <c r="DP24" s="1092"/>
      <c r="DQ24" s="1090"/>
      <c r="DR24" s="1091"/>
      <c r="DS24" s="1091"/>
      <c r="DT24" s="1091"/>
      <c r="DU24" s="1092"/>
      <c r="DV24" s="1093"/>
      <c r="DW24" s="1094"/>
      <c r="DX24" s="1094"/>
      <c r="DY24" s="1094"/>
      <c r="DZ24" s="1095"/>
      <c r="EA24" s="255"/>
    </row>
    <row r="25" spans="1:131" s="248" customFormat="1" ht="26.25" customHeight="1" thickBot="1" x14ac:dyDescent="0.2">
      <c r="A25" s="1164" t="s">
        <v>398</v>
      </c>
      <c r="B25" s="1164"/>
      <c r="C25" s="1164"/>
      <c r="D25" s="1164"/>
      <c r="E25" s="1164"/>
      <c r="F25" s="1164"/>
      <c r="G25" s="1164"/>
      <c r="H25" s="1164"/>
      <c r="I25" s="1164"/>
      <c r="J25" s="1164"/>
      <c r="K25" s="1164"/>
      <c r="L25" s="1164"/>
      <c r="M25" s="1164"/>
      <c r="N25" s="1164"/>
      <c r="O25" s="1164"/>
      <c r="P25" s="1164"/>
      <c r="Q25" s="1164"/>
      <c r="R25" s="1164"/>
      <c r="S25" s="1164"/>
      <c r="T25" s="1164"/>
      <c r="U25" s="1164"/>
      <c r="V25" s="1164"/>
      <c r="W25" s="1164"/>
      <c r="X25" s="1164"/>
      <c r="Y25" s="1164"/>
      <c r="Z25" s="1164"/>
      <c r="AA25" s="1164"/>
      <c r="AB25" s="1164"/>
      <c r="AC25" s="1164"/>
      <c r="AD25" s="1164"/>
      <c r="AE25" s="1164"/>
      <c r="AF25" s="1164"/>
      <c r="AG25" s="1164"/>
      <c r="AH25" s="1164"/>
      <c r="AI25" s="1164"/>
      <c r="AJ25" s="1164"/>
      <c r="AK25" s="1164"/>
      <c r="AL25" s="1164"/>
      <c r="AM25" s="1164"/>
      <c r="AN25" s="1164"/>
      <c r="AO25" s="1164"/>
      <c r="AP25" s="1164"/>
      <c r="AQ25" s="1164"/>
      <c r="AR25" s="1164"/>
      <c r="AS25" s="1164"/>
      <c r="AT25" s="1164"/>
      <c r="AU25" s="1164"/>
      <c r="AV25" s="1164"/>
      <c r="AW25" s="1164"/>
      <c r="AX25" s="1164"/>
      <c r="AY25" s="1164"/>
      <c r="AZ25" s="1164"/>
      <c r="BA25" s="1164"/>
      <c r="BB25" s="1164"/>
      <c r="BC25" s="1164"/>
      <c r="BD25" s="1164"/>
      <c r="BE25" s="1164"/>
      <c r="BF25" s="1164"/>
      <c r="BG25" s="1164"/>
      <c r="BH25" s="1164"/>
      <c r="BI25" s="1164"/>
      <c r="BJ25" s="253"/>
      <c r="BK25" s="253"/>
      <c r="BL25" s="253"/>
      <c r="BM25" s="253"/>
      <c r="BN25" s="253"/>
      <c r="BO25" s="266"/>
      <c r="BP25" s="266"/>
      <c r="BQ25" s="263">
        <v>19</v>
      </c>
      <c r="BR25" s="264"/>
      <c r="BS25" s="1115"/>
      <c r="BT25" s="1116"/>
      <c r="BU25" s="1116"/>
      <c r="BV25" s="1116"/>
      <c r="BW25" s="1116"/>
      <c r="BX25" s="1116"/>
      <c r="BY25" s="1116"/>
      <c r="BZ25" s="1116"/>
      <c r="CA25" s="1116"/>
      <c r="CB25" s="1116"/>
      <c r="CC25" s="1116"/>
      <c r="CD25" s="1116"/>
      <c r="CE25" s="1116"/>
      <c r="CF25" s="1116"/>
      <c r="CG25" s="1117"/>
      <c r="CH25" s="1090"/>
      <c r="CI25" s="1091"/>
      <c r="CJ25" s="1091"/>
      <c r="CK25" s="1091"/>
      <c r="CL25" s="1092"/>
      <c r="CM25" s="1090"/>
      <c r="CN25" s="1091"/>
      <c r="CO25" s="1091"/>
      <c r="CP25" s="1091"/>
      <c r="CQ25" s="1092"/>
      <c r="CR25" s="1090"/>
      <c r="CS25" s="1091"/>
      <c r="CT25" s="1091"/>
      <c r="CU25" s="1091"/>
      <c r="CV25" s="1092"/>
      <c r="CW25" s="1090"/>
      <c r="CX25" s="1091"/>
      <c r="CY25" s="1091"/>
      <c r="CZ25" s="1091"/>
      <c r="DA25" s="1092"/>
      <c r="DB25" s="1090"/>
      <c r="DC25" s="1091"/>
      <c r="DD25" s="1091"/>
      <c r="DE25" s="1091"/>
      <c r="DF25" s="1092"/>
      <c r="DG25" s="1090"/>
      <c r="DH25" s="1091"/>
      <c r="DI25" s="1091"/>
      <c r="DJ25" s="1091"/>
      <c r="DK25" s="1092"/>
      <c r="DL25" s="1090"/>
      <c r="DM25" s="1091"/>
      <c r="DN25" s="1091"/>
      <c r="DO25" s="1091"/>
      <c r="DP25" s="1092"/>
      <c r="DQ25" s="1090"/>
      <c r="DR25" s="1091"/>
      <c r="DS25" s="1091"/>
      <c r="DT25" s="1091"/>
      <c r="DU25" s="1092"/>
      <c r="DV25" s="1093"/>
      <c r="DW25" s="1094"/>
      <c r="DX25" s="1094"/>
      <c r="DY25" s="1094"/>
      <c r="DZ25" s="1095"/>
      <c r="EA25" s="247"/>
    </row>
    <row r="26" spans="1:131" s="248" customFormat="1" ht="26.25" customHeight="1" x14ac:dyDescent="0.15">
      <c r="A26" s="1096" t="s">
        <v>374</v>
      </c>
      <c r="B26" s="1097"/>
      <c r="C26" s="1097"/>
      <c r="D26" s="1097"/>
      <c r="E26" s="1097"/>
      <c r="F26" s="1097"/>
      <c r="G26" s="1097"/>
      <c r="H26" s="1097"/>
      <c r="I26" s="1097"/>
      <c r="J26" s="1097"/>
      <c r="K26" s="1097"/>
      <c r="L26" s="1097"/>
      <c r="M26" s="1097"/>
      <c r="N26" s="1097"/>
      <c r="O26" s="1097"/>
      <c r="P26" s="1098"/>
      <c r="Q26" s="1102" t="s">
        <v>399</v>
      </c>
      <c r="R26" s="1103"/>
      <c r="S26" s="1103"/>
      <c r="T26" s="1103"/>
      <c r="U26" s="1104"/>
      <c r="V26" s="1102" t="s">
        <v>400</v>
      </c>
      <c r="W26" s="1103"/>
      <c r="X26" s="1103"/>
      <c r="Y26" s="1103"/>
      <c r="Z26" s="1104"/>
      <c r="AA26" s="1102" t="s">
        <v>401</v>
      </c>
      <c r="AB26" s="1103"/>
      <c r="AC26" s="1103"/>
      <c r="AD26" s="1103"/>
      <c r="AE26" s="1103"/>
      <c r="AF26" s="1160" t="s">
        <v>402</v>
      </c>
      <c r="AG26" s="1109"/>
      <c r="AH26" s="1109"/>
      <c r="AI26" s="1109"/>
      <c r="AJ26" s="1161"/>
      <c r="AK26" s="1103" t="s">
        <v>403</v>
      </c>
      <c r="AL26" s="1103"/>
      <c r="AM26" s="1103"/>
      <c r="AN26" s="1103"/>
      <c r="AO26" s="1104"/>
      <c r="AP26" s="1102" t="s">
        <v>404</v>
      </c>
      <c r="AQ26" s="1103"/>
      <c r="AR26" s="1103"/>
      <c r="AS26" s="1103"/>
      <c r="AT26" s="1104"/>
      <c r="AU26" s="1102" t="s">
        <v>405</v>
      </c>
      <c r="AV26" s="1103"/>
      <c r="AW26" s="1103"/>
      <c r="AX26" s="1103"/>
      <c r="AY26" s="1104"/>
      <c r="AZ26" s="1102" t="s">
        <v>406</v>
      </c>
      <c r="BA26" s="1103"/>
      <c r="BB26" s="1103"/>
      <c r="BC26" s="1103"/>
      <c r="BD26" s="1104"/>
      <c r="BE26" s="1102" t="s">
        <v>381</v>
      </c>
      <c r="BF26" s="1103"/>
      <c r="BG26" s="1103"/>
      <c r="BH26" s="1103"/>
      <c r="BI26" s="1118"/>
      <c r="BJ26" s="253"/>
      <c r="BK26" s="253"/>
      <c r="BL26" s="253"/>
      <c r="BM26" s="253"/>
      <c r="BN26" s="253"/>
      <c r="BO26" s="266"/>
      <c r="BP26" s="266"/>
      <c r="BQ26" s="263">
        <v>20</v>
      </c>
      <c r="BR26" s="264"/>
      <c r="BS26" s="1115"/>
      <c r="BT26" s="1116"/>
      <c r="BU26" s="1116"/>
      <c r="BV26" s="1116"/>
      <c r="BW26" s="1116"/>
      <c r="BX26" s="1116"/>
      <c r="BY26" s="1116"/>
      <c r="BZ26" s="1116"/>
      <c r="CA26" s="1116"/>
      <c r="CB26" s="1116"/>
      <c r="CC26" s="1116"/>
      <c r="CD26" s="1116"/>
      <c r="CE26" s="1116"/>
      <c r="CF26" s="1116"/>
      <c r="CG26" s="1117"/>
      <c r="CH26" s="1090"/>
      <c r="CI26" s="1091"/>
      <c r="CJ26" s="1091"/>
      <c r="CK26" s="1091"/>
      <c r="CL26" s="1092"/>
      <c r="CM26" s="1090"/>
      <c r="CN26" s="1091"/>
      <c r="CO26" s="1091"/>
      <c r="CP26" s="1091"/>
      <c r="CQ26" s="1092"/>
      <c r="CR26" s="1090"/>
      <c r="CS26" s="1091"/>
      <c r="CT26" s="1091"/>
      <c r="CU26" s="1091"/>
      <c r="CV26" s="1092"/>
      <c r="CW26" s="1090"/>
      <c r="CX26" s="1091"/>
      <c r="CY26" s="1091"/>
      <c r="CZ26" s="1091"/>
      <c r="DA26" s="1092"/>
      <c r="DB26" s="1090"/>
      <c r="DC26" s="1091"/>
      <c r="DD26" s="1091"/>
      <c r="DE26" s="1091"/>
      <c r="DF26" s="1092"/>
      <c r="DG26" s="1090"/>
      <c r="DH26" s="1091"/>
      <c r="DI26" s="1091"/>
      <c r="DJ26" s="1091"/>
      <c r="DK26" s="1092"/>
      <c r="DL26" s="1090"/>
      <c r="DM26" s="1091"/>
      <c r="DN26" s="1091"/>
      <c r="DO26" s="1091"/>
      <c r="DP26" s="1092"/>
      <c r="DQ26" s="1090"/>
      <c r="DR26" s="1091"/>
      <c r="DS26" s="1091"/>
      <c r="DT26" s="1091"/>
      <c r="DU26" s="1092"/>
      <c r="DV26" s="1093"/>
      <c r="DW26" s="1094"/>
      <c r="DX26" s="1094"/>
      <c r="DY26" s="1094"/>
      <c r="DZ26" s="1095"/>
      <c r="EA26" s="247"/>
    </row>
    <row r="27" spans="1:131" s="248" customFormat="1" ht="26.25" customHeight="1" thickBot="1" x14ac:dyDescent="0.2">
      <c r="A27" s="1099"/>
      <c r="B27" s="1100"/>
      <c r="C27" s="1100"/>
      <c r="D27" s="1100"/>
      <c r="E27" s="1100"/>
      <c r="F27" s="1100"/>
      <c r="G27" s="1100"/>
      <c r="H27" s="1100"/>
      <c r="I27" s="1100"/>
      <c r="J27" s="1100"/>
      <c r="K27" s="1100"/>
      <c r="L27" s="1100"/>
      <c r="M27" s="1100"/>
      <c r="N27" s="1100"/>
      <c r="O27" s="1100"/>
      <c r="P27" s="1101"/>
      <c r="Q27" s="1105"/>
      <c r="R27" s="1106"/>
      <c r="S27" s="1106"/>
      <c r="T27" s="1106"/>
      <c r="U27" s="1107"/>
      <c r="V27" s="1105"/>
      <c r="W27" s="1106"/>
      <c r="X27" s="1106"/>
      <c r="Y27" s="1106"/>
      <c r="Z27" s="1107"/>
      <c r="AA27" s="1105"/>
      <c r="AB27" s="1106"/>
      <c r="AC27" s="1106"/>
      <c r="AD27" s="1106"/>
      <c r="AE27" s="1106"/>
      <c r="AF27" s="1162"/>
      <c r="AG27" s="1112"/>
      <c r="AH27" s="1112"/>
      <c r="AI27" s="1112"/>
      <c r="AJ27" s="1163"/>
      <c r="AK27" s="1106"/>
      <c r="AL27" s="1106"/>
      <c r="AM27" s="1106"/>
      <c r="AN27" s="1106"/>
      <c r="AO27" s="1107"/>
      <c r="AP27" s="1105"/>
      <c r="AQ27" s="1106"/>
      <c r="AR27" s="1106"/>
      <c r="AS27" s="1106"/>
      <c r="AT27" s="1107"/>
      <c r="AU27" s="1105"/>
      <c r="AV27" s="1106"/>
      <c r="AW27" s="1106"/>
      <c r="AX27" s="1106"/>
      <c r="AY27" s="1107"/>
      <c r="AZ27" s="1105"/>
      <c r="BA27" s="1106"/>
      <c r="BB27" s="1106"/>
      <c r="BC27" s="1106"/>
      <c r="BD27" s="1107"/>
      <c r="BE27" s="1105"/>
      <c r="BF27" s="1106"/>
      <c r="BG27" s="1106"/>
      <c r="BH27" s="1106"/>
      <c r="BI27" s="1119"/>
      <c r="BJ27" s="253"/>
      <c r="BK27" s="253"/>
      <c r="BL27" s="253"/>
      <c r="BM27" s="253"/>
      <c r="BN27" s="253"/>
      <c r="BO27" s="266"/>
      <c r="BP27" s="266"/>
      <c r="BQ27" s="263">
        <v>21</v>
      </c>
      <c r="BR27" s="264"/>
      <c r="BS27" s="1115"/>
      <c r="BT27" s="1116"/>
      <c r="BU27" s="1116"/>
      <c r="BV27" s="1116"/>
      <c r="BW27" s="1116"/>
      <c r="BX27" s="1116"/>
      <c r="BY27" s="1116"/>
      <c r="BZ27" s="1116"/>
      <c r="CA27" s="1116"/>
      <c r="CB27" s="1116"/>
      <c r="CC27" s="1116"/>
      <c r="CD27" s="1116"/>
      <c r="CE27" s="1116"/>
      <c r="CF27" s="1116"/>
      <c r="CG27" s="1117"/>
      <c r="CH27" s="1090"/>
      <c r="CI27" s="1091"/>
      <c r="CJ27" s="1091"/>
      <c r="CK27" s="1091"/>
      <c r="CL27" s="1092"/>
      <c r="CM27" s="1090"/>
      <c r="CN27" s="1091"/>
      <c r="CO27" s="1091"/>
      <c r="CP27" s="1091"/>
      <c r="CQ27" s="1092"/>
      <c r="CR27" s="1090"/>
      <c r="CS27" s="1091"/>
      <c r="CT27" s="1091"/>
      <c r="CU27" s="1091"/>
      <c r="CV27" s="1092"/>
      <c r="CW27" s="1090"/>
      <c r="CX27" s="1091"/>
      <c r="CY27" s="1091"/>
      <c r="CZ27" s="1091"/>
      <c r="DA27" s="1092"/>
      <c r="DB27" s="1090"/>
      <c r="DC27" s="1091"/>
      <c r="DD27" s="1091"/>
      <c r="DE27" s="1091"/>
      <c r="DF27" s="1092"/>
      <c r="DG27" s="1090"/>
      <c r="DH27" s="1091"/>
      <c r="DI27" s="1091"/>
      <c r="DJ27" s="1091"/>
      <c r="DK27" s="1092"/>
      <c r="DL27" s="1090"/>
      <c r="DM27" s="1091"/>
      <c r="DN27" s="1091"/>
      <c r="DO27" s="1091"/>
      <c r="DP27" s="1092"/>
      <c r="DQ27" s="1090"/>
      <c r="DR27" s="1091"/>
      <c r="DS27" s="1091"/>
      <c r="DT27" s="1091"/>
      <c r="DU27" s="1092"/>
      <c r="DV27" s="1093"/>
      <c r="DW27" s="1094"/>
      <c r="DX27" s="1094"/>
      <c r="DY27" s="1094"/>
      <c r="DZ27" s="1095"/>
      <c r="EA27" s="247"/>
    </row>
    <row r="28" spans="1:131" s="248" customFormat="1" ht="26.25" customHeight="1" thickTop="1" x14ac:dyDescent="0.15">
      <c r="A28" s="267">
        <v>1</v>
      </c>
      <c r="B28" s="1150" t="s">
        <v>407</v>
      </c>
      <c r="C28" s="1151"/>
      <c r="D28" s="1151"/>
      <c r="E28" s="1151"/>
      <c r="F28" s="1151"/>
      <c r="G28" s="1151"/>
      <c r="H28" s="1151"/>
      <c r="I28" s="1151"/>
      <c r="J28" s="1151"/>
      <c r="K28" s="1151"/>
      <c r="L28" s="1151"/>
      <c r="M28" s="1151"/>
      <c r="N28" s="1151"/>
      <c r="O28" s="1151"/>
      <c r="P28" s="1152"/>
      <c r="Q28" s="1153">
        <v>5</v>
      </c>
      <c r="R28" s="1154"/>
      <c r="S28" s="1154"/>
      <c r="T28" s="1154"/>
      <c r="U28" s="1154"/>
      <c r="V28" s="1154">
        <v>4</v>
      </c>
      <c r="W28" s="1154"/>
      <c r="X28" s="1154"/>
      <c r="Y28" s="1154"/>
      <c r="Z28" s="1154"/>
      <c r="AA28" s="1154">
        <v>1</v>
      </c>
      <c r="AB28" s="1154"/>
      <c r="AC28" s="1154"/>
      <c r="AD28" s="1154"/>
      <c r="AE28" s="1155"/>
      <c r="AF28" s="1156">
        <v>1</v>
      </c>
      <c r="AG28" s="1154"/>
      <c r="AH28" s="1154"/>
      <c r="AI28" s="1154"/>
      <c r="AJ28" s="1157"/>
      <c r="AK28" s="1158" t="s">
        <v>595</v>
      </c>
      <c r="AL28" s="1159"/>
      <c r="AM28" s="1159"/>
      <c r="AN28" s="1159"/>
      <c r="AO28" s="1159"/>
      <c r="AP28" s="1147" t="s">
        <v>595</v>
      </c>
      <c r="AQ28" s="1147"/>
      <c r="AR28" s="1147"/>
      <c r="AS28" s="1147"/>
      <c r="AT28" s="1147"/>
      <c r="AU28" s="1147" t="s">
        <v>595</v>
      </c>
      <c r="AV28" s="1147"/>
      <c r="AW28" s="1147"/>
      <c r="AX28" s="1147"/>
      <c r="AY28" s="1147"/>
      <c r="AZ28" s="1147" t="s">
        <v>595</v>
      </c>
      <c r="BA28" s="1147"/>
      <c r="BB28" s="1147"/>
      <c r="BC28" s="1147"/>
      <c r="BD28" s="1147"/>
      <c r="BE28" s="1148"/>
      <c r="BF28" s="1148"/>
      <c r="BG28" s="1148"/>
      <c r="BH28" s="1148"/>
      <c r="BI28" s="1149"/>
      <c r="BJ28" s="253"/>
      <c r="BK28" s="253"/>
      <c r="BL28" s="253"/>
      <c r="BM28" s="253"/>
      <c r="BN28" s="253"/>
      <c r="BO28" s="266"/>
      <c r="BP28" s="266"/>
      <c r="BQ28" s="263">
        <v>22</v>
      </c>
      <c r="BR28" s="264"/>
      <c r="BS28" s="1115"/>
      <c r="BT28" s="1116"/>
      <c r="BU28" s="1116"/>
      <c r="BV28" s="1116"/>
      <c r="BW28" s="1116"/>
      <c r="BX28" s="1116"/>
      <c r="BY28" s="1116"/>
      <c r="BZ28" s="1116"/>
      <c r="CA28" s="1116"/>
      <c r="CB28" s="1116"/>
      <c r="CC28" s="1116"/>
      <c r="CD28" s="1116"/>
      <c r="CE28" s="1116"/>
      <c r="CF28" s="1116"/>
      <c r="CG28" s="1117"/>
      <c r="CH28" s="1090"/>
      <c r="CI28" s="1091"/>
      <c r="CJ28" s="1091"/>
      <c r="CK28" s="1091"/>
      <c r="CL28" s="1092"/>
      <c r="CM28" s="1090"/>
      <c r="CN28" s="1091"/>
      <c r="CO28" s="1091"/>
      <c r="CP28" s="1091"/>
      <c r="CQ28" s="1092"/>
      <c r="CR28" s="1090"/>
      <c r="CS28" s="1091"/>
      <c r="CT28" s="1091"/>
      <c r="CU28" s="1091"/>
      <c r="CV28" s="1092"/>
      <c r="CW28" s="1090"/>
      <c r="CX28" s="1091"/>
      <c r="CY28" s="1091"/>
      <c r="CZ28" s="1091"/>
      <c r="DA28" s="1092"/>
      <c r="DB28" s="1090"/>
      <c r="DC28" s="1091"/>
      <c r="DD28" s="1091"/>
      <c r="DE28" s="1091"/>
      <c r="DF28" s="1092"/>
      <c r="DG28" s="1090"/>
      <c r="DH28" s="1091"/>
      <c r="DI28" s="1091"/>
      <c r="DJ28" s="1091"/>
      <c r="DK28" s="1092"/>
      <c r="DL28" s="1090"/>
      <c r="DM28" s="1091"/>
      <c r="DN28" s="1091"/>
      <c r="DO28" s="1091"/>
      <c r="DP28" s="1092"/>
      <c r="DQ28" s="1090"/>
      <c r="DR28" s="1091"/>
      <c r="DS28" s="1091"/>
      <c r="DT28" s="1091"/>
      <c r="DU28" s="1092"/>
      <c r="DV28" s="1093"/>
      <c r="DW28" s="1094"/>
      <c r="DX28" s="1094"/>
      <c r="DY28" s="1094"/>
      <c r="DZ28" s="1095"/>
      <c r="EA28" s="247"/>
    </row>
    <row r="29" spans="1:131" s="248" customFormat="1" ht="26.25" customHeight="1" x14ac:dyDescent="0.15">
      <c r="A29" s="267">
        <v>2</v>
      </c>
      <c r="B29" s="1138" t="s">
        <v>408</v>
      </c>
      <c r="C29" s="1139"/>
      <c r="D29" s="1139"/>
      <c r="E29" s="1139"/>
      <c r="F29" s="1139"/>
      <c r="G29" s="1139"/>
      <c r="H29" s="1139"/>
      <c r="I29" s="1139"/>
      <c r="J29" s="1139"/>
      <c r="K29" s="1139"/>
      <c r="L29" s="1139"/>
      <c r="M29" s="1139"/>
      <c r="N29" s="1139"/>
      <c r="O29" s="1139"/>
      <c r="P29" s="1140"/>
      <c r="Q29" s="1144">
        <v>1838</v>
      </c>
      <c r="R29" s="1145"/>
      <c r="S29" s="1145"/>
      <c r="T29" s="1145"/>
      <c r="U29" s="1145"/>
      <c r="V29" s="1145">
        <v>1835</v>
      </c>
      <c r="W29" s="1145"/>
      <c r="X29" s="1145"/>
      <c r="Y29" s="1145"/>
      <c r="Z29" s="1145"/>
      <c r="AA29" s="1145">
        <v>3</v>
      </c>
      <c r="AB29" s="1145"/>
      <c r="AC29" s="1145"/>
      <c r="AD29" s="1145"/>
      <c r="AE29" s="1146"/>
      <c r="AF29" s="1120">
        <v>3</v>
      </c>
      <c r="AG29" s="1121"/>
      <c r="AH29" s="1121"/>
      <c r="AI29" s="1121"/>
      <c r="AJ29" s="1122"/>
      <c r="AK29" s="1075">
        <v>135</v>
      </c>
      <c r="AL29" s="1066"/>
      <c r="AM29" s="1066"/>
      <c r="AN29" s="1066"/>
      <c r="AO29" s="1066"/>
      <c r="AP29" s="1143" t="s">
        <v>595</v>
      </c>
      <c r="AQ29" s="1143"/>
      <c r="AR29" s="1143"/>
      <c r="AS29" s="1143"/>
      <c r="AT29" s="1143"/>
      <c r="AU29" s="1143" t="s">
        <v>595</v>
      </c>
      <c r="AV29" s="1143"/>
      <c r="AW29" s="1143"/>
      <c r="AX29" s="1143"/>
      <c r="AY29" s="1143"/>
      <c r="AZ29" s="1143" t="s">
        <v>595</v>
      </c>
      <c r="BA29" s="1143"/>
      <c r="BB29" s="1143"/>
      <c r="BC29" s="1143"/>
      <c r="BD29" s="1143"/>
      <c r="BE29" s="1133"/>
      <c r="BF29" s="1133"/>
      <c r="BG29" s="1133"/>
      <c r="BH29" s="1133"/>
      <c r="BI29" s="1134"/>
      <c r="BJ29" s="253"/>
      <c r="BK29" s="253"/>
      <c r="BL29" s="253"/>
      <c r="BM29" s="253"/>
      <c r="BN29" s="253"/>
      <c r="BO29" s="266"/>
      <c r="BP29" s="266"/>
      <c r="BQ29" s="263">
        <v>23</v>
      </c>
      <c r="BR29" s="264"/>
      <c r="BS29" s="1115"/>
      <c r="BT29" s="1116"/>
      <c r="BU29" s="1116"/>
      <c r="BV29" s="1116"/>
      <c r="BW29" s="1116"/>
      <c r="BX29" s="1116"/>
      <c r="BY29" s="1116"/>
      <c r="BZ29" s="1116"/>
      <c r="CA29" s="1116"/>
      <c r="CB29" s="1116"/>
      <c r="CC29" s="1116"/>
      <c r="CD29" s="1116"/>
      <c r="CE29" s="1116"/>
      <c r="CF29" s="1116"/>
      <c r="CG29" s="1117"/>
      <c r="CH29" s="1090"/>
      <c r="CI29" s="1091"/>
      <c r="CJ29" s="1091"/>
      <c r="CK29" s="1091"/>
      <c r="CL29" s="1092"/>
      <c r="CM29" s="1090"/>
      <c r="CN29" s="1091"/>
      <c r="CO29" s="1091"/>
      <c r="CP29" s="1091"/>
      <c r="CQ29" s="1092"/>
      <c r="CR29" s="1090"/>
      <c r="CS29" s="1091"/>
      <c r="CT29" s="1091"/>
      <c r="CU29" s="1091"/>
      <c r="CV29" s="1092"/>
      <c r="CW29" s="1090"/>
      <c r="CX29" s="1091"/>
      <c r="CY29" s="1091"/>
      <c r="CZ29" s="1091"/>
      <c r="DA29" s="1092"/>
      <c r="DB29" s="1090"/>
      <c r="DC29" s="1091"/>
      <c r="DD29" s="1091"/>
      <c r="DE29" s="1091"/>
      <c r="DF29" s="1092"/>
      <c r="DG29" s="1090"/>
      <c r="DH29" s="1091"/>
      <c r="DI29" s="1091"/>
      <c r="DJ29" s="1091"/>
      <c r="DK29" s="1092"/>
      <c r="DL29" s="1090"/>
      <c r="DM29" s="1091"/>
      <c r="DN29" s="1091"/>
      <c r="DO29" s="1091"/>
      <c r="DP29" s="1092"/>
      <c r="DQ29" s="1090"/>
      <c r="DR29" s="1091"/>
      <c r="DS29" s="1091"/>
      <c r="DT29" s="1091"/>
      <c r="DU29" s="1092"/>
      <c r="DV29" s="1093"/>
      <c r="DW29" s="1094"/>
      <c r="DX29" s="1094"/>
      <c r="DY29" s="1094"/>
      <c r="DZ29" s="1095"/>
      <c r="EA29" s="247"/>
    </row>
    <row r="30" spans="1:131" s="248" customFormat="1" ht="26.25" customHeight="1" x14ac:dyDescent="0.15">
      <c r="A30" s="267">
        <v>3</v>
      </c>
      <c r="B30" s="1138" t="s">
        <v>409</v>
      </c>
      <c r="C30" s="1139"/>
      <c r="D30" s="1139"/>
      <c r="E30" s="1139"/>
      <c r="F30" s="1139"/>
      <c r="G30" s="1139"/>
      <c r="H30" s="1139"/>
      <c r="I30" s="1139"/>
      <c r="J30" s="1139"/>
      <c r="K30" s="1139"/>
      <c r="L30" s="1139"/>
      <c r="M30" s="1139"/>
      <c r="N30" s="1139"/>
      <c r="O30" s="1139"/>
      <c r="P30" s="1140"/>
      <c r="Q30" s="1144">
        <v>2074</v>
      </c>
      <c r="R30" s="1145"/>
      <c r="S30" s="1145"/>
      <c r="T30" s="1145"/>
      <c r="U30" s="1145"/>
      <c r="V30" s="1145">
        <v>2046</v>
      </c>
      <c r="W30" s="1145"/>
      <c r="X30" s="1145"/>
      <c r="Y30" s="1145"/>
      <c r="Z30" s="1145"/>
      <c r="AA30" s="1145">
        <v>28</v>
      </c>
      <c r="AB30" s="1145"/>
      <c r="AC30" s="1145"/>
      <c r="AD30" s="1145"/>
      <c r="AE30" s="1146"/>
      <c r="AF30" s="1120">
        <v>28</v>
      </c>
      <c r="AG30" s="1121"/>
      <c r="AH30" s="1121"/>
      <c r="AI30" s="1121"/>
      <c r="AJ30" s="1122"/>
      <c r="AK30" s="1075">
        <v>322</v>
      </c>
      <c r="AL30" s="1066"/>
      <c r="AM30" s="1066"/>
      <c r="AN30" s="1066"/>
      <c r="AO30" s="1066"/>
      <c r="AP30" s="1143" t="s">
        <v>595</v>
      </c>
      <c r="AQ30" s="1143"/>
      <c r="AR30" s="1143"/>
      <c r="AS30" s="1143"/>
      <c r="AT30" s="1143"/>
      <c r="AU30" s="1143" t="s">
        <v>595</v>
      </c>
      <c r="AV30" s="1143"/>
      <c r="AW30" s="1143"/>
      <c r="AX30" s="1143"/>
      <c r="AY30" s="1143"/>
      <c r="AZ30" s="1143" t="s">
        <v>595</v>
      </c>
      <c r="BA30" s="1143"/>
      <c r="BB30" s="1143"/>
      <c r="BC30" s="1143"/>
      <c r="BD30" s="1143"/>
      <c r="BE30" s="1133"/>
      <c r="BF30" s="1133"/>
      <c r="BG30" s="1133"/>
      <c r="BH30" s="1133"/>
      <c r="BI30" s="1134"/>
      <c r="BJ30" s="253"/>
      <c r="BK30" s="253"/>
      <c r="BL30" s="253"/>
      <c r="BM30" s="253"/>
      <c r="BN30" s="253"/>
      <c r="BO30" s="266"/>
      <c r="BP30" s="266"/>
      <c r="BQ30" s="263">
        <v>24</v>
      </c>
      <c r="BR30" s="264"/>
      <c r="BS30" s="1115"/>
      <c r="BT30" s="1116"/>
      <c r="BU30" s="1116"/>
      <c r="BV30" s="1116"/>
      <c r="BW30" s="1116"/>
      <c r="BX30" s="1116"/>
      <c r="BY30" s="1116"/>
      <c r="BZ30" s="1116"/>
      <c r="CA30" s="1116"/>
      <c r="CB30" s="1116"/>
      <c r="CC30" s="1116"/>
      <c r="CD30" s="1116"/>
      <c r="CE30" s="1116"/>
      <c r="CF30" s="1116"/>
      <c r="CG30" s="1117"/>
      <c r="CH30" s="1090"/>
      <c r="CI30" s="1091"/>
      <c r="CJ30" s="1091"/>
      <c r="CK30" s="1091"/>
      <c r="CL30" s="1092"/>
      <c r="CM30" s="1090"/>
      <c r="CN30" s="1091"/>
      <c r="CO30" s="1091"/>
      <c r="CP30" s="1091"/>
      <c r="CQ30" s="1092"/>
      <c r="CR30" s="1090"/>
      <c r="CS30" s="1091"/>
      <c r="CT30" s="1091"/>
      <c r="CU30" s="1091"/>
      <c r="CV30" s="1092"/>
      <c r="CW30" s="1090"/>
      <c r="CX30" s="1091"/>
      <c r="CY30" s="1091"/>
      <c r="CZ30" s="1091"/>
      <c r="DA30" s="1092"/>
      <c r="DB30" s="1090"/>
      <c r="DC30" s="1091"/>
      <c r="DD30" s="1091"/>
      <c r="DE30" s="1091"/>
      <c r="DF30" s="1092"/>
      <c r="DG30" s="1090"/>
      <c r="DH30" s="1091"/>
      <c r="DI30" s="1091"/>
      <c r="DJ30" s="1091"/>
      <c r="DK30" s="1092"/>
      <c r="DL30" s="1090"/>
      <c r="DM30" s="1091"/>
      <c r="DN30" s="1091"/>
      <c r="DO30" s="1091"/>
      <c r="DP30" s="1092"/>
      <c r="DQ30" s="1090"/>
      <c r="DR30" s="1091"/>
      <c r="DS30" s="1091"/>
      <c r="DT30" s="1091"/>
      <c r="DU30" s="1092"/>
      <c r="DV30" s="1093"/>
      <c r="DW30" s="1094"/>
      <c r="DX30" s="1094"/>
      <c r="DY30" s="1094"/>
      <c r="DZ30" s="1095"/>
      <c r="EA30" s="247"/>
    </row>
    <row r="31" spans="1:131" s="248" customFormat="1" ht="26.25" customHeight="1" x14ac:dyDescent="0.15">
      <c r="A31" s="267">
        <v>4</v>
      </c>
      <c r="B31" s="1138" t="s">
        <v>410</v>
      </c>
      <c r="C31" s="1139"/>
      <c r="D31" s="1139"/>
      <c r="E31" s="1139"/>
      <c r="F31" s="1139"/>
      <c r="G31" s="1139"/>
      <c r="H31" s="1139"/>
      <c r="I31" s="1139"/>
      <c r="J31" s="1139"/>
      <c r="K31" s="1139"/>
      <c r="L31" s="1139"/>
      <c r="M31" s="1139"/>
      <c r="N31" s="1139"/>
      <c r="O31" s="1139"/>
      <c r="P31" s="1140"/>
      <c r="Q31" s="1144">
        <v>308</v>
      </c>
      <c r="R31" s="1145"/>
      <c r="S31" s="1145"/>
      <c r="T31" s="1145"/>
      <c r="U31" s="1145"/>
      <c r="V31" s="1145">
        <v>307</v>
      </c>
      <c r="W31" s="1145"/>
      <c r="X31" s="1145"/>
      <c r="Y31" s="1145"/>
      <c r="Z31" s="1145"/>
      <c r="AA31" s="1145">
        <v>1</v>
      </c>
      <c r="AB31" s="1145"/>
      <c r="AC31" s="1145"/>
      <c r="AD31" s="1145"/>
      <c r="AE31" s="1146"/>
      <c r="AF31" s="1120">
        <v>1</v>
      </c>
      <c r="AG31" s="1121"/>
      <c r="AH31" s="1121"/>
      <c r="AI31" s="1121"/>
      <c r="AJ31" s="1122"/>
      <c r="AK31" s="1075">
        <v>72</v>
      </c>
      <c r="AL31" s="1066"/>
      <c r="AM31" s="1066"/>
      <c r="AN31" s="1066"/>
      <c r="AO31" s="1066"/>
      <c r="AP31" s="1143" t="s">
        <v>595</v>
      </c>
      <c r="AQ31" s="1143"/>
      <c r="AR31" s="1143"/>
      <c r="AS31" s="1143"/>
      <c r="AT31" s="1143"/>
      <c r="AU31" s="1143" t="s">
        <v>595</v>
      </c>
      <c r="AV31" s="1143"/>
      <c r="AW31" s="1143"/>
      <c r="AX31" s="1143"/>
      <c r="AY31" s="1143"/>
      <c r="AZ31" s="1143" t="s">
        <v>595</v>
      </c>
      <c r="BA31" s="1143"/>
      <c r="BB31" s="1143"/>
      <c r="BC31" s="1143"/>
      <c r="BD31" s="1143"/>
      <c r="BE31" s="1133"/>
      <c r="BF31" s="1133"/>
      <c r="BG31" s="1133"/>
      <c r="BH31" s="1133"/>
      <c r="BI31" s="1134"/>
      <c r="BJ31" s="253"/>
      <c r="BK31" s="253"/>
      <c r="BL31" s="253"/>
      <c r="BM31" s="253"/>
      <c r="BN31" s="253"/>
      <c r="BO31" s="266"/>
      <c r="BP31" s="266"/>
      <c r="BQ31" s="263">
        <v>25</v>
      </c>
      <c r="BR31" s="264"/>
      <c r="BS31" s="1115"/>
      <c r="BT31" s="1116"/>
      <c r="BU31" s="1116"/>
      <c r="BV31" s="1116"/>
      <c r="BW31" s="1116"/>
      <c r="BX31" s="1116"/>
      <c r="BY31" s="1116"/>
      <c r="BZ31" s="1116"/>
      <c r="CA31" s="1116"/>
      <c r="CB31" s="1116"/>
      <c r="CC31" s="1116"/>
      <c r="CD31" s="1116"/>
      <c r="CE31" s="1116"/>
      <c r="CF31" s="1116"/>
      <c r="CG31" s="1117"/>
      <c r="CH31" s="1090"/>
      <c r="CI31" s="1091"/>
      <c r="CJ31" s="1091"/>
      <c r="CK31" s="1091"/>
      <c r="CL31" s="1092"/>
      <c r="CM31" s="1090"/>
      <c r="CN31" s="1091"/>
      <c r="CO31" s="1091"/>
      <c r="CP31" s="1091"/>
      <c r="CQ31" s="1092"/>
      <c r="CR31" s="1090"/>
      <c r="CS31" s="1091"/>
      <c r="CT31" s="1091"/>
      <c r="CU31" s="1091"/>
      <c r="CV31" s="1092"/>
      <c r="CW31" s="1090"/>
      <c r="CX31" s="1091"/>
      <c r="CY31" s="1091"/>
      <c r="CZ31" s="1091"/>
      <c r="DA31" s="1092"/>
      <c r="DB31" s="1090"/>
      <c r="DC31" s="1091"/>
      <c r="DD31" s="1091"/>
      <c r="DE31" s="1091"/>
      <c r="DF31" s="1092"/>
      <c r="DG31" s="1090"/>
      <c r="DH31" s="1091"/>
      <c r="DI31" s="1091"/>
      <c r="DJ31" s="1091"/>
      <c r="DK31" s="1092"/>
      <c r="DL31" s="1090"/>
      <c r="DM31" s="1091"/>
      <c r="DN31" s="1091"/>
      <c r="DO31" s="1091"/>
      <c r="DP31" s="1092"/>
      <c r="DQ31" s="1090"/>
      <c r="DR31" s="1091"/>
      <c r="DS31" s="1091"/>
      <c r="DT31" s="1091"/>
      <c r="DU31" s="1092"/>
      <c r="DV31" s="1093"/>
      <c r="DW31" s="1094"/>
      <c r="DX31" s="1094"/>
      <c r="DY31" s="1094"/>
      <c r="DZ31" s="1095"/>
      <c r="EA31" s="247"/>
    </row>
    <row r="32" spans="1:131" s="248" customFormat="1" ht="26.25" customHeight="1" x14ac:dyDescent="0.15">
      <c r="A32" s="267">
        <v>5</v>
      </c>
      <c r="B32" s="1138" t="s">
        <v>411</v>
      </c>
      <c r="C32" s="1139"/>
      <c r="D32" s="1139"/>
      <c r="E32" s="1139"/>
      <c r="F32" s="1139"/>
      <c r="G32" s="1139"/>
      <c r="H32" s="1139"/>
      <c r="I32" s="1139"/>
      <c r="J32" s="1139"/>
      <c r="K32" s="1139"/>
      <c r="L32" s="1139"/>
      <c r="M32" s="1139"/>
      <c r="N32" s="1139"/>
      <c r="O32" s="1139"/>
      <c r="P32" s="1140"/>
      <c r="Q32" s="1144">
        <v>430</v>
      </c>
      <c r="R32" s="1145"/>
      <c r="S32" s="1145"/>
      <c r="T32" s="1145"/>
      <c r="U32" s="1145"/>
      <c r="V32" s="1145">
        <v>385</v>
      </c>
      <c r="W32" s="1145"/>
      <c r="X32" s="1145"/>
      <c r="Y32" s="1145"/>
      <c r="Z32" s="1145"/>
      <c r="AA32" s="1145">
        <v>45</v>
      </c>
      <c r="AB32" s="1145"/>
      <c r="AC32" s="1145"/>
      <c r="AD32" s="1145"/>
      <c r="AE32" s="1146"/>
      <c r="AF32" s="1120">
        <v>543</v>
      </c>
      <c r="AG32" s="1121"/>
      <c r="AH32" s="1121"/>
      <c r="AI32" s="1121"/>
      <c r="AJ32" s="1122"/>
      <c r="AK32" s="1075">
        <v>19</v>
      </c>
      <c r="AL32" s="1066"/>
      <c r="AM32" s="1066"/>
      <c r="AN32" s="1066"/>
      <c r="AO32" s="1066"/>
      <c r="AP32" s="1066">
        <v>1680</v>
      </c>
      <c r="AQ32" s="1066"/>
      <c r="AR32" s="1066"/>
      <c r="AS32" s="1066"/>
      <c r="AT32" s="1066"/>
      <c r="AU32" s="1066">
        <v>217</v>
      </c>
      <c r="AV32" s="1066"/>
      <c r="AW32" s="1066"/>
      <c r="AX32" s="1066"/>
      <c r="AY32" s="1066"/>
      <c r="AZ32" s="1143" t="s">
        <v>595</v>
      </c>
      <c r="BA32" s="1143"/>
      <c r="BB32" s="1143"/>
      <c r="BC32" s="1143"/>
      <c r="BD32" s="1143"/>
      <c r="BE32" s="1133" t="s">
        <v>412</v>
      </c>
      <c r="BF32" s="1133"/>
      <c r="BG32" s="1133"/>
      <c r="BH32" s="1133"/>
      <c r="BI32" s="1134"/>
      <c r="BJ32" s="253"/>
      <c r="BK32" s="253"/>
      <c r="BL32" s="253"/>
      <c r="BM32" s="253"/>
      <c r="BN32" s="253"/>
      <c r="BO32" s="266"/>
      <c r="BP32" s="266"/>
      <c r="BQ32" s="263">
        <v>26</v>
      </c>
      <c r="BR32" s="264"/>
      <c r="BS32" s="1115"/>
      <c r="BT32" s="1116"/>
      <c r="BU32" s="1116"/>
      <c r="BV32" s="1116"/>
      <c r="BW32" s="1116"/>
      <c r="BX32" s="1116"/>
      <c r="BY32" s="1116"/>
      <c r="BZ32" s="1116"/>
      <c r="CA32" s="1116"/>
      <c r="CB32" s="1116"/>
      <c r="CC32" s="1116"/>
      <c r="CD32" s="1116"/>
      <c r="CE32" s="1116"/>
      <c r="CF32" s="1116"/>
      <c r="CG32" s="1117"/>
      <c r="CH32" s="1090"/>
      <c r="CI32" s="1091"/>
      <c r="CJ32" s="1091"/>
      <c r="CK32" s="1091"/>
      <c r="CL32" s="1092"/>
      <c r="CM32" s="1090"/>
      <c r="CN32" s="1091"/>
      <c r="CO32" s="1091"/>
      <c r="CP32" s="1091"/>
      <c r="CQ32" s="1092"/>
      <c r="CR32" s="1090"/>
      <c r="CS32" s="1091"/>
      <c r="CT32" s="1091"/>
      <c r="CU32" s="1091"/>
      <c r="CV32" s="1092"/>
      <c r="CW32" s="1090"/>
      <c r="CX32" s="1091"/>
      <c r="CY32" s="1091"/>
      <c r="CZ32" s="1091"/>
      <c r="DA32" s="1092"/>
      <c r="DB32" s="1090"/>
      <c r="DC32" s="1091"/>
      <c r="DD32" s="1091"/>
      <c r="DE32" s="1091"/>
      <c r="DF32" s="1092"/>
      <c r="DG32" s="1090"/>
      <c r="DH32" s="1091"/>
      <c r="DI32" s="1091"/>
      <c r="DJ32" s="1091"/>
      <c r="DK32" s="1092"/>
      <c r="DL32" s="1090"/>
      <c r="DM32" s="1091"/>
      <c r="DN32" s="1091"/>
      <c r="DO32" s="1091"/>
      <c r="DP32" s="1092"/>
      <c r="DQ32" s="1090"/>
      <c r="DR32" s="1091"/>
      <c r="DS32" s="1091"/>
      <c r="DT32" s="1091"/>
      <c r="DU32" s="1092"/>
      <c r="DV32" s="1093"/>
      <c r="DW32" s="1094"/>
      <c r="DX32" s="1094"/>
      <c r="DY32" s="1094"/>
      <c r="DZ32" s="1095"/>
      <c r="EA32" s="247"/>
    </row>
    <row r="33" spans="1:131" s="248" customFormat="1" ht="26.25" customHeight="1" x14ac:dyDescent="0.15">
      <c r="A33" s="267">
        <v>6</v>
      </c>
      <c r="B33" s="1138" t="s">
        <v>413</v>
      </c>
      <c r="C33" s="1139"/>
      <c r="D33" s="1139"/>
      <c r="E33" s="1139"/>
      <c r="F33" s="1139"/>
      <c r="G33" s="1139"/>
      <c r="H33" s="1139"/>
      <c r="I33" s="1139"/>
      <c r="J33" s="1139"/>
      <c r="K33" s="1139"/>
      <c r="L33" s="1139"/>
      <c r="M33" s="1139"/>
      <c r="N33" s="1139"/>
      <c r="O33" s="1139"/>
      <c r="P33" s="1140"/>
      <c r="Q33" s="1144">
        <v>939</v>
      </c>
      <c r="R33" s="1145"/>
      <c r="S33" s="1145"/>
      <c r="T33" s="1145"/>
      <c r="U33" s="1145"/>
      <c r="V33" s="1145">
        <v>863</v>
      </c>
      <c r="W33" s="1145"/>
      <c r="X33" s="1145"/>
      <c r="Y33" s="1145"/>
      <c r="Z33" s="1145"/>
      <c r="AA33" s="1145">
        <v>77</v>
      </c>
      <c r="AB33" s="1145"/>
      <c r="AC33" s="1145"/>
      <c r="AD33" s="1145"/>
      <c r="AE33" s="1146"/>
      <c r="AF33" s="1120">
        <v>228</v>
      </c>
      <c r="AG33" s="1121"/>
      <c r="AH33" s="1121"/>
      <c r="AI33" s="1121"/>
      <c r="AJ33" s="1122"/>
      <c r="AK33" s="1075">
        <v>309</v>
      </c>
      <c r="AL33" s="1066"/>
      <c r="AM33" s="1066"/>
      <c r="AN33" s="1066"/>
      <c r="AO33" s="1066"/>
      <c r="AP33" s="1066">
        <v>5672</v>
      </c>
      <c r="AQ33" s="1066"/>
      <c r="AR33" s="1066"/>
      <c r="AS33" s="1066"/>
      <c r="AT33" s="1066"/>
      <c r="AU33" s="1066">
        <v>4072</v>
      </c>
      <c r="AV33" s="1066"/>
      <c r="AW33" s="1066"/>
      <c r="AX33" s="1066"/>
      <c r="AY33" s="1066"/>
      <c r="AZ33" s="1143" t="s">
        <v>595</v>
      </c>
      <c r="BA33" s="1143"/>
      <c r="BB33" s="1143"/>
      <c r="BC33" s="1143"/>
      <c r="BD33" s="1143"/>
      <c r="BE33" s="1133" t="s">
        <v>412</v>
      </c>
      <c r="BF33" s="1133"/>
      <c r="BG33" s="1133"/>
      <c r="BH33" s="1133"/>
      <c r="BI33" s="1134"/>
      <c r="BJ33" s="253"/>
      <c r="BK33" s="253"/>
      <c r="BL33" s="253"/>
      <c r="BM33" s="253"/>
      <c r="BN33" s="253"/>
      <c r="BO33" s="266"/>
      <c r="BP33" s="266"/>
      <c r="BQ33" s="263">
        <v>27</v>
      </c>
      <c r="BR33" s="264"/>
      <c r="BS33" s="1115"/>
      <c r="BT33" s="1116"/>
      <c r="BU33" s="1116"/>
      <c r="BV33" s="1116"/>
      <c r="BW33" s="1116"/>
      <c r="BX33" s="1116"/>
      <c r="BY33" s="1116"/>
      <c r="BZ33" s="1116"/>
      <c r="CA33" s="1116"/>
      <c r="CB33" s="1116"/>
      <c r="CC33" s="1116"/>
      <c r="CD33" s="1116"/>
      <c r="CE33" s="1116"/>
      <c r="CF33" s="1116"/>
      <c r="CG33" s="1117"/>
      <c r="CH33" s="1090"/>
      <c r="CI33" s="1091"/>
      <c r="CJ33" s="1091"/>
      <c r="CK33" s="1091"/>
      <c r="CL33" s="1092"/>
      <c r="CM33" s="1090"/>
      <c r="CN33" s="1091"/>
      <c r="CO33" s="1091"/>
      <c r="CP33" s="1091"/>
      <c r="CQ33" s="1092"/>
      <c r="CR33" s="1090"/>
      <c r="CS33" s="1091"/>
      <c r="CT33" s="1091"/>
      <c r="CU33" s="1091"/>
      <c r="CV33" s="1092"/>
      <c r="CW33" s="1090"/>
      <c r="CX33" s="1091"/>
      <c r="CY33" s="1091"/>
      <c r="CZ33" s="1091"/>
      <c r="DA33" s="1092"/>
      <c r="DB33" s="1090"/>
      <c r="DC33" s="1091"/>
      <c r="DD33" s="1091"/>
      <c r="DE33" s="1091"/>
      <c r="DF33" s="1092"/>
      <c r="DG33" s="1090"/>
      <c r="DH33" s="1091"/>
      <c r="DI33" s="1091"/>
      <c r="DJ33" s="1091"/>
      <c r="DK33" s="1092"/>
      <c r="DL33" s="1090"/>
      <c r="DM33" s="1091"/>
      <c r="DN33" s="1091"/>
      <c r="DO33" s="1091"/>
      <c r="DP33" s="1092"/>
      <c r="DQ33" s="1090"/>
      <c r="DR33" s="1091"/>
      <c r="DS33" s="1091"/>
      <c r="DT33" s="1091"/>
      <c r="DU33" s="1092"/>
      <c r="DV33" s="1093"/>
      <c r="DW33" s="1094"/>
      <c r="DX33" s="1094"/>
      <c r="DY33" s="1094"/>
      <c r="DZ33" s="1095"/>
      <c r="EA33" s="247"/>
    </row>
    <row r="34" spans="1:131" s="248" customFormat="1" ht="26.25" customHeight="1" x14ac:dyDescent="0.15">
      <c r="A34" s="267">
        <v>7</v>
      </c>
      <c r="B34" s="1138" t="s">
        <v>414</v>
      </c>
      <c r="C34" s="1139"/>
      <c r="D34" s="1139"/>
      <c r="E34" s="1139"/>
      <c r="F34" s="1139"/>
      <c r="G34" s="1139"/>
      <c r="H34" s="1139"/>
      <c r="I34" s="1139"/>
      <c r="J34" s="1139"/>
      <c r="K34" s="1139"/>
      <c r="L34" s="1139"/>
      <c r="M34" s="1139"/>
      <c r="N34" s="1139"/>
      <c r="O34" s="1139"/>
      <c r="P34" s="1140"/>
      <c r="Q34" s="1144">
        <v>2191</v>
      </c>
      <c r="R34" s="1145"/>
      <c r="S34" s="1145"/>
      <c r="T34" s="1145"/>
      <c r="U34" s="1145"/>
      <c r="V34" s="1145">
        <v>2194</v>
      </c>
      <c r="W34" s="1145"/>
      <c r="X34" s="1145"/>
      <c r="Y34" s="1145"/>
      <c r="Z34" s="1145"/>
      <c r="AA34" s="1145">
        <v>-2</v>
      </c>
      <c r="AB34" s="1145"/>
      <c r="AC34" s="1145"/>
      <c r="AD34" s="1145"/>
      <c r="AE34" s="1146"/>
      <c r="AF34" s="1120" t="s">
        <v>415</v>
      </c>
      <c r="AG34" s="1121"/>
      <c r="AH34" s="1121"/>
      <c r="AI34" s="1121"/>
      <c r="AJ34" s="1122"/>
      <c r="AK34" s="1075">
        <v>102</v>
      </c>
      <c r="AL34" s="1066"/>
      <c r="AM34" s="1066"/>
      <c r="AN34" s="1066"/>
      <c r="AO34" s="1066"/>
      <c r="AP34" s="1066">
        <v>1674</v>
      </c>
      <c r="AQ34" s="1066"/>
      <c r="AR34" s="1066"/>
      <c r="AS34" s="1066"/>
      <c r="AT34" s="1066"/>
      <c r="AU34" s="1066">
        <v>1140</v>
      </c>
      <c r="AV34" s="1066"/>
      <c r="AW34" s="1066"/>
      <c r="AX34" s="1066"/>
      <c r="AY34" s="1066"/>
      <c r="AZ34" s="1143" t="s">
        <v>595</v>
      </c>
      <c r="BA34" s="1143"/>
      <c r="BB34" s="1143"/>
      <c r="BC34" s="1143"/>
      <c r="BD34" s="1143"/>
      <c r="BE34" s="1133" t="s">
        <v>412</v>
      </c>
      <c r="BF34" s="1133"/>
      <c r="BG34" s="1133"/>
      <c r="BH34" s="1133"/>
      <c r="BI34" s="1134"/>
      <c r="BJ34" s="253"/>
      <c r="BK34" s="253"/>
      <c r="BL34" s="253"/>
      <c r="BM34" s="253"/>
      <c r="BN34" s="253"/>
      <c r="BO34" s="266"/>
      <c r="BP34" s="266"/>
      <c r="BQ34" s="263">
        <v>28</v>
      </c>
      <c r="BR34" s="264"/>
      <c r="BS34" s="1115"/>
      <c r="BT34" s="1116"/>
      <c r="BU34" s="1116"/>
      <c r="BV34" s="1116"/>
      <c r="BW34" s="1116"/>
      <c r="BX34" s="1116"/>
      <c r="BY34" s="1116"/>
      <c r="BZ34" s="1116"/>
      <c r="CA34" s="1116"/>
      <c r="CB34" s="1116"/>
      <c r="CC34" s="1116"/>
      <c r="CD34" s="1116"/>
      <c r="CE34" s="1116"/>
      <c r="CF34" s="1116"/>
      <c r="CG34" s="1117"/>
      <c r="CH34" s="1090"/>
      <c r="CI34" s="1091"/>
      <c r="CJ34" s="1091"/>
      <c r="CK34" s="1091"/>
      <c r="CL34" s="1092"/>
      <c r="CM34" s="1090"/>
      <c r="CN34" s="1091"/>
      <c r="CO34" s="1091"/>
      <c r="CP34" s="1091"/>
      <c r="CQ34" s="1092"/>
      <c r="CR34" s="1090"/>
      <c r="CS34" s="1091"/>
      <c r="CT34" s="1091"/>
      <c r="CU34" s="1091"/>
      <c r="CV34" s="1092"/>
      <c r="CW34" s="1090"/>
      <c r="CX34" s="1091"/>
      <c r="CY34" s="1091"/>
      <c r="CZ34" s="1091"/>
      <c r="DA34" s="1092"/>
      <c r="DB34" s="1090"/>
      <c r="DC34" s="1091"/>
      <c r="DD34" s="1091"/>
      <c r="DE34" s="1091"/>
      <c r="DF34" s="1092"/>
      <c r="DG34" s="1090"/>
      <c r="DH34" s="1091"/>
      <c r="DI34" s="1091"/>
      <c r="DJ34" s="1091"/>
      <c r="DK34" s="1092"/>
      <c r="DL34" s="1090"/>
      <c r="DM34" s="1091"/>
      <c r="DN34" s="1091"/>
      <c r="DO34" s="1091"/>
      <c r="DP34" s="1092"/>
      <c r="DQ34" s="1090"/>
      <c r="DR34" s="1091"/>
      <c r="DS34" s="1091"/>
      <c r="DT34" s="1091"/>
      <c r="DU34" s="1092"/>
      <c r="DV34" s="1093"/>
      <c r="DW34" s="1094"/>
      <c r="DX34" s="1094"/>
      <c r="DY34" s="1094"/>
      <c r="DZ34" s="1095"/>
      <c r="EA34" s="247"/>
    </row>
    <row r="35" spans="1:131" s="248" customFormat="1" ht="26.25" customHeight="1" x14ac:dyDescent="0.15">
      <c r="A35" s="267">
        <v>8</v>
      </c>
      <c r="B35" s="1138"/>
      <c r="C35" s="1139"/>
      <c r="D35" s="1139"/>
      <c r="E35" s="1139"/>
      <c r="F35" s="1139"/>
      <c r="G35" s="1139"/>
      <c r="H35" s="1139"/>
      <c r="I35" s="1139"/>
      <c r="J35" s="1139"/>
      <c r="K35" s="1139"/>
      <c r="L35" s="1139"/>
      <c r="M35" s="1139"/>
      <c r="N35" s="1139"/>
      <c r="O35" s="1139"/>
      <c r="P35" s="1140"/>
      <c r="Q35" s="1144"/>
      <c r="R35" s="1145"/>
      <c r="S35" s="1145"/>
      <c r="T35" s="1145"/>
      <c r="U35" s="1145"/>
      <c r="V35" s="1145"/>
      <c r="W35" s="1145"/>
      <c r="X35" s="1145"/>
      <c r="Y35" s="1145"/>
      <c r="Z35" s="1145"/>
      <c r="AA35" s="1145"/>
      <c r="AB35" s="1145"/>
      <c r="AC35" s="1145"/>
      <c r="AD35" s="1145"/>
      <c r="AE35" s="1146"/>
      <c r="AF35" s="1120"/>
      <c r="AG35" s="1121"/>
      <c r="AH35" s="1121"/>
      <c r="AI35" s="1121"/>
      <c r="AJ35" s="1122"/>
      <c r="AK35" s="1075"/>
      <c r="AL35" s="1066"/>
      <c r="AM35" s="1066"/>
      <c r="AN35" s="1066"/>
      <c r="AO35" s="1066"/>
      <c r="AP35" s="1066"/>
      <c r="AQ35" s="1066"/>
      <c r="AR35" s="1066"/>
      <c r="AS35" s="1066"/>
      <c r="AT35" s="1066"/>
      <c r="AU35" s="1066"/>
      <c r="AV35" s="1066"/>
      <c r="AW35" s="1066"/>
      <c r="AX35" s="1066"/>
      <c r="AY35" s="1066"/>
      <c r="AZ35" s="1143"/>
      <c r="BA35" s="1143"/>
      <c r="BB35" s="1143"/>
      <c r="BC35" s="1143"/>
      <c r="BD35" s="1143"/>
      <c r="BE35" s="1133"/>
      <c r="BF35" s="1133"/>
      <c r="BG35" s="1133"/>
      <c r="BH35" s="1133"/>
      <c r="BI35" s="1134"/>
      <c r="BJ35" s="253"/>
      <c r="BK35" s="253"/>
      <c r="BL35" s="253"/>
      <c r="BM35" s="253"/>
      <c r="BN35" s="253"/>
      <c r="BO35" s="266"/>
      <c r="BP35" s="266"/>
      <c r="BQ35" s="263">
        <v>29</v>
      </c>
      <c r="BR35" s="264"/>
      <c r="BS35" s="1115"/>
      <c r="BT35" s="1116"/>
      <c r="BU35" s="1116"/>
      <c r="BV35" s="1116"/>
      <c r="BW35" s="1116"/>
      <c r="BX35" s="1116"/>
      <c r="BY35" s="1116"/>
      <c r="BZ35" s="1116"/>
      <c r="CA35" s="1116"/>
      <c r="CB35" s="1116"/>
      <c r="CC35" s="1116"/>
      <c r="CD35" s="1116"/>
      <c r="CE35" s="1116"/>
      <c r="CF35" s="1116"/>
      <c r="CG35" s="1117"/>
      <c r="CH35" s="1090"/>
      <c r="CI35" s="1091"/>
      <c r="CJ35" s="1091"/>
      <c r="CK35" s="1091"/>
      <c r="CL35" s="1092"/>
      <c r="CM35" s="1090"/>
      <c r="CN35" s="1091"/>
      <c r="CO35" s="1091"/>
      <c r="CP35" s="1091"/>
      <c r="CQ35" s="1092"/>
      <c r="CR35" s="1090"/>
      <c r="CS35" s="1091"/>
      <c r="CT35" s="1091"/>
      <c r="CU35" s="1091"/>
      <c r="CV35" s="1092"/>
      <c r="CW35" s="1090"/>
      <c r="CX35" s="1091"/>
      <c r="CY35" s="1091"/>
      <c r="CZ35" s="1091"/>
      <c r="DA35" s="1092"/>
      <c r="DB35" s="1090"/>
      <c r="DC35" s="1091"/>
      <c r="DD35" s="1091"/>
      <c r="DE35" s="1091"/>
      <c r="DF35" s="1092"/>
      <c r="DG35" s="1090"/>
      <c r="DH35" s="1091"/>
      <c r="DI35" s="1091"/>
      <c r="DJ35" s="1091"/>
      <c r="DK35" s="1092"/>
      <c r="DL35" s="1090"/>
      <c r="DM35" s="1091"/>
      <c r="DN35" s="1091"/>
      <c r="DO35" s="1091"/>
      <c r="DP35" s="1092"/>
      <c r="DQ35" s="1090"/>
      <c r="DR35" s="1091"/>
      <c r="DS35" s="1091"/>
      <c r="DT35" s="1091"/>
      <c r="DU35" s="1092"/>
      <c r="DV35" s="1093"/>
      <c r="DW35" s="1094"/>
      <c r="DX35" s="1094"/>
      <c r="DY35" s="1094"/>
      <c r="DZ35" s="1095"/>
      <c r="EA35" s="247"/>
    </row>
    <row r="36" spans="1:131" s="248" customFormat="1" ht="26.25" customHeight="1" x14ac:dyDescent="0.15">
      <c r="A36" s="267">
        <v>9</v>
      </c>
      <c r="B36" s="1138"/>
      <c r="C36" s="1139"/>
      <c r="D36" s="1139"/>
      <c r="E36" s="1139"/>
      <c r="F36" s="1139"/>
      <c r="G36" s="1139"/>
      <c r="H36" s="1139"/>
      <c r="I36" s="1139"/>
      <c r="J36" s="1139"/>
      <c r="K36" s="1139"/>
      <c r="L36" s="1139"/>
      <c r="M36" s="1139"/>
      <c r="N36" s="1139"/>
      <c r="O36" s="1139"/>
      <c r="P36" s="1140"/>
      <c r="Q36" s="1144"/>
      <c r="R36" s="1145"/>
      <c r="S36" s="1145"/>
      <c r="T36" s="1145"/>
      <c r="U36" s="1145"/>
      <c r="V36" s="1145"/>
      <c r="W36" s="1145"/>
      <c r="X36" s="1145"/>
      <c r="Y36" s="1145"/>
      <c r="Z36" s="1145"/>
      <c r="AA36" s="1145"/>
      <c r="AB36" s="1145"/>
      <c r="AC36" s="1145"/>
      <c r="AD36" s="1145"/>
      <c r="AE36" s="1146"/>
      <c r="AF36" s="1120"/>
      <c r="AG36" s="1121"/>
      <c r="AH36" s="1121"/>
      <c r="AI36" s="1121"/>
      <c r="AJ36" s="1122"/>
      <c r="AK36" s="1075"/>
      <c r="AL36" s="1066"/>
      <c r="AM36" s="1066"/>
      <c r="AN36" s="1066"/>
      <c r="AO36" s="1066"/>
      <c r="AP36" s="1066"/>
      <c r="AQ36" s="1066"/>
      <c r="AR36" s="1066"/>
      <c r="AS36" s="1066"/>
      <c r="AT36" s="1066"/>
      <c r="AU36" s="1066"/>
      <c r="AV36" s="1066"/>
      <c r="AW36" s="1066"/>
      <c r="AX36" s="1066"/>
      <c r="AY36" s="1066"/>
      <c r="AZ36" s="1143"/>
      <c r="BA36" s="1143"/>
      <c r="BB36" s="1143"/>
      <c r="BC36" s="1143"/>
      <c r="BD36" s="1143"/>
      <c r="BE36" s="1133"/>
      <c r="BF36" s="1133"/>
      <c r="BG36" s="1133"/>
      <c r="BH36" s="1133"/>
      <c r="BI36" s="1134"/>
      <c r="BJ36" s="253"/>
      <c r="BK36" s="253"/>
      <c r="BL36" s="253"/>
      <c r="BM36" s="253"/>
      <c r="BN36" s="253"/>
      <c r="BO36" s="266"/>
      <c r="BP36" s="266"/>
      <c r="BQ36" s="263">
        <v>30</v>
      </c>
      <c r="BR36" s="264"/>
      <c r="BS36" s="1115"/>
      <c r="BT36" s="1116"/>
      <c r="BU36" s="1116"/>
      <c r="BV36" s="1116"/>
      <c r="BW36" s="1116"/>
      <c r="BX36" s="1116"/>
      <c r="BY36" s="1116"/>
      <c r="BZ36" s="1116"/>
      <c r="CA36" s="1116"/>
      <c r="CB36" s="1116"/>
      <c r="CC36" s="1116"/>
      <c r="CD36" s="1116"/>
      <c r="CE36" s="1116"/>
      <c r="CF36" s="1116"/>
      <c r="CG36" s="1117"/>
      <c r="CH36" s="1090"/>
      <c r="CI36" s="1091"/>
      <c r="CJ36" s="1091"/>
      <c r="CK36" s="1091"/>
      <c r="CL36" s="1092"/>
      <c r="CM36" s="1090"/>
      <c r="CN36" s="1091"/>
      <c r="CO36" s="1091"/>
      <c r="CP36" s="1091"/>
      <c r="CQ36" s="1092"/>
      <c r="CR36" s="1090"/>
      <c r="CS36" s="1091"/>
      <c r="CT36" s="1091"/>
      <c r="CU36" s="1091"/>
      <c r="CV36" s="1092"/>
      <c r="CW36" s="1090"/>
      <c r="CX36" s="1091"/>
      <c r="CY36" s="1091"/>
      <c r="CZ36" s="1091"/>
      <c r="DA36" s="1092"/>
      <c r="DB36" s="1090"/>
      <c r="DC36" s="1091"/>
      <c r="DD36" s="1091"/>
      <c r="DE36" s="1091"/>
      <c r="DF36" s="1092"/>
      <c r="DG36" s="1090"/>
      <c r="DH36" s="1091"/>
      <c r="DI36" s="1091"/>
      <c r="DJ36" s="1091"/>
      <c r="DK36" s="1092"/>
      <c r="DL36" s="1090"/>
      <c r="DM36" s="1091"/>
      <c r="DN36" s="1091"/>
      <c r="DO36" s="1091"/>
      <c r="DP36" s="1092"/>
      <c r="DQ36" s="1090"/>
      <c r="DR36" s="1091"/>
      <c r="DS36" s="1091"/>
      <c r="DT36" s="1091"/>
      <c r="DU36" s="1092"/>
      <c r="DV36" s="1093"/>
      <c r="DW36" s="1094"/>
      <c r="DX36" s="1094"/>
      <c r="DY36" s="1094"/>
      <c r="DZ36" s="1095"/>
      <c r="EA36" s="247"/>
    </row>
    <row r="37" spans="1:131" s="248" customFormat="1" ht="26.25" customHeight="1" x14ac:dyDescent="0.15">
      <c r="A37" s="267">
        <v>10</v>
      </c>
      <c r="B37" s="1138"/>
      <c r="C37" s="1139"/>
      <c r="D37" s="1139"/>
      <c r="E37" s="1139"/>
      <c r="F37" s="1139"/>
      <c r="G37" s="1139"/>
      <c r="H37" s="1139"/>
      <c r="I37" s="1139"/>
      <c r="J37" s="1139"/>
      <c r="K37" s="1139"/>
      <c r="L37" s="1139"/>
      <c r="M37" s="1139"/>
      <c r="N37" s="1139"/>
      <c r="O37" s="1139"/>
      <c r="P37" s="1140"/>
      <c r="Q37" s="1144"/>
      <c r="R37" s="1145"/>
      <c r="S37" s="1145"/>
      <c r="T37" s="1145"/>
      <c r="U37" s="1145"/>
      <c r="V37" s="1145"/>
      <c r="W37" s="1145"/>
      <c r="X37" s="1145"/>
      <c r="Y37" s="1145"/>
      <c r="Z37" s="1145"/>
      <c r="AA37" s="1145"/>
      <c r="AB37" s="1145"/>
      <c r="AC37" s="1145"/>
      <c r="AD37" s="1145"/>
      <c r="AE37" s="1146"/>
      <c r="AF37" s="1120"/>
      <c r="AG37" s="1121"/>
      <c r="AH37" s="1121"/>
      <c r="AI37" s="1121"/>
      <c r="AJ37" s="1122"/>
      <c r="AK37" s="1075"/>
      <c r="AL37" s="1066"/>
      <c r="AM37" s="1066"/>
      <c r="AN37" s="1066"/>
      <c r="AO37" s="1066"/>
      <c r="AP37" s="1066"/>
      <c r="AQ37" s="1066"/>
      <c r="AR37" s="1066"/>
      <c r="AS37" s="1066"/>
      <c r="AT37" s="1066"/>
      <c r="AU37" s="1066"/>
      <c r="AV37" s="1066"/>
      <c r="AW37" s="1066"/>
      <c r="AX37" s="1066"/>
      <c r="AY37" s="1066"/>
      <c r="AZ37" s="1143"/>
      <c r="BA37" s="1143"/>
      <c r="BB37" s="1143"/>
      <c r="BC37" s="1143"/>
      <c r="BD37" s="1143"/>
      <c r="BE37" s="1133"/>
      <c r="BF37" s="1133"/>
      <c r="BG37" s="1133"/>
      <c r="BH37" s="1133"/>
      <c r="BI37" s="1134"/>
      <c r="BJ37" s="253"/>
      <c r="BK37" s="253"/>
      <c r="BL37" s="253"/>
      <c r="BM37" s="253"/>
      <c r="BN37" s="253"/>
      <c r="BO37" s="266"/>
      <c r="BP37" s="266"/>
      <c r="BQ37" s="263">
        <v>31</v>
      </c>
      <c r="BR37" s="264"/>
      <c r="BS37" s="1115"/>
      <c r="BT37" s="1116"/>
      <c r="BU37" s="1116"/>
      <c r="BV37" s="1116"/>
      <c r="BW37" s="1116"/>
      <c r="BX37" s="1116"/>
      <c r="BY37" s="1116"/>
      <c r="BZ37" s="1116"/>
      <c r="CA37" s="1116"/>
      <c r="CB37" s="1116"/>
      <c r="CC37" s="1116"/>
      <c r="CD37" s="1116"/>
      <c r="CE37" s="1116"/>
      <c r="CF37" s="1116"/>
      <c r="CG37" s="1117"/>
      <c r="CH37" s="1090"/>
      <c r="CI37" s="1091"/>
      <c r="CJ37" s="1091"/>
      <c r="CK37" s="1091"/>
      <c r="CL37" s="1092"/>
      <c r="CM37" s="1090"/>
      <c r="CN37" s="1091"/>
      <c r="CO37" s="1091"/>
      <c r="CP37" s="1091"/>
      <c r="CQ37" s="1092"/>
      <c r="CR37" s="1090"/>
      <c r="CS37" s="1091"/>
      <c r="CT37" s="1091"/>
      <c r="CU37" s="1091"/>
      <c r="CV37" s="1092"/>
      <c r="CW37" s="1090"/>
      <c r="CX37" s="1091"/>
      <c r="CY37" s="1091"/>
      <c r="CZ37" s="1091"/>
      <c r="DA37" s="1092"/>
      <c r="DB37" s="1090"/>
      <c r="DC37" s="1091"/>
      <c r="DD37" s="1091"/>
      <c r="DE37" s="1091"/>
      <c r="DF37" s="1092"/>
      <c r="DG37" s="1090"/>
      <c r="DH37" s="1091"/>
      <c r="DI37" s="1091"/>
      <c r="DJ37" s="1091"/>
      <c r="DK37" s="1092"/>
      <c r="DL37" s="1090"/>
      <c r="DM37" s="1091"/>
      <c r="DN37" s="1091"/>
      <c r="DO37" s="1091"/>
      <c r="DP37" s="1092"/>
      <c r="DQ37" s="1090"/>
      <c r="DR37" s="1091"/>
      <c r="DS37" s="1091"/>
      <c r="DT37" s="1091"/>
      <c r="DU37" s="1092"/>
      <c r="DV37" s="1093"/>
      <c r="DW37" s="1094"/>
      <c r="DX37" s="1094"/>
      <c r="DY37" s="1094"/>
      <c r="DZ37" s="1095"/>
      <c r="EA37" s="247"/>
    </row>
    <row r="38" spans="1:131" s="248" customFormat="1" ht="26.25" customHeight="1" x14ac:dyDescent="0.15">
      <c r="A38" s="267">
        <v>11</v>
      </c>
      <c r="B38" s="1138"/>
      <c r="C38" s="1139"/>
      <c r="D38" s="1139"/>
      <c r="E38" s="1139"/>
      <c r="F38" s="1139"/>
      <c r="G38" s="1139"/>
      <c r="H38" s="1139"/>
      <c r="I38" s="1139"/>
      <c r="J38" s="1139"/>
      <c r="K38" s="1139"/>
      <c r="L38" s="1139"/>
      <c r="M38" s="1139"/>
      <c r="N38" s="1139"/>
      <c r="O38" s="1139"/>
      <c r="P38" s="1140"/>
      <c r="Q38" s="1144"/>
      <c r="R38" s="1145"/>
      <c r="S38" s="1145"/>
      <c r="T38" s="1145"/>
      <c r="U38" s="1145"/>
      <c r="V38" s="1145"/>
      <c r="W38" s="1145"/>
      <c r="X38" s="1145"/>
      <c r="Y38" s="1145"/>
      <c r="Z38" s="1145"/>
      <c r="AA38" s="1145"/>
      <c r="AB38" s="1145"/>
      <c r="AC38" s="1145"/>
      <c r="AD38" s="1145"/>
      <c r="AE38" s="1146"/>
      <c r="AF38" s="1120"/>
      <c r="AG38" s="1121"/>
      <c r="AH38" s="1121"/>
      <c r="AI38" s="1121"/>
      <c r="AJ38" s="1122"/>
      <c r="AK38" s="1075"/>
      <c r="AL38" s="1066"/>
      <c r="AM38" s="1066"/>
      <c r="AN38" s="1066"/>
      <c r="AO38" s="1066"/>
      <c r="AP38" s="1066"/>
      <c r="AQ38" s="1066"/>
      <c r="AR38" s="1066"/>
      <c r="AS38" s="1066"/>
      <c r="AT38" s="1066"/>
      <c r="AU38" s="1066"/>
      <c r="AV38" s="1066"/>
      <c r="AW38" s="1066"/>
      <c r="AX38" s="1066"/>
      <c r="AY38" s="1066"/>
      <c r="AZ38" s="1143"/>
      <c r="BA38" s="1143"/>
      <c r="BB38" s="1143"/>
      <c r="BC38" s="1143"/>
      <c r="BD38" s="1143"/>
      <c r="BE38" s="1133"/>
      <c r="BF38" s="1133"/>
      <c r="BG38" s="1133"/>
      <c r="BH38" s="1133"/>
      <c r="BI38" s="1134"/>
      <c r="BJ38" s="253"/>
      <c r="BK38" s="253"/>
      <c r="BL38" s="253"/>
      <c r="BM38" s="253"/>
      <c r="BN38" s="253"/>
      <c r="BO38" s="266"/>
      <c r="BP38" s="266"/>
      <c r="BQ38" s="263">
        <v>32</v>
      </c>
      <c r="BR38" s="264"/>
      <c r="BS38" s="1115"/>
      <c r="BT38" s="1116"/>
      <c r="BU38" s="1116"/>
      <c r="BV38" s="1116"/>
      <c r="BW38" s="1116"/>
      <c r="BX38" s="1116"/>
      <c r="BY38" s="1116"/>
      <c r="BZ38" s="1116"/>
      <c r="CA38" s="1116"/>
      <c r="CB38" s="1116"/>
      <c r="CC38" s="1116"/>
      <c r="CD38" s="1116"/>
      <c r="CE38" s="1116"/>
      <c r="CF38" s="1116"/>
      <c r="CG38" s="1117"/>
      <c r="CH38" s="1090"/>
      <c r="CI38" s="1091"/>
      <c r="CJ38" s="1091"/>
      <c r="CK38" s="1091"/>
      <c r="CL38" s="1092"/>
      <c r="CM38" s="1090"/>
      <c r="CN38" s="1091"/>
      <c r="CO38" s="1091"/>
      <c r="CP38" s="1091"/>
      <c r="CQ38" s="1092"/>
      <c r="CR38" s="1090"/>
      <c r="CS38" s="1091"/>
      <c r="CT38" s="1091"/>
      <c r="CU38" s="1091"/>
      <c r="CV38" s="1092"/>
      <c r="CW38" s="1090"/>
      <c r="CX38" s="1091"/>
      <c r="CY38" s="1091"/>
      <c r="CZ38" s="1091"/>
      <c r="DA38" s="1092"/>
      <c r="DB38" s="1090"/>
      <c r="DC38" s="1091"/>
      <c r="DD38" s="1091"/>
      <c r="DE38" s="1091"/>
      <c r="DF38" s="1092"/>
      <c r="DG38" s="1090"/>
      <c r="DH38" s="1091"/>
      <c r="DI38" s="1091"/>
      <c r="DJ38" s="1091"/>
      <c r="DK38" s="1092"/>
      <c r="DL38" s="1090"/>
      <c r="DM38" s="1091"/>
      <c r="DN38" s="1091"/>
      <c r="DO38" s="1091"/>
      <c r="DP38" s="1092"/>
      <c r="DQ38" s="1090"/>
      <c r="DR38" s="1091"/>
      <c r="DS38" s="1091"/>
      <c r="DT38" s="1091"/>
      <c r="DU38" s="1092"/>
      <c r="DV38" s="1093"/>
      <c r="DW38" s="1094"/>
      <c r="DX38" s="1094"/>
      <c r="DY38" s="1094"/>
      <c r="DZ38" s="1095"/>
      <c r="EA38" s="247"/>
    </row>
    <row r="39" spans="1:131" s="248" customFormat="1" ht="26.25" customHeight="1" x14ac:dyDescent="0.15">
      <c r="A39" s="267">
        <v>12</v>
      </c>
      <c r="B39" s="1138"/>
      <c r="C39" s="1139"/>
      <c r="D39" s="1139"/>
      <c r="E39" s="1139"/>
      <c r="F39" s="1139"/>
      <c r="G39" s="1139"/>
      <c r="H39" s="1139"/>
      <c r="I39" s="1139"/>
      <c r="J39" s="1139"/>
      <c r="K39" s="1139"/>
      <c r="L39" s="1139"/>
      <c r="M39" s="1139"/>
      <c r="N39" s="1139"/>
      <c r="O39" s="1139"/>
      <c r="P39" s="1140"/>
      <c r="Q39" s="1144"/>
      <c r="R39" s="1145"/>
      <c r="S39" s="1145"/>
      <c r="T39" s="1145"/>
      <c r="U39" s="1145"/>
      <c r="V39" s="1145"/>
      <c r="W39" s="1145"/>
      <c r="X39" s="1145"/>
      <c r="Y39" s="1145"/>
      <c r="Z39" s="1145"/>
      <c r="AA39" s="1145"/>
      <c r="AB39" s="1145"/>
      <c r="AC39" s="1145"/>
      <c r="AD39" s="1145"/>
      <c r="AE39" s="1146"/>
      <c r="AF39" s="1120"/>
      <c r="AG39" s="1121"/>
      <c r="AH39" s="1121"/>
      <c r="AI39" s="1121"/>
      <c r="AJ39" s="1122"/>
      <c r="AK39" s="1075"/>
      <c r="AL39" s="1066"/>
      <c r="AM39" s="1066"/>
      <c r="AN39" s="1066"/>
      <c r="AO39" s="1066"/>
      <c r="AP39" s="1066"/>
      <c r="AQ39" s="1066"/>
      <c r="AR39" s="1066"/>
      <c r="AS39" s="1066"/>
      <c r="AT39" s="1066"/>
      <c r="AU39" s="1066"/>
      <c r="AV39" s="1066"/>
      <c r="AW39" s="1066"/>
      <c r="AX39" s="1066"/>
      <c r="AY39" s="1066"/>
      <c r="AZ39" s="1143"/>
      <c r="BA39" s="1143"/>
      <c r="BB39" s="1143"/>
      <c r="BC39" s="1143"/>
      <c r="BD39" s="1143"/>
      <c r="BE39" s="1133"/>
      <c r="BF39" s="1133"/>
      <c r="BG39" s="1133"/>
      <c r="BH39" s="1133"/>
      <c r="BI39" s="1134"/>
      <c r="BJ39" s="253"/>
      <c r="BK39" s="253"/>
      <c r="BL39" s="253"/>
      <c r="BM39" s="253"/>
      <c r="BN39" s="253"/>
      <c r="BO39" s="266"/>
      <c r="BP39" s="266"/>
      <c r="BQ39" s="263">
        <v>33</v>
      </c>
      <c r="BR39" s="264"/>
      <c r="BS39" s="1115"/>
      <c r="BT39" s="1116"/>
      <c r="BU39" s="1116"/>
      <c r="BV39" s="1116"/>
      <c r="BW39" s="1116"/>
      <c r="BX39" s="1116"/>
      <c r="BY39" s="1116"/>
      <c r="BZ39" s="1116"/>
      <c r="CA39" s="1116"/>
      <c r="CB39" s="1116"/>
      <c r="CC39" s="1116"/>
      <c r="CD39" s="1116"/>
      <c r="CE39" s="1116"/>
      <c r="CF39" s="1116"/>
      <c r="CG39" s="1117"/>
      <c r="CH39" s="1090"/>
      <c r="CI39" s="1091"/>
      <c r="CJ39" s="1091"/>
      <c r="CK39" s="1091"/>
      <c r="CL39" s="1092"/>
      <c r="CM39" s="1090"/>
      <c r="CN39" s="1091"/>
      <c r="CO39" s="1091"/>
      <c r="CP39" s="1091"/>
      <c r="CQ39" s="1092"/>
      <c r="CR39" s="1090"/>
      <c r="CS39" s="1091"/>
      <c r="CT39" s="1091"/>
      <c r="CU39" s="1091"/>
      <c r="CV39" s="1092"/>
      <c r="CW39" s="1090"/>
      <c r="CX39" s="1091"/>
      <c r="CY39" s="1091"/>
      <c r="CZ39" s="1091"/>
      <c r="DA39" s="1092"/>
      <c r="DB39" s="1090"/>
      <c r="DC39" s="1091"/>
      <c r="DD39" s="1091"/>
      <c r="DE39" s="1091"/>
      <c r="DF39" s="1092"/>
      <c r="DG39" s="1090"/>
      <c r="DH39" s="1091"/>
      <c r="DI39" s="1091"/>
      <c r="DJ39" s="1091"/>
      <c r="DK39" s="1092"/>
      <c r="DL39" s="1090"/>
      <c r="DM39" s="1091"/>
      <c r="DN39" s="1091"/>
      <c r="DO39" s="1091"/>
      <c r="DP39" s="1092"/>
      <c r="DQ39" s="1090"/>
      <c r="DR39" s="1091"/>
      <c r="DS39" s="1091"/>
      <c r="DT39" s="1091"/>
      <c r="DU39" s="1092"/>
      <c r="DV39" s="1093"/>
      <c r="DW39" s="1094"/>
      <c r="DX39" s="1094"/>
      <c r="DY39" s="1094"/>
      <c r="DZ39" s="1095"/>
      <c r="EA39" s="247"/>
    </row>
    <row r="40" spans="1:131" s="248" customFormat="1" ht="26.25" customHeight="1" x14ac:dyDescent="0.15">
      <c r="A40" s="262">
        <v>13</v>
      </c>
      <c r="B40" s="1138"/>
      <c r="C40" s="1139"/>
      <c r="D40" s="1139"/>
      <c r="E40" s="1139"/>
      <c r="F40" s="1139"/>
      <c r="G40" s="1139"/>
      <c r="H40" s="1139"/>
      <c r="I40" s="1139"/>
      <c r="J40" s="1139"/>
      <c r="K40" s="1139"/>
      <c r="L40" s="1139"/>
      <c r="M40" s="1139"/>
      <c r="N40" s="1139"/>
      <c r="O40" s="1139"/>
      <c r="P40" s="1140"/>
      <c r="Q40" s="1144"/>
      <c r="R40" s="1145"/>
      <c r="S40" s="1145"/>
      <c r="T40" s="1145"/>
      <c r="U40" s="1145"/>
      <c r="V40" s="1145"/>
      <c r="W40" s="1145"/>
      <c r="X40" s="1145"/>
      <c r="Y40" s="1145"/>
      <c r="Z40" s="1145"/>
      <c r="AA40" s="1145"/>
      <c r="AB40" s="1145"/>
      <c r="AC40" s="1145"/>
      <c r="AD40" s="1145"/>
      <c r="AE40" s="1146"/>
      <c r="AF40" s="1120"/>
      <c r="AG40" s="1121"/>
      <c r="AH40" s="1121"/>
      <c r="AI40" s="1121"/>
      <c r="AJ40" s="1122"/>
      <c r="AK40" s="1075"/>
      <c r="AL40" s="1066"/>
      <c r="AM40" s="1066"/>
      <c r="AN40" s="1066"/>
      <c r="AO40" s="1066"/>
      <c r="AP40" s="1066"/>
      <c r="AQ40" s="1066"/>
      <c r="AR40" s="1066"/>
      <c r="AS40" s="1066"/>
      <c r="AT40" s="1066"/>
      <c r="AU40" s="1066"/>
      <c r="AV40" s="1066"/>
      <c r="AW40" s="1066"/>
      <c r="AX40" s="1066"/>
      <c r="AY40" s="1066"/>
      <c r="AZ40" s="1143"/>
      <c r="BA40" s="1143"/>
      <c r="BB40" s="1143"/>
      <c r="BC40" s="1143"/>
      <c r="BD40" s="1143"/>
      <c r="BE40" s="1133"/>
      <c r="BF40" s="1133"/>
      <c r="BG40" s="1133"/>
      <c r="BH40" s="1133"/>
      <c r="BI40" s="1134"/>
      <c r="BJ40" s="253"/>
      <c r="BK40" s="253"/>
      <c r="BL40" s="253"/>
      <c r="BM40" s="253"/>
      <c r="BN40" s="253"/>
      <c r="BO40" s="266"/>
      <c r="BP40" s="266"/>
      <c r="BQ40" s="263">
        <v>34</v>
      </c>
      <c r="BR40" s="264"/>
      <c r="BS40" s="1115"/>
      <c r="BT40" s="1116"/>
      <c r="BU40" s="1116"/>
      <c r="BV40" s="1116"/>
      <c r="BW40" s="1116"/>
      <c r="BX40" s="1116"/>
      <c r="BY40" s="1116"/>
      <c r="BZ40" s="1116"/>
      <c r="CA40" s="1116"/>
      <c r="CB40" s="1116"/>
      <c r="CC40" s="1116"/>
      <c r="CD40" s="1116"/>
      <c r="CE40" s="1116"/>
      <c r="CF40" s="1116"/>
      <c r="CG40" s="1117"/>
      <c r="CH40" s="1090"/>
      <c r="CI40" s="1091"/>
      <c r="CJ40" s="1091"/>
      <c r="CK40" s="1091"/>
      <c r="CL40" s="1092"/>
      <c r="CM40" s="1090"/>
      <c r="CN40" s="1091"/>
      <c r="CO40" s="1091"/>
      <c r="CP40" s="1091"/>
      <c r="CQ40" s="1092"/>
      <c r="CR40" s="1090"/>
      <c r="CS40" s="1091"/>
      <c r="CT40" s="1091"/>
      <c r="CU40" s="1091"/>
      <c r="CV40" s="1092"/>
      <c r="CW40" s="1090"/>
      <c r="CX40" s="1091"/>
      <c r="CY40" s="1091"/>
      <c r="CZ40" s="1091"/>
      <c r="DA40" s="1092"/>
      <c r="DB40" s="1090"/>
      <c r="DC40" s="1091"/>
      <c r="DD40" s="1091"/>
      <c r="DE40" s="1091"/>
      <c r="DF40" s="1092"/>
      <c r="DG40" s="1090"/>
      <c r="DH40" s="1091"/>
      <c r="DI40" s="1091"/>
      <c r="DJ40" s="1091"/>
      <c r="DK40" s="1092"/>
      <c r="DL40" s="1090"/>
      <c r="DM40" s="1091"/>
      <c r="DN40" s="1091"/>
      <c r="DO40" s="1091"/>
      <c r="DP40" s="1092"/>
      <c r="DQ40" s="1090"/>
      <c r="DR40" s="1091"/>
      <c r="DS40" s="1091"/>
      <c r="DT40" s="1091"/>
      <c r="DU40" s="1092"/>
      <c r="DV40" s="1093"/>
      <c r="DW40" s="1094"/>
      <c r="DX40" s="1094"/>
      <c r="DY40" s="1094"/>
      <c r="DZ40" s="1095"/>
      <c r="EA40" s="247"/>
    </row>
    <row r="41" spans="1:131" s="248" customFormat="1" ht="26.25" customHeight="1" x14ac:dyDescent="0.15">
      <c r="A41" s="262">
        <v>14</v>
      </c>
      <c r="B41" s="1138"/>
      <c r="C41" s="1139"/>
      <c r="D41" s="1139"/>
      <c r="E41" s="1139"/>
      <c r="F41" s="1139"/>
      <c r="G41" s="1139"/>
      <c r="H41" s="1139"/>
      <c r="I41" s="1139"/>
      <c r="J41" s="1139"/>
      <c r="K41" s="1139"/>
      <c r="L41" s="1139"/>
      <c r="M41" s="1139"/>
      <c r="N41" s="1139"/>
      <c r="O41" s="1139"/>
      <c r="P41" s="1140"/>
      <c r="Q41" s="1144"/>
      <c r="R41" s="1145"/>
      <c r="S41" s="1145"/>
      <c r="T41" s="1145"/>
      <c r="U41" s="1145"/>
      <c r="V41" s="1145"/>
      <c r="W41" s="1145"/>
      <c r="X41" s="1145"/>
      <c r="Y41" s="1145"/>
      <c r="Z41" s="1145"/>
      <c r="AA41" s="1145"/>
      <c r="AB41" s="1145"/>
      <c r="AC41" s="1145"/>
      <c r="AD41" s="1145"/>
      <c r="AE41" s="1146"/>
      <c r="AF41" s="1120"/>
      <c r="AG41" s="1121"/>
      <c r="AH41" s="1121"/>
      <c r="AI41" s="1121"/>
      <c r="AJ41" s="1122"/>
      <c r="AK41" s="1075"/>
      <c r="AL41" s="1066"/>
      <c r="AM41" s="1066"/>
      <c r="AN41" s="1066"/>
      <c r="AO41" s="1066"/>
      <c r="AP41" s="1066"/>
      <c r="AQ41" s="1066"/>
      <c r="AR41" s="1066"/>
      <c r="AS41" s="1066"/>
      <c r="AT41" s="1066"/>
      <c r="AU41" s="1066"/>
      <c r="AV41" s="1066"/>
      <c r="AW41" s="1066"/>
      <c r="AX41" s="1066"/>
      <c r="AY41" s="1066"/>
      <c r="AZ41" s="1143"/>
      <c r="BA41" s="1143"/>
      <c r="BB41" s="1143"/>
      <c r="BC41" s="1143"/>
      <c r="BD41" s="1143"/>
      <c r="BE41" s="1133"/>
      <c r="BF41" s="1133"/>
      <c r="BG41" s="1133"/>
      <c r="BH41" s="1133"/>
      <c r="BI41" s="1134"/>
      <c r="BJ41" s="253"/>
      <c r="BK41" s="253"/>
      <c r="BL41" s="253"/>
      <c r="BM41" s="253"/>
      <c r="BN41" s="253"/>
      <c r="BO41" s="266"/>
      <c r="BP41" s="266"/>
      <c r="BQ41" s="263">
        <v>35</v>
      </c>
      <c r="BR41" s="264"/>
      <c r="BS41" s="1115"/>
      <c r="BT41" s="1116"/>
      <c r="BU41" s="1116"/>
      <c r="BV41" s="1116"/>
      <c r="BW41" s="1116"/>
      <c r="BX41" s="1116"/>
      <c r="BY41" s="1116"/>
      <c r="BZ41" s="1116"/>
      <c r="CA41" s="1116"/>
      <c r="CB41" s="1116"/>
      <c r="CC41" s="1116"/>
      <c r="CD41" s="1116"/>
      <c r="CE41" s="1116"/>
      <c r="CF41" s="1116"/>
      <c r="CG41" s="1117"/>
      <c r="CH41" s="1090"/>
      <c r="CI41" s="1091"/>
      <c r="CJ41" s="1091"/>
      <c r="CK41" s="1091"/>
      <c r="CL41" s="1092"/>
      <c r="CM41" s="1090"/>
      <c r="CN41" s="1091"/>
      <c r="CO41" s="1091"/>
      <c r="CP41" s="1091"/>
      <c r="CQ41" s="1092"/>
      <c r="CR41" s="1090"/>
      <c r="CS41" s="1091"/>
      <c r="CT41" s="1091"/>
      <c r="CU41" s="1091"/>
      <c r="CV41" s="1092"/>
      <c r="CW41" s="1090"/>
      <c r="CX41" s="1091"/>
      <c r="CY41" s="1091"/>
      <c r="CZ41" s="1091"/>
      <c r="DA41" s="1092"/>
      <c r="DB41" s="1090"/>
      <c r="DC41" s="1091"/>
      <c r="DD41" s="1091"/>
      <c r="DE41" s="1091"/>
      <c r="DF41" s="1092"/>
      <c r="DG41" s="1090"/>
      <c r="DH41" s="1091"/>
      <c r="DI41" s="1091"/>
      <c r="DJ41" s="1091"/>
      <c r="DK41" s="1092"/>
      <c r="DL41" s="1090"/>
      <c r="DM41" s="1091"/>
      <c r="DN41" s="1091"/>
      <c r="DO41" s="1091"/>
      <c r="DP41" s="1092"/>
      <c r="DQ41" s="1090"/>
      <c r="DR41" s="1091"/>
      <c r="DS41" s="1091"/>
      <c r="DT41" s="1091"/>
      <c r="DU41" s="1092"/>
      <c r="DV41" s="1093"/>
      <c r="DW41" s="1094"/>
      <c r="DX41" s="1094"/>
      <c r="DY41" s="1094"/>
      <c r="DZ41" s="1095"/>
      <c r="EA41" s="247"/>
    </row>
    <row r="42" spans="1:131" s="248" customFormat="1" ht="26.25" customHeight="1" x14ac:dyDescent="0.15">
      <c r="A42" s="262">
        <v>15</v>
      </c>
      <c r="B42" s="1138"/>
      <c r="C42" s="1139"/>
      <c r="D42" s="1139"/>
      <c r="E42" s="1139"/>
      <c r="F42" s="1139"/>
      <c r="G42" s="1139"/>
      <c r="H42" s="1139"/>
      <c r="I42" s="1139"/>
      <c r="J42" s="1139"/>
      <c r="K42" s="1139"/>
      <c r="L42" s="1139"/>
      <c r="M42" s="1139"/>
      <c r="N42" s="1139"/>
      <c r="O42" s="1139"/>
      <c r="P42" s="1140"/>
      <c r="Q42" s="1144"/>
      <c r="R42" s="1145"/>
      <c r="S42" s="1145"/>
      <c r="T42" s="1145"/>
      <c r="U42" s="1145"/>
      <c r="V42" s="1145"/>
      <c r="W42" s="1145"/>
      <c r="X42" s="1145"/>
      <c r="Y42" s="1145"/>
      <c r="Z42" s="1145"/>
      <c r="AA42" s="1145"/>
      <c r="AB42" s="1145"/>
      <c r="AC42" s="1145"/>
      <c r="AD42" s="1145"/>
      <c r="AE42" s="1146"/>
      <c r="AF42" s="1120"/>
      <c r="AG42" s="1121"/>
      <c r="AH42" s="1121"/>
      <c r="AI42" s="1121"/>
      <c r="AJ42" s="1122"/>
      <c r="AK42" s="1075"/>
      <c r="AL42" s="1066"/>
      <c r="AM42" s="1066"/>
      <c r="AN42" s="1066"/>
      <c r="AO42" s="1066"/>
      <c r="AP42" s="1066"/>
      <c r="AQ42" s="1066"/>
      <c r="AR42" s="1066"/>
      <c r="AS42" s="1066"/>
      <c r="AT42" s="1066"/>
      <c r="AU42" s="1066"/>
      <c r="AV42" s="1066"/>
      <c r="AW42" s="1066"/>
      <c r="AX42" s="1066"/>
      <c r="AY42" s="1066"/>
      <c r="AZ42" s="1143"/>
      <c r="BA42" s="1143"/>
      <c r="BB42" s="1143"/>
      <c r="BC42" s="1143"/>
      <c r="BD42" s="1143"/>
      <c r="BE42" s="1133"/>
      <c r="BF42" s="1133"/>
      <c r="BG42" s="1133"/>
      <c r="BH42" s="1133"/>
      <c r="BI42" s="1134"/>
      <c r="BJ42" s="253"/>
      <c r="BK42" s="253"/>
      <c r="BL42" s="253"/>
      <c r="BM42" s="253"/>
      <c r="BN42" s="253"/>
      <c r="BO42" s="266"/>
      <c r="BP42" s="266"/>
      <c r="BQ42" s="263">
        <v>36</v>
      </c>
      <c r="BR42" s="264"/>
      <c r="BS42" s="1115"/>
      <c r="BT42" s="1116"/>
      <c r="BU42" s="1116"/>
      <c r="BV42" s="1116"/>
      <c r="BW42" s="1116"/>
      <c r="BX42" s="1116"/>
      <c r="BY42" s="1116"/>
      <c r="BZ42" s="1116"/>
      <c r="CA42" s="1116"/>
      <c r="CB42" s="1116"/>
      <c r="CC42" s="1116"/>
      <c r="CD42" s="1116"/>
      <c r="CE42" s="1116"/>
      <c r="CF42" s="1116"/>
      <c r="CG42" s="1117"/>
      <c r="CH42" s="1090"/>
      <c r="CI42" s="1091"/>
      <c r="CJ42" s="1091"/>
      <c r="CK42" s="1091"/>
      <c r="CL42" s="1092"/>
      <c r="CM42" s="1090"/>
      <c r="CN42" s="1091"/>
      <c r="CO42" s="1091"/>
      <c r="CP42" s="1091"/>
      <c r="CQ42" s="1092"/>
      <c r="CR42" s="1090"/>
      <c r="CS42" s="1091"/>
      <c r="CT42" s="1091"/>
      <c r="CU42" s="1091"/>
      <c r="CV42" s="1092"/>
      <c r="CW42" s="1090"/>
      <c r="CX42" s="1091"/>
      <c r="CY42" s="1091"/>
      <c r="CZ42" s="1091"/>
      <c r="DA42" s="1092"/>
      <c r="DB42" s="1090"/>
      <c r="DC42" s="1091"/>
      <c r="DD42" s="1091"/>
      <c r="DE42" s="1091"/>
      <c r="DF42" s="1092"/>
      <c r="DG42" s="1090"/>
      <c r="DH42" s="1091"/>
      <c r="DI42" s="1091"/>
      <c r="DJ42" s="1091"/>
      <c r="DK42" s="1092"/>
      <c r="DL42" s="1090"/>
      <c r="DM42" s="1091"/>
      <c r="DN42" s="1091"/>
      <c r="DO42" s="1091"/>
      <c r="DP42" s="1092"/>
      <c r="DQ42" s="1090"/>
      <c r="DR42" s="1091"/>
      <c r="DS42" s="1091"/>
      <c r="DT42" s="1091"/>
      <c r="DU42" s="1092"/>
      <c r="DV42" s="1093"/>
      <c r="DW42" s="1094"/>
      <c r="DX42" s="1094"/>
      <c r="DY42" s="1094"/>
      <c r="DZ42" s="1095"/>
      <c r="EA42" s="247"/>
    </row>
    <row r="43" spans="1:131" s="248" customFormat="1" ht="26.25" customHeight="1" x14ac:dyDescent="0.15">
      <c r="A43" s="262">
        <v>16</v>
      </c>
      <c r="B43" s="1138"/>
      <c r="C43" s="1139"/>
      <c r="D43" s="1139"/>
      <c r="E43" s="1139"/>
      <c r="F43" s="1139"/>
      <c r="G43" s="1139"/>
      <c r="H43" s="1139"/>
      <c r="I43" s="1139"/>
      <c r="J43" s="1139"/>
      <c r="K43" s="1139"/>
      <c r="L43" s="1139"/>
      <c r="M43" s="1139"/>
      <c r="N43" s="1139"/>
      <c r="O43" s="1139"/>
      <c r="P43" s="1140"/>
      <c r="Q43" s="1144"/>
      <c r="R43" s="1145"/>
      <c r="S43" s="1145"/>
      <c r="T43" s="1145"/>
      <c r="U43" s="1145"/>
      <c r="V43" s="1145"/>
      <c r="W43" s="1145"/>
      <c r="X43" s="1145"/>
      <c r="Y43" s="1145"/>
      <c r="Z43" s="1145"/>
      <c r="AA43" s="1145"/>
      <c r="AB43" s="1145"/>
      <c r="AC43" s="1145"/>
      <c r="AD43" s="1145"/>
      <c r="AE43" s="1146"/>
      <c r="AF43" s="1120"/>
      <c r="AG43" s="1121"/>
      <c r="AH43" s="1121"/>
      <c r="AI43" s="1121"/>
      <c r="AJ43" s="1122"/>
      <c r="AK43" s="1075"/>
      <c r="AL43" s="1066"/>
      <c r="AM43" s="1066"/>
      <c r="AN43" s="1066"/>
      <c r="AO43" s="1066"/>
      <c r="AP43" s="1066"/>
      <c r="AQ43" s="1066"/>
      <c r="AR43" s="1066"/>
      <c r="AS43" s="1066"/>
      <c r="AT43" s="1066"/>
      <c r="AU43" s="1066"/>
      <c r="AV43" s="1066"/>
      <c r="AW43" s="1066"/>
      <c r="AX43" s="1066"/>
      <c r="AY43" s="1066"/>
      <c r="AZ43" s="1143"/>
      <c r="BA43" s="1143"/>
      <c r="BB43" s="1143"/>
      <c r="BC43" s="1143"/>
      <c r="BD43" s="1143"/>
      <c r="BE43" s="1133"/>
      <c r="BF43" s="1133"/>
      <c r="BG43" s="1133"/>
      <c r="BH43" s="1133"/>
      <c r="BI43" s="1134"/>
      <c r="BJ43" s="253"/>
      <c r="BK43" s="253"/>
      <c r="BL43" s="253"/>
      <c r="BM43" s="253"/>
      <c r="BN43" s="253"/>
      <c r="BO43" s="266"/>
      <c r="BP43" s="266"/>
      <c r="BQ43" s="263">
        <v>37</v>
      </c>
      <c r="BR43" s="264"/>
      <c r="BS43" s="1115"/>
      <c r="BT43" s="1116"/>
      <c r="BU43" s="1116"/>
      <c r="BV43" s="1116"/>
      <c r="BW43" s="1116"/>
      <c r="BX43" s="1116"/>
      <c r="BY43" s="1116"/>
      <c r="BZ43" s="1116"/>
      <c r="CA43" s="1116"/>
      <c r="CB43" s="1116"/>
      <c r="CC43" s="1116"/>
      <c r="CD43" s="1116"/>
      <c r="CE43" s="1116"/>
      <c r="CF43" s="1116"/>
      <c r="CG43" s="1117"/>
      <c r="CH43" s="1090"/>
      <c r="CI43" s="1091"/>
      <c r="CJ43" s="1091"/>
      <c r="CK43" s="1091"/>
      <c r="CL43" s="1092"/>
      <c r="CM43" s="1090"/>
      <c r="CN43" s="1091"/>
      <c r="CO43" s="1091"/>
      <c r="CP43" s="1091"/>
      <c r="CQ43" s="1092"/>
      <c r="CR43" s="1090"/>
      <c r="CS43" s="1091"/>
      <c r="CT43" s="1091"/>
      <c r="CU43" s="1091"/>
      <c r="CV43" s="1092"/>
      <c r="CW43" s="1090"/>
      <c r="CX43" s="1091"/>
      <c r="CY43" s="1091"/>
      <c r="CZ43" s="1091"/>
      <c r="DA43" s="1092"/>
      <c r="DB43" s="1090"/>
      <c r="DC43" s="1091"/>
      <c r="DD43" s="1091"/>
      <c r="DE43" s="1091"/>
      <c r="DF43" s="1092"/>
      <c r="DG43" s="1090"/>
      <c r="DH43" s="1091"/>
      <c r="DI43" s="1091"/>
      <c r="DJ43" s="1091"/>
      <c r="DK43" s="1092"/>
      <c r="DL43" s="1090"/>
      <c r="DM43" s="1091"/>
      <c r="DN43" s="1091"/>
      <c r="DO43" s="1091"/>
      <c r="DP43" s="1092"/>
      <c r="DQ43" s="1090"/>
      <c r="DR43" s="1091"/>
      <c r="DS43" s="1091"/>
      <c r="DT43" s="1091"/>
      <c r="DU43" s="1092"/>
      <c r="DV43" s="1093"/>
      <c r="DW43" s="1094"/>
      <c r="DX43" s="1094"/>
      <c r="DY43" s="1094"/>
      <c r="DZ43" s="1095"/>
      <c r="EA43" s="247"/>
    </row>
    <row r="44" spans="1:131" s="248" customFormat="1" ht="26.25" customHeight="1" x14ac:dyDescent="0.15">
      <c r="A44" s="262">
        <v>17</v>
      </c>
      <c r="B44" s="1138"/>
      <c r="C44" s="1139"/>
      <c r="D44" s="1139"/>
      <c r="E44" s="1139"/>
      <c r="F44" s="1139"/>
      <c r="G44" s="1139"/>
      <c r="H44" s="1139"/>
      <c r="I44" s="1139"/>
      <c r="J44" s="1139"/>
      <c r="K44" s="1139"/>
      <c r="L44" s="1139"/>
      <c r="M44" s="1139"/>
      <c r="N44" s="1139"/>
      <c r="O44" s="1139"/>
      <c r="P44" s="1140"/>
      <c r="Q44" s="1144"/>
      <c r="R44" s="1145"/>
      <c r="S44" s="1145"/>
      <c r="T44" s="1145"/>
      <c r="U44" s="1145"/>
      <c r="V44" s="1145"/>
      <c r="W44" s="1145"/>
      <c r="X44" s="1145"/>
      <c r="Y44" s="1145"/>
      <c r="Z44" s="1145"/>
      <c r="AA44" s="1145"/>
      <c r="AB44" s="1145"/>
      <c r="AC44" s="1145"/>
      <c r="AD44" s="1145"/>
      <c r="AE44" s="1146"/>
      <c r="AF44" s="1120"/>
      <c r="AG44" s="1121"/>
      <c r="AH44" s="1121"/>
      <c r="AI44" s="1121"/>
      <c r="AJ44" s="1122"/>
      <c r="AK44" s="1075"/>
      <c r="AL44" s="1066"/>
      <c r="AM44" s="1066"/>
      <c r="AN44" s="1066"/>
      <c r="AO44" s="1066"/>
      <c r="AP44" s="1066"/>
      <c r="AQ44" s="1066"/>
      <c r="AR44" s="1066"/>
      <c r="AS44" s="1066"/>
      <c r="AT44" s="1066"/>
      <c r="AU44" s="1066"/>
      <c r="AV44" s="1066"/>
      <c r="AW44" s="1066"/>
      <c r="AX44" s="1066"/>
      <c r="AY44" s="1066"/>
      <c r="AZ44" s="1143"/>
      <c r="BA44" s="1143"/>
      <c r="BB44" s="1143"/>
      <c r="BC44" s="1143"/>
      <c r="BD44" s="1143"/>
      <c r="BE44" s="1133"/>
      <c r="BF44" s="1133"/>
      <c r="BG44" s="1133"/>
      <c r="BH44" s="1133"/>
      <c r="BI44" s="1134"/>
      <c r="BJ44" s="253"/>
      <c r="BK44" s="253"/>
      <c r="BL44" s="253"/>
      <c r="BM44" s="253"/>
      <c r="BN44" s="253"/>
      <c r="BO44" s="266"/>
      <c r="BP44" s="266"/>
      <c r="BQ44" s="263">
        <v>38</v>
      </c>
      <c r="BR44" s="264"/>
      <c r="BS44" s="1115"/>
      <c r="BT44" s="1116"/>
      <c r="BU44" s="1116"/>
      <c r="BV44" s="1116"/>
      <c r="BW44" s="1116"/>
      <c r="BX44" s="1116"/>
      <c r="BY44" s="1116"/>
      <c r="BZ44" s="1116"/>
      <c r="CA44" s="1116"/>
      <c r="CB44" s="1116"/>
      <c r="CC44" s="1116"/>
      <c r="CD44" s="1116"/>
      <c r="CE44" s="1116"/>
      <c r="CF44" s="1116"/>
      <c r="CG44" s="1117"/>
      <c r="CH44" s="1090"/>
      <c r="CI44" s="1091"/>
      <c r="CJ44" s="1091"/>
      <c r="CK44" s="1091"/>
      <c r="CL44" s="1092"/>
      <c r="CM44" s="1090"/>
      <c r="CN44" s="1091"/>
      <c r="CO44" s="1091"/>
      <c r="CP44" s="1091"/>
      <c r="CQ44" s="1092"/>
      <c r="CR44" s="1090"/>
      <c r="CS44" s="1091"/>
      <c r="CT44" s="1091"/>
      <c r="CU44" s="1091"/>
      <c r="CV44" s="1092"/>
      <c r="CW44" s="1090"/>
      <c r="CX44" s="1091"/>
      <c r="CY44" s="1091"/>
      <c r="CZ44" s="1091"/>
      <c r="DA44" s="1092"/>
      <c r="DB44" s="1090"/>
      <c r="DC44" s="1091"/>
      <c r="DD44" s="1091"/>
      <c r="DE44" s="1091"/>
      <c r="DF44" s="1092"/>
      <c r="DG44" s="1090"/>
      <c r="DH44" s="1091"/>
      <c r="DI44" s="1091"/>
      <c r="DJ44" s="1091"/>
      <c r="DK44" s="1092"/>
      <c r="DL44" s="1090"/>
      <c r="DM44" s="1091"/>
      <c r="DN44" s="1091"/>
      <c r="DO44" s="1091"/>
      <c r="DP44" s="1092"/>
      <c r="DQ44" s="1090"/>
      <c r="DR44" s="1091"/>
      <c r="DS44" s="1091"/>
      <c r="DT44" s="1091"/>
      <c r="DU44" s="1092"/>
      <c r="DV44" s="1093"/>
      <c r="DW44" s="1094"/>
      <c r="DX44" s="1094"/>
      <c r="DY44" s="1094"/>
      <c r="DZ44" s="1095"/>
      <c r="EA44" s="247"/>
    </row>
    <row r="45" spans="1:131" s="248" customFormat="1" ht="26.25" customHeight="1" x14ac:dyDescent="0.15">
      <c r="A45" s="262">
        <v>18</v>
      </c>
      <c r="B45" s="1138"/>
      <c r="C45" s="1139"/>
      <c r="D45" s="1139"/>
      <c r="E45" s="1139"/>
      <c r="F45" s="1139"/>
      <c r="G45" s="1139"/>
      <c r="H45" s="1139"/>
      <c r="I45" s="1139"/>
      <c r="J45" s="1139"/>
      <c r="K45" s="1139"/>
      <c r="L45" s="1139"/>
      <c r="M45" s="1139"/>
      <c r="N45" s="1139"/>
      <c r="O45" s="1139"/>
      <c r="P45" s="1140"/>
      <c r="Q45" s="1144"/>
      <c r="R45" s="1145"/>
      <c r="S45" s="1145"/>
      <c r="T45" s="1145"/>
      <c r="U45" s="1145"/>
      <c r="V45" s="1145"/>
      <c r="W45" s="1145"/>
      <c r="X45" s="1145"/>
      <c r="Y45" s="1145"/>
      <c r="Z45" s="1145"/>
      <c r="AA45" s="1145"/>
      <c r="AB45" s="1145"/>
      <c r="AC45" s="1145"/>
      <c r="AD45" s="1145"/>
      <c r="AE45" s="1146"/>
      <c r="AF45" s="1120"/>
      <c r="AG45" s="1121"/>
      <c r="AH45" s="1121"/>
      <c r="AI45" s="1121"/>
      <c r="AJ45" s="1122"/>
      <c r="AK45" s="1075"/>
      <c r="AL45" s="1066"/>
      <c r="AM45" s="1066"/>
      <c r="AN45" s="1066"/>
      <c r="AO45" s="1066"/>
      <c r="AP45" s="1066"/>
      <c r="AQ45" s="1066"/>
      <c r="AR45" s="1066"/>
      <c r="AS45" s="1066"/>
      <c r="AT45" s="1066"/>
      <c r="AU45" s="1066"/>
      <c r="AV45" s="1066"/>
      <c r="AW45" s="1066"/>
      <c r="AX45" s="1066"/>
      <c r="AY45" s="1066"/>
      <c r="AZ45" s="1143"/>
      <c r="BA45" s="1143"/>
      <c r="BB45" s="1143"/>
      <c r="BC45" s="1143"/>
      <c r="BD45" s="1143"/>
      <c r="BE45" s="1133"/>
      <c r="BF45" s="1133"/>
      <c r="BG45" s="1133"/>
      <c r="BH45" s="1133"/>
      <c r="BI45" s="1134"/>
      <c r="BJ45" s="253"/>
      <c r="BK45" s="253"/>
      <c r="BL45" s="253"/>
      <c r="BM45" s="253"/>
      <c r="BN45" s="253"/>
      <c r="BO45" s="266"/>
      <c r="BP45" s="266"/>
      <c r="BQ45" s="263">
        <v>39</v>
      </c>
      <c r="BR45" s="264"/>
      <c r="BS45" s="1115"/>
      <c r="BT45" s="1116"/>
      <c r="BU45" s="1116"/>
      <c r="BV45" s="1116"/>
      <c r="BW45" s="1116"/>
      <c r="BX45" s="1116"/>
      <c r="BY45" s="1116"/>
      <c r="BZ45" s="1116"/>
      <c r="CA45" s="1116"/>
      <c r="CB45" s="1116"/>
      <c r="CC45" s="1116"/>
      <c r="CD45" s="1116"/>
      <c r="CE45" s="1116"/>
      <c r="CF45" s="1116"/>
      <c r="CG45" s="1117"/>
      <c r="CH45" s="1090"/>
      <c r="CI45" s="1091"/>
      <c r="CJ45" s="1091"/>
      <c r="CK45" s="1091"/>
      <c r="CL45" s="1092"/>
      <c r="CM45" s="1090"/>
      <c r="CN45" s="1091"/>
      <c r="CO45" s="1091"/>
      <c r="CP45" s="1091"/>
      <c r="CQ45" s="1092"/>
      <c r="CR45" s="1090"/>
      <c r="CS45" s="1091"/>
      <c r="CT45" s="1091"/>
      <c r="CU45" s="1091"/>
      <c r="CV45" s="1092"/>
      <c r="CW45" s="1090"/>
      <c r="CX45" s="1091"/>
      <c r="CY45" s="1091"/>
      <c r="CZ45" s="1091"/>
      <c r="DA45" s="1092"/>
      <c r="DB45" s="1090"/>
      <c r="DC45" s="1091"/>
      <c r="DD45" s="1091"/>
      <c r="DE45" s="1091"/>
      <c r="DF45" s="1092"/>
      <c r="DG45" s="1090"/>
      <c r="DH45" s="1091"/>
      <c r="DI45" s="1091"/>
      <c r="DJ45" s="1091"/>
      <c r="DK45" s="1092"/>
      <c r="DL45" s="1090"/>
      <c r="DM45" s="1091"/>
      <c r="DN45" s="1091"/>
      <c r="DO45" s="1091"/>
      <c r="DP45" s="1092"/>
      <c r="DQ45" s="1090"/>
      <c r="DR45" s="1091"/>
      <c r="DS45" s="1091"/>
      <c r="DT45" s="1091"/>
      <c r="DU45" s="1092"/>
      <c r="DV45" s="1093"/>
      <c r="DW45" s="1094"/>
      <c r="DX45" s="1094"/>
      <c r="DY45" s="1094"/>
      <c r="DZ45" s="1095"/>
      <c r="EA45" s="247"/>
    </row>
    <row r="46" spans="1:131" s="248" customFormat="1" ht="26.25" customHeight="1" x14ac:dyDescent="0.15">
      <c r="A46" s="262">
        <v>19</v>
      </c>
      <c r="B46" s="1138"/>
      <c r="C46" s="1139"/>
      <c r="D46" s="1139"/>
      <c r="E46" s="1139"/>
      <c r="F46" s="1139"/>
      <c r="G46" s="1139"/>
      <c r="H46" s="1139"/>
      <c r="I46" s="1139"/>
      <c r="J46" s="1139"/>
      <c r="K46" s="1139"/>
      <c r="L46" s="1139"/>
      <c r="M46" s="1139"/>
      <c r="N46" s="1139"/>
      <c r="O46" s="1139"/>
      <c r="P46" s="1140"/>
      <c r="Q46" s="1144"/>
      <c r="R46" s="1145"/>
      <c r="S46" s="1145"/>
      <c r="T46" s="1145"/>
      <c r="U46" s="1145"/>
      <c r="V46" s="1145"/>
      <c r="W46" s="1145"/>
      <c r="X46" s="1145"/>
      <c r="Y46" s="1145"/>
      <c r="Z46" s="1145"/>
      <c r="AA46" s="1145"/>
      <c r="AB46" s="1145"/>
      <c r="AC46" s="1145"/>
      <c r="AD46" s="1145"/>
      <c r="AE46" s="1146"/>
      <c r="AF46" s="1120"/>
      <c r="AG46" s="1121"/>
      <c r="AH46" s="1121"/>
      <c r="AI46" s="1121"/>
      <c r="AJ46" s="1122"/>
      <c r="AK46" s="1075"/>
      <c r="AL46" s="1066"/>
      <c r="AM46" s="1066"/>
      <c r="AN46" s="1066"/>
      <c r="AO46" s="1066"/>
      <c r="AP46" s="1066"/>
      <c r="AQ46" s="1066"/>
      <c r="AR46" s="1066"/>
      <c r="AS46" s="1066"/>
      <c r="AT46" s="1066"/>
      <c r="AU46" s="1066"/>
      <c r="AV46" s="1066"/>
      <c r="AW46" s="1066"/>
      <c r="AX46" s="1066"/>
      <c r="AY46" s="1066"/>
      <c r="AZ46" s="1143"/>
      <c r="BA46" s="1143"/>
      <c r="BB46" s="1143"/>
      <c r="BC46" s="1143"/>
      <c r="BD46" s="1143"/>
      <c r="BE46" s="1133"/>
      <c r="BF46" s="1133"/>
      <c r="BG46" s="1133"/>
      <c r="BH46" s="1133"/>
      <c r="BI46" s="1134"/>
      <c r="BJ46" s="253"/>
      <c r="BK46" s="253"/>
      <c r="BL46" s="253"/>
      <c r="BM46" s="253"/>
      <c r="BN46" s="253"/>
      <c r="BO46" s="266"/>
      <c r="BP46" s="266"/>
      <c r="BQ46" s="263">
        <v>40</v>
      </c>
      <c r="BR46" s="264"/>
      <c r="BS46" s="1115"/>
      <c r="BT46" s="1116"/>
      <c r="BU46" s="1116"/>
      <c r="BV46" s="1116"/>
      <c r="BW46" s="1116"/>
      <c r="BX46" s="1116"/>
      <c r="BY46" s="1116"/>
      <c r="BZ46" s="1116"/>
      <c r="CA46" s="1116"/>
      <c r="CB46" s="1116"/>
      <c r="CC46" s="1116"/>
      <c r="CD46" s="1116"/>
      <c r="CE46" s="1116"/>
      <c r="CF46" s="1116"/>
      <c r="CG46" s="1117"/>
      <c r="CH46" s="1090"/>
      <c r="CI46" s="1091"/>
      <c r="CJ46" s="1091"/>
      <c r="CK46" s="1091"/>
      <c r="CL46" s="1092"/>
      <c r="CM46" s="1090"/>
      <c r="CN46" s="1091"/>
      <c r="CO46" s="1091"/>
      <c r="CP46" s="1091"/>
      <c r="CQ46" s="1092"/>
      <c r="CR46" s="1090"/>
      <c r="CS46" s="1091"/>
      <c r="CT46" s="1091"/>
      <c r="CU46" s="1091"/>
      <c r="CV46" s="1092"/>
      <c r="CW46" s="1090"/>
      <c r="CX46" s="1091"/>
      <c r="CY46" s="1091"/>
      <c r="CZ46" s="1091"/>
      <c r="DA46" s="1092"/>
      <c r="DB46" s="1090"/>
      <c r="DC46" s="1091"/>
      <c r="DD46" s="1091"/>
      <c r="DE46" s="1091"/>
      <c r="DF46" s="1092"/>
      <c r="DG46" s="1090"/>
      <c r="DH46" s="1091"/>
      <c r="DI46" s="1091"/>
      <c r="DJ46" s="1091"/>
      <c r="DK46" s="1092"/>
      <c r="DL46" s="1090"/>
      <c r="DM46" s="1091"/>
      <c r="DN46" s="1091"/>
      <c r="DO46" s="1091"/>
      <c r="DP46" s="1092"/>
      <c r="DQ46" s="1090"/>
      <c r="DR46" s="1091"/>
      <c r="DS46" s="1091"/>
      <c r="DT46" s="1091"/>
      <c r="DU46" s="1092"/>
      <c r="DV46" s="1093"/>
      <c r="DW46" s="1094"/>
      <c r="DX46" s="1094"/>
      <c r="DY46" s="1094"/>
      <c r="DZ46" s="1095"/>
      <c r="EA46" s="247"/>
    </row>
    <row r="47" spans="1:131" s="248" customFormat="1" ht="26.25" customHeight="1" x14ac:dyDescent="0.15">
      <c r="A47" s="262">
        <v>20</v>
      </c>
      <c r="B47" s="1138"/>
      <c r="C47" s="1139"/>
      <c r="D47" s="1139"/>
      <c r="E47" s="1139"/>
      <c r="F47" s="1139"/>
      <c r="G47" s="1139"/>
      <c r="H47" s="1139"/>
      <c r="I47" s="1139"/>
      <c r="J47" s="1139"/>
      <c r="K47" s="1139"/>
      <c r="L47" s="1139"/>
      <c r="M47" s="1139"/>
      <c r="N47" s="1139"/>
      <c r="O47" s="1139"/>
      <c r="P47" s="1140"/>
      <c r="Q47" s="1144"/>
      <c r="R47" s="1145"/>
      <c r="S47" s="1145"/>
      <c r="T47" s="1145"/>
      <c r="U47" s="1145"/>
      <c r="V47" s="1145"/>
      <c r="W47" s="1145"/>
      <c r="X47" s="1145"/>
      <c r="Y47" s="1145"/>
      <c r="Z47" s="1145"/>
      <c r="AA47" s="1145"/>
      <c r="AB47" s="1145"/>
      <c r="AC47" s="1145"/>
      <c r="AD47" s="1145"/>
      <c r="AE47" s="1146"/>
      <c r="AF47" s="1120"/>
      <c r="AG47" s="1121"/>
      <c r="AH47" s="1121"/>
      <c r="AI47" s="1121"/>
      <c r="AJ47" s="1122"/>
      <c r="AK47" s="1075"/>
      <c r="AL47" s="1066"/>
      <c r="AM47" s="1066"/>
      <c r="AN47" s="1066"/>
      <c r="AO47" s="1066"/>
      <c r="AP47" s="1066"/>
      <c r="AQ47" s="1066"/>
      <c r="AR47" s="1066"/>
      <c r="AS47" s="1066"/>
      <c r="AT47" s="1066"/>
      <c r="AU47" s="1066"/>
      <c r="AV47" s="1066"/>
      <c r="AW47" s="1066"/>
      <c r="AX47" s="1066"/>
      <c r="AY47" s="1066"/>
      <c r="AZ47" s="1143"/>
      <c r="BA47" s="1143"/>
      <c r="BB47" s="1143"/>
      <c r="BC47" s="1143"/>
      <c r="BD47" s="1143"/>
      <c r="BE47" s="1133"/>
      <c r="BF47" s="1133"/>
      <c r="BG47" s="1133"/>
      <c r="BH47" s="1133"/>
      <c r="BI47" s="1134"/>
      <c r="BJ47" s="253"/>
      <c r="BK47" s="253"/>
      <c r="BL47" s="253"/>
      <c r="BM47" s="253"/>
      <c r="BN47" s="253"/>
      <c r="BO47" s="266"/>
      <c r="BP47" s="266"/>
      <c r="BQ47" s="263">
        <v>41</v>
      </c>
      <c r="BR47" s="264"/>
      <c r="BS47" s="1115"/>
      <c r="BT47" s="1116"/>
      <c r="BU47" s="1116"/>
      <c r="BV47" s="1116"/>
      <c r="BW47" s="1116"/>
      <c r="BX47" s="1116"/>
      <c r="BY47" s="1116"/>
      <c r="BZ47" s="1116"/>
      <c r="CA47" s="1116"/>
      <c r="CB47" s="1116"/>
      <c r="CC47" s="1116"/>
      <c r="CD47" s="1116"/>
      <c r="CE47" s="1116"/>
      <c r="CF47" s="1116"/>
      <c r="CG47" s="1117"/>
      <c r="CH47" s="1090"/>
      <c r="CI47" s="1091"/>
      <c r="CJ47" s="1091"/>
      <c r="CK47" s="1091"/>
      <c r="CL47" s="1092"/>
      <c r="CM47" s="1090"/>
      <c r="CN47" s="1091"/>
      <c r="CO47" s="1091"/>
      <c r="CP47" s="1091"/>
      <c r="CQ47" s="1092"/>
      <c r="CR47" s="1090"/>
      <c r="CS47" s="1091"/>
      <c r="CT47" s="1091"/>
      <c r="CU47" s="1091"/>
      <c r="CV47" s="1092"/>
      <c r="CW47" s="1090"/>
      <c r="CX47" s="1091"/>
      <c r="CY47" s="1091"/>
      <c r="CZ47" s="1091"/>
      <c r="DA47" s="1092"/>
      <c r="DB47" s="1090"/>
      <c r="DC47" s="1091"/>
      <c r="DD47" s="1091"/>
      <c r="DE47" s="1091"/>
      <c r="DF47" s="1092"/>
      <c r="DG47" s="1090"/>
      <c r="DH47" s="1091"/>
      <c r="DI47" s="1091"/>
      <c r="DJ47" s="1091"/>
      <c r="DK47" s="1092"/>
      <c r="DL47" s="1090"/>
      <c r="DM47" s="1091"/>
      <c r="DN47" s="1091"/>
      <c r="DO47" s="1091"/>
      <c r="DP47" s="1092"/>
      <c r="DQ47" s="1090"/>
      <c r="DR47" s="1091"/>
      <c r="DS47" s="1091"/>
      <c r="DT47" s="1091"/>
      <c r="DU47" s="1092"/>
      <c r="DV47" s="1093"/>
      <c r="DW47" s="1094"/>
      <c r="DX47" s="1094"/>
      <c r="DY47" s="1094"/>
      <c r="DZ47" s="1095"/>
      <c r="EA47" s="247"/>
    </row>
    <row r="48" spans="1:131" s="248" customFormat="1" ht="26.25" customHeight="1" x14ac:dyDescent="0.15">
      <c r="A48" s="262">
        <v>21</v>
      </c>
      <c r="B48" s="1138"/>
      <c r="C48" s="1139"/>
      <c r="D48" s="1139"/>
      <c r="E48" s="1139"/>
      <c r="F48" s="1139"/>
      <c r="G48" s="1139"/>
      <c r="H48" s="1139"/>
      <c r="I48" s="1139"/>
      <c r="J48" s="1139"/>
      <c r="K48" s="1139"/>
      <c r="L48" s="1139"/>
      <c r="M48" s="1139"/>
      <c r="N48" s="1139"/>
      <c r="O48" s="1139"/>
      <c r="P48" s="1140"/>
      <c r="Q48" s="1144"/>
      <c r="R48" s="1145"/>
      <c r="S48" s="1145"/>
      <c r="T48" s="1145"/>
      <c r="U48" s="1145"/>
      <c r="V48" s="1145"/>
      <c r="W48" s="1145"/>
      <c r="X48" s="1145"/>
      <c r="Y48" s="1145"/>
      <c r="Z48" s="1145"/>
      <c r="AA48" s="1145"/>
      <c r="AB48" s="1145"/>
      <c r="AC48" s="1145"/>
      <c r="AD48" s="1145"/>
      <c r="AE48" s="1146"/>
      <c r="AF48" s="1120"/>
      <c r="AG48" s="1121"/>
      <c r="AH48" s="1121"/>
      <c r="AI48" s="1121"/>
      <c r="AJ48" s="1122"/>
      <c r="AK48" s="1075"/>
      <c r="AL48" s="1066"/>
      <c r="AM48" s="1066"/>
      <c r="AN48" s="1066"/>
      <c r="AO48" s="1066"/>
      <c r="AP48" s="1066"/>
      <c r="AQ48" s="1066"/>
      <c r="AR48" s="1066"/>
      <c r="AS48" s="1066"/>
      <c r="AT48" s="1066"/>
      <c r="AU48" s="1066"/>
      <c r="AV48" s="1066"/>
      <c r="AW48" s="1066"/>
      <c r="AX48" s="1066"/>
      <c r="AY48" s="1066"/>
      <c r="AZ48" s="1143"/>
      <c r="BA48" s="1143"/>
      <c r="BB48" s="1143"/>
      <c r="BC48" s="1143"/>
      <c r="BD48" s="1143"/>
      <c r="BE48" s="1133"/>
      <c r="BF48" s="1133"/>
      <c r="BG48" s="1133"/>
      <c r="BH48" s="1133"/>
      <c r="BI48" s="1134"/>
      <c r="BJ48" s="253"/>
      <c r="BK48" s="253"/>
      <c r="BL48" s="253"/>
      <c r="BM48" s="253"/>
      <c r="BN48" s="253"/>
      <c r="BO48" s="266"/>
      <c r="BP48" s="266"/>
      <c r="BQ48" s="263">
        <v>42</v>
      </c>
      <c r="BR48" s="264"/>
      <c r="BS48" s="1115"/>
      <c r="BT48" s="1116"/>
      <c r="BU48" s="1116"/>
      <c r="BV48" s="1116"/>
      <c r="BW48" s="1116"/>
      <c r="BX48" s="1116"/>
      <c r="BY48" s="1116"/>
      <c r="BZ48" s="1116"/>
      <c r="CA48" s="1116"/>
      <c r="CB48" s="1116"/>
      <c r="CC48" s="1116"/>
      <c r="CD48" s="1116"/>
      <c r="CE48" s="1116"/>
      <c r="CF48" s="1116"/>
      <c r="CG48" s="1117"/>
      <c r="CH48" s="1090"/>
      <c r="CI48" s="1091"/>
      <c r="CJ48" s="1091"/>
      <c r="CK48" s="1091"/>
      <c r="CL48" s="1092"/>
      <c r="CM48" s="1090"/>
      <c r="CN48" s="1091"/>
      <c r="CO48" s="1091"/>
      <c r="CP48" s="1091"/>
      <c r="CQ48" s="1092"/>
      <c r="CR48" s="1090"/>
      <c r="CS48" s="1091"/>
      <c r="CT48" s="1091"/>
      <c r="CU48" s="1091"/>
      <c r="CV48" s="1092"/>
      <c r="CW48" s="1090"/>
      <c r="CX48" s="1091"/>
      <c r="CY48" s="1091"/>
      <c r="CZ48" s="1091"/>
      <c r="DA48" s="1092"/>
      <c r="DB48" s="1090"/>
      <c r="DC48" s="1091"/>
      <c r="DD48" s="1091"/>
      <c r="DE48" s="1091"/>
      <c r="DF48" s="1092"/>
      <c r="DG48" s="1090"/>
      <c r="DH48" s="1091"/>
      <c r="DI48" s="1091"/>
      <c r="DJ48" s="1091"/>
      <c r="DK48" s="1092"/>
      <c r="DL48" s="1090"/>
      <c r="DM48" s="1091"/>
      <c r="DN48" s="1091"/>
      <c r="DO48" s="1091"/>
      <c r="DP48" s="1092"/>
      <c r="DQ48" s="1090"/>
      <c r="DR48" s="1091"/>
      <c r="DS48" s="1091"/>
      <c r="DT48" s="1091"/>
      <c r="DU48" s="1092"/>
      <c r="DV48" s="1093"/>
      <c r="DW48" s="1094"/>
      <c r="DX48" s="1094"/>
      <c r="DY48" s="1094"/>
      <c r="DZ48" s="1095"/>
      <c r="EA48" s="247"/>
    </row>
    <row r="49" spans="1:131" s="248" customFormat="1" ht="26.25" customHeight="1" x14ac:dyDescent="0.15">
      <c r="A49" s="262">
        <v>22</v>
      </c>
      <c r="B49" s="1138"/>
      <c r="C49" s="1139"/>
      <c r="D49" s="1139"/>
      <c r="E49" s="1139"/>
      <c r="F49" s="1139"/>
      <c r="G49" s="1139"/>
      <c r="H49" s="1139"/>
      <c r="I49" s="1139"/>
      <c r="J49" s="1139"/>
      <c r="K49" s="1139"/>
      <c r="L49" s="1139"/>
      <c r="M49" s="1139"/>
      <c r="N49" s="1139"/>
      <c r="O49" s="1139"/>
      <c r="P49" s="1140"/>
      <c r="Q49" s="1144"/>
      <c r="R49" s="1145"/>
      <c r="S49" s="1145"/>
      <c r="T49" s="1145"/>
      <c r="U49" s="1145"/>
      <c r="V49" s="1145"/>
      <c r="W49" s="1145"/>
      <c r="X49" s="1145"/>
      <c r="Y49" s="1145"/>
      <c r="Z49" s="1145"/>
      <c r="AA49" s="1145"/>
      <c r="AB49" s="1145"/>
      <c r="AC49" s="1145"/>
      <c r="AD49" s="1145"/>
      <c r="AE49" s="1146"/>
      <c r="AF49" s="1120"/>
      <c r="AG49" s="1121"/>
      <c r="AH49" s="1121"/>
      <c r="AI49" s="1121"/>
      <c r="AJ49" s="1122"/>
      <c r="AK49" s="1075"/>
      <c r="AL49" s="1066"/>
      <c r="AM49" s="1066"/>
      <c r="AN49" s="1066"/>
      <c r="AO49" s="1066"/>
      <c r="AP49" s="1066"/>
      <c r="AQ49" s="1066"/>
      <c r="AR49" s="1066"/>
      <c r="AS49" s="1066"/>
      <c r="AT49" s="1066"/>
      <c r="AU49" s="1066"/>
      <c r="AV49" s="1066"/>
      <c r="AW49" s="1066"/>
      <c r="AX49" s="1066"/>
      <c r="AY49" s="1066"/>
      <c r="AZ49" s="1143"/>
      <c r="BA49" s="1143"/>
      <c r="BB49" s="1143"/>
      <c r="BC49" s="1143"/>
      <c r="BD49" s="1143"/>
      <c r="BE49" s="1133"/>
      <c r="BF49" s="1133"/>
      <c r="BG49" s="1133"/>
      <c r="BH49" s="1133"/>
      <c r="BI49" s="1134"/>
      <c r="BJ49" s="253"/>
      <c r="BK49" s="253"/>
      <c r="BL49" s="253"/>
      <c r="BM49" s="253"/>
      <c r="BN49" s="253"/>
      <c r="BO49" s="266"/>
      <c r="BP49" s="266"/>
      <c r="BQ49" s="263">
        <v>43</v>
      </c>
      <c r="BR49" s="264"/>
      <c r="BS49" s="1115"/>
      <c r="BT49" s="1116"/>
      <c r="BU49" s="1116"/>
      <c r="BV49" s="1116"/>
      <c r="BW49" s="1116"/>
      <c r="BX49" s="1116"/>
      <c r="BY49" s="1116"/>
      <c r="BZ49" s="1116"/>
      <c r="CA49" s="1116"/>
      <c r="CB49" s="1116"/>
      <c r="CC49" s="1116"/>
      <c r="CD49" s="1116"/>
      <c r="CE49" s="1116"/>
      <c r="CF49" s="1116"/>
      <c r="CG49" s="1117"/>
      <c r="CH49" s="1090"/>
      <c r="CI49" s="1091"/>
      <c r="CJ49" s="1091"/>
      <c r="CK49" s="1091"/>
      <c r="CL49" s="1092"/>
      <c r="CM49" s="1090"/>
      <c r="CN49" s="1091"/>
      <c r="CO49" s="1091"/>
      <c r="CP49" s="1091"/>
      <c r="CQ49" s="1092"/>
      <c r="CR49" s="1090"/>
      <c r="CS49" s="1091"/>
      <c r="CT49" s="1091"/>
      <c r="CU49" s="1091"/>
      <c r="CV49" s="1092"/>
      <c r="CW49" s="1090"/>
      <c r="CX49" s="1091"/>
      <c r="CY49" s="1091"/>
      <c r="CZ49" s="1091"/>
      <c r="DA49" s="1092"/>
      <c r="DB49" s="1090"/>
      <c r="DC49" s="1091"/>
      <c r="DD49" s="1091"/>
      <c r="DE49" s="1091"/>
      <c r="DF49" s="1092"/>
      <c r="DG49" s="1090"/>
      <c r="DH49" s="1091"/>
      <c r="DI49" s="1091"/>
      <c r="DJ49" s="1091"/>
      <c r="DK49" s="1092"/>
      <c r="DL49" s="1090"/>
      <c r="DM49" s="1091"/>
      <c r="DN49" s="1091"/>
      <c r="DO49" s="1091"/>
      <c r="DP49" s="1092"/>
      <c r="DQ49" s="1090"/>
      <c r="DR49" s="1091"/>
      <c r="DS49" s="1091"/>
      <c r="DT49" s="1091"/>
      <c r="DU49" s="1092"/>
      <c r="DV49" s="1093"/>
      <c r="DW49" s="1094"/>
      <c r="DX49" s="1094"/>
      <c r="DY49" s="1094"/>
      <c r="DZ49" s="1095"/>
      <c r="EA49" s="247"/>
    </row>
    <row r="50" spans="1:131" s="248" customFormat="1" ht="26.25" customHeight="1" x14ac:dyDescent="0.15">
      <c r="A50" s="262">
        <v>23</v>
      </c>
      <c r="B50" s="1138"/>
      <c r="C50" s="1139"/>
      <c r="D50" s="1139"/>
      <c r="E50" s="1139"/>
      <c r="F50" s="1139"/>
      <c r="G50" s="1139"/>
      <c r="H50" s="1139"/>
      <c r="I50" s="1139"/>
      <c r="J50" s="1139"/>
      <c r="K50" s="1139"/>
      <c r="L50" s="1139"/>
      <c r="M50" s="1139"/>
      <c r="N50" s="1139"/>
      <c r="O50" s="1139"/>
      <c r="P50" s="1140"/>
      <c r="Q50" s="1141"/>
      <c r="R50" s="1124"/>
      <c r="S50" s="1124"/>
      <c r="T50" s="1124"/>
      <c r="U50" s="1124"/>
      <c r="V50" s="1124"/>
      <c r="W50" s="1124"/>
      <c r="X50" s="1124"/>
      <c r="Y50" s="1124"/>
      <c r="Z50" s="1124"/>
      <c r="AA50" s="1124"/>
      <c r="AB50" s="1124"/>
      <c r="AC50" s="1124"/>
      <c r="AD50" s="1124"/>
      <c r="AE50" s="1142"/>
      <c r="AF50" s="1120"/>
      <c r="AG50" s="1121"/>
      <c r="AH50" s="1121"/>
      <c r="AI50" s="1121"/>
      <c r="AJ50" s="1122"/>
      <c r="AK50" s="1123"/>
      <c r="AL50" s="1124"/>
      <c r="AM50" s="1124"/>
      <c r="AN50" s="1124"/>
      <c r="AO50" s="1124"/>
      <c r="AP50" s="1124"/>
      <c r="AQ50" s="1124"/>
      <c r="AR50" s="1124"/>
      <c r="AS50" s="1124"/>
      <c r="AT50" s="1124"/>
      <c r="AU50" s="1124"/>
      <c r="AV50" s="1124"/>
      <c r="AW50" s="1124"/>
      <c r="AX50" s="1124"/>
      <c r="AY50" s="1124"/>
      <c r="AZ50" s="1125"/>
      <c r="BA50" s="1125"/>
      <c r="BB50" s="1125"/>
      <c r="BC50" s="1125"/>
      <c r="BD50" s="1125"/>
      <c r="BE50" s="1133"/>
      <c r="BF50" s="1133"/>
      <c r="BG50" s="1133"/>
      <c r="BH50" s="1133"/>
      <c r="BI50" s="1134"/>
      <c r="BJ50" s="253"/>
      <c r="BK50" s="253"/>
      <c r="BL50" s="253"/>
      <c r="BM50" s="253"/>
      <c r="BN50" s="253"/>
      <c r="BO50" s="266"/>
      <c r="BP50" s="266"/>
      <c r="BQ50" s="263">
        <v>44</v>
      </c>
      <c r="BR50" s="264"/>
      <c r="BS50" s="1115"/>
      <c r="BT50" s="1116"/>
      <c r="BU50" s="1116"/>
      <c r="BV50" s="1116"/>
      <c r="BW50" s="1116"/>
      <c r="BX50" s="1116"/>
      <c r="BY50" s="1116"/>
      <c r="BZ50" s="1116"/>
      <c r="CA50" s="1116"/>
      <c r="CB50" s="1116"/>
      <c r="CC50" s="1116"/>
      <c r="CD50" s="1116"/>
      <c r="CE50" s="1116"/>
      <c r="CF50" s="1116"/>
      <c r="CG50" s="1117"/>
      <c r="CH50" s="1090"/>
      <c r="CI50" s="1091"/>
      <c r="CJ50" s="1091"/>
      <c r="CK50" s="1091"/>
      <c r="CL50" s="1092"/>
      <c r="CM50" s="1090"/>
      <c r="CN50" s="1091"/>
      <c r="CO50" s="1091"/>
      <c r="CP50" s="1091"/>
      <c r="CQ50" s="1092"/>
      <c r="CR50" s="1090"/>
      <c r="CS50" s="1091"/>
      <c r="CT50" s="1091"/>
      <c r="CU50" s="1091"/>
      <c r="CV50" s="1092"/>
      <c r="CW50" s="1090"/>
      <c r="CX50" s="1091"/>
      <c r="CY50" s="1091"/>
      <c r="CZ50" s="1091"/>
      <c r="DA50" s="1092"/>
      <c r="DB50" s="1090"/>
      <c r="DC50" s="1091"/>
      <c r="DD50" s="1091"/>
      <c r="DE50" s="1091"/>
      <c r="DF50" s="1092"/>
      <c r="DG50" s="1090"/>
      <c r="DH50" s="1091"/>
      <c r="DI50" s="1091"/>
      <c r="DJ50" s="1091"/>
      <c r="DK50" s="1092"/>
      <c r="DL50" s="1090"/>
      <c r="DM50" s="1091"/>
      <c r="DN50" s="1091"/>
      <c r="DO50" s="1091"/>
      <c r="DP50" s="1092"/>
      <c r="DQ50" s="1090"/>
      <c r="DR50" s="1091"/>
      <c r="DS50" s="1091"/>
      <c r="DT50" s="1091"/>
      <c r="DU50" s="1092"/>
      <c r="DV50" s="1093"/>
      <c r="DW50" s="1094"/>
      <c r="DX50" s="1094"/>
      <c r="DY50" s="1094"/>
      <c r="DZ50" s="1095"/>
      <c r="EA50" s="247"/>
    </row>
    <row r="51" spans="1:131" s="248" customFormat="1" ht="26.25" customHeight="1" x14ac:dyDescent="0.15">
      <c r="A51" s="262">
        <v>24</v>
      </c>
      <c r="B51" s="1138"/>
      <c r="C51" s="1139"/>
      <c r="D51" s="1139"/>
      <c r="E51" s="1139"/>
      <c r="F51" s="1139"/>
      <c r="G51" s="1139"/>
      <c r="H51" s="1139"/>
      <c r="I51" s="1139"/>
      <c r="J51" s="1139"/>
      <c r="K51" s="1139"/>
      <c r="L51" s="1139"/>
      <c r="M51" s="1139"/>
      <c r="N51" s="1139"/>
      <c r="O51" s="1139"/>
      <c r="P51" s="1140"/>
      <c r="Q51" s="1141"/>
      <c r="R51" s="1124"/>
      <c r="S51" s="1124"/>
      <c r="T51" s="1124"/>
      <c r="U51" s="1124"/>
      <c r="V51" s="1124"/>
      <c r="W51" s="1124"/>
      <c r="X51" s="1124"/>
      <c r="Y51" s="1124"/>
      <c r="Z51" s="1124"/>
      <c r="AA51" s="1124"/>
      <c r="AB51" s="1124"/>
      <c r="AC51" s="1124"/>
      <c r="AD51" s="1124"/>
      <c r="AE51" s="1142"/>
      <c r="AF51" s="1120"/>
      <c r="AG51" s="1121"/>
      <c r="AH51" s="1121"/>
      <c r="AI51" s="1121"/>
      <c r="AJ51" s="1122"/>
      <c r="AK51" s="1123"/>
      <c r="AL51" s="1124"/>
      <c r="AM51" s="1124"/>
      <c r="AN51" s="1124"/>
      <c r="AO51" s="1124"/>
      <c r="AP51" s="1124"/>
      <c r="AQ51" s="1124"/>
      <c r="AR51" s="1124"/>
      <c r="AS51" s="1124"/>
      <c r="AT51" s="1124"/>
      <c r="AU51" s="1124"/>
      <c r="AV51" s="1124"/>
      <c r="AW51" s="1124"/>
      <c r="AX51" s="1124"/>
      <c r="AY51" s="1124"/>
      <c r="AZ51" s="1125"/>
      <c r="BA51" s="1125"/>
      <c r="BB51" s="1125"/>
      <c r="BC51" s="1125"/>
      <c r="BD51" s="1125"/>
      <c r="BE51" s="1133"/>
      <c r="BF51" s="1133"/>
      <c r="BG51" s="1133"/>
      <c r="BH51" s="1133"/>
      <c r="BI51" s="1134"/>
      <c r="BJ51" s="253"/>
      <c r="BK51" s="253"/>
      <c r="BL51" s="253"/>
      <c r="BM51" s="253"/>
      <c r="BN51" s="253"/>
      <c r="BO51" s="266"/>
      <c r="BP51" s="266"/>
      <c r="BQ51" s="263">
        <v>45</v>
      </c>
      <c r="BR51" s="264"/>
      <c r="BS51" s="1115"/>
      <c r="BT51" s="1116"/>
      <c r="BU51" s="1116"/>
      <c r="BV51" s="1116"/>
      <c r="BW51" s="1116"/>
      <c r="BX51" s="1116"/>
      <c r="BY51" s="1116"/>
      <c r="BZ51" s="1116"/>
      <c r="CA51" s="1116"/>
      <c r="CB51" s="1116"/>
      <c r="CC51" s="1116"/>
      <c r="CD51" s="1116"/>
      <c r="CE51" s="1116"/>
      <c r="CF51" s="1116"/>
      <c r="CG51" s="1117"/>
      <c r="CH51" s="1090"/>
      <c r="CI51" s="1091"/>
      <c r="CJ51" s="1091"/>
      <c r="CK51" s="1091"/>
      <c r="CL51" s="1092"/>
      <c r="CM51" s="1090"/>
      <c r="CN51" s="1091"/>
      <c r="CO51" s="1091"/>
      <c r="CP51" s="1091"/>
      <c r="CQ51" s="1092"/>
      <c r="CR51" s="1090"/>
      <c r="CS51" s="1091"/>
      <c r="CT51" s="1091"/>
      <c r="CU51" s="1091"/>
      <c r="CV51" s="1092"/>
      <c r="CW51" s="1090"/>
      <c r="CX51" s="1091"/>
      <c r="CY51" s="1091"/>
      <c r="CZ51" s="1091"/>
      <c r="DA51" s="1092"/>
      <c r="DB51" s="1090"/>
      <c r="DC51" s="1091"/>
      <c r="DD51" s="1091"/>
      <c r="DE51" s="1091"/>
      <c r="DF51" s="1092"/>
      <c r="DG51" s="1090"/>
      <c r="DH51" s="1091"/>
      <c r="DI51" s="1091"/>
      <c r="DJ51" s="1091"/>
      <c r="DK51" s="1092"/>
      <c r="DL51" s="1090"/>
      <c r="DM51" s="1091"/>
      <c r="DN51" s="1091"/>
      <c r="DO51" s="1091"/>
      <c r="DP51" s="1092"/>
      <c r="DQ51" s="1090"/>
      <c r="DR51" s="1091"/>
      <c r="DS51" s="1091"/>
      <c r="DT51" s="1091"/>
      <c r="DU51" s="1092"/>
      <c r="DV51" s="1093"/>
      <c r="DW51" s="1094"/>
      <c r="DX51" s="1094"/>
      <c r="DY51" s="1094"/>
      <c r="DZ51" s="1095"/>
      <c r="EA51" s="247"/>
    </row>
    <row r="52" spans="1:131" s="248" customFormat="1" ht="26.25" customHeight="1" x14ac:dyDescent="0.15">
      <c r="A52" s="262">
        <v>25</v>
      </c>
      <c r="B52" s="1138"/>
      <c r="C52" s="1139"/>
      <c r="D52" s="1139"/>
      <c r="E52" s="1139"/>
      <c r="F52" s="1139"/>
      <c r="G52" s="1139"/>
      <c r="H52" s="1139"/>
      <c r="I52" s="1139"/>
      <c r="J52" s="1139"/>
      <c r="K52" s="1139"/>
      <c r="L52" s="1139"/>
      <c r="M52" s="1139"/>
      <c r="N52" s="1139"/>
      <c r="O52" s="1139"/>
      <c r="P52" s="1140"/>
      <c r="Q52" s="1141"/>
      <c r="R52" s="1124"/>
      <c r="S52" s="1124"/>
      <c r="T52" s="1124"/>
      <c r="U52" s="1124"/>
      <c r="V52" s="1124"/>
      <c r="W52" s="1124"/>
      <c r="X52" s="1124"/>
      <c r="Y52" s="1124"/>
      <c r="Z52" s="1124"/>
      <c r="AA52" s="1124"/>
      <c r="AB52" s="1124"/>
      <c r="AC52" s="1124"/>
      <c r="AD52" s="1124"/>
      <c r="AE52" s="1142"/>
      <c r="AF52" s="1120"/>
      <c r="AG52" s="1121"/>
      <c r="AH52" s="1121"/>
      <c r="AI52" s="1121"/>
      <c r="AJ52" s="1122"/>
      <c r="AK52" s="1123"/>
      <c r="AL52" s="1124"/>
      <c r="AM52" s="1124"/>
      <c r="AN52" s="1124"/>
      <c r="AO52" s="1124"/>
      <c r="AP52" s="1124"/>
      <c r="AQ52" s="1124"/>
      <c r="AR52" s="1124"/>
      <c r="AS52" s="1124"/>
      <c r="AT52" s="1124"/>
      <c r="AU52" s="1124"/>
      <c r="AV52" s="1124"/>
      <c r="AW52" s="1124"/>
      <c r="AX52" s="1124"/>
      <c r="AY52" s="1124"/>
      <c r="AZ52" s="1125"/>
      <c r="BA52" s="1125"/>
      <c r="BB52" s="1125"/>
      <c r="BC52" s="1125"/>
      <c r="BD52" s="1125"/>
      <c r="BE52" s="1133"/>
      <c r="BF52" s="1133"/>
      <c r="BG52" s="1133"/>
      <c r="BH52" s="1133"/>
      <c r="BI52" s="1134"/>
      <c r="BJ52" s="253"/>
      <c r="BK52" s="253"/>
      <c r="BL52" s="253"/>
      <c r="BM52" s="253"/>
      <c r="BN52" s="253"/>
      <c r="BO52" s="266"/>
      <c r="BP52" s="266"/>
      <c r="BQ52" s="263">
        <v>46</v>
      </c>
      <c r="BR52" s="264"/>
      <c r="BS52" s="1115"/>
      <c r="BT52" s="1116"/>
      <c r="BU52" s="1116"/>
      <c r="BV52" s="1116"/>
      <c r="BW52" s="1116"/>
      <c r="BX52" s="1116"/>
      <c r="BY52" s="1116"/>
      <c r="BZ52" s="1116"/>
      <c r="CA52" s="1116"/>
      <c r="CB52" s="1116"/>
      <c r="CC52" s="1116"/>
      <c r="CD52" s="1116"/>
      <c r="CE52" s="1116"/>
      <c r="CF52" s="1116"/>
      <c r="CG52" s="1117"/>
      <c r="CH52" s="1090"/>
      <c r="CI52" s="1091"/>
      <c r="CJ52" s="1091"/>
      <c r="CK52" s="1091"/>
      <c r="CL52" s="1092"/>
      <c r="CM52" s="1090"/>
      <c r="CN52" s="1091"/>
      <c r="CO52" s="1091"/>
      <c r="CP52" s="1091"/>
      <c r="CQ52" s="1092"/>
      <c r="CR52" s="1090"/>
      <c r="CS52" s="1091"/>
      <c r="CT52" s="1091"/>
      <c r="CU52" s="1091"/>
      <c r="CV52" s="1092"/>
      <c r="CW52" s="1090"/>
      <c r="CX52" s="1091"/>
      <c r="CY52" s="1091"/>
      <c r="CZ52" s="1091"/>
      <c r="DA52" s="1092"/>
      <c r="DB52" s="1090"/>
      <c r="DC52" s="1091"/>
      <c r="DD52" s="1091"/>
      <c r="DE52" s="1091"/>
      <c r="DF52" s="1092"/>
      <c r="DG52" s="1090"/>
      <c r="DH52" s="1091"/>
      <c r="DI52" s="1091"/>
      <c r="DJ52" s="1091"/>
      <c r="DK52" s="1092"/>
      <c r="DL52" s="1090"/>
      <c r="DM52" s="1091"/>
      <c r="DN52" s="1091"/>
      <c r="DO52" s="1091"/>
      <c r="DP52" s="1092"/>
      <c r="DQ52" s="1090"/>
      <c r="DR52" s="1091"/>
      <c r="DS52" s="1091"/>
      <c r="DT52" s="1091"/>
      <c r="DU52" s="1092"/>
      <c r="DV52" s="1093"/>
      <c r="DW52" s="1094"/>
      <c r="DX52" s="1094"/>
      <c r="DY52" s="1094"/>
      <c r="DZ52" s="1095"/>
      <c r="EA52" s="247"/>
    </row>
    <row r="53" spans="1:131" s="248" customFormat="1" ht="26.25" customHeight="1" x14ac:dyDescent="0.15">
      <c r="A53" s="262">
        <v>26</v>
      </c>
      <c r="B53" s="1138"/>
      <c r="C53" s="1139"/>
      <c r="D53" s="1139"/>
      <c r="E53" s="1139"/>
      <c r="F53" s="1139"/>
      <c r="G53" s="1139"/>
      <c r="H53" s="1139"/>
      <c r="I53" s="1139"/>
      <c r="J53" s="1139"/>
      <c r="K53" s="1139"/>
      <c r="L53" s="1139"/>
      <c r="M53" s="1139"/>
      <c r="N53" s="1139"/>
      <c r="O53" s="1139"/>
      <c r="P53" s="1140"/>
      <c r="Q53" s="1141"/>
      <c r="R53" s="1124"/>
      <c r="S53" s="1124"/>
      <c r="T53" s="1124"/>
      <c r="U53" s="1124"/>
      <c r="V53" s="1124"/>
      <c r="W53" s="1124"/>
      <c r="X53" s="1124"/>
      <c r="Y53" s="1124"/>
      <c r="Z53" s="1124"/>
      <c r="AA53" s="1124"/>
      <c r="AB53" s="1124"/>
      <c r="AC53" s="1124"/>
      <c r="AD53" s="1124"/>
      <c r="AE53" s="1142"/>
      <c r="AF53" s="1120"/>
      <c r="AG53" s="1121"/>
      <c r="AH53" s="1121"/>
      <c r="AI53" s="1121"/>
      <c r="AJ53" s="1122"/>
      <c r="AK53" s="1123"/>
      <c r="AL53" s="1124"/>
      <c r="AM53" s="1124"/>
      <c r="AN53" s="1124"/>
      <c r="AO53" s="1124"/>
      <c r="AP53" s="1124"/>
      <c r="AQ53" s="1124"/>
      <c r="AR53" s="1124"/>
      <c r="AS53" s="1124"/>
      <c r="AT53" s="1124"/>
      <c r="AU53" s="1124"/>
      <c r="AV53" s="1124"/>
      <c r="AW53" s="1124"/>
      <c r="AX53" s="1124"/>
      <c r="AY53" s="1124"/>
      <c r="AZ53" s="1125"/>
      <c r="BA53" s="1125"/>
      <c r="BB53" s="1125"/>
      <c r="BC53" s="1125"/>
      <c r="BD53" s="1125"/>
      <c r="BE53" s="1133"/>
      <c r="BF53" s="1133"/>
      <c r="BG53" s="1133"/>
      <c r="BH53" s="1133"/>
      <c r="BI53" s="1134"/>
      <c r="BJ53" s="253"/>
      <c r="BK53" s="253"/>
      <c r="BL53" s="253"/>
      <c r="BM53" s="253"/>
      <c r="BN53" s="253"/>
      <c r="BO53" s="266"/>
      <c r="BP53" s="266"/>
      <c r="BQ53" s="263">
        <v>47</v>
      </c>
      <c r="BR53" s="264"/>
      <c r="BS53" s="1115"/>
      <c r="BT53" s="1116"/>
      <c r="BU53" s="1116"/>
      <c r="BV53" s="1116"/>
      <c r="BW53" s="1116"/>
      <c r="BX53" s="1116"/>
      <c r="BY53" s="1116"/>
      <c r="BZ53" s="1116"/>
      <c r="CA53" s="1116"/>
      <c r="CB53" s="1116"/>
      <c r="CC53" s="1116"/>
      <c r="CD53" s="1116"/>
      <c r="CE53" s="1116"/>
      <c r="CF53" s="1116"/>
      <c r="CG53" s="1117"/>
      <c r="CH53" s="1090"/>
      <c r="CI53" s="1091"/>
      <c r="CJ53" s="1091"/>
      <c r="CK53" s="1091"/>
      <c r="CL53" s="1092"/>
      <c r="CM53" s="1090"/>
      <c r="CN53" s="1091"/>
      <c r="CO53" s="1091"/>
      <c r="CP53" s="1091"/>
      <c r="CQ53" s="1092"/>
      <c r="CR53" s="1090"/>
      <c r="CS53" s="1091"/>
      <c r="CT53" s="1091"/>
      <c r="CU53" s="1091"/>
      <c r="CV53" s="1092"/>
      <c r="CW53" s="1090"/>
      <c r="CX53" s="1091"/>
      <c r="CY53" s="1091"/>
      <c r="CZ53" s="1091"/>
      <c r="DA53" s="1092"/>
      <c r="DB53" s="1090"/>
      <c r="DC53" s="1091"/>
      <c r="DD53" s="1091"/>
      <c r="DE53" s="1091"/>
      <c r="DF53" s="1092"/>
      <c r="DG53" s="1090"/>
      <c r="DH53" s="1091"/>
      <c r="DI53" s="1091"/>
      <c r="DJ53" s="1091"/>
      <c r="DK53" s="1092"/>
      <c r="DL53" s="1090"/>
      <c r="DM53" s="1091"/>
      <c r="DN53" s="1091"/>
      <c r="DO53" s="1091"/>
      <c r="DP53" s="1092"/>
      <c r="DQ53" s="1090"/>
      <c r="DR53" s="1091"/>
      <c r="DS53" s="1091"/>
      <c r="DT53" s="1091"/>
      <c r="DU53" s="1092"/>
      <c r="DV53" s="1093"/>
      <c r="DW53" s="1094"/>
      <c r="DX53" s="1094"/>
      <c r="DY53" s="1094"/>
      <c r="DZ53" s="1095"/>
      <c r="EA53" s="247"/>
    </row>
    <row r="54" spans="1:131" s="248" customFormat="1" ht="26.25" customHeight="1" x14ac:dyDescent="0.15">
      <c r="A54" s="262">
        <v>27</v>
      </c>
      <c r="B54" s="1138"/>
      <c r="C54" s="1139"/>
      <c r="D54" s="1139"/>
      <c r="E54" s="1139"/>
      <c r="F54" s="1139"/>
      <c r="G54" s="1139"/>
      <c r="H54" s="1139"/>
      <c r="I54" s="1139"/>
      <c r="J54" s="1139"/>
      <c r="K54" s="1139"/>
      <c r="L54" s="1139"/>
      <c r="M54" s="1139"/>
      <c r="N54" s="1139"/>
      <c r="O54" s="1139"/>
      <c r="P54" s="1140"/>
      <c r="Q54" s="1141"/>
      <c r="R54" s="1124"/>
      <c r="S54" s="1124"/>
      <c r="T54" s="1124"/>
      <c r="U54" s="1124"/>
      <c r="V54" s="1124"/>
      <c r="W54" s="1124"/>
      <c r="X54" s="1124"/>
      <c r="Y54" s="1124"/>
      <c r="Z54" s="1124"/>
      <c r="AA54" s="1124"/>
      <c r="AB54" s="1124"/>
      <c r="AC54" s="1124"/>
      <c r="AD54" s="1124"/>
      <c r="AE54" s="1142"/>
      <c r="AF54" s="1120"/>
      <c r="AG54" s="1121"/>
      <c r="AH54" s="1121"/>
      <c r="AI54" s="1121"/>
      <c r="AJ54" s="1122"/>
      <c r="AK54" s="1123"/>
      <c r="AL54" s="1124"/>
      <c r="AM54" s="1124"/>
      <c r="AN54" s="1124"/>
      <c r="AO54" s="1124"/>
      <c r="AP54" s="1124"/>
      <c r="AQ54" s="1124"/>
      <c r="AR54" s="1124"/>
      <c r="AS54" s="1124"/>
      <c r="AT54" s="1124"/>
      <c r="AU54" s="1124"/>
      <c r="AV54" s="1124"/>
      <c r="AW54" s="1124"/>
      <c r="AX54" s="1124"/>
      <c r="AY54" s="1124"/>
      <c r="AZ54" s="1125"/>
      <c r="BA54" s="1125"/>
      <c r="BB54" s="1125"/>
      <c r="BC54" s="1125"/>
      <c r="BD54" s="1125"/>
      <c r="BE54" s="1133"/>
      <c r="BF54" s="1133"/>
      <c r="BG54" s="1133"/>
      <c r="BH54" s="1133"/>
      <c r="BI54" s="1134"/>
      <c r="BJ54" s="253"/>
      <c r="BK54" s="253"/>
      <c r="BL54" s="253"/>
      <c r="BM54" s="253"/>
      <c r="BN54" s="253"/>
      <c r="BO54" s="266"/>
      <c r="BP54" s="266"/>
      <c r="BQ54" s="263">
        <v>48</v>
      </c>
      <c r="BR54" s="264"/>
      <c r="BS54" s="1115"/>
      <c r="BT54" s="1116"/>
      <c r="BU54" s="1116"/>
      <c r="BV54" s="1116"/>
      <c r="BW54" s="1116"/>
      <c r="BX54" s="1116"/>
      <c r="BY54" s="1116"/>
      <c r="BZ54" s="1116"/>
      <c r="CA54" s="1116"/>
      <c r="CB54" s="1116"/>
      <c r="CC54" s="1116"/>
      <c r="CD54" s="1116"/>
      <c r="CE54" s="1116"/>
      <c r="CF54" s="1116"/>
      <c r="CG54" s="1117"/>
      <c r="CH54" s="1090"/>
      <c r="CI54" s="1091"/>
      <c r="CJ54" s="1091"/>
      <c r="CK54" s="1091"/>
      <c r="CL54" s="1092"/>
      <c r="CM54" s="1090"/>
      <c r="CN54" s="1091"/>
      <c r="CO54" s="1091"/>
      <c r="CP54" s="1091"/>
      <c r="CQ54" s="1092"/>
      <c r="CR54" s="1090"/>
      <c r="CS54" s="1091"/>
      <c r="CT54" s="1091"/>
      <c r="CU54" s="1091"/>
      <c r="CV54" s="1092"/>
      <c r="CW54" s="1090"/>
      <c r="CX54" s="1091"/>
      <c r="CY54" s="1091"/>
      <c r="CZ54" s="1091"/>
      <c r="DA54" s="1092"/>
      <c r="DB54" s="1090"/>
      <c r="DC54" s="1091"/>
      <c r="DD54" s="1091"/>
      <c r="DE54" s="1091"/>
      <c r="DF54" s="1092"/>
      <c r="DG54" s="1090"/>
      <c r="DH54" s="1091"/>
      <c r="DI54" s="1091"/>
      <c r="DJ54" s="1091"/>
      <c r="DK54" s="1092"/>
      <c r="DL54" s="1090"/>
      <c r="DM54" s="1091"/>
      <c r="DN54" s="1091"/>
      <c r="DO54" s="1091"/>
      <c r="DP54" s="1092"/>
      <c r="DQ54" s="1090"/>
      <c r="DR54" s="1091"/>
      <c r="DS54" s="1091"/>
      <c r="DT54" s="1091"/>
      <c r="DU54" s="1092"/>
      <c r="DV54" s="1093"/>
      <c r="DW54" s="1094"/>
      <c r="DX54" s="1094"/>
      <c r="DY54" s="1094"/>
      <c r="DZ54" s="1095"/>
      <c r="EA54" s="247"/>
    </row>
    <row r="55" spans="1:131" s="248" customFormat="1" ht="26.25" customHeight="1" x14ac:dyDescent="0.15">
      <c r="A55" s="262">
        <v>28</v>
      </c>
      <c r="B55" s="1138"/>
      <c r="C55" s="1139"/>
      <c r="D55" s="1139"/>
      <c r="E55" s="1139"/>
      <c r="F55" s="1139"/>
      <c r="G55" s="1139"/>
      <c r="H55" s="1139"/>
      <c r="I55" s="1139"/>
      <c r="J55" s="1139"/>
      <c r="K55" s="1139"/>
      <c r="L55" s="1139"/>
      <c r="M55" s="1139"/>
      <c r="N55" s="1139"/>
      <c r="O55" s="1139"/>
      <c r="P55" s="1140"/>
      <c r="Q55" s="1141"/>
      <c r="R55" s="1124"/>
      <c r="S55" s="1124"/>
      <c r="T55" s="1124"/>
      <c r="U55" s="1124"/>
      <c r="V55" s="1124"/>
      <c r="W55" s="1124"/>
      <c r="X55" s="1124"/>
      <c r="Y55" s="1124"/>
      <c r="Z55" s="1124"/>
      <c r="AA55" s="1124"/>
      <c r="AB55" s="1124"/>
      <c r="AC55" s="1124"/>
      <c r="AD55" s="1124"/>
      <c r="AE55" s="1142"/>
      <c r="AF55" s="1120"/>
      <c r="AG55" s="1121"/>
      <c r="AH55" s="1121"/>
      <c r="AI55" s="1121"/>
      <c r="AJ55" s="1122"/>
      <c r="AK55" s="1123"/>
      <c r="AL55" s="1124"/>
      <c r="AM55" s="1124"/>
      <c r="AN55" s="1124"/>
      <c r="AO55" s="1124"/>
      <c r="AP55" s="1124"/>
      <c r="AQ55" s="1124"/>
      <c r="AR55" s="1124"/>
      <c r="AS55" s="1124"/>
      <c r="AT55" s="1124"/>
      <c r="AU55" s="1124"/>
      <c r="AV55" s="1124"/>
      <c r="AW55" s="1124"/>
      <c r="AX55" s="1124"/>
      <c r="AY55" s="1124"/>
      <c r="AZ55" s="1125"/>
      <c r="BA55" s="1125"/>
      <c r="BB55" s="1125"/>
      <c r="BC55" s="1125"/>
      <c r="BD55" s="1125"/>
      <c r="BE55" s="1133"/>
      <c r="BF55" s="1133"/>
      <c r="BG55" s="1133"/>
      <c r="BH55" s="1133"/>
      <c r="BI55" s="1134"/>
      <c r="BJ55" s="253"/>
      <c r="BK55" s="253"/>
      <c r="BL55" s="253"/>
      <c r="BM55" s="253"/>
      <c r="BN55" s="253"/>
      <c r="BO55" s="266"/>
      <c r="BP55" s="266"/>
      <c r="BQ55" s="263">
        <v>49</v>
      </c>
      <c r="BR55" s="264"/>
      <c r="BS55" s="1115"/>
      <c r="BT55" s="1116"/>
      <c r="BU55" s="1116"/>
      <c r="BV55" s="1116"/>
      <c r="BW55" s="1116"/>
      <c r="BX55" s="1116"/>
      <c r="BY55" s="1116"/>
      <c r="BZ55" s="1116"/>
      <c r="CA55" s="1116"/>
      <c r="CB55" s="1116"/>
      <c r="CC55" s="1116"/>
      <c r="CD55" s="1116"/>
      <c r="CE55" s="1116"/>
      <c r="CF55" s="1116"/>
      <c r="CG55" s="1117"/>
      <c r="CH55" s="1090"/>
      <c r="CI55" s="1091"/>
      <c r="CJ55" s="1091"/>
      <c r="CK55" s="1091"/>
      <c r="CL55" s="1092"/>
      <c r="CM55" s="1090"/>
      <c r="CN55" s="1091"/>
      <c r="CO55" s="1091"/>
      <c r="CP55" s="1091"/>
      <c r="CQ55" s="1092"/>
      <c r="CR55" s="1090"/>
      <c r="CS55" s="1091"/>
      <c r="CT55" s="1091"/>
      <c r="CU55" s="1091"/>
      <c r="CV55" s="1092"/>
      <c r="CW55" s="1090"/>
      <c r="CX55" s="1091"/>
      <c r="CY55" s="1091"/>
      <c r="CZ55" s="1091"/>
      <c r="DA55" s="1092"/>
      <c r="DB55" s="1090"/>
      <c r="DC55" s="1091"/>
      <c r="DD55" s="1091"/>
      <c r="DE55" s="1091"/>
      <c r="DF55" s="1092"/>
      <c r="DG55" s="1090"/>
      <c r="DH55" s="1091"/>
      <c r="DI55" s="1091"/>
      <c r="DJ55" s="1091"/>
      <c r="DK55" s="1092"/>
      <c r="DL55" s="1090"/>
      <c r="DM55" s="1091"/>
      <c r="DN55" s="1091"/>
      <c r="DO55" s="1091"/>
      <c r="DP55" s="1092"/>
      <c r="DQ55" s="1090"/>
      <c r="DR55" s="1091"/>
      <c r="DS55" s="1091"/>
      <c r="DT55" s="1091"/>
      <c r="DU55" s="1092"/>
      <c r="DV55" s="1093"/>
      <c r="DW55" s="1094"/>
      <c r="DX55" s="1094"/>
      <c r="DY55" s="1094"/>
      <c r="DZ55" s="1095"/>
      <c r="EA55" s="247"/>
    </row>
    <row r="56" spans="1:131" s="248" customFormat="1" ht="26.25" customHeight="1" x14ac:dyDescent="0.15">
      <c r="A56" s="262">
        <v>29</v>
      </c>
      <c r="B56" s="1138"/>
      <c r="C56" s="1139"/>
      <c r="D56" s="1139"/>
      <c r="E56" s="1139"/>
      <c r="F56" s="1139"/>
      <c r="G56" s="1139"/>
      <c r="H56" s="1139"/>
      <c r="I56" s="1139"/>
      <c r="J56" s="1139"/>
      <c r="K56" s="1139"/>
      <c r="L56" s="1139"/>
      <c r="M56" s="1139"/>
      <c r="N56" s="1139"/>
      <c r="O56" s="1139"/>
      <c r="P56" s="1140"/>
      <c r="Q56" s="1141"/>
      <c r="R56" s="1124"/>
      <c r="S56" s="1124"/>
      <c r="T56" s="1124"/>
      <c r="U56" s="1124"/>
      <c r="V56" s="1124"/>
      <c r="W56" s="1124"/>
      <c r="X56" s="1124"/>
      <c r="Y56" s="1124"/>
      <c r="Z56" s="1124"/>
      <c r="AA56" s="1124"/>
      <c r="AB56" s="1124"/>
      <c r="AC56" s="1124"/>
      <c r="AD56" s="1124"/>
      <c r="AE56" s="1142"/>
      <c r="AF56" s="1120"/>
      <c r="AG56" s="1121"/>
      <c r="AH56" s="1121"/>
      <c r="AI56" s="1121"/>
      <c r="AJ56" s="1122"/>
      <c r="AK56" s="1123"/>
      <c r="AL56" s="1124"/>
      <c r="AM56" s="1124"/>
      <c r="AN56" s="1124"/>
      <c r="AO56" s="1124"/>
      <c r="AP56" s="1124"/>
      <c r="AQ56" s="1124"/>
      <c r="AR56" s="1124"/>
      <c r="AS56" s="1124"/>
      <c r="AT56" s="1124"/>
      <c r="AU56" s="1124"/>
      <c r="AV56" s="1124"/>
      <c r="AW56" s="1124"/>
      <c r="AX56" s="1124"/>
      <c r="AY56" s="1124"/>
      <c r="AZ56" s="1125"/>
      <c r="BA56" s="1125"/>
      <c r="BB56" s="1125"/>
      <c r="BC56" s="1125"/>
      <c r="BD56" s="1125"/>
      <c r="BE56" s="1133"/>
      <c r="BF56" s="1133"/>
      <c r="BG56" s="1133"/>
      <c r="BH56" s="1133"/>
      <c r="BI56" s="1134"/>
      <c r="BJ56" s="253"/>
      <c r="BK56" s="253"/>
      <c r="BL56" s="253"/>
      <c r="BM56" s="253"/>
      <c r="BN56" s="253"/>
      <c r="BO56" s="266"/>
      <c r="BP56" s="266"/>
      <c r="BQ56" s="263">
        <v>50</v>
      </c>
      <c r="BR56" s="264"/>
      <c r="BS56" s="1115"/>
      <c r="BT56" s="1116"/>
      <c r="BU56" s="1116"/>
      <c r="BV56" s="1116"/>
      <c r="BW56" s="1116"/>
      <c r="BX56" s="1116"/>
      <c r="BY56" s="1116"/>
      <c r="BZ56" s="1116"/>
      <c r="CA56" s="1116"/>
      <c r="CB56" s="1116"/>
      <c r="CC56" s="1116"/>
      <c r="CD56" s="1116"/>
      <c r="CE56" s="1116"/>
      <c r="CF56" s="1116"/>
      <c r="CG56" s="1117"/>
      <c r="CH56" s="1090"/>
      <c r="CI56" s="1091"/>
      <c r="CJ56" s="1091"/>
      <c r="CK56" s="1091"/>
      <c r="CL56" s="1092"/>
      <c r="CM56" s="1090"/>
      <c r="CN56" s="1091"/>
      <c r="CO56" s="1091"/>
      <c r="CP56" s="1091"/>
      <c r="CQ56" s="1092"/>
      <c r="CR56" s="1090"/>
      <c r="CS56" s="1091"/>
      <c r="CT56" s="1091"/>
      <c r="CU56" s="1091"/>
      <c r="CV56" s="1092"/>
      <c r="CW56" s="1090"/>
      <c r="CX56" s="1091"/>
      <c r="CY56" s="1091"/>
      <c r="CZ56" s="1091"/>
      <c r="DA56" s="1092"/>
      <c r="DB56" s="1090"/>
      <c r="DC56" s="1091"/>
      <c r="DD56" s="1091"/>
      <c r="DE56" s="1091"/>
      <c r="DF56" s="1092"/>
      <c r="DG56" s="1090"/>
      <c r="DH56" s="1091"/>
      <c r="DI56" s="1091"/>
      <c r="DJ56" s="1091"/>
      <c r="DK56" s="1092"/>
      <c r="DL56" s="1090"/>
      <c r="DM56" s="1091"/>
      <c r="DN56" s="1091"/>
      <c r="DO56" s="1091"/>
      <c r="DP56" s="1092"/>
      <c r="DQ56" s="1090"/>
      <c r="DR56" s="1091"/>
      <c r="DS56" s="1091"/>
      <c r="DT56" s="1091"/>
      <c r="DU56" s="1092"/>
      <c r="DV56" s="1093"/>
      <c r="DW56" s="1094"/>
      <c r="DX56" s="1094"/>
      <c r="DY56" s="1094"/>
      <c r="DZ56" s="1095"/>
      <c r="EA56" s="247"/>
    </row>
    <row r="57" spans="1:131" s="248" customFormat="1" ht="26.25" customHeight="1" x14ac:dyDescent="0.15">
      <c r="A57" s="262">
        <v>30</v>
      </c>
      <c r="B57" s="1138"/>
      <c r="C57" s="1139"/>
      <c r="D57" s="1139"/>
      <c r="E57" s="1139"/>
      <c r="F57" s="1139"/>
      <c r="G57" s="1139"/>
      <c r="H57" s="1139"/>
      <c r="I57" s="1139"/>
      <c r="J57" s="1139"/>
      <c r="K57" s="1139"/>
      <c r="L57" s="1139"/>
      <c r="M57" s="1139"/>
      <c r="N57" s="1139"/>
      <c r="O57" s="1139"/>
      <c r="P57" s="1140"/>
      <c r="Q57" s="1141"/>
      <c r="R57" s="1124"/>
      <c r="S57" s="1124"/>
      <c r="T57" s="1124"/>
      <c r="U57" s="1124"/>
      <c r="V57" s="1124"/>
      <c r="W57" s="1124"/>
      <c r="X57" s="1124"/>
      <c r="Y57" s="1124"/>
      <c r="Z57" s="1124"/>
      <c r="AA57" s="1124"/>
      <c r="AB57" s="1124"/>
      <c r="AC57" s="1124"/>
      <c r="AD57" s="1124"/>
      <c r="AE57" s="1142"/>
      <c r="AF57" s="1120"/>
      <c r="AG57" s="1121"/>
      <c r="AH57" s="1121"/>
      <c r="AI57" s="1121"/>
      <c r="AJ57" s="1122"/>
      <c r="AK57" s="1123"/>
      <c r="AL57" s="1124"/>
      <c r="AM57" s="1124"/>
      <c r="AN57" s="1124"/>
      <c r="AO57" s="1124"/>
      <c r="AP57" s="1124"/>
      <c r="AQ57" s="1124"/>
      <c r="AR57" s="1124"/>
      <c r="AS57" s="1124"/>
      <c r="AT57" s="1124"/>
      <c r="AU57" s="1124"/>
      <c r="AV57" s="1124"/>
      <c r="AW57" s="1124"/>
      <c r="AX57" s="1124"/>
      <c r="AY57" s="1124"/>
      <c r="AZ57" s="1125"/>
      <c r="BA57" s="1125"/>
      <c r="BB57" s="1125"/>
      <c r="BC57" s="1125"/>
      <c r="BD57" s="1125"/>
      <c r="BE57" s="1133"/>
      <c r="BF57" s="1133"/>
      <c r="BG57" s="1133"/>
      <c r="BH57" s="1133"/>
      <c r="BI57" s="1134"/>
      <c r="BJ57" s="253"/>
      <c r="BK57" s="253"/>
      <c r="BL57" s="253"/>
      <c r="BM57" s="253"/>
      <c r="BN57" s="253"/>
      <c r="BO57" s="266"/>
      <c r="BP57" s="266"/>
      <c r="BQ57" s="263">
        <v>51</v>
      </c>
      <c r="BR57" s="264"/>
      <c r="BS57" s="1115"/>
      <c r="BT57" s="1116"/>
      <c r="BU57" s="1116"/>
      <c r="BV57" s="1116"/>
      <c r="BW57" s="1116"/>
      <c r="BX57" s="1116"/>
      <c r="BY57" s="1116"/>
      <c r="BZ57" s="1116"/>
      <c r="CA57" s="1116"/>
      <c r="CB57" s="1116"/>
      <c r="CC57" s="1116"/>
      <c r="CD57" s="1116"/>
      <c r="CE57" s="1116"/>
      <c r="CF57" s="1116"/>
      <c r="CG57" s="1117"/>
      <c r="CH57" s="1090"/>
      <c r="CI57" s="1091"/>
      <c r="CJ57" s="1091"/>
      <c r="CK57" s="1091"/>
      <c r="CL57" s="1092"/>
      <c r="CM57" s="1090"/>
      <c r="CN57" s="1091"/>
      <c r="CO57" s="1091"/>
      <c r="CP57" s="1091"/>
      <c r="CQ57" s="1092"/>
      <c r="CR57" s="1090"/>
      <c r="CS57" s="1091"/>
      <c r="CT57" s="1091"/>
      <c r="CU57" s="1091"/>
      <c r="CV57" s="1092"/>
      <c r="CW57" s="1090"/>
      <c r="CX57" s="1091"/>
      <c r="CY57" s="1091"/>
      <c r="CZ57" s="1091"/>
      <c r="DA57" s="1092"/>
      <c r="DB57" s="1090"/>
      <c r="DC57" s="1091"/>
      <c r="DD57" s="1091"/>
      <c r="DE57" s="1091"/>
      <c r="DF57" s="1092"/>
      <c r="DG57" s="1090"/>
      <c r="DH57" s="1091"/>
      <c r="DI57" s="1091"/>
      <c r="DJ57" s="1091"/>
      <c r="DK57" s="1092"/>
      <c r="DL57" s="1090"/>
      <c r="DM57" s="1091"/>
      <c r="DN57" s="1091"/>
      <c r="DO57" s="1091"/>
      <c r="DP57" s="1092"/>
      <c r="DQ57" s="1090"/>
      <c r="DR57" s="1091"/>
      <c r="DS57" s="1091"/>
      <c r="DT57" s="1091"/>
      <c r="DU57" s="1092"/>
      <c r="DV57" s="1093"/>
      <c r="DW57" s="1094"/>
      <c r="DX57" s="1094"/>
      <c r="DY57" s="1094"/>
      <c r="DZ57" s="1095"/>
      <c r="EA57" s="247"/>
    </row>
    <row r="58" spans="1:131" s="248" customFormat="1" ht="26.25" customHeight="1" x14ac:dyDescent="0.15">
      <c r="A58" s="262">
        <v>31</v>
      </c>
      <c r="B58" s="1138"/>
      <c r="C58" s="1139"/>
      <c r="D58" s="1139"/>
      <c r="E58" s="1139"/>
      <c r="F58" s="1139"/>
      <c r="G58" s="1139"/>
      <c r="H58" s="1139"/>
      <c r="I58" s="1139"/>
      <c r="J58" s="1139"/>
      <c r="K58" s="1139"/>
      <c r="L58" s="1139"/>
      <c r="M58" s="1139"/>
      <c r="N58" s="1139"/>
      <c r="O58" s="1139"/>
      <c r="P58" s="1140"/>
      <c r="Q58" s="1141"/>
      <c r="R58" s="1124"/>
      <c r="S58" s="1124"/>
      <c r="T58" s="1124"/>
      <c r="U58" s="1124"/>
      <c r="V58" s="1124"/>
      <c r="W58" s="1124"/>
      <c r="X58" s="1124"/>
      <c r="Y58" s="1124"/>
      <c r="Z58" s="1124"/>
      <c r="AA58" s="1124"/>
      <c r="AB58" s="1124"/>
      <c r="AC58" s="1124"/>
      <c r="AD58" s="1124"/>
      <c r="AE58" s="1142"/>
      <c r="AF58" s="1120"/>
      <c r="AG58" s="1121"/>
      <c r="AH58" s="1121"/>
      <c r="AI58" s="1121"/>
      <c r="AJ58" s="1122"/>
      <c r="AK58" s="1123"/>
      <c r="AL58" s="1124"/>
      <c r="AM58" s="1124"/>
      <c r="AN58" s="1124"/>
      <c r="AO58" s="1124"/>
      <c r="AP58" s="1124"/>
      <c r="AQ58" s="1124"/>
      <c r="AR58" s="1124"/>
      <c r="AS58" s="1124"/>
      <c r="AT58" s="1124"/>
      <c r="AU58" s="1124"/>
      <c r="AV58" s="1124"/>
      <c r="AW58" s="1124"/>
      <c r="AX58" s="1124"/>
      <c r="AY58" s="1124"/>
      <c r="AZ58" s="1125"/>
      <c r="BA58" s="1125"/>
      <c r="BB58" s="1125"/>
      <c r="BC58" s="1125"/>
      <c r="BD58" s="1125"/>
      <c r="BE58" s="1133"/>
      <c r="BF58" s="1133"/>
      <c r="BG58" s="1133"/>
      <c r="BH58" s="1133"/>
      <c r="BI58" s="1134"/>
      <c r="BJ58" s="253"/>
      <c r="BK58" s="253"/>
      <c r="BL58" s="253"/>
      <c r="BM58" s="253"/>
      <c r="BN58" s="253"/>
      <c r="BO58" s="266"/>
      <c r="BP58" s="266"/>
      <c r="BQ58" s="263">
        <v>52</v>
      </c>
      <c r="BR58" s="264"/>
      <c r="BS58" s="1115"/>
      <c r="BT58" s="1116"/>
      <c r="BU58" s="1116"/>
      <c r="BV58" s="1116"/>
      <c r="BW58" s="1116"/>
      <c r="BX58" s="1116"/>
      <c r="BY58" s="1116"/>
      <c r="BZ58" s="1116"/>
      <c r="CA58" s="1116"/>
      <c r="CB58" s="1116"/>
      <c r="CC58" s="1116"/>
      <c r="CD58" s="1116"/>
      <c r="CE58" s="1116"/>
      <c r="CF58" s="1116"/>
      <c r="CG58" s="1117"/>
      <c r="CH58" s="1090"/>
      <c r="CI58" s="1091"/>
      <c r="CJ58" s="1091"/>
      <c r="CK58" s="1091"/>
      <c r="CL58" s="1092"/>
      <c r="CM58" s="1090"/>
      <c r="CN58" s="1091"/>
      <c r="CO58" s="1091"/>
      <c r="CP58" s="1091"/>
      <c r="CQ58" s="1092"/>
      <c r="CR58" s="1090"/>
      <c r="CS58" s="1091"/>
      <c r="CT58" s="1091"/>
      <c r="CU58" s="1091"/>
      <c r="CV58" s="1092"/>
      <c r="CW58" s="1090"/>
      <c r="CX58" s="1091"/>
      <c r="CY58" s="1091"/>
      <c r="CZ58" s="1091"/>
      <c r="DA58" s="1092"/>
      <c r="DB58" s="1090"/>
      <c r="DC58" s="1091"/>
      <c r="DD58" s="1091"/>
      <c r="DE58" s="1091"/>
      <c r="DF58" s="1092"/>
      <c r="DG58" s="1090"/>
      <c r="DH58" s="1091"/>
      <c r="DI58" s="1091"/>
      <c r="DJ58" s="1091"/>
      <c r="DK58" s="1092"/>
      <c r="DL58" s="1090"/>
      <c r="DM58" s="1091"/>
      <c r="DN58" s="1091"/>
      <c r="DO58" s="1091"/>
      <c r="DP58" s="1092"/>
      <c r="DQ58" s="1090"/>
      <c r="DR58" s="1091"/>
      <c r="DS58" s="1091"/>
      <c r="DT58" s="1091"/>
      <c r="DU58" s="1092"/>
      <c r="DV58" s="1093"/>
      <c r="DW58" s="1094"/>
      <c r="DX58" s="1094"/>
      <c r="DY58" s="1094"/>
      <c r="DZ58" s="1095"/>
      <c r="EA58" s="247"/>
    </row>
    <row r="59" spans="1:131" s="248" customFormat="1" ht="26.25" customHeight="1" x14ac:dyDescent="0.15">
      <c r="A59" s="262">
        <v>32</v>
      </c>
      <c r="B59" s="1138"/>
      <c r="C59" s="1139"/>
      <c r="D59" s="1139"/>
      <c r="E59" s="1139"/>
      <c r="F59" s="1139"/>
      <c r="G59" s="1139"/>
      <c r="H59" s="1139"/>
      <c r="I59" s="1139"/>
      <c r="J59" s="1139"/>
      <c r="K59" s="1139"/>
      <c r="L59" s="1139"/>
      <c r="M59" s="1139"/>
      <c r="N59" s="1139"/>
      <c r="O59" s="1139"/>
      <c r="P59" s="1140"/>
      <c r="Q59" s="1141"/>
      <c r="R59" s="1124"/>
      <c r="S59" s="1124"/>
      <c r="T59" s="1124"/>
      <c r="U59" s="1124"/>
      <c r="V59" s="1124"/>
      <c r="W59" s="1124"/>
      <c r="X59" s="1124"/>
      <c r="Y59" s="1124"/>
      <c r="Z59" s="1124"/>
      <c r="AA59" s="1124"/>
      <c r="AB59" s="1124"/>
      <c r="AC59" s="1124"/>
      <c r="AD59" s="1124"/>
      <c r="AE59" s="1142"/>
      <c r="AF59" s="1120"/>
      <c r="AG59" s="1121"/>
      <c r="AH59" s="1121"/>
      <c r="AI59" s="1121"/>
      <c r="AJ59" s="1122"/>
      <c r="AK59" s="1123"/>
      <c r="AL59" s="1124"/>
      <c r="AM59" s="1124"/>
      <c r="AN59" s="1124"/>
      <c r="AO59" s="1124"/>
      <c r="AP59" s="1124"/>
      <c r="AQ59" s="1124"/>
      <c r="AR59" s="1124"/>
      <c r="AS59" s="1124"/>
      <c r="AT59" s="1124"/>
      <c r="AU59" s="1124"/>
      <c r="AV59" s="1124"/>
      <c r="AW59" s="1124"/>
      <c r="AX59" s="1124"/>
      <c r="AY59" s="1124"/>
      <c r="AZ59" s="1125"/>
      <c r="BA59" s="1125"/>
      <c r="BB59" s="1125"/>
      <c r="BC59" s="1125"/>
      <c r="BD59" s="1125"/>
      <c r="BE59" s="1133"/>
      <c r="BF59" s="1133"/>
      <c r="BG59" s="1133"/>
      <c r="BH59" s="1133"/>
      <c r="BI59" s="1134"/>
      <c r="BJ59" s="253"/>
      <c r="BK59" s="253"/>
      <c r="BL59" s="253"/>
      <c r="BM59" s="253"/>
      <c r="BN59" s="253"/>
      <c r="BO59" s="266"/>
      <c r="BP59" s="266"/>
      <c r="BQ59" s="263">
        <v>53</v>
      </c>
      <c r="BR59" s="264"/>
      <c r="BS59" s="1115"/>
      <c r="BT59" s="1116"/>
      <c r="BU59" s="1116"/>
      <c r="BV59" s="1116"/>
      <c r="BW59" s="1116"/>
      <c r="BX59" s="1116"/>
      <c r="BY59" s="1116"/>
      <c r="BZ59" s="1116"/>
      <c r="CA59" s="1116"/>
      <c r="CB59" s="1116"/>
      <c r="CC59" s="1116"/>
      <c r="CD59" s="1116"/>
      <c r="CE59" s="1116"/>
      <c r="CF59" s="1116"/>
      <c r="CG59" s="1117"/>
      <c r="CH59" s="1090"/>
      <c r="CI59" s="1091"/>
      <c r="CJ59" s="1091"/>
      <c r="CK59" s="1091"/>
      <c r="CL59" s="1092"/>
      <c r="CM59" s="1090"/>
      <c r="CN59" s="1091"/>
      <c r="CO59" s="1091"/>
      <c r="CP59" s="1091"/>
      <c r="CQ59" s="1092"/>
      <c r="CR59" s="1090"/>
      <c r="CS59" s="1091"/>
      <c r="CT59" s="1091"/>
      <c r="CU59" s="1091"/>
      <c r="CV59" s="1092"/>
      <c r="CW59" s="1090"/>
      <c r="CX59" s="1091"/>
      <c r="CY59" s="1091"/>
      <c r="CZ59" s="1091"/>
      <c r="DA59" s="1092"/>
      <c r="DB59" s="1090"/>
      <c r="DC59" s="1091"/>
      <c r="DD59" s="1091"/>
      <c r="DE59" s="1091"/>
      <c r="DF59" s="1092"/>
      <c r="DG59" s="1090"/>
      <c r="DH59" s="1091"/>
      <c r="DI59" s="1091"/>
      <c r="DJ59" s="1091"/>
      <c r="DK59" s="1092"/>
      <c r="DL59" s="1090"/>
      <c r="DM59" s="1091"/>
      <c r="DN59" s="1091"/>
      <c r="DO59" s="1091"/>
      <c r="DP59" s="1092"/>
      <c r="DQ59" s="1090"/>
      <c r="DR59" s="1091"/>
      <c r="DS59" s="1091"/>
      <c r="DT59" s="1091"/>
      <c r="DU59" s="1092"/>
      <c r="DV59" s="1093"/>
      <c r="DW59" s="1094"/>
      <c r="DX59" s="1094"/>
      <c r="DY59" s="1094"/>
      <c r="DZ59" s="1095"/>
      <c r="EA59" s="247"/>
    </row>
    <row r="60" spans="1:131" s="248" customFormat="1" ht="26.25" customHeight="1" x14ac:dyDescent="0.15">
      <c r="A60" s="262">
        <v>33</v>
      </c>
      <c r="B60" s="1138"/>
      <c r="C60" s="1139"/>
      <c r="D60" s="1139"/>
      <c r="E60" s="1139"/>
      <c r="F60" s="1139"/>
      <c r="G60" s="1139"/>
      <c r="H60" s="1139"/>
      <c r="I60" s="1139"/>
      <c r="J60" s="1139"/>
      <c r="K60" s="1139"/>
      <c r="L60" s="1139"/>
      <c r="M60" s="1139"/>
      <c r="N60" s="1139"/>
      <c r="O60" s="1139"/>
      <c r="P60" s="1140"/>
      <c r="Q60" s="1141"/>
      <c r="R60" s="1124"/>
      <c r="S60" s="1124"/>
      <c r="T60" s="1124"/>
      <c r="U60" s="1124"/>
      <c r="V60" s="1124"/>
      <c r="W60" s="1124"/>
      <c r="X60" s="1124"/>
      <c r="Y60" s="1124"/>
      <c r="Z60" s="1124"/>
      <c r="AA60" s="1124"/>
      <c r="AB60" s="1124"/>
      <c r="AC60" s="1124"/>
      <c r="AD60" s="1124"/>
      <c r="AE60" s="1142"/>
      <c r="AF60" s="1120"/>
      <c r="AG60" s="1121"/>
      <c r="AH60" s="1121"/>
      <c r="AI60" s="1121"/>
      <c r="AJ60" s="1122"/>
      <c r="AK60" s="1123"/>
      <c r="AL60" s="1124"/>
      <c r="AM60" s="1124"/>
      <c r="AN60" s="1124"/>
      <c r="AO60" s="1124"/>
      <c r="AP60" s="1124"/>
      <c r="AQ60" s="1124"/>
      <c r="AR60" s="1124"/>
      <c r="AS60" s="1124"/>
      <c r="AT60" s="1124"/>
      <c r="AU60" s="1124"/>
      <c r="AV60" s="1124"/>
      <c r="AW60" s="1124"/>
      <c r="AX60" s="1124"/>
      <c r="AY60" s="1124"/>
      <c r="AZ60" s="1125"/>
      <c r="BA60" s="1125"/>
      <c r="BB60" s="1125"/>
      <c r="BC60" s="1125"/>
      <c r="BD60" s="1125"/>
      <c r="BE60" s="1133"/>
      <c r="BF60" s="1133"/>
      <c r="BG60" s="1133"/>
      <c r="BH60" s="1133"/>
      <c r="BI60" s="1134"/>
      <c r="BJ60" s="253"/>
      <c r="BK60" s="253"/>
      <c r="BL60" s="253"/>
      <c r="BM60" s="253"/>
      <c r="BN60" s="253"/>
      <c r="BO60" s="266"/>
      <c r="BP60" s="266"/>
      <c r="BQ60" s="263">
        <v>54</v>
      </c>
      <c r="BR60" s="264"/>
      <c r="BS60" s="1115"/>
      <c r="BT60" s="1116"/>
      <c r="BU60" s="1116"/>
      <c r="BV60" s="1116"/>
      <c r="BW60" s="1116"/>
      <c r="BX60" s="1116"/>
      <c r="BY60" s="1116"/>
      <c r="BZ60" s="1116"/>
      <c r="CA60" s="1116"/>
      <c r="CB60" s="1116"/>
      <c r="CC60" s="1116"/>
      <c r="CD60" s="1116"/>
      <c r="CE60" s="1116"/>
      <c r="CF60" s="1116"/>
      <c r="CG60" s="1117"/>
      <c r="CH60" s="1090"/>
      <c r="CI60" s="1091"/>
      <c r="CJ60" s="1091"/>
      <c r="CK60" s="1091"/>
      <c r="CL60" s="1092"/>
      <c r="CM60" s="1090"/>
      <c r="CN60" s="1091"/>
      <c r="CO60" s="1091"/>
      <c r="CP60" s="1091"/>
      <c r="CQ60" s="1092"/>
      <c r="CR60" s="1090"/>
      <c r="CS60" s="1091"/>
      <c r="CT60" s="1091"/>
      <c r="CU60" s="1091"/>
      <c r="CV60" s="1092"/>
      <c r="CW60" s="1090"/>
      <c r="CX60" s="1091"/>
      <c r="CY60" s="1091"/>
      <c r="CZ60" s="1091"/>
      <c r="DA60" s="1092"/>
      <c r="DB60" s="1090"/>
      <c r="DC60" s="1091"/>
      <c r="DD60" s="1091"/>
      <c r="DE60" s="1091"/>
      <c r="DF60" s="1092"/>
      <c r="DG60" s="1090"/>
      <c r="DH60" s="1091"/>
      <c r="DI60" s="1091"/>
      <c r="DJ60" s="1091"/>
      <c r="DK60" s="1092"/>
      <c r="DL60" s="1090"/>
      <c r="DM60" s="1091"/>
      <c r="DN60" s="1091"/>
      <c r="DO60" s="1091"/>
      <c r="DP60" s="1092"/>
      <c r="DQ60" s="1090"/>
      <c r="DR60" s="1091"/>
      <c r="DS60" s="1091"/>
      <c r="DT60" s="1091"/>
      <c r="DU60" s="1092"/>
      <c r="DV60" s="1093"/>
      <c r="DW60" s="1094"/>
      <c r="DX60" s="1094"/>
      <c r="DY60" s="1094"/>
      <c r="DZ60" s="1095"/>
      <c r="EA60" s="247"/>
    </row>
    <row r="61" spans="1:131" s="248" customFormat="1" ht="26.25" customHeight="1" thickBot="1" x14ac:dyDescent="0.2">
      <c r="A61" s="262">
        <v>34</v>
      </c>
      <c r="B61" s="1138"/>
      <c r="C61" s="1139"/>
      <c r="D61" s="1139"/>
      <c r="E61" s="1139"/>
      <c r="F61" s="1139"/>
      <c r="G61" s="1139"/>
      <c r="H61" s="1139"/>
      <c r="I61" s="1139"/>
      <c r="J61" s="1139"/>
      <c r="K61" s="1139"/>
      <c r="L61" s="1139"/>
      <c r="M61" s="1139"/>
      <c r="N61" s="1139"/>
      <c r="O61" s="1139"/>
      <c r="P61" s="1140"/>
      <c r="Q61" s="1141"/>
      <c r="R61" s="1124"/>
      <c r="S61" s="1124"/>
      <c r="T61" s="1124"/>
      <c r="U61" s="1124"/>
      <c r="V61" s="1124"/>
      <c r="W61" s="1124"/>
      <c r="X61" s="1124"/>
      <c r="Y61" s="1124"/>
      <c r="Z61" s="1124"/>
      <c r="AA61" s="1124"/>
      <c r="AB61" s="1124"/>
      <c r="AC61" s="1124"/>
      <c r="AD61" s="1124"/>
      <c r="AE61" s="1142"/>
      <c r="AF61" s="1120"/>
      <c r="AG61" s="1121"/>
      <c r="AH61" s="1121"/>
      <c r="AI61" s="1121"/>
      <c r="AJ61" s="1122"/>
      <c r="AK61" s="1123"/>
      <c r="AL61" s="1124"/>
      <c r="AM61" s="1124"/>
      <c r="AN61" s="1124"/>
      <c r="AO61" s="1124"/>
      <c r="AP61" s="1124"/>
      <c r="AQ61" s="1124"/>
      <c r="AR61" s="1124"/>
      <c r="AS61" s="1124"/>
      <c r="AT61" s="1124"/>
      <c r="AU61" s="1124"/>
      <c r="AV61" s="1124"/>
      <c r="AW61" s="1124"/>
      <c r="AX61" s="1124"/>
      <c r="AY61" s="1124"/>
      <c r="AZ61" s="1125"/>
      <c r="BA61" s="1125"/>
      <c r="BB61" s="1125"/>
      <c r="BC61" s="1125"/>
      <c r="BD61" s="1125"/>
      <c r="BE61" s="1133"/>
      <c r="BF61" s="1133"/>
      <c r="BG61" s="1133"/>
      <c r="BH61" s="1133"/>
      <c r="BI61" s="1134"/>
      <c r="BJ61" s="253"/>
      <c r="BK61" s="253"/>
      <c r="BL61" s="253"/>
      <c r="BM61" s="253"/>
      <c r="BN61" s="253"/>
      <c r="BO61" s="266"/>
      <c r="BP61" s="266"/>
      <c r="BQ61" s="263">
        <v>55</v>
      </c>
      <c r="BR61" s="264"/>
      <c r="BS61" s="1115"/>
      <c r="BT61" s="1116"/>
      <c r="BU61" s="1116"/>
      <c r="BV61" s="1116"/>
      <c r="BW61" s="1116"/>
      <c r="BX61" s="1116"/>
      <c r="BY61" s="1116"/>
      <c r="BZ61" s="1116"/>
      <c r="CA61" s="1116"/>
      <c r="CB61" s="1116"/>
      <c r="CC61" s="1116"/>
      <c r="CD61" s="1116"/>
      <c r="CE61" s="1116"/>
      <c r="CF61" s="1116"/>
      <c r="CG61" s="1117"/>
      <c r="CH61" s="1090"/>
      <c r="CI61" s="1091"/>
      <c r="CJ61" s="1091"/>
      <c r="CK61" s="1091"/>
      <c r="CL61" s="1092"/>
      <c r="CM61" s="1090"/>
      <c r="CN61" s="1091"/>
      <c r="CO61" s="1091"/>
      <c r="CP61" s="1091"/>
      <c r="CQ61" s="1092"/>
      <c r="CR61" s="1090"/>
      <c r="CS61" s="1091"/>
      <c r="CT61" s="1091"/>
      <c r="CU61" s="1091"/>
      <c r="CV61" s="1092"/>
      <c r="CW61" s="1090"/>
      <c r="CX61" s="1091"/>
      <c r="CY61" s="1091"/>
      <c r="CZ61" s="1091"/>
      <c r="DA61" s="1092"/>
      <c r="DB61" s="1090"/>
      <c r="DC61" s="1091"/>
      <c r="DD61" s="1091"/>
      <c r="DE61" s="1091"/>
      <c r="DF61" s="1092"/>
      <c r="DG61" s="1090"/>
      <c r="DH61" s="1091"/>
      <c r="DI61" s="1091"/>
      <c r="DJ61" s="1091"/>
      <c r="DK61" s="1092"/>
      <c r="DL61" s="1090"/>
      <c r="DM61" s="1091"/>
      <c r="DN61" s="1091"/>
      <c r="DO61" s="1091"/>
      <c r="DP61" s="1092"/>
      <c r="DQ61" s="1090"/>
      <c r="DR61" s="1091"/>
      <c r="DS61" s="1091"/>
      <c r="DT61" s="1091"/>
      <c r="DU61" s="1092"/>
      <c r="DV61" s="1093"/>
      <c r="DW61" s="1094"/>
      <c r="DX61" s="1094"/>
      <c r="DY61" s="1094"/>
      <c r="DZ61" s="1095"/>
      <c r="EA61" s="247"/>
    </row>
    <row r="62" spans="1:131" s="248" customFormat="1" ht="26.25" customHeight="1" x14ac:dyDescent="0.15">
      <c r="A62" s="262">
        <v>35</v>
      </c>
      <c r="B62" s="1138"/>
      <c r="C62" s="1139"/>
      <c r="D62" s="1139"/>
      <c r="E62" s="1139"/>
      <c r="F62" s="1139"/>
      <c r="G62" s="1139"/>
      <c r="H62" s="1139"/>
      <c r="I62" s="1139"/>
      <c r="J62" s="1139"/>
      <c r="K62" s="1139"/>
      <c r="L62" s="1139"/>
      <c r="M62" s="1139"/>
      <c r="N62" s="1139"/>
      <c r="O62" s="1139"/>
      <c r="P62" s="1140"/>
      <c r="Q62" s="1141"/>
      <c r="R62" s="1124"/>
      <c r="S62" s="1124"/>
      <c r="T62" s="1124"/>
      <c r="U62" s="1124"/>
      <c r="V62" s="1124"/>
      <c r="W62" s="1124"/>
      <c r="X62" s="1124"/>
      <c r="Y62" s="1124"/>
      <c r="Z62" s="1124"/>
      <c r="AA62" s="1124"/>
      <c r="AB62" s="1124"/>
      <c r="AC62" s="1124"/>
      <c r="AD62" s="1124"/>
      <c r="AE62" s="1142"/>
      <c r="AF62" s="1120"/>
      <c r="AG62" s="1121"/>
      <c r="AH62" s="1121"/>
      <c r="AI62" s="1121"/>
      <c r="AJ62" s="1122"/>
      <c r="AK62" s="1123"/>
      <c r="AL62" s="1124"/>
      <c r="AM62" s="1124"/>
      <c r="AN62" s="1124"/>
      <c r="AO62" s="1124"/>
      <c r="AP62" s="1124"/>
      <c r="AQ62" s="1124"/>
      <c r="AR62" s="1124"/>
      <c r="AS62" s="1124"/>
      <c r="AT62" s="1124"/>
      <c r="AU62" s="1124"/>
      <c r="AV62" s="1124"/>
      <c r="AW62" s="1124"/>
      <c r="AX62" s="1124"/>
      <c r="AY62" s="1124"/>
      <c r="AZ62" s="1125"/>
      <c r="BA62" s="1125"/>
      <c r="BB62" s="1125"/>
      <c r="BC62" s="1125"/>
      <c r="BD62" s="1125"/>
      <c r="BE62" s="1133"/>
      <c r="BF62" s="1133"/>
      <c r="BG62" s="1133"/>
      <c r="BH62" s="1133"/>
      <c r="BI62" s="1134"/>
      <c r="BJ62" s="1135" t="s">
        <v>416</v>
      </c>
      <c r="BK62" s="1136"/>
      <c r="BL62" s="1136"/>
      <c r="BM62" s="1136"/>
      <c r="BN62" s="1137"/>
      <c r="BO62" s="266"/>
      <c r="BP62" s="266"/>
      <c r="BQ62" s="263">
        <v>56</v>
      </c>
      <c r="BR62" s="264"/>
      <c r="BS62" s="1115"/>
      <c r="BT62" s="1116"/>
      <c r="BU62" s="1116"/>
      <c r="BV62" s="1116"/>
      <c r="BW62" s="1116"/>
      <c r="BX62" s="1116"/>
      <c r="BY62" s="1116"/>
      <c r="BZ62" s="1116"/>
      <c r="CA62" s="1116"/>
      <c r="CB62" s="1116"/>
      <c r="CC62" s="1116"/>
      <c r="CD62" s="1116"/>
      <c r="CE62" s="1116"/>
      <c r="CF62" s="1116"/>
      <c r="CG62" s="1117"/>
      <c r="CH62" s="1090"/>
      <c r="CI62" s="1091"/>
      <c r="CJ62" s="1091"/>
      <c r="CK62" s="1091"/>
      <c r="CL62" s="1092"/>
      <c r="CM62" s="1090"/>
      <c r="CN62" s="1091"/>
      <c r="CO62" s="1091"/>
      <c r="CP62" s="1091"/>
      <c r="CQ62" s="1092"/>
      <c r="CR62" s="1090"/>
      <c r="CS62" s="1091"/>
      <c r="CT62" s="1091"/>
      <c r="CU62" s="1091"/>
      <c r="CV62" s="1092"/>
      <c r="CW62" s="1090"/>
      <c r="CX62" s="1091"/>
      <c r="CY62" s="1091"/>
      <c r="CZ62" s="1091"/>
      <c r="DA62" s="1092"/>
      <c r="DB62" s="1090"/>
      <c r="DC62" s="1091"/>
      <c r="DD62" s="1091"/>
      <c r="DE62" s="1091"/>
      <c r="DF62" s="1092"/>
      <c r="DG62" s="1090"/>
      <c r="DH62" s="1091"/>
      <c r="DI62" s="1091"/>
      <c r="DJ62" s="1091"/>
      <c r="DK62" s="1092"/>
      <c r="DL62" s="1090"/>
      <c r="DM62" s="1091"/>
      <c r="DN62" s="1091"/>
      <c r="DO62" s="1091"/>
      <c r="DP62" s="1092"/>
      <c r="DQ62" s="1090"/>
      <c r="DR62" s="1091"/>
      <c r="DS62" s="1091"/>
      <c r="DT62" s="1091"/>
      <c r="DU62" s="1092"/>
      <c r="DV62" s="1093"/>
      <c r="DW62" s="1094"/>
      <c r="DX62" s="1094"/>
      <c r="DY62" s="1094"/>
      <c r="DZ62" s="1095"/>
      <c r="EA62" s="247"/>
    </row>
    <row r="63" spans="1:131" s="248" customFormat="1" ht="26.25" customHeight="1" thickBot="1" x14ac:dyDescent="0.2">
      <c r="A63" s="265" t="s">
        <v>394</v>
      </c>
      <c r="B63" s="1039" t="s">
        <v>417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9"/>
      <c r="AF63" s="1130">
        <v>803</v>
      </c>
      <c r="AG63" s="1054"/>
      <c r="AH63" s="1054"/>
      <c r="AI63" s="1054"/>
      <c r="AJ63" s="1131"/>
      <c r="AK63" s="1132"/>
      <c r="AL63" s="1058"/>
      <c r="AM63" s="1058"/>
      <c r="AN63" s="1058"/>
      <c r="AO63" s="1058"/>
      <c r="AP63" s="1054"/>
      <c r="AQ63" s="1054"/>
      <c r="AR63" s="1054"/>
      <c r="AS63" s="1054"/>
      <c r="AT63" s="1054"/>
      <c r="AU63" s="1054"/>
      <c r="AV63" s="1054"/>
      <c r="AW63" s="1054"/>
      <c r="AX63" s="1054"/>
      <c r="AY63" s="1054"/>
      <c r="AZ63" s="1126"/>
      <c r="BA63" s="1126"/>
      <c r="BB63" s="1126"/>
      <c r="BC63" s="1126"/>
      <c r="BD63" s="1126"/>
      <c r="BE63" s="1055"/>
      <c r="BF63" s="1055"/>
      <c r="BG63" s="1055"/>
      <c r="BH63" s="1055"/>
      <c r="BI63" s="1056"/>
      <c r="BJ63" s="1127" t="s">
        <v>418</v>
      </c>
      <c r="BK63" s="1046"/>
      <c r="BL63" s="1046"/>
      <c r="BM63" s="1046"/>
      <c r="BN63" s="1128"/>
      <c r="BO63" s="266"/>
      <c r="BP63" s="266"/>
      <c r="BQ63" s="263">
        <v>57</v>
      </c>
      <c r="BR63" s="264"/>
      <c r="BS63" s="1115"/>
      <c r="BT63" s="1116"/>
      <c r="BU63" s="1116"/>
      <c r="BV63" s="1116"/>
      <c r="BW63" s="1116"/>
      <c r="BX63" s="1116"/>
      <c r="BY63" s="1116"/>
      <c r="BZ63" s="1116"/>
      <c r="CA63" s="1116"/>
      <c r="CB63" s="1116"/>
      <c r="CC63" s="1116"/>
      <c r="CD63" s="1116"/>
      <c r="CE63" s="1116"/>
      <c r="CF63" s="1116"/>
      <c r="CG63" s="1117"/>
      <c r="CH63" s="1090"/>
      <c r="CI63" s="1091"/>
      <c r="CJ63" s="1091"/>
      <c r="CK63" s="1091"/>
      <c r="CL63" s="1092"/>
      <c r="CM63" s="1090"/>
      <c r="CN63" s="1091"/>
      <c r="CO63" s="1091"/>
      <c r="CP63" s="1091"/>
      <c r="CQ63" s="1092"/>
      <c r="CR63" s="1090"/>
      <c r="CS63" s="1091"/>
      <c r="CT63" s="1091"/>
      <c r="CU63" s="1091"/>
      <c r="CV63" s="1092"/>
      <c r="CW63" s="1090"/>
      <c r="CX63" s="1091"/>
      <c r="CY63" s="1091"/>
      <c r="CZ63" s="1091"/>
      <c r="DA63" s="1092"/>
      <c r="DB63" s="1090"/>
      <c r="DC63" s="1091"/>
      <c r="DD63" s="1091"/>
      <c r="DE63" s="1091"/>
      <c r="DF63" s="1092"/>
      <c r="DG63" s="1090"/>
      <c r="DH63" s="1091"/>
      <c r="DI63" s="1091"/>
      <c r="DJ63" s="1091"/>
      <c r="DK63" s="1092"/>
      <c r="DL63" s="1090"/>
      <c r="DM63" s="1091"/>
      <c r="DN63" s="1091"/>
      <c r="DO63" s="1091"/>
      <c r="DP63" s="1092"/>
      <c r="DQ63" s="1090"/>
      <c r="DR63" s="1091"/>
      <c r="DS63" s="1091"/>
      <c r="DT63" s="1091"/>
      <c r="DU63" s="1092"/>
      <c r="DV63" s="1093"/>
      <c r="DW63" s="1094"/>
      <c r="DX63" s="1094"/>
      <c r="DY63" s="1094"/>
      <c r="DZ63" s="1095"/>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15"/>
      <c r="BT64" s="1116"/>
      <c r="BU64" s="1116"/>
      <c r="BV64" s="1116"/>
      <c r="BW64" s="1116"/>
      <c r="BX64" s="1116"/>
      <c r="BY64" s="1116"/>
      <c r="BZ64" s="1116"/>
      <c r="CA64" s="1116"/>
      <c r="CB64" s="1116"/>
      <c r="CC64" s="1116"/>
      <c r="CD64" s="1116"/>
      <c r="CE64" s="1116"/>
      <c r="CF64" s="1116"/>
      <c r="CG64" s="1117"/>
      <c r="CH64" s="1090"/>
      <c r="CI64" s="1091"/>
      <c r="CJ64" s="1091"/>
      <c r="CK64" s="1091"/>
      <c r="CL64" s="1092"/>
      <c r="CM64" s="1090"/>
      <c r="CN64" s="1091"/>
      <c r="CO64" s="1091"/>
      <c r="CP64" s="1091"/>
      <c r="CQ64" s="1092"/>
      <c r="CR64" s="1090"/>
      <c r="CS64" s="1091"/>
      <c r="CT64" s="1091"/>
      <c r="CU64" s="1091"/>
      <c r="CV64" s="1092"/>
      <c r="CW64" s="1090"/>
      <c r="CX64" s="1091"/>
      <c r="CY64" s="1091"/>
      <c r="CZ64" s="1091"/>
      <c r="DA64" s="1092"/>
      <c r="DB64" s="1090"/>
      <c r="DC64" s="1091"/>
      <c r="DD64" s="1091"/>
      <c r="DE64" s="1091"/>
      <c r="DF64" s="1092"/>
      <c r="DG64" s="1090"/>
      <c r="DH64" s="1091"/>
      <c r="DI64" s="1091"/>
      <c r="DJ64" s="1091"/>
      <c r="DK64" s="1092"/>
      <c r="DL64" s="1090"/>
      <c r="DM64" s="1091"/>
      <c r="DN64" s="1091"/>
      <c r="DO64" s="1091"/>
      <c r="DP64" s="1092"/>
      <c r="DQ64" s="1090"/>
      <c r="DR64" s="1091"/>
      <c r="DS64" s="1091"/>
      <c r="DT64" s="1091"/>
      <c r="DU64" s="1092"/>
      <c r="DV64" s="1093"/>
      <c r="DW64" s="1094"/>
      <c r="DX64" s="1094"/>
      <c r="DY64" s="1094"/>
      <c r="DZ64" s="1095"/>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15"/>
      <c r="BT65" s="1116"/>
      <c r="BU65" s="1116"/>
      <c r="BV65" s="1116"/>
      <c r="BW65" s="1116"/>
      <c r="BX65" s="1116"/>
      <c r="BY65" s="1116"/>
      <c r="BZ65" s="1116"/>
      <c r="CA65" s="1116"/>
      <c r="CB65" s="1116"/>
      <c r="CC65" s="1116"/>
      <c r="CD65" s="1116"/>
      <c r="CE65" s="1116"/>
      <c r="CF65" s="1116"/>
      <c r="CG65" s="1117"/>
      <c r="CH65" s="1090"/>
      <c r="CI65" s="1091"/>
      <c r="CJ65" s="1091"/>
      <c r="CK65" s="1091"/>
      <c r="CL65" s="1092"/>
      <c r="CM65" s="1090"/>
      <c r="CN65" s="1091"/>
      <c r="CO65" s="1091"/>
      <c r="CP65" s="1091"/>
      <c r="CQ65" s="1092"/>
      <c r="CR65" s="1090"/>
      <c r="CS65" s="1091"/>
      <c r="CT65" s="1091"/>
      <c r="CU65" s="1091"/>
      <c r="CV65" s="1092"/>
      <c r="CW65" s="1090"/>
      <c r="CX65" s="1091"/>
      <c r="CY65" s="1091"/>
      <c r="CZ65" s="1091"/>
      <c r="DA65" s="1092"/>
      <c r="DB65" s="1090"/>
      <c r="DC65" s="1091"/>
      <c r="DD65" s="1091"/>
      <c r="DE65" s="1091"/>
      <c r="DF65" s="1092"/>
      <c r="DG65" s="1090"/>
      <c r="DH65" s="1091"/>
      <c r="DI65" s="1091"/>
      <c r="DJ65" s="1091"/>
      <c r="DK65" s="1092"/>
      <c r="DL65" s="1090"/>
      <c r="DM65" s="1091"/>
      <c r="DN65" s="1091"/>
      <c r="DO65" s="1091"/>
      <c r="DP65" s="1092"/>
      <c r="DQ65" s="1090"/>
      <c r="DR65" s="1091"/>
      <c r="DS65" s="1091"/>
      <c r="DT65" s="1091"/>
      <c r="DU65" s="1092"/>
      <c r="DV65" s="1093"/>
      <c r="DW65" s="1094"/>
      <c r="DX65" s="1094"/>
      <c r="DY65" s="1094"/>
      <c r="DZ65" s="1095"/>
      <c r="EA65" s="247"/>
    </row>
    <row r="66" spans="1:131" s="248" customFormat="1" ht="26.25" customHeight="1" x14ac:dyDescent="0.15">
      <c r="A66" s="1096" t="s">
        <v>420</v>
      </c>
      <c r="B66" s="1097"/>
      <c r="C66" s="1097"/>
      <c r="D66" s="1097"/>
      <c r="E66" s="1097"/>
      <c r="F66" s="1097"/>
      <c r="G66" s="1097"/>
      <c r="H66" s="1097"/>
      <c r="I66" s="1097"/>
      <c r="J66" s="1097"/>
      <c r="K66" s="1097"/>
      <c r="L66" s="1097"/>
      <c r="M66" s="1097"/>
      <c r="N66" s="1097"/>
      <c r="O66" s="1097"/>
      <c r="P66" s="1098"/>
      <c r="Q66" s="1102" t="s">
        <v>421</v>
      </c>
      <c r="R66" s="1103"/>
      <c r="S66" s="1103"/>
      <c r="T66" s="1103"/>
      <c r="U66" s="1104"/>
      <c r="V66" s="1102" t="s">
        <v>422</v>
      </c>
      <c r="W66" s="1103"/>
      <c r="X66" s="1103"/>
      <c r="Y66" s="1103"/>
      <c r="Z66" s="1104"/>
      <c r="AA66" s="1102" t="s">
        <v>423</v>
      </c>
      <c r="AB66" s="1103"/>
      <c r="AC66" s="1103"/>
      <c r="AD66" s="1103"/>
      <c r="AE66" s="1104"/>
      <c r="AF66" s="1108" t="s">
        <v>424</v>
      </c>
      <c r="AG66" s="1109"/>
      <c r="AH66" s="1109"/>
      <c r="AI66" s="1109"/>
      <c r="AJ66" s="1110"/>
      <c r="AK66" s="1102" t="s">
        <v>425</v>
      </c>
      <c r="AL66" s="1097"/>
      <c r="AM66" s="1097"/>
      <c r="AN66" s="1097"/>
      <c r="AO66" s="1098"/>
      <c r="AP66" s="1102" t="s">
        <v>426</v>
      </c>
      <c r="AQ66" s="1103"/>
      <c r="AR66" s="1103"/>
      <c r="AS66" s="1103"/>
      <c r="AT66" s="1104"/>
      <c r="AU66" s="1102" t="s">
        <v>427</v>
      </c>
      <c r="AV66" s="1103"/>
      <c r="AW66" s="1103"/>
      <c r="AX66" s="1103"/>
      <c r="AY66" s="1104"/>
      <c r="AZ66" s="1102" t="s">
        <v>381</v>
      </c>
      <c r="BA66" s="1103"/>
      <c r="BB66" s="1103"/>
      <c r="BC66" s="1103"/>
      <c r="BD66" s="1118"/>
      <c r="BE66" s="266"/>
      <c r="BF66" s="266"/>
      <c r="BG66" s="266"/>
      <c r="BH66" s="266"/>
      <c r="BI66" s="266"/>
      <c r="BJ66" s="266"/>
      <c r="BK66" s="266"/>
      <c r="BL66" s="266"/>
      <c r="BM66" s="266"/>
      <c r="BN66" s="266"/>
      <c r="BO66" s="266"/>
      <c r="BP66" s="266"/>
      <c r="BQ66" s="263">
        <v>60</v>
      </c>
      <c r="BR66" s="268"/>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7"/>
    </row>
    <row r="67" spans="1:131" s="248" customFormat="1" ht="26.25" customHeight="1" thickBot="1" x14ac:dyDescent="0.2">
      <c r="A67" s="1099"/>
      <c r="B67" s="1100"/>
      <c r="C67" s="1100"/>
      <c r="D67" s="1100"/>
      <c r="E67" s="1100"/>
      <c r="F67" s="1100"/>
      <c r="G67" s="1100"/>
      <c r="H67" s="1100"/>
      <c r="I67" s="1100"/>
      <c r="J67" s="1100"/>
      <c r="K67" s="1100"/>
      <c r="L67" s="1100"/>
      <c r="M67" s="1100"/>
      <c r="N67" s="1100"/>
      <c r="O67" s="1100"/>
      <c r="P67" s="1101"/>
      <c r="Q67" s="1105"/>
      <c r="R67" s="1106"/>
      <c r="S67" s="1106"/>
      <c r="T67" s="1106"/>
      <c r="U67" s="1107"/>
      <c r="V67" s="1105"/>
      <c r="W67" s="1106"/>
      <c r="X67" s="1106"/>
      <c r="Y67" s="1106"/>
      <c r="Z67" s="1107"/>
      <c r="AA67" s="1105"/>
      <c r="AB67" s="1106"/>
      <c r="AC67" s="1106"/>
      <c r="AD67" s="1106"/>
      <c r="AE67" s="1107"/>
      <c r="AF67" s="1111"/>
      <c r="AG67" s="1112"/>
      <c r="AH67" s="1112"/>
      <c r="AI67" s="1112"/>
      <c r="AJ67" s="1113"/>
      <c r="AK67" s="1114"/>
      <c r="AL67" s="1100"/>
      <c r="AM67" s="1100"/>
      <c r="AN67" s="1100"/>
      <c r="AO67" s="1101"/>
      <c r="AP67" s="1105"/>
      <c r="AQ67" s="1106"/>
      <c r="AR67" s="1106"/>
      <c r="AS67" s="1106"/>
      <c r="AT67" s="1107"/>
      <c r="AU67" s="1105"/>
      <c r="AV67" s="1106"/>
      <c r="AW67" s="1106"/>
      <c r="AX67" s="1106"/>
      <c r="AY67" s="1107"/>
      <c r="AZ67" s="1105"/>
      <c r="BA67" s="1106"/>
      <c r="BB67" s="1106"/>
      <c r="BC67" s="1106"/>
      <c r="BD67" s="1119"/>
      <c r="BE67" s="266"/>
      <c r="BF67" s="266"/>
      <c r="BG67" s="266"/>
      <c r="BH67" s="266"/>
      <c r="BI67" s="266"/>
      <c r="BJ67" s="266"/>
      <c r="BK67" s="266"/>
      <c r="BL67" s="266"/>
      <c r="BM67" s="266"/>
      <c r="BN67" s="266"/>
      <c r="BO67" s="266"/>
      <c r="BP67" s="266"/>
      <c r="BQ67" s="263">
        <v>61</v>
      </c>
      <c r="BR67" s="268"/>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7"/>
    </row>
    <row r="68" spans="1:131" s="248" customFormat="1" ht="26.25" customHeight="1" thickTop="1" x14ac:dyDescent="0.15">
      <c r="A68" s="259">
        <v>1</v>
      </c>
      <c r="B68" s="1086" t="s">
        <v>596</v>
      </c>
      <c r="C68" s="1087"/>
      <c r="D68" s="1087"/>
      <c r="E68" s="1087"/>
      <c r="F68" s="1087"/>
      <c r="G68" s="1087"/>
      <c r="H68" s="1087"/>
      <c r="I68" s="1087"/>
      <c r="J68" s="1087"/>
      <c r="K68" s="1087"/>
      <c r="L68" s="1087"/>
      <c r="M68" s="1087"/>
      <c r="N68" s="1087"/>
      <c r="O68" s="1087"/>
      <c r="P68" s="1088"/>
      <c r="Q68" s="1089">
        <v>2404</v>
      </c>
      <c r="R68" s="1081"/>
      <c r="S68" s="1081"/>
      <c r="T68" s="1081"/>
      <c r="U68" s="1082"/>
      <c r="V68" s="1080">
        <v>2313</v>
      </c>
      <c r="W68" s="1081"/>
      <c r="X68" s="1081"/>
      <c r="Y68" s="1081"/>
      <c r="Z68" s="1082"/>
      <c r="AA68" s="1080">
        <v>91</v>
      </c>
      <c r="AB68" s="1081"/>
      <c r="AC68" s="1081"/>
      <c r="AD68" s="1081"/>
      <c r="AE68" s="1082"/>
      <c r="AF68" s="1080">
        <v>101</v>
      </c>
      <c r="AG68" s="1081"/>
      <c r="AH68" s="1081"/>
      <c r="AI68" s="1081"/>
      <c r="AJ68" s="1082"/>
      <c r="AK68" s="1080">
        <v>13</v>
      </c>
      <c r="AL68" s="1081"/>
      <c r="AM68" s="1081"/>
      <c r="AN68" s="1081"/>
      <c r="AO68" s="1082"/>
      <c r="AP68" s="1080">
        <v>5906</v>
      </c>
      <c r="AQ68" s="1081"/>
      <c r="AR68" s="1081"/>
      <c r="AS68" s="1081"/>
      <c r="AT68" s="1082"/>
      <c r="AU68" s="1080">
        <v>665</v>
      </c>
      <c r="AV68" s="1081"/>
      <c r="AW68" s="1081"/>
      <c r="AX68" s="1081"/>
      <c r="AY68" s="1082"/>
      <c r="AZ68" s="1083"/>
      <c r="BA68" s="1084"/>
      <c r="BB68" s="1084"/>
      <c r="BC68" s="1084"/>
      <c r="BD68" s="1085"/>
      <c r="BE68" s="266"/>
      <c r="BF68" s="266"/>
      <c r="BG68" s="266"/>
      <c r="BH68" s="266"/>
      <c r="BI68" s="266"/>
      <c r="BJ68" s="266"/>
      <c r="BK68" s="266"/>
      <c r="BL68" s="266"/>
      <c r="BM68" s="266"/>
      <c r="BN68" s="266"/>
      <c r="BO68" s="266"/>
      <c r="BP68" s="266"/>
      <c r="BQ68" s="263">
        <v>62</v>
      </c>
      <c r="BR68" s="268"/>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7"/>
    </row>
    <row r="69" spans="1:131" s="248" customFormat="1" ht="26.25" customHeight="1" x14ac:dyDescent="0.15">
      <c r="A69" s="262">
        <v>2</v>
      </c>
      <c r="B69" s="1069" t="s">
        <v>598</v>
      </c>
      <c r="C69" s="1070"/>
      <c r="D69" s="1070"/>
      <c r="E69" s="1070"/>
      <c r="F69" s="1070"/>
      <c r="G69" s="1070"/>
      <c r="H69" s="1070"/>
      <c r="I69" s="1070"/>
      <c r="J69" s="1070"/>
      <c r="K69" s="1070"/>
      <c r="L69" s="1070"/>
      <c r="M69" s="1070"/>
      <c r="N69" s="1070"/>
      <c r="O69" s="1070"/>
      <c r="P69" s="1071"/>
      <c r="Q69" s="1073">
        <v>1877</v>
      </c>
      <c r="R69" s="1074"/>
      <c r="S69" s="1074"/>
      <c r="T69" s="1074"/>
      <c r="U69" s="1075"/>
      <c r="V69" s="1076">
        <v>1859</v>
      </c>
      <c r="W69" s="1074"/>
      <c r="X69" s="1074"/>
      <c r="Y69" s="1074"/>
      <c r="Z69" s="1075"/>
      <c r="AA69" s="1076">
        <v>18</v>
      </c>
      <c r="AB69" s="1074"/>
      <c r="AC69" s="1074"/>
      <c r="AD69" s="1074"/>
      <c r="AE69" s="1075"/>
      <c r="AF69" s="1076">
        <v>18</v>
      </c>
      <c r="AG69" s="1074"/>
      <c r="AH69" s="1074"/>
      <c r="AI69" s="1074"/>
      <c r="AJ69" s="1075"/>
      <c r="AK69" s="1076" t="s">
        <v>597</v>
      </c>
      <c r="AL69" s="1074"/>
      <c r="AM69" s="1074"/>
      <c r="AN69" s="1074"/>
      <c r="AO69" s="1075"/>
      <c r="AP69" s="1076">
        <v>174</v>
      </c>
      <c r="AQ69" s="1074"/>
      <c r="AR69" s="1074"/>
      <c r="AS69" s="1074"/>
      <c r="AT69" s="1075"/>
      <c r="AU69" s="1076">
        <v>19</v>
      </c>
      <c r="AV69" s="1074"/>
      <c r="AW69" s="1074"/>
      <c r="AX69" s="1074"/>
      <c r="AY69" s="1075"/>
      <c r="AZ69" s="1077"/>
      <c r="BA69" s="1078"/>
      <c r="BB69" s="1078"/>
      <c r="BC69" s="1078"/>
      <c r="BD69" s="1079"/>
      <c r="BE69" s="266"/>
      <c r="BF69" s="266"/>
      <c r="BG69" s="266"/>
      <c r="BH69" s="266"/>
      <c r="BI69" s="266"/>
      <c r="BJ69" s="266"/>
      <c r="BK69" s="266"/>
      <c r="BL69" s="266"/>
      <c r="BM69" s="266"/>
      <c r="BN69" s="266"/>
      <c r="BO69" s="266"/>
      <c r="BP69" s="266"/>
      <c r="BQ69" s="263">
        <v>63</v>
      </c>
      <c r="BR69" s="268"/>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7"/>
    </row>
    <row r="70" spans="1:131" s="248" customFormat="1" ht="26.25" customHeight="1" x14ac:dyDescent="0.15">
      <c r="A70" s="262">
        <v>3</v>
      </c>
      <c r="B70" s="1069" t="s">
        <v>609</v>
      </c>
      <c r="C70" s="1070"/>
      <c r="D70" s="1070"/>
      <c r="E70" s="1070"/>
      <c r="F70" s="1070"/>
      <c r="G70" s="1070"/>
      <c r="H70" s="1070"/>
      <c r="I70" s="1070"/>
      <c r="J70" s="1070"/>
      <c r="K70" s="1070"/>
      <c r="L70" s="1070"/>
      <c r="M70" s="1070"/>
      <c r="N70" s="1070"/>
      <c r="O70" s="1070"/>
      <c r="P70" s="1071"/>
      <c r="Q70" s="1073">
        <v>11</v>
      </c>
      <c r="R70" s="1074"/>
      <c r="S70" s="1074"/>
      <c r="T70" s="1074"/>
      <c r="U70" s="1075"/>
      <c r="V70" s="1076">
        <v>6</v>
      </c>
      <c r="W70" s="1074"/>
      <c r="X70" s="1074"/>
      <c r="Y70" s="1074"/>
      <c r="Z70" s="1075"/>
      <c r="AA70" s="1076">
        <v>5</v>
      </c>
      <c r="AB70" s="1074"/>
      <c r="AC70" s="1074"/>
      <c r="AD70" s="1074"/>
      <c r="AE70" s="1075"/>
      <c r="AF70" s="1066">
        <v>1</v>
      </c>
      <c r="AG70" s="1066"/>
      <c r="AH70" s="1066"/>
      <c r="AI70" s="1066"/>
      <c r="AJ70" s="1066"/>
      <c r="AK70" s="1066" t="s">
        <v>595</v>
      </c>
      <c r="AL70" s="1066"/>
      <c r="AM70" s="1066"/>
      <c r="AN70" s="1066"/>
      <c r="AO70" s="1066"/>
      <c r="AP70" s="1066" t="s">
        <v>617</v>
      </c>
      <c r="AQ70" s="1066"/>
      <c r="AR70" s="1066"/>
      <c r="AS70" s="1066"/>
      <c r="AT70" s="1066"/>
      <c r="AU70" s="1066" t="s">
        <v>617</v>
      </c>
      <c r="AV70" s="1066"/>
      <c r="AW70" s="1066"/>
      <c r="AX70" s="1066"/>
      <c r="AY70" s="1066"/>
      <c r="AZ70" s="1067"/>
      <c r="BA70" s="1067"/>
      <c r="BB70" s="1067"/>
      <c r="BC70" s="1067"/>
      <c r="BD70" s="1068"/>
      <c r="BE70" s="266"/>
      <c r="BF70" s="266"/>
      <c r="BG70" s="266"/>
      <c r="BH70" s="266"/>
      <c r="BI70" s="266"/>
      <c r="BJ70" s="266"/>
      <c r="BK70" s="266"/>
      <c r="BL70" s="266"/>
      <c r="BM70" s="266"/>
      <c r="BN70" s="266"/>
      <c r="BO70" s="266"/>
      <c r="BP70" s="266"/>
      <c r="BQ70" s="263">
        <v>64</v>
      </c>
      <c r="BR70" s="268"/>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7"/>
    </row>
    <row r="71" spans="1:131" s="248" customFormat="1" ht="26.25" customHeight="1" x14ac:dyDescent="0.15">
      <c r="A71" s="262">
        <v>4</v>
      </c>
      <c r="B71" s="1069" t="s">
        <v>610</v>
      </c>
      <c r="C71" s="1070"/>
      <c r="D71" s="1070"/>
      <c r="E71" s="1070"/>
      <c r="F71" s="1070"/>
      <c r="G71" s="1070"/>
      <c r="H71" s="1070"/>
      <c r="I71" s="1070"/>
      <c r="J71" s="1070"/>
      <c r="K71" s="1070"/>
      <c r="L71" s="1070"/>
      <c r="M71" s="1070"/>
      <c r="N71" s="1070"/>
      <c r="O71" s="1070"/>
      <c r="P71" s="1071"/>
      <c r="Q71" s="1073">
        <v>80</v>
      </c>
      <c r="R71" s="1074"/>
      <c r="S71" s="1074"/>
      <c r="T71" s="1074"/>
      <c r="U71" s="1075"/>
      <c r="V71" s="1076">
        <v>71</v>
      </c>
      <c r="W71" s="1074"/>
      <c r="X71" s="1074"/>
      <c r="Y71" s="1074"/>
      <c r="Z71" s="1075"/>
      <c r="AA71" s="1076">
        <v>9</v>
      </c>
      <c r="AB71" s="1074"/>
      <c r="AC71" s="1074"/>
      <c r="AD71" s="1074"/>
      <c r="AE71" s="1075"/>
      <c r="AF71" s="1066">
        <v>2</v>
      </c>
      <c r="AG71" s="1066"/>
      <c r="AH71" s="1066"/>
      <c r="AI71" s="1066"/>
      <c r="AJ71" s="1066"/>
      <c r="AK71" s="1066">
        <v>2</v>
      </c>
      <c r="AL71" s="1066"/>
      <c r="AM71" s="1066"/>
      <c r="AN71" s="1066"/>
      <c r="AO71" s="1066"/>
      <c r="AP71" s="1066" t="s">
        <v>617</v>
      </c>
      <c r="AQ71" s="1066"/>
      <c r="AR71" s="1066"/>
      <c r="AS71" s="1066"/>
      <c r="AT71" s="1066"/>
      <c r="AU71" s="1066" t="s">
        <v>617</v>
      </c>
      <c r="AV71" s="1066"/>
      <c r="AW71" s="1066"/>
      <c r="AX71" s="1066"/>
      <c r="AY71" s="1066"/>
      <c r="AZ71" s="1067"/>
      <c r="BA71" s="1067"/>
      <c r="BB71" s="1067"/>
      <c r="BC71" s="1067"/>
      <c r="BD71" s="1068"/>
      <c r="BE71" s="266"/>
      <c r="BF71" s="266"/>
      <c r="BG71" s="266"/>
      <c r="BH71" s="266"/>
      <c r="BI71" s="266"/>
      <c r="BJ71" s="266"/>
      <c r="BK71" s="266"/>
      <c r="BL71" s="266"/>
      <c r="BM71" s="266"/>
      <c r="BN71" s="266"/>
      <c r="BO71" s="266"/>
      <c r="BP71" s="266"/>
      <c r="BQ71" s="263">
        <v>65</v>
      </c>
      <c r="BR71" s="268"/>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7"/>
    </row>
    <row r="72" spans="1:131" s="248" customFormat="1" ht="26.25" customHeight="1" x14ac:dyDescent="0.15">
      <c r="A72" s="262">
        <v>5</v>
      </c>
      <c r="B72" s="1069" t="s">
        <v>599</v>
      </c>
      <c r="C72" s="1070"/>
      <c r="D72" s="1070"/>
      <c r="E72" s="1070"/>
      <c r="F72" s="1070"/>
      <c r="G72" s="1070"/>
      <c r="H72" s="1070"/>
      <c r="I72" s="1070"/>
      <c r="J72" s="1070"/>
      <c r="K72" s="1070"/>
      <c r="L72" s="1070"/>
      <c r="M72" s="1070"/>
      <c r="N72" s="1070"/>
      <c r="O72" s="1070"/>
      <c r="P72" s="1071"/>
      <c r="Q72" s="1073">
        <v>91</v>
      </c>
      <c r="R72" s="1074"/>
      <c r="S72" s="1074"/>
      <c r="T72" s="1074"/>
      <c r="U72" s="1075"/>
      <c r="V72" s="1076">
        <v>91</v>
      </c>
      <c r="W72" s="1074"/>
      <c r="X72" s="1074"/>
      <c r="Y72" s="1074"/>
      <c r="Z72" s="1075"/>
      <c r="AA72" s="1076" t="s">
        <v>597</v>
      </c>
      <c r="AB72" s="1074"/>
      <c r="AC72" s="1074"/>
      <c r="AD72" s="1074"/>
      <c r="AE72" s="1075"/>
      <c r="AF72" s="1066" t="s">
        <v>597</v>
      </c>
      <c r="AG72" s="1066"/>
      <c r="AH72" s="1066"/>
      <c r="AI72" s="1066"/>
      <c r="AJ72" s="1066"/>
      <c r="AK72" s="1066" t="s">
        <v>597</v>
      </c>
      <c r="AL72" s="1066"/>
      <c r="AM72" s="1066"/>
      <c r="AN72" s="1066"/>
      <c r="AO72" s="1066"/>
      <c r="AP72" s="1066" t="s">
        <v>597</v>
      </c>
      <c r="AQ72" s="1066"/>
      <c r="AR72" s="1066"/>
      <c r="AS72" s="1066"/>
      <c r="AT72" s="1066"/>
      <c r="AU72" s="1066" t="s">
        <v>597</v>
      </c>
      <c r="AV72" s="1066"/>
      <c r="AW72" s="1066"/>
      <c r="AX72" s="1066"/>
      <c r="AY72" s="1066"/>
      <c r="AZ72" s="1077"/>
      <c r="BA72" s="1078"/>
      <c r="BB72" s="1078"/>
      <c r="BC72" s="1078"/>
      <c r="BD72" s="1079"/>
      <c r="BE72" s="266"/>
      <c r="BF72" s="266"/>
      <c r="BG72" s="266"/>
      <c r="BH72" s="266"/>
      <c r="BI72" s="266"/>
      <c r="BJ72" s="266"/>
      <c r="BK72" s="266"/>
      <c r="BL72" s="266"/>
      <c r="BM72" s="266"/>
      <c r="BN72" s="266"/>
      <c r="BO72" s="266"/>
      <c r="BP72" s="266"/>
      <c r="BQ72" s="263">
        <v>66</v>
      </c>
      <c r="BR72" s="268"/>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7"/>
    </row>
    <row r="73" spans="1:131" s="248" customFormat="1" ht="26.25" customHeight="1" x14ac:dyDescent="0.15">
      <c r="A73" s="262">
        <v>6</v>
      </c>
      <c r="B73" s="1069" t="s">
        <v>600</v>
      </c>
      <c r="C73" s="1070"/>
      <c r="D73" s="1070"/>
      <c r="E73" s="1070"/>
      <c r="F73" s="1070"/>
      <c r="G73" s="1070"/>
      <c r="H73" s="1070"/>
      <c r="I73" s="1070"/>
      <c r="J73" s="1070"/>
      <c r="K73" s="1070"/>
      <c r="L73" s="1070"/>
      <c r="M73" s="1070"/>
      <c r="N73" s="1070"/>
      <c r="O73" s="1070"/>
      <c r="P73" s="1071"/>
      <c r="Q73" s="1073">
        <v>188</v>
      </c>
      <c r="R73" s="1074"/>
      <c r="S73" s="1074"/>
      <c r="T73" s="1074"/>
      <c r="U73" s="1075"/>
      <c r="V73" s="1076">
        <v>164</v>
      </c>
      <c r="W73" s="1074"/>
      <c r="X73" s="1074"/>
      <c r="Y73" s="1074"/>
      <c r="Z73" s="1075"/>
      <c r="AA73" s="1076">
        <v>24</v>
      </c>
      <c r="AB73" s="1074"/>
      <c r="AC73" s="1074"/>
      <c r="AD73" s="1074"/>
      <c r="AE73" s="1075"/>
      <c r="AF73" s="1066">
        <v>20</v>
      </c>
      <c r="AG73" s="1066"/>
      <c r="AH73" s="1066"/>
      <c r="AI73" s="1066"/>
      <c r="AJ73" s="1066"/>
      <c r="AK73" s="1066" t="s">
        <v>597</v>
      </c>
      <c r="AL73" s="1066"/>
      <c r="AM73" s="1066"/>
      <c r="AN73" s="1066"/>
      <c r="AO73" s="1066"/>
      <c r="AP73" s="1066">
        <v>39</v>
      </c>
      <c r="AQ73" s="1066"/>
      <c r="AR73" s="1066"/>
      <c r="AS73" s="1066"/>
      <c r="AT73" s="1066"/>
      <c r="AU73" s="1066" t="s">
        <v>597</v>
      </c>
      <c r="AV73" s="1066"/>
      <c r="AW73" s="1066"/>
      <c r="AX73" s="1066"/>
      <c r="AY73" s="1066"/>
      <c r="AZ73" s="1077"/>
      <c r="BA73" s="1078"/>
      <c r="BB73" s="1078"/>
      <c r="BC73" s="1078"/>
      <c r="BD73" s="1079"/>
      <c r="BE73" s="266"/>
      <c r="BF73" s="266"/>
      <c r="BG73" s="266"/>
      <c r="BH73" s="266"/>
      <c r="BI73" s="266"/>
      <c r="BJ73" s="266"/>
      <c r="BK73" s="266"/>
      <c r="BL73" s="266"/>
      <c r="BM73" s="266"/>
      <c r="BN73" s="266"/>
      <c r="BO73" s="266"/>
      <c r="BP73" s="266"/>
      <c r="BQ73" s="263">
        <v>67</v>
      </c>
      <c r="BR73" s="268"/>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7"/>
    </row>
    <row r="74" spans="1:131" s="248" customFormat="1" ht="26.25" customHeight="1" x14ac:dyDescent="0.15">
      <c r="A74" s="262">
        <v>7</v>
      </c>
      <c r="B74" s="1069" t="s">
        <v>601</v>
      </c>
      <c r="C74" s="1070"/>
      <c r="D74" s="1070"/>
      <c r="E74" s="1070"/>
      <c r="F74" s="1070"/>
      <c r="G74" s="1070"/>
      <c r="H74" s="1070"/>
      <c r="I74" s="1070"/>
      <c r="J74" s="1070"/>
      <c r="K74" s="1070"/>
      <c r="L74" s="1070"/>
      <c r="M74" s="1070"/>
      <c r="N74" s="1070"/>
      <c r="O74" s="1070"/>
      <c r="P74" s="1071"/>
      <c r="Q74" s="1073">
        <v>155</v>
      </c>
      <c r="R74" s="1074"/>
      <c r="S74" s="1074"/>
      <c r="T74" s="1074"/>
      <c r="U74" s="1075"/>
      <c r="V74" s="1076">
        <v>141</v>
      </c>
      <c r="W74" s="1074"/>
      <c r="X74" s="1074"/>
      <c r="Y74" s="1074"/>
      <c r="Z74" s="1075"/>
      <c r="AA74" s="1076">
        <v>14</v>
      </c>
      <c r="AB74" s="1074"/>
      <c r="AC74" s="1074"/>
      <c r="AD74" s="1074"/>
      <c r="AE74" s="1075"/>
      <c r="AF74" s="1066">
        <v>13</v>
      </c>
      <c r="AG74" s="1066"/>
      <c r="AH74" s="1066"/>
      <c r="AI74" s="1066"/>
      <c r="AJ74" s="1066"/>
      <c r="AK74" s="1066" t="s">
        <v>597</v>
      </c>
      <c r="AL74" s="1066"/>
      <c r="AM74" s="1066"/>
      <c r="AN74" s="1066"/>
      <c r="AO74" s="1066"/>
      <c r="AP74" s="1066">
        <v>140</v>
      </c>
      <c r="AQ74" s="1066"/>
      <c r="AR74" s="1066"/>
      <c r="AS74" s="1066"/>
      <c r="AT74" s="1066"/>
      <c r="AU74" s="1066" t="s">
        <v>597</v>
      </c>
      <c r="AV74" s="1066"/>
      <c r="AW74" s="1066"/>
      <c r="AX74" s="1066"/>
      <c r="AY74" s="1066"/>
      <c r="AZ74" s="1077"/>
      <c r="BA74" s="1078"/>
      <c r="BB74" s="1078"/>
      <c r="BC74" s="1078"/>
      <c r="BD74" s="1079"/>
      <c r="BE74" s="266"/>
      <c r="BF74" s="266"/>
      <c r="BG74" s="266"/>
      <c r="BH74" s="266"/>
      <c r="BI74" s="266"/>
      <c r="BJ74" s="266"/>
      <c r="BK74" s="266"/>
      <c r="BL74" s="266"/>
      <c r="BM74" s="266"/>
      <c r="BN74" s="266"/>
      <c r="BO74" s="266"/>
      <c r="BP74" s="266"/>
      <c r="BQ74" s="263">
        <v>68</v>
      </c>
      <c r="BR74" s="268"/>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7"/>
    </row>
    <row r="75" spans="1:131" s="248" customFormat="1" ht="26.25" customHeight="1" x14ac:dyDescent="0.15">
      <c r="A75" s="262">
        <v>8</v>
      </c>
      <c r="B75" s="1069" t="s">
        <v>602</v>
      </c>
      <c r="C75" s="1070"/>
      <c r="D75" s="1070"/>
      <c r="E75" s="1070"/>
      <c r="F75" s="1070"/>
      <c r="G75" s="1070"/>
      <c r="H75" s="1070"/>
      <c r="I75" s="1070"/>
      <c r="J75" s="1070"/>
      <c r="K75" s="1070"/>
      <c r="L75" s="1070"/>
      <c r="M75" s="1070"/>
      <c r="N75" s="1070"/>
      <c r="O75" s="1070"/>
      <c r="P75" s="1071"/>
      <c r="Q75" s="1073">
        <v>37</v>
      </c>
      <c r="R75" s="1074"/>
      <c r="S75" s="1074"/>
      <c r="T75" s="1074"/>
      <c r="U75" s="1075"/>
      <c r="V75" s="1076">
        <v>29</v>
      </c>
      <c r="W75" s="1074"/>
      <c r="X75" s="1074"/>
      <c r="Y75" s="1074"/>
      <c r="Z75" s="1075"/>
      <c r="AA75" s="1076">
        <v>8</v>
      </c>
      <c r="AB75" s="1074"/>
      <c r="AC75" s="1074"/>
      <c r="AD75" s="1074"/>
      <c r="AE75" s="1075"/>
      <c r="AF75" s="1066">
        <v>4</v>
      </c>
      <c r="AG75" s="1066"/>
      <c r="AH75" s="1066"/>
      <c r="AI75" s="1066"/>
      <c r="AJ75" s="1066"/>
      <c r="AK75" s="1066" t="s">
        <v>597</v>
      </c>
      <c r="AL75" s="1066"/>
      <c r="AM75" s="1066"/>
      <c r="AN75" s="1066"/>
      <c r="AO75" s="1066"/>
      <c r="AP75" s="1066" t="s">
        <v>597</v>
      </c>
      <c r="AQ75" s="1066"/>
      <c r="AR75" s="1066"/>
      <c r="AS75" s="1066"/>
      <c r="AT75" s="1066"/>
      <c r="AU75" s="1066" t="s">
        <v>597</v>
      </c>
      <c r="AV75" s="1066"/>
      <c r="AW75" s="1066"/>
      <c r="AX75" s="1066"/>
      <c r="AY75" s="1066"/>
      <c r="AZ75" s="1077"/>
      <c r="BA75" s="1078"/>
      <c r="BB75" s="1078"/>
      <c r="BC75" s="1078"/>
      <c r="BD75" s="1079"/>
      <c r="BE75" s="266"/>
      <c r="BF75" s="266"/>
      <c r="BG75" s="266"/>
      <c r="BH75" s="266"/>
      <c r="BI75" s="266"/>
      <c r="BJ75" s="266"/>
      <c r="BK75" s="266"/>
      <c r="BL75" s="266"/>
      <c r="BM75" s="266"/>
      <c r="BN75" s="266"/>
      <c r="BO75" s="266"/>
      <c r="BP75" s="266"/>
      <c r="BQ75" s="263">
        <v>69</v>
      </c>
      <c r="BR75" s="268"/>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7"/>
    </row>
    <row r="76" spans="1:131" s="248" customFormat="1" ht="26.25" customHeight="1" x14ac:dyDescent="0.15">
      <c r="A76" s="262">
        <v>9</v>
      </c>
      <c r="B76" s="1069" t="s">
        <v>603</v>
      </c>
      <c r="C76" s="1070"/>
      <c r="D76" s="1070"/>
      <c r="E76" s="1070"/>
      <c r="F76" s="1070"/>
      <c r="G76" s="1070"/>
      <c r="H76" s="1070"/>
      <c r="I76" s="1070"/>
      <c r="J76" s="1070"/>
      <c r="K76" s="1070"/>
      <c r="L76" s="1070"/>
      <c r="M76" s="1070"/>
      <c r="N76" s="1070"/>
      <c r="O76" s="1070"/>
      <c r="P76" s="1071"/>
      <c r="Q76" s="1073">
        <v>1291</v>
      </c>
      <c r="R76" s="1074"/>
      <c r="S76" s="1074"/>
      <c r="T76" s="1074"/>
      <c r="U76" s="1075"/>
      <c r="V76" s="1076">
        <v>1258</v>
      </c>
      <c r="W76" s="1074"/>
      <c r="X76" s="1074"/>
      <c r="Y76" s="1074"/>
      <c r="Z76" s="1075"/>
      <c r="AA76" s="1076">
        <v>33</v>
      </c>
      <c r="AB76" s="1074"/>
      <c r="AC76" s="1074"/>
      <c r="AD76" s="1074"/>
      <c r="AE76" s="1075"/>
      <c r="AF76" s="1066">
        <v>33</v>
      </c>
      <c r="AG76" s="1066"/>
      <c r="AH76" s="1066"/>
      <c r="AI76" s="1066"/>
      <c r="AJ76" s="1066"/>
      <c r="AK76" s="1066">
        <v>95</v>
      </c>
      <c r="AL76" s="1066"/>
      <c r="AM76" s="1066"/>
      <c r="AN76" s="1066"/>
      <c r="AO76" s="1066"/>
      <c r="AP76" s="1066" t="s">
        <v>597</v>
      </c>
      <c r="AQ76" s="1066"/>
      <c r="AR76" s="1066"/>
      <c r="AS76" s="1066"/>
      <c r="AT76" s="1066"/>
      <c r="AU76" s="1066" t="s">
        <v>597</v>
      </c>
      <c r="AV76" s="1066"/>
      <c r="AW76" s="1066"/>
      <c r="AX76" s="1066"/>
      <c r="AY76" s="1066"/>
      <c r="AZ76" s="1077"/>
      <c r="BA76" s="1078"/>
      <c r="BB76" s="1078"/>
      <c r="BC76" s="1078"/>
      <c r="BD76" s="1079"/>
      <c r="BE76" s="266"/>
      <c r="BF76" s="266"/>
      <c r="BG76" s="266"/>
      <c r="BH76" s="266"/>
      <c r="BI76" s="266"/>
      <c r="BJ76" s="266"/>
      <c r="BK76" s="266"/>
      <c r="BL76" s="266"/>
      <c r="BM76" s="266"/>
      <c r="BN76" s="266"/>
      <c r="BO76" s="266"/>
      <c r="BP76" s="266"/>
      <c r="BQ76" s="263">
        <v>70</v>
      </c>
      <c r="BR76" s="268"/>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7"/>
    </row>
    <row r="77" spans="1:131" s="248" customFormat="1" ht="26.25" customHeight="1" x14ac:dyDescent="0.15">
      <c r="A77" s="262">
        <v>10</v>
      </c>
      <c r="B77" s="1069" t="s">
        <v>604</v>
      </c>
      <c r="C77" s="1070"/>
      <c r="D77" s="1070"/>
      <c r="E77" s="1070"/>
      <c r="F77" s="1070"/>
      <c r="G77" s="1070"/>
      <c r="H77" s="1070"/>
      <c r="I77" s="1070"/>
      <c r="J77" s="1070"/>
      <c r="K77" s="1070"/>
      <c r="L77" s="1070"/>
      <c r="M77" s="1070"/>
      <c r="N77" s="1070"/>
      <c r="O77" s="1070"/>
      <c r="P77" s="1071"/>
      <c r="Q77" s="1073">
        <v>6467</v>
      </c>
      <c r="R77" s="1074"/>
      <c r="S77" s="1074"/>
      <c r="T77" s="1074"/>
      <c r="U77" s="1075"/>
      <c r="V77" s="1076">
        <v>5925</v>
      </c>
      <c r="W77" s="1074"/>
      <c r="X77" s="1074"/>
      <c r="Y77" s="1074"/>
      <c r="Z77" s="1075"/>
      <c r="AA77" s="1076">
        <v>542</v>
      </c>
      <c r="AB77" s="1074"/>
      <c r="AC77" s="1074"/>
      <c r="AD77" s="1074"/>
      <c r="AE77" s="1075"/>
      <c r="AF77" s="1076">
        <v>550</v>
      </c>
      <c r="AG77" s="1074"/>
      <c r="AH77" s="1074"/>
      <c r="AI77" s="1074"/>
      <c r="AJ77" s="1075"/>
      <c r="AK77" s="1066">
        <v>0</v>
      </c>
      <c r="AL77" s="1066"/>
      <c r="AM77" s="1066"/>
      <c r="AN77" s="1066"/>
      <c r="AO77" s="1066"/>
      <c r="AP77" s="1076" t="s">
        <v>597</v>
      </c>
      <c r="AQ77" s="1074"/>
      <c r="AR77" s="1074"/>
      <c r="AS77" s="1074"/>
      <c r="AT77" s="1075"/>
      <c r="AU77" s="1066" t="s">
        <v>597</v>
      </c>
      <c r="AV77" s="1066"/>
      <c r="AW77" s="1066"/>
      <c r="AX77" s="1066"/>
      <c r="AY77" s="1066"/>
      <c r="AZ77" s="1077"/>
      <c r="BA77" s="1078"/>
      <c r="BB77" s="1078"/>
      <c r="BC77" s="1078"/>
      <c r="BD77" s="1079"/>
      <c r="BE77" s="266"/>
      <c r="BF77" s="266"/>
      <c r="BG77" s="266"/>
      <c r="BH77" s="266"/>
      <c r="BI77" s="266"/>
      <c r="BJ77" s="266"/>
      <c r="BK77" s="266"/>
      <c r="BL77" s="266"/>
      <c r="BM77" s="266"/>
      <c r="BN77" s="266"/>
      <c r="BO77" s="266"/>
      <c r="BP77" s="266"/>
      <c r="BQ77" s="263">
        <v>71</v>
      </c>
      <c r="BR77" s="268"/>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7"/>
    </row>
    <row r="78" spans="1:131" s="248" customFormat="1" ht="26.25" customHeight="1" x14ac:dyDescent="0.15">
      <c r="A78" s="262">
        <v>11</v>
      </c>
      <c r="B78" s="1069" t="s">
        <v>605</v>
      </c>
      <c r="C78" s="1070"/>
      <c r="D78" s="1070"/>
      <c r="E78" s="1070"/>
      <c r="F78" s="1070"/>
      <c r="G78" s="1070"/>
      <c r="H78" s="1070"/>
      <c r="I78" s="1070"/>
      <c r="J78" s="1070"/>
      <c r="K78" s="1070"/>
      <c r="L78" s="1070"/>
      <c r="M78" s="1070"/>
      <c r="N78" s="1070"/>
      <c r="O78" s="1070"/>
      <c r="P78" s="1071"/>
      <c r="Q78" s="1073">
        <v>15</v>
      </c>
      <c r="R78" s="1074"/>
      <c r="S78" s="1074"/>
      <c r="T78" s="1074"/>
      <c r="U78" s="1075"/>
      <c r="V78" s="1076">
        <v>6</v>
      </c>
      <c r="W78" s="1074"/>
      <c r="X78" s="1074"/>
      <c r="Y78" s="1074"/>
      <c r="Z78" s="1075"/>
      <c r="AA78" s="1076">
        <v>9</v>
      </c>
      <c r="AB78" s="1074"/>
      <c r="AC78" s="1074"/>
      <c r="AD78" s="1074"/>
      <c r="AE78" s="1075"/>
      <c r="AF78" s="1076">
        <v>1</v>
      </c>
      <c r="AG78" s="1074"/>
      <c r="AH78" s="1074"/>
      <c r="AI78" s="1074"/>
      <c r="AJ78" s="1075"/>
      <c r="AK78" s="1066">
        <v>10</v>
      </c>
      <c r="AL78" s="1066"/>
      <c r="AM78" s="1066"/>
      <c r="AN78" s="1066"/>
      <c r="AO78" s="1066"/>
      <c r="AP78" s="1076" t="s">
        <v>597</v>
      </c>
      <c r="AQ78" s="1074"/>
      <c r="AR78" s="1074"/>
      <c r="AS78" s="1074"/>
      <c r="AT78" s="1075"/>
      <c r="AU78" s="1066" t="s">
        <v>597</v>
      </c>
      <c r="AV78" s="1066"/>
      <c r="AW78" s="1066"/>
      <c r="AX78" s="1066"/>
      <c r="AY78" s="1066"/>
      <c r="AZ78" s="1077"/>
      <c r="BA78" s="1078"/>
      <c r="BB78" s="1078"/>
      <c r="BC78" s="1078"/>
      <c r="BD78" s="1079"/>
      <c r="BE78" s="266"/>
      <c r="BF78" s="266"/>
      <c r="BG78" s="266"/>
      <c r="BH78" s="266"/>
      <c r="BI78" s="266"/>
      <c r="BJ78" s="269"/>
      <c r="BK78" s="269"/>
      <c r="BL78" s="269"/>
      <c r="BM78" s="269"/>
      <c r="BN78" s="269"/>
      <c r="BO78" s="266"/>
      <c r="BP78" s="266"/>
      <c r="BQ78" s="263">
        <v>72</v>
      </c>
      <c r="BR78" s="268"/>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7"/>
    </row>
    <row r="79" spans="1:131" s="248" customFormat="1" ht="26.25" customHeight="1" x14ac:dyDescent="0.15">
      <c r="A79" s="262">
        <v>12</v>
      </c>
      <c r="B79" s="1069" t="s">
        <v>606</v>
      </c>
      <c r="C79" s="1070"/>
      <c r="D79" s="1070"/>
      <c r="E79" s="1070"/>
      <c r="F79" s="1070"/>
      <c r="G79" s="1070"/>
      <c r="H79" s="1070"/>
      <c r="I79" s="1070"/>
      <c r="J79" s="1070"/>
      <c r="K79" s="1070"/>
      <c r="L79" s="1070"/>
      <c r="M79" s="1070"/>
      <c r="N79" s="1070"/>
      <c r="O79" s="1070"/>
      <c r="P79" s="1071"/>
      <c r="Q79" s="1073">
        <v>600</v>
      </c>
      <c r="R79" s="1074"/>
      <c r="S79" s="1074"/>
      <c r="T79" s="1074"/>
      <c r="U79" s="1075"/>
      <c r="V79" s="1076">
        <v>537</v>
      </c>
      <c r="W79" s="1074"/>
      <c r="X79" s="1074"/>
      <c r="Y79" s="1074"/>
      <c r="Z79" s="1075"/>
      <c r="AA79" s="1076">
        <v>63</v>
      </c>
      <c r="AB79" s="1074"/>
      <c r="AC79" s="1074"/>
      <c r="AD79" s="1074"/>
      <c r="AE79" s="1075"/>
      <c r="AF79" s="1076">
        <v>62</v>
      </c>
      <c r="AG79" s="1074"/>
      <c r="AH79" s="1074"/>
      <c r="AI79" s="1074"/>
      <c r="AJ79" s="1075"/>
      <c r="AK79" s="1066">
        <v>127</v>
      </c>
      <c r="AL79" s="1066"/>
      <c r="AM79" s="1066"/>
      <c r="AN79" s="1066"/>
      <c r="AO79" s="1066"/>
      <c r="AP79" s="1076" t="s">
        <v>597</v>
      </c>
      <c r="AQ79" s="1074"/>
      <c r="AR79" s="1074"/>
      <c r="AS79" s="1074"/>
      <c r="AT79" s="1075"/>
      <c r="AU79" s="1066" t="s">
        <v>597</v>
      </c>
      <c r="AV79" s="1066"/>
      <c r="AW79" s="1066"/>
      <c r="AX79" s="1066"/>
      <c r="AY79" s="1066"/>
      <c r="AZ79" s="1077"/>
      <c r="BA79" s="1078"/>
      <c r="BB79" s="1078"/>
      <c r="BC79" s="1078"/>
      <c r="BD79" s="1079"/>
      <c r="BE79" s="266"/>
      <c r="BF79" s="266"/>
      <c r="BG79" s="266"/>
      <c r="BH79" s="266"/>
      <c r="BI79" s="266"/>
      <c r="BJ79" s="269"/>
      <c r="BK79" s="269"/>
      <c r="BL79" s="269"/>
      <c r="BM79" s="269"/>
      <c r="BN79" s="269"/>
      <c r="BO79" s="266"/>
      <c r="BP79" s="266"/>
      <c r="BQ79" s="263">
        <v>73</v>
      </c>
      <c r="BR79" s="268"/>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7"/>
    </row>
    <row r="80" spans="1:131" s="248" customFormat="1" ht="26.25" customHeight="1" x14ac:dyDescent="0.15">
      <c r="A80" s="262">
        <v>13</v>
      </c>
      <c r="B80" s="1069" t="s">
        <v>607</v>
      </c>
      <c r="C80" s="1070"/>
      <c r="D80" s="1070"/>
      <c r="E80" s="1070"/>
      <c r="F80" s="1070"/>
      <c r="G80" s="1070"/>
      <c r="H80" s="1070"/>
      <c r="I80" s="1070"/>
      <c r="J80" s="1070"/>
      <c r="K80" s="1070"/>
      <c r="L80" s="1070"/>
      <c r="M80" s="1070"/>
      <c r="N80" s="1070"/>
      <c r="O80" s="1070"/>
      <c r="P80" s="1071"/>
      <c r="Q80" s="1073">
        <v>296986</v>
      </c>
      <c r="R80" s="1074"/>
      <c r="S80" s="1074"/>
      <c r="T80" s="1074"/>
      <c r="U80" s="1075"/>
      <c r="V80" s="1076">
        <v>274820</v>
      </c>
      <c r="W80" s="1074"/>
      <c r="X80" s="1074"/>
      <c r="Y80" s="1074"/>
      <c r="Z80" s="1075"/>
      <c r="AA80" s="1076">
        <v>22166</v>
      </c>
      <c r="AB80" s="1074"/>
      <c r="AC80" s="1074"/>
      <c r="AD80" s="1074"/>
      <c r="AE80" s="1075"/>
      <c r="AF80" s="1066">
        <v>22166</v>
      </c>
      <c r="AG80" s="1066"/>
      <c r="AH80" s="1066"/>
      <c r="AI80" s="1066"/>
      <c r="AJ80" s="1066"/>
      <c r="AK80" s="1066">
        <v>255</v>
      </c>
      <c r="AL80" s="1066"/>
      <c r="AM80" s="1066"/>
      <c r="AN80" s="1066"/>
      <c r="AO80" s="1066"/>
      <c r="AP80" s="1066" t="s">
        <v>597</v>
      </c>
      <c r="AQ80" s="1066"/>
      <c r="AR80" s="1066"/>
      <c r="AS80" s="1066"/>
      <c r="AT80" s="1066"/>
      <c r="AU80" s="1066" t="s">
        <v>597</v>
      </c>
      <c r="AV80" s="1066"/>
      <c r="AW80" s="1066"/>
      <c r="AX80" s="1066"/>
      <c r="AY80" s="1066"/>
      <c r="AZ80" s="1077"/>
      <c r="BA80" s="1078"/>
      <c r="BB80" s="1078"/>
      <c r="BC80" s="1078"/>
      <c r="BD80" s="1079"/>
      <c r="BE80" s="266"/>
      <c r="BF80" s="266"/>
      <c r="BG80" s="266"/>
      <c r="BH80" s="266"/>
      <c r="BI80" s="266"/>
      <c r="BJ80" s="266"/>
      <c r="BK80" s="266"/>
      <c r="BL80" s="266"/>
      <c r="BM80" s="266"/>
      <c r="BN80" s="266"/>
      <c r="BO80" s="266"/>
      <c r="BP80" s="266"/>
      <c r="BQ80" s="263">
        <v>74</v>
      </c>
      <c r="BR80" s="268"/>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7"/>
    </row>
    <row r="81" spans="1:131" s="248" customFormat="1" ht="26.25" customHeight="1" x14ac:dyDescent="0.15">
      <c r="A81" s="262">
        <v>14</v>
      </c>
      <c r="B81" s="1069" t="s">
        <v>608</v>
      </c>
      <c r="C81" s="1070"/>
      <c r="D81" s="1070"/>
      <c r="E81" s="1070"/>
      <c r="F81" s="1070"/>
      <c r="G81" s="1070"/>
      <c r="H81" s="1070"/>
      <c r="I81" s="1070"/>
      <c r="J81" s="1070"/>
      <c r="K81" s="1070"/>
      <c r="L81" s="1070"/>
      <c r="M81" s="1070"/>
      <c r="N81" s="1070"/>
      <c r="O81" s="1070"/>
      <c r="P81" s="1071"/>
      <c r="Q81" s="1073">
        <v>195</v>
      </c>
      <c r="R81" s="1074"/>
      <c r="S81" s="1074"/>
      <c r="T81" s="1074"/>
      <c r="U81" s="1075"/>
      <c r="V81" s="1076">
        <v>186</v>
      </c>
      <c r="W81" s="1074"/>
      <c r="X81" s="1074"/>
      <c r="Y81" s="1074"/>
      <c r="Z81" s="1075"/>
      <c r="AA81" s="1076">
        <v>9</v>
      </c>
      <c r="AB81" s="1074"/>
      <c r="AC81" s="1074"/>
      <c r="AD81" s="1074"/>
      <c r="AE81" s="1075"/>
      <c r="AF81" s="1066">
        <v>9</v>
      </c>
      <c r="AG81" s="1066"/>
      <c r="AH81" s="1066"/>
      <c r="AI81" s="1066"/>
      <c r="AJ81" s="1066"/>
      <c r="AK81" s="1066" t="s">
        <v>597</v>
      </c>
      <c r="AL81" s="1066"/>
      <c r="AM81" s="1066"/>
      <c r="AN81" s="1066"/>
      <c r="AO81" s="1066"/>
      <c r="AP81" s="1066" t="s">
        <v>597</v>
      </c>
      <c r="AQ81" s="1066"/>
      <c r="AR81" s="1066"/>
      <c r="AS81" s="1066"/>
      <c r="AT81" s="1066"/>
      <c r="AU81" s="1066" t="s">
        <v>597</v>
      </c>
      <c r="AV81" s="1066"/>
      <c r="AW81" s="1066"/>
      <c r="AX81" s="1066"/>
      <c r="AY81" s="1066"/>
      <c r="AZ81" s="1077"/>
      <c r="BA81" s="1078"/>
      <c r="BB81" s="1078"/>
      <c r="BC81" s="1078"/>
      <c r="BD81" s="1079"/>
      <c r="BE81" s="266"/>
      <c r="BF81" s="266"/>
      <c r="BG81" s="266"/>
      <c r="BH81" s="266"/>
      <c r="BI81" s="266"/>
      <c r="BJ81" s="266"/>
      <c r="BK81" s="266"/>
      <c r="BL81" s="266"/>
      <c r="BM81" s="266"/>
      <c r="BN81" s="266"/>
      <c r="BO81" s="266"/>
      <c r="BP81" s="266"/>
      <c r="BQ81" s="263">
        <v>75</v>
      </c>
      <c r="BR81" s="268"/>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7"/>
    </row>
    <row r="82" spans="1:131" s="248" customFormat="1" ht="26.25" customHeight="1" x14ac:dyDescent="0.15">
      <c r="A82" s="262">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6"/>
      <c r="BF82" s="266"/>
      <c r="BG82" s="266"/>
      <c r="BH82" s="266"/>
      <c r="BI82" s="266"/>
      <c r="BJ82" s="266"/>
      <c r="BK82" s="266"/>
      <c r="BL82" s="266"/>
      <c r="BM82" s="266"/>
      <c r="BN82" s="266"/>
      <c r="BO82" s="266"/>
      <c r="BP82" s="266"/>
      <c r="BQ82" s="263">
        <v>76</v>
      </c>
      <c r="BR82" s="268"/>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7"/>
    </row>
    <row r="83" spans="1:131" s="248" customFormat="1" ht="26.25" customHeight="1" x14ac:dyDescent="0.15">
      <c r="A83" s="262">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6"/>
      <c r="BF83" s="266"/>
      <c r="BG83" s="266"/>
      <c r="BH83" s="266"/>
      <c r="BI83" s="266"/>
      <c r="BJ83" s="266"/>
      <c r="BK83" s="266"/>
      <c r="BL83" s="266"/>
      <c r="BM83" s="266"/>
      <c r="BN83" s="266"/>
      <c r="BO83" s="266"/>
      <c r="BP83" s="266"/>
      <c r="BQ83" s="263">
        <v>77</v>
      </c>
      <c r="BR83" s="268"/>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7"/>
    </row>
    <row r="84" spans="1:131" s="248" customFormat="1" ht="26.25" customHeight="1" x14ac:dyDescent="0.15">
      <c r="A84" s="262">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6"/>
      <c r="BF84" s="266"/>
      <c r="BG84" s="266"/>
      <c r="BH84" s="266"/>
      <c r="BI84" s="266"/>
      <c r="BJ84" s="266"/>
      <c r="BK84" s="266"/>
      <c r="BL84" s="266"/>
      <c r="BM84" s="266"/>
      <c r="BN84" s="266"/>
      <c r="BO84" s="266"/>
      <c r="BP84" s="266"/>
      <c r="BQ84" s="263">
        <v>78</v>
      </c>
      <c r="BR84" s="268"/>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7"/>
    </row>
    <row r="85" spans="1:131" s="248" customFormat="1" ht="26.25" customHeight="1" x14ac:dyDescent="0.15">
      <c r="A85" s="262">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6"/>
      <c r="BF85" s="266"/>
      <c r="BG85" s="266"/>
      <c r="BH85" s="266"/>
      <c r="BI85" s="266"/>
      <c r="BJ85" s="266"/>
      <c r="BK85" s="266"/>
      <c r="BL85" s="266"/>
      <c r="BM85" s="266"/>
      <c r="BN85" s="266"/>
      <c r="BO85" s="266"/>
      <c r="BP85" s="266"/>
      <c r="BQ85" s="263">
        <v>79</v>
      </c>
      <c r="BR85" s="268"/>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7"/>
    </row>
    <row r="86" spans="1:131" s="248" customFormat="1" ht="26.25" customHeight="1" x14ac:dyDescent="0.15">
      <c r="A86" s="262">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6"/>
      <c r="BF86" s="266"/>
      <c r="BG86" s="266"/>
      <c r="BH86" s="266"/>
      <c r="BI86" s="266"/>
      <c r="BJ86" s="266"/>
      <c r="BK86" s="266"/>
      <c r="BL86" s="266"/>
      <c r="BM86" s="266"/>
      <c r="BN86" s="266"/>
      <c r="BO86" s="266"/>
      <c r="BP86" s="266"/>
      <c r="BQ86" s="263">
        <v>80</v>
      </c>
      <c r="BR86" s="268"/>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7"/>
    </row>
    <row r="87" spans="1:131" s="248" customFormat="1" ht="26.25" customHeight="1" x14ac:dyDescent="0.15">
      <c r="A87" s="270">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6"/>
      <c r="BF87" s="266"/>
      <c r="BG87" s="266"/>
      <c r="BH87" s="266"/>
      <c r="BI87" s="266"/>
      <c r="BJ87" s="266"/>
      <c r="BK87" s="266"/>
      <c r="BL87" s="266"/>
      <c r="BM87" s="266"/>
      <c r="BN87" s="266"/>
      <c r="BO87" s="266"/>
      <c r="BP87" s="266"/>
      <c r="BQ87" s="263">
        <v>81</v>
      </c>
      <c r="BR87" s="268"/>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7"/>
    </row>
    <row r="88" spans="1:131" s="248" customFormat="1" ht="26.25" customHeight="1" thickBot="1" x14ac:dyDescent="0.2">
      <c r="A88" s="265" t="s">
        <v>394</v>
      </c>
      <c r="B88" s="1039" t="s">
        <v>428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6"/>
      <c r="BF88" s="266"/>
      <c r="BG88" s="266"/>
      <c r="BH88" s="266"/>
      <c r="BI88" s="266"/>
      <c r="BJ88" s="266"/>
      <c r="BK88" s="266"/>
      <c r="BL88" s="266"/>
      <c r="BM88" s="266"/>
      <c r="BN88" s="266"/>
      <c r="BO88" s="266"/>
      <c r="BP88" s="266"/>
      <c r="BQ88" s="263">
        <v>82</v>
      </c>
      <c r="BR88" s="268"/>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1039" t="s">
        <v>429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31" t="s">
        <v>430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2" t="s">
        <v>431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3" t="s">
        <v>434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7" customFormat="1" ht="26.25" customHeight="1" x14ac:dyDescent="0.15">
      <c r="A109" s="988" t="s">
        <v>436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437</v>
      </c>
      <c r="AB109" s="989"/>
      <c r="AC109" s="989"/>
      <c r="AD109" s="989"/>
      <c r="AE109" s="990"/>
      <c r="AF109" s="991" t="s">
        <v>438</v>
      </c>
      <c r="AG109" s="989"/>
      <c r="AH109" s="989"/>
      <c r="AI109" s="989"/>
      <c r="AJ109" s="990"/>
      <c r="AK109" s="991" t="s">
        <v>308</v>
      </c>
      <c r="AL109" s="989"/>
      <c r="AM109" s="989"/>
      <c r="AN109" s="989"/>
      <c r="AO109" s="990"/>
      <c r="AP109" s="991" t="s">
        <v>439</v>
      </c>
      <c r="AQ109" s="989"/>
      <c r="AR109" s="989"/>
      <c r="AS109" s="989"/>
      <c r="AT109" s="1020"/>
      <c r="AU109" s="988" t="s">
        <v>436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437</v>
      </c>
      <c r="BR109" s="989"/>
      <c r="BS109" s="989"/>
      <c r="BT109" s="989"/>
      <c r="BU109" s="990"/>
      <c r="BV109" s="991" t="s">
        <v>438</v>
      </c>
      <c r="BW109" s="989"/>
      <c r="BX109" s="989"/>
      <c r="BY109" s="989"/>
      <c r="BZ109" s="990"/>
      <c r="CA109" s="991" t="s">
        <v>308</v>
      </c>
      <c r="CB109" s="989"/>
      <c r="CC109" s="989"/>
      <c r="CD109" s="989"/>
      <c r="CE109" s="990"/>
      <c r="CF109" s="1027" t="s">
        <v>439</v>
      </c>
      <c r="CG109" s="1027"/>
      <c r="CH109" s="1027"/>
      <c r="CI109" s="1027"/>
      <c r="CJ109" s="1027"/>
      <c r="CK109" s="991" t="s">
        <v>440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437</v>
      </c>
      <c r="DH109" s="989"/>
      <c r="DI109" s="989"/>
      <c r="DJ109" s="989"/>
      <c r="DK109" s="990"/>
      <c r="DL109" s="991" t="s">
        <v>438</v>
      </c>
      <c r="DM109" s="989"/>
      <c r="DN109" s="989"/>
      <c r="DO109" s="989"/>
      <c r="DP109" s="990"/>
      <c r="DQ109" s="991" t="s">
        <v>308</v>
      </c>
      <c r="DR109" s="989"/>
      <c r="DS109" s="989"/>
      <c r="DT109" s="989"/>
      <c r="DU109" s="990"/>
      <c r="DV109" s="991" t="s">
        <v>439</v>
      </c>
      <c r="DW109" s="989"/>
      <c r="DX109" s="989"/>
      <c r="DY109" s="989"/>
      <c r="DZ109" s="1020"/>
    </row>
    <row r="110" spans="1:131" s="247" customFormat="1" ht="26.25" customHeight="1" x14ac:dyDescent="0.15">
      <c r="A110" s="891" t="s">
        <v>441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673155</v>
      </c>
      <c r="AB110" s="982"/>
      <c r="AC110" s="982"/>
      <c r="AD110" s="982"/>
      <c r="AE110" s="983"/>
      <c r="AF110" s="984">
        <v>705710</v>
      </c>
      <c r="AG110" s="982"/>
      <c r="AH110" s="982"/>
      <c r="AI110" s="982"/>
      <c r="AJ110" s="983"/>
      <c r="AK110" s="984">
        <v>696565</v>
      </c>
      <c r="AL110" s="982"/>
      <c r="AM110" s="982"/>
      <c r="AN110" s="982"/>
      <c r="AO110" s="983"/>
      <c r="AP110" s="985">
        <v>13.7</v>
      </c>
      <c r="AQ110" s="986"/>
      <c r="AR110" s="986"/>
      <c r="AS110" s="986"/>
      <c r="AT110" s="987"/>
      <c r="AU110" s="1021" t="s">
        <v>73</v>
      </c>
      <c r="AV110" s="1022"/>
      <c r="AW110" s="1022"/>
      <c r="AX110" s="1022"/>
      <c r="AY110" s="1022"/>
      <c r="AZ110" s="947" t="s">
        <v>442</v>
      </c>
      <c r="BA110" s="892"/>
      <c r="BB110" s="892"/>
      <c r="BC110" s="892"/>
      <c r="BD110" s="892"/>
      <c r="BE110" s="892"/>
      <c r="BF110" s="892"/>
      <c r="BG110" s="892"/>
      <c r="BH110" s="892"/>
      <c r="BI110" s="892"/>
      <c r="BJ110" s="892"/>
      <c r="BK110" s="892"/>
      <c r="BL110" s="892"/>
      <c r="BM110" s="892"/>
      <c r="BN110" s="892"/>
      <c r="BO110" s="892"/>
      <c r="BP110" s="893"/>
      <c r="BQ110" s="948">
        <v>7242630</v>
      </c>
      <c r="BR110" s="929"/>
      <c r="BS110" s="929"/>
      <c r="BT110" s="929"/>
      <c r="BU110" s="929"/>
      <c r="BV110" s="929">
        <v>7403660</v>
      </c>
      <c r="BW110" s="929"/>
      <c r="BX110" s="929"/>
      <c r="BY110" s="929"/>
      <c r="BZ110" s="929"/>
      <c r="CA110" s="929">
        <v>7411595</v>
      </c>
      <c r="CB110" s="929"/>
      <c r="CC110" s="929"/>
      <c r="CD110" s="929"/>
      <c r="CE110" s="929"/>
      <c r="CF110" s="953">
        <v>145.9</v>
      </c>
      <c r="CG110" s="954"/>
      <c r="CH110" s="954"/>
      <c r="CI110" s="954"/>
      <c r="CJ110" s="954"/>
      <c r="CK110" s="1017" t="s">
        <v>443</v>
      </c>
      <c r="CL110" s="903"/>
      <c r="CM110" s="978" t="s">
        <v>444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396</v>
      </c>
      <c r="DH110" s="929"/>
      <c r="DI110" s="929"/>
      <c r="DJ110" s="929"/>
      <c r="DK110" s="929"/>
      <c r="DL110" s="929" t="s">
        <v>396</v>
      </c>
      <c r="DM110" s="929"/>
      <c r="DN110" s="929"/>
      <c r="DO110" s="929"/>
      <c r="DP110" s="929"/>
      <c r="DQ110" s="929" t="s">
        <v>445</v>
      </c>
      <c r="DR110" s="929"/>
      <c r="DS110" s="929"/>
      <c r="DT110" s="929"/>
      <c r="DU110" s="929"/>
      <c r="DV110" s="930" t="s">
        <v>396</v>
      </c>
      <c r="DW110" s="930"/>
      <c r="DX110" s="930"/>
      <c r="DY110" s="930"/>
      <c r="DZ110" s="931"/>
    </row>
    <row r="111" spans="1:131" s="247" customFormat="1" ht="26.25" customHeight="1" x14ac:dyDescent="0.15">
      <c r="A111" s="858" t="s">
        <v>446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396</v>
      </c>
      <c r="AB111" s="1010"/>
      <c r="AC111" s="1010"/>
      <c r="AD111" s="1010"/>
      <c r="AE111" s="1011"/>
      <c r="AF111" s="1012" t="s">
        <v>447</v>
      </c>
      <c r="AG111" s="1010"/>
      <c r="AH111" s="1010"/>
      <c r="AI111" s="1010"/>
      <c r="AJ111" s="1011"/>
      <c r="AK111" s="1012" t="s">
        <v>448</v>
      </c>
      <c r="AL111" s="1010"/>
      <c r="AM111" s="1010"/>
      <c r="AN111" s="1010"/>
      <c r="AO111" s="1011"/>
      <c r="AP111" s="1013" t="s">
        <v>139</v>
      </c>
      <c r="AQ111" s="1014"/>
      <c r="AR111" s="1014"/>
      <c r="AS111" s="1014"/>
      <c r="AT111" s="1015"/>
      <c r="AU111" s="1023"/>
      <c r="AV111" s="1024"/>
      <c r="AW111" s="1024"/>
      <c r="AX111" s="1024"/>
      <c r="AY111" s="1024"/>
      <c r="AZ111" s="899" t="s">
        <v>449</v>
      </c>
      <c r="BA111" s="834"/>
      <c r="BB111" s="834"/>
      <c r="BC111" s="834"/>
      <c r="BD111" s="834"/>
      <c r="BE111" s="834"/>
      <c r="BF111" s="834"/>
      <c r="BG111" s="834"/>
      <c r="BH111" s="834"/>
      <c r="BI111" s="834"/>
      <c r="BJ111" s="834"/>
      <c r="BK111" s="834"/>
      <c r="BL111" s="834"/>
      <c r="BM111" s="834"/>
      <c r="BN111" s="834"/>
      <c r="BO111" s="834"/>
      <c r="BP111" s="835"/>
      <c r="BQ111" s="900">
        <v>39246</v>
      </c>
      <c r="BR111" s="901"/>
      <c r="BS111" s="901"/>
      <c r="BT111" s="901"/>
      <c r="BU111" s="901"/>
      <c r="BV111" s="901">
        <v>33232</v>
      </c>
      <c r="BW111" s="901"/>
      <c r="BX111" s="901"/>
      <c r="BY111" s="901"/>
      <c r="BZ111" s="901"/>
      <c r="CA111" s="901">
        <v>25012</v>
      </c>
      <c r="CB111" s="901"/>
      <c r="CC111" s="901"/>
      <c r="CD111" s="901"/>
      <c r="CE111" s="901"/>
      <c r="CF111" s="962">
        <v>0.5</v>
      </c>
      <c r="CG111" s="963"/>
      <c r="CH111" s="963"/>
      <c r="CI111" s="963"/>
      <c r="CJ111" s="963"/>
      <c r="CK111" s="1018"/>
      <c r="CL111" s="905"/>
      <c r="CM111" s="908" t="s">
        <v>450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451</v>
      </c>
      <c r="DH111" s="901"/>
      <c r="DI111" s="901"/>
      <c r="DJ111" s="901"/>
      <c r="DK111" s="901"/>
      <c r="DL111" s="901" t="s">
        <v>448</v>
      </c>
      <c r="DM111" s="901"/>
      <c r="DN111" s="901"/>
      <c r="DO111" s="901"/>
      <c r="DP111" s="901"/>
      <c r="DQ111" s="901" t="s">
        <v>452</v>
      </c>
      <c r="DR111" s="901"/>
      <c r="DS111" s="901"/>
      <c r="DT111" s="901"/>
      <c r="DU111" s="901"/>
      <c r="DV111" s="878" t="s">
        <v>448</v>
      </c>
      <c r="DW111" s="878"/>
      <c r="DX111" s="878"/>
      <c r="DY111" s="878"/>
      <c r="DZ111" s="879"/>
    </row>
    <row r="112" spans="1:131" s="247" customFormat="1" ht="26.25" customHeight="1" x14ac:dyDescent="0.15">
      <c r="A112" s="1003" t="s">
        <v>453</v>
      </c>
      <c r="B112" s="1004"/>
      <c r="C112" s="834" t="s">
        <v>454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451</v>
      </c>
      <c r="AB112" s="864"/>
      <c r="AC112" s="864"/>
      <c r="AD112" s="864"/>
      <c r="AE112" s="865"/>
      <c r="AF112" s="866" t="s">
        <v>415</v>
      </c>
      <c r="AG112" s="864"/>
      <c r="AH112" s="864"/>
      <c r="AI112" s="864"/>
      <c r="AJ112" s="865"/>
      <c r="AK112" s="866" t="s">
        <v>455</v>
      </c>
      <c r="AL112" s="864"/>
      <c r="AM112" s="864"/>
      <c r="AN112" s="864"/>
      <c r="AO112" s="865"/>
      <c r="AP112" s="911" t="s">
        <v>396</v>
      </c>
      <c r="AQ112" s="912"/>
      <c r="AR112" s="912"/>
      <c r="AS112" s="912"/>
      <c r="AT112" s="913"/>
      <c r="AU112" s="1023"/>
      <c r="AV112" s="1024"/>
      <c r="AW112" s="1024"/>
      <c r="AX112" s="1024"/>
      <c r="AY112" s="1024"/>
      <c r="AZ112" s="899" t="s">
        <v>456</v>
      </c>
      <c r="BA112" s="834"/>
      <c r="BB112" s="834"/>
      <c r="BC112" s="834"/>
      <c r="BD112" s="834"/>
      <c r="BE112" s="834"/>
      <c r="BF112" s="834"/>
      <c r="BG112" s="834"/>
      <c r="BH112" s="834"/>
      <c r="BI112" s="834"/>
      <c r="BJ112" s="834"/>
      <c r="BK112" s="834"/>
      <c r="BL112" s="834"/>
      <c r="BM112" s="834"/>
      <c r="BN112" s="834"/>
      <c r="BO112" s="834"/>
      <c r="BP112" s="835"/>
      <c r="BQ112" s="900">
        <v>6585916</v>
      </c>
      <c r="BR112" s="901"/>
      <c r="BS112" s="901"/>
      <c r="BT112" s="901"/>
      <c r="BU112" s="901"/>
      <c r="BV112" s="901">
        <v>6121717</v>
      </c>
      <c r="BW112" s="901"/>
      <c r="BX112" s="901"/>
      <c r="BY112" s="901"/>
      <c r="BZ112" s="901"/>
      <c r="CA112" s="901">
        <v>5428962</v>
      </c>
      <c r="CB112" s="901"/>
      <c r="CC112" s="901"/>
      <c r="CD112" s="901"/>
      <c r="CE112" s="901"/>
      <c r="CF112" s="962">
        <v>106.9</v>
      </c>
      <c r="CG112" s="963"/>
      <c r="CH112" s="963"/>
      <c r="CI112" s="963"/>
      <c r="CJ112" s="963"/>
      <c r="CK112" s="1018"/>
      <c r="CL112" s="905"/>
      <c r="CM112" s="908" t="s">
        <v>457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448</v>
      </c>
      <c r="DH112" s="901"/>
      <c r="DI112" s="901"/>
      <c r="DJ112" s="901"/>
      <c r="DK112" s="901"/>
      <c r="DL112" s="901" t="s">
        <v>448</v>
      </c>
      <c r="DM112" s="901"/>
      <c r="DN112" s="901"/>
      <c r="DO112" s="901"/>
      <c r="DP112" s="901"/>
      <c r="DQ112" s="901" t="s">
        <v>396</v>
      </c>
      <c r="DR112" s="901"/>
      <c r="DS112" s="901"/>
      <c r="DT112" s="901"/>
      <c r="DU112" s="901"/>
      <c r="DV112" s="878" t="s">
        <v>447</v>
      </c>
      <c r="DW112" s="878"/>
      <c r="DX112" s="878"/>
      <c r="DY112" s="878"/>
      <c r="DZ112" s="879"/>
    </row>
    <row r="113" spans="1:130" s="247" customFormat="1" ht="26.25" customHeight="1" x14ac:dyDescent="0.15">
      <c r="A113" s="1005"/>
      <c r="B113" s="1006"/>
      <c r="C113" s="834" t="s">
        <v>458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653622</v>
      </c>
      <c r="AB113" s="1010"/>
      <c r="AC113" s="1010"/>
      <c r="AD113" s="1010"/>
      <c r="AE113" s="1011"/>
      <c r="AF113" s="1012">
        <v>660460</v>
      </c>
      <c r="AG113" s="1010"/>
      <c r="AH113" s="1010"/>
      <c r="AI113" s="1010"/>
      <c r="AJ113" s="1011"/>
      <c r="AK113" s="1012">
        <v>619885</v>
      </c>
      <c r="AL113" s="1010"/>
      <c r="AM113" s="1010"/>
      <c r="AN113" s="1010"/>
      <c r="AO113" s="1011"/>
      <c r="AP113" s="1013">
        <v>12.2</v>
      </c>
      <c r="AQ113" s="1014"/>
      <c r="AR113" s="1014"/>
      <c r="AS113" s="1014"/>
      <c r="AT113" s="1015"/>
      <c r="AU113" s="1023"/>
      <c r="AV113" s="1024"/>
      <c r="AW113" s="1024"/>
      <c r="AX113" s="1024"/>
      <c r="AY113" s="1024"/>
      <c r="AZ113" s="899" t="s">
        <v>459</v>
      </c>
      <c r="BA113" s="834"/>
      <c r="BB113" s="834"/>
      <c r="BC113" s="834"/>
      <c r="BD113" s="834"/>
      <c r="BE113" s="834"/>
      <c r="BF113" s="834"/>
      <c r="BG113" s="834"/>
      <c r="BH113" s="834"/>
      <c r="BI113" s="834"/>
      <c r="BJ113" s="834"/>
      <c r="BK113" s="834"/>
      <c r="BL113" s="834"/>
      <c r="BM113" s="834"/>
      <c r="BN113" s="834"/>
      <c r="BO113" s="834"/>
      <c r="BP113" s="835"/>
      <c r="BQ113" s="900">
        <v>783202</v>
      </c>
      <c r="BR113" s="901"/>
      <c r="BS113" s="901"/>
      <c r="BT113" s="901"/>
      <c r="BU113" s="901"/>
      <c r="BV113" s="901">
        <v>767258</v>
      </c>
      <c r="BW113" s="901"/>
      <c r="BX113" s="901"/>
      <c r="BY113" s="901"/>
      <c r="BZ113" s="901"/>
      <c r="CA113" s="901">
        <v>773260</v>
      </c>
      <c r="CB113" s="901"/>
      <c r="CC113" s="901"/>
      <c r="CD113" s="901"/>
      <c r="CE113" s="901"/>
      <c r="CF113" s="962">
        <v>15.2</v>
      </c>
      <c r="CG113" s="963"/>
      <c r="CH113" s="963"/>
      <c r="CI113" s="963"/>
      <c r="CJ113" s="963"/>
      <c r="CK113" s="1018"/>
      <c r="CL113" s="905"/>
      <c r="CM113" s="908" t="s">
        <v>460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455</v>
      </c>
      <c r="DH113" s="864"/>
      <c r="DI113" s="864"/>
      <c r="DJ113" s="864"/>
      <c r="DK113" s="865"/>
      <c r="DL113" s="866" t="s">
        <v>447</v>
      </c>
      <c r="DM113" s="864"/>
      <c r="DN113" s="864"/>
      <c r="DO113" s="864"/>
      <c r="DP113" s="865"/>
      <c r="DQ113" s="866" t="s">
        <v>448</v>
      </c>
      <c r="DR113" s="864"/>
      <c r="DS113" s="864"/>
      <c r="DT113" s="864"/>
      <c r="DU113" s="865"/>
      <c r="DV113" s="911" t="s">
        <v>461</v>
      </c>
      <c r="DW113" s="912"/>
      <c r="DX113" s="912"/>
      <c r="DY113" s="912"/>
      <c r="DZ113" s="913"/>
    </row>
    <row r="114" spans="1:130" s="247" customFormat="1" ht="26.25" customHeight="1" x14ac:dyDescent="0.15">
      <c r="A114" s="1005"/>
      <c r="B114" s="1006"/>
      <c r="C114" s="834" t="s">
        <v>462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40911</v>
      </c>
      <c r="AB114" s="864"/>
      <c r="AC114" s="864"/>
      <c r="AD114" s="864"/>
      <c r="AE114" s="865"/>
      <c r="AF114" s="866">
        <v>22501</v>
      </c>
      <c r="AG114" s="864"/>
      <c r="AH114" s="864"/>
      <c r="AI114" s="864"/>
      <c r="AJ114" s="865"/>
      <c r="AK114" s="866">
        <v>22927</v>
      </c>
      <c r="AL114" s="864"/>
      <c r="AM114" s="864"/>
      <c r="AN114" s="864"/>
      <c r="AO114" s="865"/>
      <c r="AP114" s="911">
        <v>0.5</v>
      </c>
      <c r="AQ114" s="912"/>
      <c r="AR114" s="912"/>
      <c r="AS114" s="912"/>
      <c r="AT114" s="913"/>
      <c r="AU114" s="1023"/>
      <c r="AV114" s="1024"/>
      <c r="AW114" s="1024"/>
      <c r="AX114" s="1024"/>
      <c r="AY114" s="1024"/>
      <c r="AZ114" s="899" t="s">
        <v>463</v>
      </c>
      <c r="BA114" s="834"/>
      <c r="BB114" s="834"/>
      <c r="BC114" s="834"/>
      <c r="BD114" s="834"/>
      <c r="BE114" s="834"/>
      <c r="BF114" s="834"/>
      <c r="BG114" s="834"/>
      <c r="BH114" s="834"/>
      <c r="BI114" s="834"/>
      <c r="BJ114" s="834"/>
      <c r="BK114" s="834"/>
      <c r="BL114" s="834"/>
      <c r="BM114" s="834"/>
      <c r="BN114" s="834"/>
      <c r="BO114" s="834"/>
      <c r="BP114" s="835"/>
      <c r="BQ114" s="900">
        <v>1136537</v>
      </c>
      <c r="BR114" s="901"/>
      <c r="BS114" s="901"/>
      <c r="BT114" s="901"/>
      <c r="BU114" s="901"/>
      <c r="BV114" s="901">
        <v>1124517</v>
      </c>
      <c r="BW114" s="901"/>
      <c r="BX114" s="901"/>
      <c r="BY114" s="901"/>
      <c r="BZ114" s="901"/>
      <c r="CA114" s="901">
        <v>1137097</v>
      </c>
      <c r="CB114" s="901"/>
      <c r="CC114" s="901"/>
      <c r="CD114" s="901"/>
      <c r="CE114" s="901"/>
      <c r="CF114" s="962">
        <v>22.4</v>
      </c>
      <c r="CG114" s="963"/>
      <c r="CH114" s="963"/>
      <c r="CI114" s="963"/>
      <c r="CJ114" s="963"/>
      <c r="CK114" s="1018"/>
      <c r="CL114" s="905"/>
      <c r="CM114" s="908" t="s">
        <v>464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451</v>
      </c>
      <c r="DH114" s="864"/>
      <c r="DI114" s="864"/>
      <c r="DJ114" s="864"/>
      <c r="DK114" s="865"/>
      <c r="DL114" s="866" t="s">
        <v>396</v>
      </c>
      <c r="DM114" s="864"/>
      <c r="DN114" s="864"/>
      <c r="DO114" s="864"/>
      <c r="DP114" s="865"/>
      <c r="DQ114" s="866" t="s">
        <v>448</v>
      </c>
      <c r="DR114" s="864"/>
      <c r="DS114" s="864"/>
      <c r="DT114" s="864"/>
      <c r="DU114" s="865"/>
      <c r="DV114" s="911" t="s">
        <v>396</v>
      </c>
      <c r="DW114" s="912"/>
      <c r="DX114" s="912"/>
      <c r="DY114" s="912"/>
      <c r="DZ114" s="913"/>
    </row>
    <row r="115" spans="1:130" s="247" customFormat="1" ht="26.25" customHeight="1" x14ac:dyDescent="0.15">
      <c r="A115" s="1005"/>
      <c r="B115" s="1006"/>
      <c r="C115" s="834" t="s">
        <v>465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8665</v>
      </c>
      <c r="AB115" s="1010"/>
      <c r="AC115" s="1010"/>
      <c r="AD115" s="1010"/>
      <c r="AE115" s="1011"/>
      <c r="AF115" s="1012">
        <v>6396</v>
      </c>
      <c r="AG115" s="1010"/>
      <c r="AH115" s="1010"/>
      <c r="AI115" s="1010"/>
      <c r="AJ115" s="1011"/>
      <c r="AK115" s="1012">
        <v>4129</v>
      </c>
      <c r="AL115" s="1010"/>
      <c r="AM115" s="1010"/>
      <c r="AN115" s="1010"/>
      <c r="AO115" s="1011"/>
      <c r="AP115" s="1013">
        <v>0.1</v>
      </c>
      <c r="AQ115" s="1014"/>
      <c r="AR115" s="1014"/>
      <c r="AS115" s="1014"/>
      <c r="AT115" s="1015"/>
      <c r="AU115" s="1023"/>
      <c r="AV115" s="1024"/>
      <c r="AW115" s="1024"/>
      <c r="AX115" s="1024"/>
      <c r="AY115" s="1024"/>
      <c r="AZ115" s="899" t="s">
        <v>466</v>
      </c>
      <c r="BA115" s="834"/>
      <c r="BB115" s="834"/>
      <c r="BC115" s="834"/>
      <c r="BD115" s="834"/>
      <c r="BE115" s="834"/>
      <c r="BF115" s="834"/>
      <c r="BG115" s="834"/>
      <c r="BH115" s="834"/>
      <c r="BI115" s="834"/>
      <c r="BJ115" s="834"/>
      <c r="BK115" s="834"/>
      <c r="BL115" s="834"/>
      <c r="BM115" s="834"/>
      <c r="BN115" s="834"/>
      <c r="BO115" s="834"/>
      <c r="BP115" s="835"/>
      <c r="BQ115" s="900">
        <v>70522</v>
      </c>
      <c r="BR115" s="901"/>
      <c r="BS115" s="901"/>
      <c r="BT115" s="901"/>
      <c r="BU115" s="901"/>
      <c r="BV115" s="901">
        <v>51598</v>
      </c>
      <c r="BW115" s="901"/>
      <c r="BX115" s="901"/>
      <c r="BY115" s="901"/>
      <c r="BZ115" s="901"/>
      <c r="CA115" s="901">
        <v>25068</v>
      </c>
      <c r="CB115" s="901"/>
      <c r="CC115" s="901"/>
      <c r="CD115" s="901"/>
      <c r="CE115" s="901"/>
      <c r="CF115" s="962">
        <v>0.5</v>
      </c>
      <c r="CG115" s="963"/>
      <c r="CH115" s="963"/>
      <c r="CI115" s="963"/>
      <c r="CJ115" s="963"/>
      <c r="CK115" s="1018"/>
      <c r="CL115" s="905"/>
      <c r="CM115" s="899" t="s">
        <v>467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415</v>
      </c>
      <c r="DH115" s="864"/>
      <c r="DI115" s="864"/>
      <c r="DJ115" s="864"/>
      <c r="DK115" s="865"/>
      <c r="DL115" s="866" t="s">
        <v>415</v>
      </c>
      <c r="DM115" s="864"/>
      <c r="DN115" s="864"/>
      <c r="DO115" s="864"/>
      <c r="DP115" s="865"/>
      <c r="DQ115" s="866" t="s">
        <v>448</v>
      </c>
      <c r="DR115" s="864"/>
      <c r="DS115" s="864"/>
      <c r="DT115" s="864"/>
      <c r="DU115" s="865"/>
      <c r="DV115" s="911" t="s">
        <v>448</v>
      </c>
      <c r="DW115" s="912"/>
      <c r="DX115" s="912"/>
      <c r="DY115" s="912"/>
      <c r="DZ115" s="913"/>
    </row>
    <row r="116" spans="1:130" s="247" customFormat="1" ht="26.25" customHeight="1" x14ac:dyDescent="0.15">
      <c r="A116" s="1007"/>
      <c r="B116" s="1008"/>
      <c r="C116" s="967" t="s">
        <v>468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415</v>
      </c>
      <c r="AB116" s="864"/>
      <c r="AC116" s="864"/>
      <c r="AD116" s="864"/>
      <c r="AE116" s="865"/>
      <c r="AF116" s="866" t="s">
        <v>455</v>
      </c>
      <c r="AG116" s="864"/>
      <c r="AH116" s="864"/>
      <c r="AI116" s="864"/>
      <c r="AJ116" s="865"/>
      <c r="AK116" s="866" t="s">
        <v>455</v>
      </c>
      <c r="AL116" s="864"/>
      <c r="AM116" s="864"/>
      <c r="AN116" s="864"/>
      <c r="AO116" s="865"/>
      <c r="AP116" s="911" t="s">
        <v>396</v>
      </c>
      <c r="AQ116" s="912"/>
      <c r="AR116" s="912"/>
      <c r="AS116" s="912"/>
      <c r="AT116" s="913"/>
      <c r="AU116" s="1023"/>
      <c r="AV116" s="1024"/>
      <c r="AW116" s="1024"/>
      <c r="AX116" s="1024"/>
      <c r="AY116" s="1024"/>
      <c r="AZ116" s="950" t="s">
        <v>469</v>
      </c>
      <c r="BA116" s="951"/>
      <c r="BB116" s="951"/>
      <c r="BC116" s="951"/>
      <c r="BD116" s="951"/>
      <c r="BE116" s="951"/>
      <c r="BF116" s="951"/>
      <c r="BG116" s="951"/>
      <c r="BH116" s="951"/>
      <c r="BI116" s="951"/>
      <c r="BJ116" s="951"/>
      <c r="BK116" s="951"/>
      <c r="BL116" s="951"/>
      <c r="BM116" s="951"/>
      <c r="BN116" s="951"/>
      <c r="BO116" s="951"/>
      <c r="BP116" s="952"/>
      <c r="BQ116" s="900" t="s">
        <v>455</v>
      </c>
      <c r="BR116" s="901"/>
      <c r="BS116" s="901"/>
      <c r="BT116" s="901"/>
      <c r="BU116" s="901"/>
      <c r="BV116" s="901" t="s">
        <v>448</v>
      </c>
      <c r="BW116" s="901"/>
      <c r="BX116" s="901"/>
      <c r="BY116" s="901"/>
      <c r="BZ116" s="901"/>
      <c r="CA116" s="901" t="s">
        <v>396</v>
      </c>
      <c r="CB116" s="901"/>
      <c r="CC116" s="901"/>
      <c r="CD116" s="901"/>
      <c r="CE116" s="901"/>
      <c r="CF116" s="962" t="s">
        <v>448</v>
      </c>
      <c r="CG116" s="963"/>
      <c r="CH116" s="963"/>
      <c r="CI116" s="963"/>
      <c r="CJ116" s="963"/>
      <c r="CK116" s="1018"/>
      <c r="CL116" s="905"/>
      <c r="CM116" s="908" t="s">
        <v>470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39246</v>
      </c>
      <c r="DH116" s="864"/>
      <c r="DI116" s="864"/>
      <c r="DJ116" s="864"/>
      <c r="DK116" s="865"/>
      <c r="DL116" s="866">
        <v>33232</v>
      </c>
      <c r="DM116" s="864"/>
      <c r="DN116" s="864"/>
      <c r="DO116" s="864"/>
      <c r="DP116" s="865"/>
      <c r="DQ116" s="866">
        <v>25012</v>
      </c>
      <c r="DR116" s="864"/>
      <c r="DS116" s="864"/>
      <c r="DT116" s="864"/>
      <c r="DU116" s="865"/>
      <c r="DV116" s="911">
        <v>0.5</v>
      </c>
      <c r="DW116" s="912"/>
      <c r="DX116" s="912"/>
      <c r="DY116" s="912"/>
      <c r="DZ116" s="913"/>
    </row>
    <row r="117" spans="1:130" s="247"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471</v>
      </c>
      <c r="Z117" s="990"/>
      <c r="AA117" s="995">
        <v>1376353</v>
      </c>
      <c r="AB117" s="996"/>
      <c r="AC117" s="996"/>
      <c r="AD117" s="996"/>
      <c r="AE117" s="997"/>
      <c r="AF117" s="998">
        <v>1395067</v>
      </c>
      <c r="AG117" s="996"/>
      <c r="AH117" s="996"/>
      <c r="AI117" s="996"/>
      <c r="AJ117" s="997"/>
      <c r="AK117" s="998">
        <v>1343506</v>
      </c>
      <c r="AL117" s="996"/>
      <c r="AM117" s="996"/>
      <c r="AN117" s="996"/>
      <c r="AO117" s="997"/>
      <c r="AP117" s="999"/>
      <c r="AQ117" s="1000"/>
      <c r="AR117" s="1000"/>
      <c r="AS117" s="1000"/>
      <c r="AT117" s="1001"/>
      <c r="AU117" s="1023"/>
      <c r="AV117" s="1024"/>
      <c r="AW117" s="1024"/>
      <c r="AX117" s="1024"/>
      <c r="AY117" s="1024"/>
      <c r="AZ117" s="950" t="s">
        <v>472</v>
      </c>
      <c r="BA117" s="951"/>
      <c r="BB117" s="951"/>
      <c r="BC117" s="951"/>
      <c r="BD117" s="951"/>
      <c r="BE117" s="951"/>
      <c r="BF117" s="951"/>
      <c r="BG117" s="951"/>
      <c r="BH117" s="951"/>
      <c r="BI117" s="951"/>
      <c r="BJ117" s="951"/>
      <c r="BK117" s="951"/>
      <c r="BL117" s="951"/>
      <c r="BM117" s="951"/>
      <c r="BN117" s="951"/>
      <c r="BO117" s="951"/>
      <c r="BP117" s="952"/>
      <c r="BQ117" s="900" t="s">
        <v>415</v>
      </c>
      <c r="BR117" s="901"/>
      <c r="BS117" s="901"/>
      <c r="BT117" s="901"/>
      <c r="BU117" s="901"/>
      <c r="BV117" s="901" t="s">
        <v>396</v>
      </c>
      <c r="BW117" s="901"/>
      <c r="BX117" s="901"/>
      <c r="BY117" s="901"/>
      <c r="BZ117" s="901"/>
      <c r="CA117" s="901" t="s">
        <v>396</v>
      </c>
      <c r="CB117" s="901"/>
      <c r="CC117" s="901"/>
      <c r="CD117" s="901"/>
      <c r="CE117" s="901"/>
      <c r="CF117" s="962" t="s">
        <v>396</v>
      </c>
      <c r="CG117" s="963"/>
      <c r="CH117" s="963"/>
      <c r="CI117" s="963"/>
      <c r="CJ117" s="963"/>
      <c r="CK117" s="1018"/>
      <c r="CL117" s="905"/>
      <c r="CM117" s="908" t="s">
        <v>473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474</v>
      </c>
      <c r="DH117" s="864"/>
      <c r="DI117" s="864"/>
      <c r="DJ117" s="864"/>
      <c r="DK117" s="865"/>
      <c r="DL117" s="866" t="s">
        <v>396</v>
      </c>
      <c r="DM117" s="864"/>
      <c r="DN117" s="864"/>
      <c r="DO117" s="864"/>
      <c r="DP117" s="865"/>
      <c r="DQ117" s="866" t="s">
        <v>455</v>
      </c>
      <c r="DR117" s="864"/>
      <c r="DS117" s="864"/>
      <c r="DT117" s="864"/>
      <c r="DU117" s="865"/>
      <c r="DV117" s="911" t="s">
        <v>474</v>
      </c>
      <c r="DW117" s="912"/>
      <c r="DX117" s="912"/>
      <c r="DY117" s="912"/>
      <c r="DZ117" s="913"/>
    </row>
    <row r="118" spans="1:130" s="247" customFormat="1" ht="26.25" customHeight="1" x14ac:dyDescent="0.15">
      <c r="A118" s="988" t="s">
        <v>440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437</v>
      </c>
      <c r="AB118" s="989"/>
      <c r="AC118" s="989"/>
      <c r="AD118" s="989"/>
      <c r="AE118" s="990"/>
      <c r="AF118" s="991" t="s">
        <v>438</v>
      </c>
      <c r="AG118" s="989"/>
      <c r="AH118" s="989"/>
      <c r="AI118" s="989"/>
      <c r="AJ118" s="990"/>
      <c r="AK118" s="991" t="s">
        <v>308</v>
      </c>
      <c r="AL118" s="989"/>
      <c r="AM118" s="989"/>
      <c r="AN118" s="989"/>
      <c r="AO118" s="990"/>
      <c r="AP118" s="992" t="s">
        <v>439</v>
      </c>
      <c r="AQ118" s="993"/>
      <c r="AR118" s="993"/>
      <c r="AS118" s="993"/>
      <c r="AT118" s="994"/>
      <c r="AU118" s="1023"/>
      <c r="AV118" s="1024"/>
      <c r="AW118" s="1024"/>
      <c r="AX118" s="1024"/>
      <c r="AY118" s="1024"/>
      <c r="AZ118" s="966" t="s">
        <v>475</v>
      </c>
      <c r="BA118" s="967"/>
      <c r="BB118" s="967"/>
      <c r="BC118" s="967"/>
      <c r="BD118" s="967"/>
      <c r="BE118" s="967"/>
      <c r="BF118" s="967"/>
      <c r="BG118" s="967"/>
      <c r="BH118" s="967"/>
      <c r="BI118" s="967"/>
      <c r="BJ118" s="967"/>
      <c r="BK118" s="967"/>
      <c r="BL118" s="967"/>
      <c r="BM118" s="967"/>
      <c r="BN118" s="967"/>
      <c r="BO118" s="967"/>
      <c r="BP118" s="968"/>
      <c r="BQ118" s="969" t="s">
        <v>452</v>
      </c>
      <c r="BR118" s="932"/>
      <c r="BS118" s="932"/>
      <c r="BT118" s="932"/>
      <c r="BU118" s="932"/>
      <c r="BV118" s="932" t="s">
        <v>415</v>
      </c>
      <c r="BW118" s="932"/>
      <c r="BX118" s="932"/>
      <c r="BY118" s="932"/>
      <c r="BZ118" s="932"/>
      <c r="CA118" s="932" t="s">
        <v>415</v>
      </c>
      <c r="CB118" s="932"/>
      <c r="CC118" s="932"/>
      <c r="CD118" s="932"/>
      <c r="CE118" s="932"/>
      <c r="CF118" s="962" t="s">
        <v>415</v>
      </c>
      <c r="CG118" s="963"/>
      <c r="CH118" s="963"/>
      <c r="CI118" s="963"/>
      <c r="CJ118" s="963"/>
      <c r="CK118" s="1018"/>
      <c r="CL118" s="905"/>
      <c r="CM118" s="908" t="s">
        <v>476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477</v>
      </c>
      <c r="DH118" s="864"/>
      <c r="DI118" s="864"/>
      <c r="DJ118" s="864"/>
      <c r="DK118" s="865"/>
      <c r="DL118" s="866" t="s">
        <v>415</v>
      </c>
      <c r="DM118" s="864"/>
      <c r="DN118" s="864"/>
      <c r="DO118" s="864"/>
      <c r="DP118" s="865"/>
      <c r="DQ118" s="866" t="s">
        <v>415</v>
      </c>
      <c r="DR118" s="864"/>
      <c r="DS118" s="864"/>
      <c r="DT118" s="864"/>
      <c r="DU118" s="865"/>
      <c r="DV118" s="911" t="s">
        <v>396</v>
      </c>
      <c r="DW118" s="912"/>
      <c r="DX118" s="912"/>
      <c r="DY118" s="912"/>
      <c r="DZ118" s="913"/>
    </row>
    <row r="119" spans="1:130" s="247" customFormat="1" ht="26.25" customHeight="1" x14ac:dyDescent="0.15">
      <c r="A119" s="902" t="s">
        <v>443</v>
      </c>
      <c r="B119" s="903"/>
      <c r="C119" s="978" t="s">
        <v>444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455</v>
      </c>
      <c r="AB119" s="982"/>
      <c r="AC119" s="982"/>
      <c r="AD119" s="982"/>
      <c r="AE119" s="983"/>
      <c r="AF119" s="984" t="s">
        <v>396</v>
      </c>
      <c r="AG119" s="982"/>
      <c r="AH119" s="982"/>
      <c r="AI119" s="982"/>
      <c r="AJ119" s="983"/>
      <c r="AK119" s="984" t="s">
        <v>396</v>
      </c>
      <c r="AL119" s="982"/>
      <c r="AM119" s="982"/>
      <c r="AN119" s="982"/>
      <c r="AO119" s="983"/>
      <c r="AP119" s="985" t="s">
        <v>396</v>
      </c>
      <c r="AQ119" s="986"/>
      <c r="AR119" s="986"/>
      <c r="AS119" s="986"/>
      <c r="AT119" s="987"/>
      <c r="AU119" s="1025"/>
      <c r="AV119" s="1026"/>
      <c r="AW119" s="1026"/>
      <c r="AX119" s="1026"/>
      <c r="AY119" s="1026"/>
      <c r="AZ119" s="278" t="s">
        <v>189</v>
      </c>
      <c r="BA119" s="278"/>
      <c r="BB119" s="278"/>
      <c r="BC119" s="278"/>
      <c r="BD119" s="278"/>
      <c r="BE119" s="278"/>
      <c r="BF119" s="278"/>
      <c r="BG119" s="278"/>
      <c r="BH119" s="278"/>
      <c r="BI119" s="278"/>
      <c r="BJ119" s="278"/>
      <c r="BK119" s="278"/>
      <c r="BL119" s="278"/>
      <c r="BM119" s="278"/>
      <c r="BN119" s="278"/>
      <c r="BO119" s="964" t="s">
        <v>478</v>
      </c>
      <c r="BP119" s="965"/>
      <c r="BQ119" s="969">
        <v>15858053</v>
      </c>
      <c r="BR119" s="932"/>
      <c r="BS119" s="932"/>
      <c r="BT119" s="932"/>
      <c r="BU119" s="932"/>
      <c r="BV119" s="932">
        <v>15501982</v>
      </c>
      <c r="BW119" s="932"/>
      <c r="BX119" s="932"/>
      <c r="BY119" s="932"/>
      <c r="BZ119" s="932"/>
      <c r="CA119" s="932">
        <v>14800994</v>
      </c>
      <c r="CB119" s="932"/>
      <c r="CC119" s="932"/>
      <c r="CD119" s="932"/>
      <c r="CE119" s="932"/>
      <c r="CF119" s="830"/>
      <c r="CG119" s="831"/>
      <c r="CH119" s="831"/>
      <c r="CI119" s="831"/>
      <c r="CJ119" s="921"/>
      <c r="CK119" s="1019"/>
      <c r="CL119" s="907"/>
      <c r="CM119" s="925" t="s">
        <v>479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396</v>
      </c>
      <c r="DH119" s="847"/>
      <c r="DI119" s="847"/>
      <c r="DJ119" s="847"/>
      <c r="DK119" s="848"/>
      <c r="DL119" s="849" t="s">
        <v>396</v>
      </c>
      <c r="DM119" s="847"/>
      <c r="DN119" s="847"/>
      <c r="DO119" s="847"/>
      <c r="DP119" s="848"/>
      <c r="DQ119" s="849" t="s">
        <v>455</v>
      </c>
      <c r="DR119" s="847"/>
      <c r="DS119" s="847"/>
      <c r="DT119" s="847"/>
      <c r="DU119" s="848"/>
      <c r="DV119" s="935" t="s">
        <v>480</v>
      </c>
      <c r="DW119" s="936"/>
      <c r="DX119" s="936"/>
      <c r="DY119" s="936"/>
      <c r="DZ119" s="937"/>
    </row>
    <row r="120" spans="1:130" s="247" customFormat="1" ht="26.25" customHeight="1" x14ac:dyDescent="0.15">
      <c r="A120" s="904"/>
      <c r="B120" s="905"/>
      <c r="C120" s="908" t="s">
        <v>450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396</v>
      </c>
      <c r="AB120" s="864"/>
      <c r="AC120" s="864"/>
      <c r="AD120" s="864"/>
      <c r="AE120" s="865"/>
      <c r="AF120" s="866" t="s">
        <v>455</v>
      </c>
      <c r="AG120" s="864"/>
      <c r="AH120" s="864"/>
      <c r="AI120" s="864"/>
      <c r="AJ120" s="865"/>
      <c r="AK120" s="866" t="s">
        <v>455</v>
      </c>
      <c r="AL120" s="864"/>
      <c r="AM120" s="864"/>
      <c r="AN120" s="864"/>
      <c r="AO120" s="865"/>
      <c r="AP120" s="911" t="s">
        <v>396</v>
      </c>
      <c r="AQ120" s="912"/>
      <c r="AR120" s="912"/>
      <c r="AS120" s="912"/>
      <c r="AT120" s="913"/>
      <c r="AU120" s="970" t="s">
        <v>481</v>
      </c>
      <c r="AV120" s="971"/>
      <c r="AW120" s="971"/>
      <c r="AX120" s="971"/>
      <c r="AY120" s="972"/>
      <c r="AZ120" s="947" t="s">
        <v>482</v>
      </c>
      <c r="BA120" s="892"/>
      <c r="BB120" s="892"/>
      <c r="BC120" s="892"/>
      <c r="BD120" s="892"/>
      <c r="BE120" s="892"/>
      <c r="BF120" s="892"/>
      <c r="BG120" s="892"/>
      <c r="BH120" s="892"/>
      <c r="BI120" s="892"/>
      <c r="BJ120" s="892"/>
      <c r="BK120" s="892"/>
      <c r="BL120" s="892"/>
      <c r="BM120" s="892"/>
      <c r="BN120" s="892"/>
      <c r="BO120" s="892"/>
      <c r="BP120" s="893"/>
      <c r="BQ120" s="948">
        <v>3856197</v>
      </c>
      <c r="BR120" s="929"/>
      <c r="BS120" s="929"/>
      <c r="BT120" s="929"/>
      <c r="BU120" s="929"/>
      <c r="BV120" s="929">
        <v>3666237</v>
      </c>
      <c r="BW120" s="929"/>
      <c r="BX120" s="929"/>
      <c r="BY120" s="929"/>
      <c r="BZ120" s="929"/>
      <c r="CA120" s="929">
        <v>3656344</v>
      </c>
      <c r="CB120" s="929"/>
      <c r="CC120" s="929"/>
      <c r="CD120" s="929"/>
      <c r="CE120" s="929"/>
      <c r="CF120" s="953">
        <v>72</v>
      </c>
      <c r="CG120" s="954"/>
      <c r="CH120" s="954"/>
      <c r="CI120" s="954"/>
      <c r="CJ120" s="954"/>
      <c r="CK120" s="955" t="s">
        <v>483</v>
      </c>
      <c r="CL120" s="939"/>
      <c r="CM120" s="939"/>
      <c r="CN120" s="939"/>
      <c r="CO120" s="940"/>
      <c r="CP120" s="959" t="s">
        <v>484</v>
      </c>
      <c r="CQ120" s="960"/>
      <c r="CR120" s="960"/>
      <c r="CS120" s="960"/>
      <c r="CT120" s="960"/>
      <c r="CU120" s="960"/>
      <c r="CV120" s="960"/>
      <c r="CW120" s="960"/>
      <c r="CX120" s="960"/>
      <c r="CY120" s="960"/>
      <c r="CZ120" s="960"/>
      <c r="DA120" s="960"/>
      <c r="DB120" s="960"/>
      <c r="DC120" s="960"/>
      <c r="DD120" s="960"/>
      <c r="DE120" s="960"/>
      <c r="DF120" s="961"/>
      <c r="DG120" s="948" t="s">
        <v>396</v>
      </c>
      <c r="DH120" s="929"/>
      <c r="DI120" s="929"/>
      <c r="DJ120" s="929"/>
      <c r="DK120" s="929"/>
      <c r="DL120" s="929" t="s">
        <v>396</v>
      </c>
      <c r="DM120" s="929"/>
      <c r="DN120" s="929"/>
      <c r="DO120" s="929"/>
      <c r="DP120" s="929"/>
      <c r="DQ120" s="929">
        <v>4072185</v>
      </c>
      <c r="DR120" s="929"/>
      <c r="DS120" s="929"/>
      <c r="DT120" s="929"/>
      <c r="DU120" s="929"/>
      <c r="DV120" s="930">
        <v>80.2</v>
      </c>
      <c r="DW120" s="930"/>
      <c r="DX120" s="930"/>
      <c r="DY120" s="930"/>
      <c r="DZ120" s="931"/>
    </row>
    <row r="121" spans="1:130" s="247" customFormat="1" ht="26.25" customHeight="1" x14ac:dyDescent="0.15">
      <c r="A121" s="904"/>
      <c r="B121" s="905"/>
      <c r="C121" s="950" t="s">
        <v>485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396</v>
      </c>
      <c r="AB121" s="864"/>
      <c r="AC121" s="864"/>
      <c r="AD121" s="864"/>
      <c r="AE121" s="865"/>
      <c r="AF121" s="866" t="s">
        <v>452</v>
      </c>
      <c r="AG121" s="864"/>
      <c r="AH121" s="864"/>
      <c r="AI121" s="864"/>
      <c r="AJ121" s="865"/>
      <c r="AK121" s="866" t="s">
        <v>396</v>
      </c>
      <c r="AL121" s="864"/>
      <c r="AM121" s="864"/>
      <c r="AN121" s="864"/>
      <c r="AO121" s="865"/>
      <c r="AP121" s="911" t="s">
        <v>396</v>
      </c>
      <c r="AQ121" s="912"/>
      <c r="AR121" s="912"/>
      <c r="AS121" s="912"/>
      <c r="AT121" s="913"/>
      <c r="AU121" s="973"/>
      <c r="AV121" s="974"/>
      <c r="AW121" s="974"/>
      <c r="AX121" s="974"/>
      <c r="AY121" s="975"/>
      <c r="AZ121" s="899" t="s">
        <v>486</v>
      </c>
      <c r="BA121" s="834"/>
      <c r="BB121" s="834"/>
      <c r="BC121" s="834"/>
      <c r="BD121" s="834"/>
      <c r="BE121" s="834"/>
      <c r="BF121" s="834"/>
      <c r="BG121" s="834"/>
      <c r="BH121" s="834"/>
      <c r="BI121" s="834"/>
      <c r="BJ121" s="834"/>
      <c r="BK121" s="834"/>
      <c r="BL121" s="834"/>
      <c r="BM121" s="834"/>
      <c r="BN121" s="834"/>
      <c r="BO121" s="834"/>
      <c r="BP121" s="835"/>
      <c r="BQ121" s="900">
        <v>817659</v>
      </c>
      <c r="BR121" s="901"/>
      <c r="BS121" s="901"/>
      <c r="BT121" s="901"/>
      <c r="BU121" s="901"/>
      <c r="BV121" s="901">
        <v>693731</v>
      </c>
      <c r="BW121" s="901"/>
      <c r="BX121" s="901"/>
      <c r="BY121" s="901"/>
      <c r="BZ121" s="901"/>
      <c r="CA121" s="901">
        <v>617043</v>
      </c>
      <c r="CB121" s="901"/>
      <c r="CC121" s="901"/>
      <c r="CD121" s="901"/>
      <c r="CE121" s="901"/>
      <c r="CF121" s="962">
        <v>12.2</v>
      </c>
      <c r="CG121" s="963"/>
      <c r="CH121" s="963"/>
      <c r="CI121" s="963"/>
      <c r="CJ121" s="963"/>
      <c r="CK121" s="956"/>
      <c r="CL121" s="942"/>
      <c r="CM121" s="942"/>
      <c r="CN121" s="942"/>
      <c r="CO121" s="943"/>
      <c r="CP121" s="922" t="s">
        <v>487</v>
      </c>
      <c r="CQ121" s="923"/>
      <c r="CR121" s="923"/>
      <c r="CS121" s="923"/>
      <c r="CT121" s="923"/>
      <c r="CU121" s="923"/>
      <c r="CV121" s="923"/>
      <c r="CW121" s="923"/>
      <c r="CX121" s="923"/>
      <c r="CY121" s="923"/>
      <c r="CZ121" s="923"/>
      <c r="DA121" s="923"/>
      <c r="DB121" s="923"/>
      <c r="DC121" s="923"/>
      <c r="DD121" s="923"/>
      <c r="DE121" s="923"/>
      <c r="DF121" s="924"/>
      <c r="DG121" s="900">
        <v>1199737</v>
      </c>
      <c r="DH121" s="901"/>
      <c r="DI121" s="901"/>
      <c r="DJ121" s="901"/>
      <c r="DK121" s="901"/>
      <c r="DL121" s="901">
        <v>1098582</v>
      </c>
      <c r="DM121" s="901"/>
      <c r="DN121" s="901"/>
      <c r="DO121" s="901"/>
      <c r="DP121" s="901"/>
      <c r="DQ121" s="901">
        <v>1140072</v>
      </c>
      <c r="DR121" s="901"/>
      <c r="DS121" s="901"/>
      <c r="DT121" s="901"/>
      <c r="DU121" s="901"/>
      <c r="DV121" s="878">
        <v>22.4</v>
      </c>
      <c r="DW121" s="878"/>
      <c r="DX121" s="878"/>
      <c r="DY121" s="878"/>
      <c r="DZ121" s="879"/>
    </row>
    <row r="122" spans="1:130" s="247" customFormat="1" ht="26.25" customHeight="1" x14ac:dyDescent="0.15">
      <c r="A122" s="904"/>
      <c r="B122" s="905"/>
      <c r="C122" s="908" t="s">
        <v>464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396</v>
      </c>
      <c r="AB122" s="864"/>
      <c r="AC122" s="864"/>
      <c r="AD122" s="864"/>
      <c r="AE122" s="865"/>
      <c r="AF122" s="866" t="s">
        <v>455</v>
      </c>
      <c r="AG122" s="864"/>
      <c r="AH122" s="864"/>
      <c r="AI122" s="864"/>
      <c r="AJ122" s="865"/>
      <c r="AK122" s="866" t="s">
        <v>474</v>
      </c>
      <c r="AL122" s="864"/>
      <c r="AM122" s="864"/>
      <c r="AN122" s="864"/>
      <c r="AO122" s="865"/>
      <c r="AP122" s="911" t="s">
        <v>396</v>
      </c>
      <c r="AQ122" s="912"/>
      <c r="AR122" s="912"/>
      <c r="AS122" s="912"/>
      <c r="AT122" s="913"/>
      <c r="AU122" s="973"/>
      <c r="AV122" s="974"/>
      <c r="AW122" s="974"/>
      <c r="AX122" s="974"/>
      <c r="AY122" s="975"/>
      <c r="AZ122" s="966" t="s">
        <v>488</v>
      </c>
      <c r="BA122" s="967"/>
      <c r="BB122" s="967"/>
      <c r="BC122" s="967"/>
      <c r="BD122" s="967"/>
      <c r="BE122" s="967"/>
      <c r="BF122" s="967"/>
      <c r="BG122" s="967"/>
      <c r="BH122" s="967"/>
      <c r="BI122" s="967"/>
      <c r="BJ122" s="967"/>
      <c r="BK122" s="967"/>
      <c r="BL122" s="967"/>
      <c r="BM122" s="967"/>
      <c r="BN122" s="967"/>
      <c r="BO122" s="967"/>
      <c r="BP122" s="968"/>
      <c r="BQ122" s="969">
        <v>10570026</v>
      </c>
      <c r="BR122" s="932"/>
      <c r="BS122" s="932"/>
      <c r="BT122" s="932"/>
      <c r="BU122" s="932"/>
      <c r="BV122" s="932">
        <v>10118179</v>
      </c>
      <c r="BW122" s="932"/>
      <c r="BX122" s="932"/>
      <c r="BY122" s="932"/>
      <c r="BZ122" s="932"/>
      <c r="CA122" s="932">
        <v>9831330</v>
      </c>
      <c r="CB122" s="932"/>
      <c r="CC122" s="932"/>
      <c r="CD122" s="932"/>
      <c r="CE122" s="932"/>
      <c r="CF122" s="933">
        <v>193.6</v>
      </c>
      <c r="CG122" s="934"/>
      <c r="CH122" s="934"/>
      <c r="CI122" s="934"/>
      <c r="CJ122" s="934"/>
      <c r="CK122" s="956"/>
      <c r="CL122" s="942"/>
      <c r="CM122" s="942"/>
      <c r="CN122" s="942"/>
      <c r="CO122" s="943"/>
      <c r="CP122" s="922" t="s">
        <v>489</v>
      </c>
      <c r="CQ122" s="923"/>
      <c r="CR122" s="923"/>
      <c r="CS122" s="923"/>
      <c r="CT122" s="923"/>
      <c r="CU122" s="923"/>
      <c r="CV122" s="923"/>
      <c r="CW122" s="923"/>
      <c r="CX122" s="923"/>
      <c r="CY122" s="923"/>
      <c r="CZ122" s="923"/>
      <c r="DA122" s="923"/>
      <c r="DB122" s="923"/>
      <c r="DC122" s="923"/>
      <c r="DD122" s="923"/>
      <c r="DE122" s="923"/>
      <c r="DF122" s="924"/>
      <c r="DG122" s="900">
        <v>220749</v>
      </c>
      <c r="DH122" s="901"/>
      <c r="DI122" s="901"/>
      <c r="DJ122" s="901"/>
      <c r="DK122" s="901"/>
      <c r="DL122" s="901">
        <v>204472</v>
      </c>
      <c r="DM122" s="901"/>
      <c r="DN122" s="901"/>
      <c r="DO122" s="901"/>
      <c r="DP122" s="901"/>
      <c r="DQ122" s="901">
        <v>216705</v>
      </c>
      <c r="DR122" s="901"/>
      <c r="DS122" s="901"/>
      <c r="DT122" s="901"/>
      <c r="DU122" s="901"/>
      <c r="DV122" s="878">
        <v>4.3</v>
      </c>
      <c r="DW122" s="878"/>
      <c r="DX122" s="878"/>
      <c r="DY122" s="878"/>
      <c r="DZ122" s="879"/>
    </row>
    <row r="123" spans="1:130" s="247" customFormat="1" ht="26.25" customHeight="1" x14ac:dyDescent="0.15">
      <c r="A123" s="904"/>
      <c r="B123" s="905"/>
      <c r="C123" s="908" t="s">
        <v>470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8665</v>
      </c>
      <c r="AB123" s="864"/>
      <c r="AC123" s="864"/>
      <c r="AD123" s="864"/>
      <c r="AE123" s="865"/>
      <c r="AF123" s="866">
        <v>6396</v>
      </c>
      <c r="AG123" s="864"/>
      <c r="AH123" s="864"/>
      <c r="AI123" s="864"/>
      <c r="AJ123" s="865"/>
      <c r="AK123" s="866">
        <v>4129</v>
      </c>
      <c r="AL123" s="864"/>
      <c r="AM123" s="864"/>
      <c r="AN123" s="864"/>
      <c r="AO123" s="865"/>
      <c r="AP123" s="911">
        <v>0.1</v>
      </c>
      <c r="AQ123" s="912"/>
      <c r="AR123" s="912"/>
      <c r="AS123" s="912"/>
      <c r="AT123" s="913"/>
      <c r="AU123" s="976"/>
      <c r="AV123" s="977"/>
      <c r="AW123" s="977"/>
      <c r="AX123" s="977"/>
      <c r="AY123" s="977"/>
      <c r="AZ123" s="278" t="s">
        <v>189</v>
      </c>
      <c r="BA123" s="278"/>
      <c r="BB123" s="278"/>
      <c r="BC123" s="278"/>
      <c r="BD123" s="278"/>
      <c r="BE123" s="278"/>
      <c r="BF123" s="278"/>
      <c r="BG123" s="278"/>
      <c r="BH123" s="278"/>
      <c r="BI123" s="278"/>
      <c r="BJ123" s="278"/>
      <c r="BK123" s="278"/>
      <c r="BL123" s="278"/>
      <c r="BM123" s="278"/>
      <c r="BN123" s="278"/>
      <c r="BO123" s="964" t="s">
        <v>490</v>
      </c>
      <c r="BP123" s="965"/>
      <c r="BQ123" s="919">
        <v>15243882</v>
      </c>
      <c r="BR123" s="920"/>
      <c r="BS123" s="920"/>
      <c r="BT123" s="920"/>
      <c r="BU123" s="920"/>
      <c r="BV123" s="920">
        <v>14478147</v>
      </c>
      <c r="BW123" s="920"/>
      <c r="BX123" s="920"/>
      <c r="BY123" s="920"/>
      <c r="BZ123" s="920"/>
      <c r="CA123" s="920">
        <v>14104717</v>
      </c>
      <c r="CB123" s="920"/>
      <c r="CC123" s="920"/>
      <c r="CD123" s="920"/>
      <c r="CE123" s="920"/>
      <c r="CF123" s="830"/>
      <c r="CG123" s="831"/>
      <c r="CH123" s="831"/>
      <c r="CI123" s="831"/>
      <c r="CJ123" s="921"/>
      <c r="CK123" s="956"/>
      <c r="CL123" s="942"/>
      <c r="CM123" s="942"/>
      <c r="CN123" s="942"/>
      <c r="CO123" s="943"/>
      <c r="CP123" s="922" t="s">
        <v>491</v>
      </c>
      <c r="CQ123" s="923"/>
      <c r="CR123" s="923"/>
      <c r="CS123" s="923"/>
      <c r="CT123" s="923"/>
      <c r="CU123" s="923"/>
      <c r="CV123" s="923"/>
      <c r="CW123" s="923"/>
      <c r="CX123" s="923"/>
      <c r="CY123" s="923"/>
      <c r="CZ123" s="923"/>
      <c r="DA123" s="923"/>
      <c r="DB123" s="923"/>
      <c r="DC123" s="923"/>
      <c r="DD123" s="923"/>
      <c r="DE123" s="923"/>
      <c r="DF123" s="924"/>
      <c r="DG123" s="863" t="s">
        <v>474</v>
      </c>
      <c r="DH123" s="864"/>
      <c r="DI123" s="864"/>
      <c r="DJ123" s="864"/>
      <c r="DK123" s="865"/>
      <c r="DL123" s="866" t="s">
        <v>455</v>
      </c>
      <c r="DM123" s="864"/>
      <c r="DN123" s="864"/>
      <c r="DO123" s="864"/>
      <c r="DP123" s="865"/>
      <c r="DQ123" s="866" t="s">
        <v>480</v>
      </c>
      <c r="DR123" s="864"/>
      <c r="DS123" s="864"/>
      <c r="DT123" s="864"/>
      <c r="DU123" s="865"/>
      <c r="DV123" s="911" t="s">
        <v>447</v>
      </c>
      <c r="DW123" s="912"/>
      <c r="DX123" s="912"/>
      <c r="DY123" s="912"/>
      <c r="DZ123" s="913"/>
    </row>
    <row r="124" spans="1:130" s="247" customFormat="1" ht="26.25" customHeight="1" thickBot="1" x14ac:dyDescent="0.2">
      <c r="A124" s="904"/>
      <c r="B124" s="905"/>
      <c r="C124" s="908" t="s">
        <v>473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447</v>
      </c>
      <c r="AB124" s="864"/>
      <c r="AC124" s="864"/>
      <c r="AD124" s="864"/>
      <c r="AE124" s="865"/>
      <c r="AF124" s="866" t="s">
        <v>474</v>
      </c>
      <c r="AG124" s="864"/>
      <c r="AH124" s="864"/>
      <c r="AI124" s="864"/>
      <c r="AJ124" s="865"/>
      <c r="AK124" s="866" t="s">
        <v>455</v>
      </c>
      <c r="AL124" s="864"/>
      <c r="AM124" s="864"/>
      <c r="AN124" s="864"/>
      <c r="AO124" s="865"/>
      <c r="AP124" s="911" t="s">
        <v>474</v>
      </c>
      <c r="AQ124" s="912"/>
      <c r="AR124" s="912"/>
      <c r="AS124" s="912"/>
      <c r="AT124" s="913"/>
      <c r="AU124" s="914" t="s">
        <v>492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12.8</v>
      </c>
      <c r="BR124" s="918"/>
      <c r="BS124" s="918"/>
      <c r="BT124" s="918"/>
      <c r="BU124" s="918"/>
      <c r="BV124" s="918">
        <v>21.4</v>
      </c>
      <c r="BW124" s="918"/>
      <c r="BX124" s="918"/>
      <c r="BY124" s="918"/>
      <c r="BZ124" s="918"/>
      <c r="CA124" s="918">
        <v>13.7</v>
      </c>
      <c r="CB124" s="918"/>
      <c r="CC124" s="918"/>
      <c r="CD124" s="918"/>
      <c r="CE124" s="918"/>
      <c r="CF124" s="808"/>
      <c r="CG124" s="809"/>
      <c r="CH124" s="809"/>
      <c r="CI124" s="809"/>
      <c r="CJ124" s="949"/>
      <c r="CK124" s="957"/>
      <c r="CL124" s="957"/>
      <c r="CM124" s="957"/>
      <c r="CN124" s="957"/>
      <c r="CO124" s="958"/>
      <c r="CP124" s="922" t="s">
        <v>493</v>
      </c>
      <c r="CQ124" s="923"/>
      <c r="CR124" s="923"/>
      <c r="CS124" s="923"/>
      <c r="CT124" s="923"/>
      <c r="CU124" s="923"/>
      <c r="CV124" s="923"/>
      <c r="CW124" s="923"/>
      <c r="CX124" s="923"/>
      <c r="CY124" s="923"/>
      <c r="CZ124" s="923"/>
      <c r="DA124" s="923"/>
      <c r="DB124" s="923"/>
      <c r="DC124" s="923"/>
      <c r="DD124" s="923"/>
      <c r="DE124" s="923"/>
      <c r="DF124" s="924"/>
      <c r="DG124" s="846">
        <v>5165430</v>
      </c>
      <c r="DH124" s="847"/>
      <c r="DI124" s="847"/>
      <c r="DJ124" s="847"/>
      <c r="DK124" s="848"/>
      <c r="DL124" s="849">
        <v>4818663</v>
      </c>
      <c r="DM124" s="847"/>
      <c r="DN124" s="847"/>
      <c r="DO124" s="847"/>
      <c r="DP124" s="848"/>
      <c r="DQ124" s="849" t="s">
        <v>447</v>
      </c>
      <c r="DR124" s="847"/>
      <c r="DS124" s="847"/>
      <c r="DT124" s="847"/>
      <c r="DU124" s="848"/>
      <c r="DV124" s="935" t="s">
        <v>447</v>
      </c>
      <c r="DW124" s="936"/>
      <c r="DX124" s="936"/>
      <c r="DY124" s="936"/>
      <c r="DZ124" s="937"/>
    </row>
    <row r="125" spans="1:130" s="247" customFormat="1" ht="26.25" customHeight="1" x14ac:dyDescent="0.15">
      <c r="A125" s="904"/>
      <c r="B125" s="905"/>
      <c r="C125" s="908" t="s">
        <v>476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447</v>
      </c>
      <c r="AB125" s="864"/>
      <c r="AC125" s="864"/>
      <c r="AD125" s="864"/>
      <c r="AE125" s="865"/>
      <c r="AF125" s="866" t="s">
        <v>447</v>
      </c>
      <c r="AG125" s="864"/>
      <c r="AH125" s="864"/>
      <c r="AI125" s="864"/>
      <c r="AJ125" s="865"/>
      <c r="AK125" s="866" t="s">
        <v>447</v>
      </c>
      <c r="AL125" s="864"/>
      <c r="AM125" s="864"/>
      <c r="AN125" s="864"/>
      <c r="AO125" s="865"/>
      <c r="AP125" s="911" t="s">
        <v>447</v>
      </c>
      <c r="AQ125" s="912"/>
      <c r="AR125" s="912"/>
      <c r="AS125" s="912"/>
      <c r="AT125" s="91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8" t="s">
        <v>494</v>
      </c>
      <c r="CL125" s="939"/>
      <c r="CM125" s="939"/>
      <c r="CN125" s="939"/>
      <c r="CO125" s="940"/>
      <c r="CP125" s="947" t="s">
        <v>495</v>
      </c>
      <c r="CQ125" s="892"/>
      <c r="CR125" s="892"/>
      <c r="CS125" s="892"/>
      <c r="CT125" s="892"/>
      <c r="CU125" s="892"/>
      <c r="CV125" s="892"/>
      <c r="CW125" s="892"/>
      <c r="CX125" s="892"/>
      <c r="CY125" s="892"/>
      <c r="CZ125" s="892"/>
      <c r="DA125" s="892"/>
      <c r="DB125" s="892"/>
      <c r="DC125" s="892"/>
      <c r="DD125" s="892"/>
      <c r="DE125" s="892"/>
      <c r="DF125" s="893"/>
      <c r="DG125" s="948" t="s">
        <v>447</v>
      </c>
      <c r="DH125" s="929"/>
      <c r="DI125" s="929"/>
      <c r="DJ125" s="929"/>
      <c r="DK125" s="929"/>
      <c r="DL125" s="929" t="s">
        <v>447</v>
      </c>
      <c r="DM125" s="929"/>
      <c r="DN125" s="929"/>
      <c r="DO125" s="929"/>
      <c r="DP125" s="929"/>
      <c r="DQ125" s="929" t="s">
        <v>447</v>
      </c>
      <c r="DR125" s="929"/>
      <c r="DS125" s="929"/>
      <c r="DT125" s="929"/>
      <c r="DU125" s="929"/>
      <c r="DV125" s="930" t="s">
        <v>447</v>
      </c>
      <c r="DW125" s="930"/>
      <c r="DX125" s="930"/>
      <c r="DY125" s="930"/>
      <c r="DZ125" s="931"/>
    </row>
    <row r="126" spans="1:130" s="247" customFormat="1" ht="26.25" customHeight="1" thickBot="1" x14ac:dyDescent="0.2">
      <c r="A126" s="904"/>
      <c r="B126" s="905"/>
      <c r="C126" s="908" t="s">
        <v>479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447</v>
      </c>
      <c r="AB126" s="864"/>
      <c r="AC126" s="864"/>
      <c r="AD126" s="864"/>
      <c r="AE126" s="865"/>
      <c r="AF126" s="866" t="s">
        <v>447</v>
      </c>
      <c r="AG126" s="864"/>
      <c r="AH126" s="864"/>
      <c r="AI126" s="864"/>
      <c r="AJ126" s="865"/>
      <c r="AK126" s="866" t="s">
        <v>447</v>
      </c>
      <c r="AL126" s="864"/>
      <c r="AM126" s="864"/>
      <c r="AN126" s="864"/>
      <c r="AO126" s="865"/>
      <c r="AP126" s="911" t="s">
        <v>477</v>
      </c>
      <c r="AQ126" s="912"/>
      <c r="AR126" s="912"/>
      <c r="AS126" s="912"/>
      <c r="AT126" s="91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41"/>
      <c r="CL126" s="942"/>
      <c r="CM126" s="942"/>
      <c r="CN126" s="942"/>
      <c r="CO126" s="943"/>
      <c r="CP126" s="899" t="s">
        <v>496</v>
      </c>
      <c r="CQ126" s="834"/>
      <c r="CR126" s="834"/>
      <c r="CS126" s="834"/>
      <c r="CT126" s="834"/>
      <c r="CU126" s="834"/>
      <c r="CV126" s="834"/>
      <c r="CW126" s="834"/>
      <c r="CX126" s="834"/>
      <c r="CY126" s="834"/>
      <c r="CZ126" s="834"/>
      <c r="DA126" s="834"/>
      <c r="DB126" s="834"/>
      <c r="DC126" s="834"/>
      <c r="DD126" s="834"/>
      <c r="DE126" s="834"/>
      <c r="DF126" s="835"/>
      <c r="DG126" s="900">
        <v>70522</v>
      </c>
      <c r="DH126" s="901"/>
      <c r="DI126" s="901"/>
      <c r="DJ126" s="901"/>
      <c r="DK126" s="901"/>
      <c r="DL126" s="901">
        <v>51598</v>
      </c>
      <c r="DM126" s="901"/>
      <c r="DN126" s="901"/>
      <c r="DO126" s="901"/>
      <c r="DP126" s="901"/>
      <c r="DQ126" s="901">
        <v>25068</v>
      </c>
      <c r="DR126" s="901"/>
      <c r="DS126" s="901"/>
      <c r="DT126" s="901"/>
      <c r="DU126" s="901"/>
      <c r="DV126" s="878">
        <v>0.5</v>
      </c>
      <c r="DW126" s="878"/>
      <c r="DX126" s="878"/>
      <c r="DY126" s="878"/>
      <c r="DZ126" s="879"/>
    </row>
    <row r="127" spans="1:130" s="247" customFormat="1" ht="26.25" customHeight="1" x14ac:dyDescent="0.15">
      <c r="A127" s="906"/>
      <c r="B127" s="907"/>
      <c r="C127" s="925" t="s">
        <v>497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447</v>
      </c>
      <c r="AB127" s="864"/>
      <c r="AC127" s="864"/>
      <c r="AD127" s="864"/>
      <c r="AE127" s="865"/>
      <c r="AF127" s="866" t="s">
        <v>477</v>
      </c>
      <c r="AG127" s="864"/>
      <c r="AH127" s="864"/>
      <c r="AI127" s="864"/>
      <c r="AJ127" s="865"/>
      <c r="AK127" s="866" t="s">
        <v>447</v>
      </c>
      <c r="AL127" s="864"/>
      <c r="AM127" s="864"/>
      <c r="AN127" s="864"/>
      <c r="AO127" s="865"/>
      <c r="AP127" s="911" t="s">
        <v>447</v>
      </c>
      <c r="AQ127" s="912"/>
      <c r="AR127" s="912"/>
      <c r="AS127" s="912"/>
      <c r="AT127" s="913"/>
      <c r="AU127" s="283"/>
      <c r="AV127" s="283"/>
      <c r="AW127" s="283"/>
      <c r="AX127" s="928" t="s">
        <v>498</v>
      </c>
      <c r="AY127" s="896"/>
      <c r="AZ127" s="896"/>
      <c r="BA127" s="896"/>
      <c r="BB127" s="896"/>
      <c r="BC127" s="896"/>
      <c r="BD127" s="896"/>
      <c r="BE127" s="897"/>
      <c r="BF127" s="895" t="s">
        <v>499</v>
      </c>
      <c r="BG127" s="896"/>
      <c r="BH127" s="896"/>
      <c r="BI127" s="896"/>
      <c r="BJ127" s="896"/>
      <c r="BK127" s="896"/>
      <c r="BL127" s="897"/>
      <c r="BM127" s="895" t="s">
        <v>500</v>
      </c>
      <c r="BN127" s="896"/>
      <c r="BO127" s="896"/>
      <c r="BP127" s="896"/>
      <c r="BQ127" s="896"/>
      <c r="BR127" s="896"/>
      <c r="BS127" s="897"/>
      <c r="BT127" s="895" t="s">
        <v>501</v>
      </c>
      <c r="BU127" s="896"/>
      <c r="BV127" s="896"/>
      <c r="BW127" s="896"/>
      <c r="BX127" s="896"/>
      <c r="BY127" s="896"/>
      <c r="BZ127" s="898"/>
      <c r="CA127" s="283"/>
      <c r="CB127" s="283"/>
      <c r="CC127" s="283"/>
      <c r="CD127" s="284"/>
      <c r="CE127" s="284"/>
      <c r="CF127" s="284"/>
      <c r="CG127" s="281"/>
      <c r="CH127" s="281"/>
      <c r="CI127" s="281"/>
      <c r="CJ127" s="282"/>
      <c r="CK127" s="941"/>
      <c r="CL127" s="942"/>
      <c r="CM127" s="942"/>
      <c r="CN127" s="942"/>
      <c r="CO127" s="943"/>
      <c r="CP127" s="899" t="s">
        <v>502</v>
      </c>
      <c r="CQ127" s="834"/>
      <c r="CR127" s="834"/>
      <c r="CS127" s="834"/>
      <c r="CT127" s="834"/>
      <c r="CU127" s="834"/>
      <c r="CV127" s="834"/>
      <c r="CW127" s="834"/>
      <c r="CX127" s="834"/>
      <c r="CY127" s="834"/>
      <c r="CZ127" s="834"/>
      <c r="DA127" s="834"/>
      <c r="DB127" s="834"/>
      <c r="DC127" s="834"/>
      <c r="DD127" s="834"/>
      <c r="DE127" s="834"/>
      <c r="DF127" s="835"/>
      <c r="DG127" s="900" t="s">
        <v>447</v>
      </c>
      <c r="DH127" s="901"/>
      <c r="DI127" s="901"/>
      <c r="DJ127" s="901"/>
      <c r="DK127" s="901"/>
      <c r="DL127" s="901" t="s">
        <v>447</v>
      </c>
      <c r="DM127" s="901"/>
      <c r="DN127" s="901"/>
      <c r="DO127" s="901"/>
      <c r="DP127" s="901"/>
      <c r="DQ127" s="901" t="s">
        <v>447</v>
      </c>
      <c r="DR127" s="901"/>
      <c r="DS127" s="901"/>
      <c r="DT127" s="901"/>
      <c r="DU127" s="901"/>
      <c r="DV127" s="878" t="s">
        <v>447</v>
      </c>
      <c r="DW127" s="878"/>
      <c r="DX127" s="878"/>
      <c r="DY127" s="878"/>
      <c r="DZ127" s="879"/>
    </row>
    <row r="128" spans="1:130" s="247" customFormat="1" ht="26.25" customHeight="1" thickBot="1" x14ac:dyDescent="0.2">
      <c r="A128" s="880" t="s">
        <v>503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504</v>
      </c>
      <c r="X128" s="882"/>
      <c r="Y128" s="882"/>
      <c r="Z128" s="883"/>
      <c r="AA128" s="884">
        <v>61978</v>
      </c>
      <c r="AB128" s="885"/>
      <c r="AC128" s="885"/>
      <c r="AD128" s="885"/>
      <c r="AE128" s="886"/>
      <c r="AF128" s="887">
        <v>63364</v>
      </c>
      <c r="AG128" s="885"/>
      <c r="AH128" s="885"/>
      <c r="AI128" s="885"/>
      <c r="AJ128" s="886"/>
      <c r="AK128" s="887">
        <v>64272</v>
      </c>
      <c r="AL128" s="885"/>
      <c r="AM128" s="885"/>
      <c r="AN128" s="885"/>
      <c r="AO128" s="886"/>
      <c r="AP128" s="888"/>
      <c r="AQ128" s="889"/>
      <c r="AR128" s="889"/>
      <c r="AS128" s="889"/>
      <c r="AT128" s="890"/>
      <c r="AU128" s="283"/>
      <c r="AV128" s="283"/>
      <c r="AW128" s="283"/>
      <c r="AX128" s="891" t="s">
        <v>505</v>
      </c>
      <c r="AY128" s="892"/>
      <c r="AZ128" s="892"/>
      <c r="BA128" s="892"/>
      <c r="BB128" s="892"/>
      <c r="BC128" s="892"/>
      <c r="BD128" s="892"/>
      <c r="BE128" s="893"/>
      <c r="BF128" s="870" t="s">
        <v>477</v>
      </c>
      <c r="BG128" s="871"/>
      <c r="BH128" s="871"/>
      <c r="BI128" s="871"/>
      <c r="BJ128" s="871"/>
      <c r="BK128" s="871"/>
      <c r="BL128" s="894"/>
      <c r="BM128" s="870">
        <v>14.45</v>
      </c>
      <c r="BN128" s="871"/>
      <c r="BO128" s="871"/>
      <c r="BP128" s="871"/>
      <c r="BQ128" s="871"/>
      <c r="BR128" s="871"/>
      <c r="BS128" s="894"/>
      <c r="BT128" s="870">
        <v>20</v>
      </c>
      <c r="BU128" s="871"/>
      <c r="BV128" s="871"/>
      <c r="BW128" s="871"/>
      <c r="BX128" s="871"/>
      <c r="BY128" s="871"/>
      <c r="BZ128" s="872"/>
      <c r="CA128" s="284"/>
      <c r="CB128" s="284"/>
      <c r="CC128" s="284"/>
      <c r="CD128" s="284"/>
      <c r="CE128" s="284"/>
      <c r="CF128" s="284"/>
      <c r="CG128" s="281"/>
      <c r="CH128" s="281"/>
      <c r="CI128" s="281"/>
      <c r="CJ128" s="282"/>
      <c r="CK128" s="944"/>
      <c r="CL128" s="945"/>
      <c r="CM128" s="945"/>
      <c r="CN128" s="945"/>
      <c r="CO128" s="946"/>
      <c r="CP128" s="873" t="s">
        <v>506</v>
      </c>
      <c r="CQ128" s="812"/>
      <c r="CR128" s="812"/>
      <c r="CS128" s="812"/>
      <c r="CT128" s="812"/>
      <c r="CU128" s="812"/>
      <c r="CV128" s="812"/>
      <c r="CW128" s="812"/>
      <c r="CX128" s="812"/>
      <c r="CY128" s="812"/>
      <c r="CZ128" s="812"/>
      <c r="DA128" s="812"/>
      <c r="DB128" s="812"/>
      <c r="DC128" s="812"/>
      <c r="DD128" s="812"/>
      <c r="DE128" s="812"/>
      <c r="DF128" s="813"/>
      <c r="DG128" s="874" t="s">
        <v>455</v>
      </c>
      <c r="DH128" s="875"/>
      <c r="DI128" s="875"/>
      <c r="DJ128" s="875"/>
      <c r="DK128" s="875"/>
      <c r="DL128" s="875" t="s">
        <v>455</v>
      </c>
      <c r="DM128" s="875"/>
      <c r="DN128" s="875"/>
      <c r="DO128" s="875"/>
      <c r="DP128" s="875"/>
      <c r="DQ128" s="875" t="s">
        <v>415</v>
      </c>
      <c r="DR128" s="875"/>
      <c r="DS128" s="875"/>
      <c r="DT128" s="875"/>
      <c r="DU128" s="875"/>
      <c r="DV128" s="876" t="s">
        <v>507</v>
      </c>
      <c r="DW128" s="876"/>
      <c r="DX128" s="876"/>
      <c r="DY128" s="876"/>
      <c r="DZ128" s="877"/>
    </row>
    <row r="129" spans="1:131" s="247"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508</v>
      </c>
      <c r="X129" s="861"/>
      <c r="Y129" s="861"/>
      <c r="Z129" s="862"/>
      <c r="AA129" s="863">
        <v>5703724</v>
      </c>
      <c r="AB129" s="864"/>
      <c r="AC129" s="864"/>
      <c r="AD129" s="864"/>
      <c r="AE129" s="865"/>
      <c r="AF129" s="866">
        <v>5686089</v>
      </c>
      <c r="AG129" s="864"/>
      <c r="AH129" s="864"/>
      <c r="AI129" s="864"/>
      <c r="AJ129" s="865"/>
      <c r="AK129" s="866">
        <v>5982382</v>
      </c>
      <c r="AL129" s="864"/>
      <c r="AM129" s="864"/>
      <c r="AN129" s="864"/>
      <c r="AO129" s="865"/>
      <c r="AP129" s="867"/>
      <c r="AQ129" s="868"/>
      <c r="AR129" s="868"/>
      <c r="AS129" s="868"/>
      <c r="AT129" s="869"/>
      <c r="AU129" s="285"/>
      <c r="AV129" s="285"/>
      <c r="AW129" s="285"/>
      <c r="AX129" s="833" t="s">
        <v>509</v>
      </c>
      <c r="AY129" s="834"/>
      <c r="AZ129" s="834"/>
      <c r="BA129" s="834"/>
      <c r="BB129" s="834"/>
      <c r="BC129" s="834"/>
      <c r="BD129" s="834"/>
      <c r="BE129" s="835"/>
      <c r="BF129" s="853" t="s">
        <v>447</v>
      </c>
      <c r="BG129" s="854"/>
      <c r="BH129" s="854"/>
      <c r="BI129" s="854"/>
      <c r="BJ129" s="854"/>
      <c r="BK129" s="854"/>
      <c r="BL129" s="855"/>
      <c r="BM129" s="853">
        <v>19.45</v>
      </c>
      <c r="BN129" s="854"/>
      <c r="BO129" s="854"/>
      <c r="BP129" s="854"/>
      <c r="BQ129" s="854"/>
      <c r="BR129" s="854"/>
      <c r="BS129" s="855"/>
      <c r="BT129" s="853">
        <v>30</v>
      </c>
      <c r="BU129" s="856"/>
      <c r="BV129" s="856"/>
      <c r="BW129" s="856"/>
      <c r="BX129" s="856"/>
      <c r="BY129" s="856"/>
      <c r="BZ129" s="85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8" t="s">
        <v>510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511</v>
      </c>
      <c r="X130" s="861"/>
      <c r="Y130" s="861"/>
      <c r="Z130" s="862"/>
      <c r="AA130" s="863">
        <v>911618</v>
      </c>
      <c r="AB130" s="864"/>
      <c r="AC130" s="864"/>
      <c r="AD130" s="864"/>
      <c r="AE130" s="865"/>
      <c r="AF130" s="866">
        <v>910025</v>
      </c>
      <c r="AG130" s="864"/>
      <c r="AH130" s="864"/>
      <c r="AI130" s="864"/>
      <c r="AJ130" s="865"/>
      <c r="AK130" s="866">
        <v>903979</v>
      </c>
      <c r="AL130" s="864"/>
      <c r="AM130" s="864"/>
      <c r="AN130" s="864"/>
      <c r="AO130" s="865"/>
      <c r="AP130" s="867"/>
      <c r="AQ130" s="868"/>
      <c r="AR130" s="868"/>
      <c r="AS130" s="868"/>
      <c r="AT130" s="869"/>
      <c r="AU130" s="285"/>
      <c r="AV130" s="285"/>
      <c r="AW130" s="285"/>
      <c r="AX130" s="833" t="s">
        <v>512</v>
      </c>
      <c r="AY130" s="834"/>
      <c r="AZ130" s="834"/>
      <c r="BA130" s="834"/>
      <c r="BB130" s="834"/>
      <c r="BC130" s="834"/>
      <c r="BD130" s="834"/>
      <c r="BE130" s="835"/>
      <c r="BF130" s="836">
        <v>8.1999999999999993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513</v>
      </c>
      <c r="X131" s="844"/>
      <c r="Y131" s="844"/>
      <c r="Z131" s="845"/>
      <c r="AA131" s="846">
        <v>4792106</v>
      </c>
      <c r="AB131" s="847"/>
      <c r="AC131" s="847"/>
      <c r="AD131" s="847"/>
      <c r="AE131" s="848"/>
      <c r="AF131" s="849">
        <v>4776064</v>
      </c>
      <c r="AG131" s="847"/>
      <c r="AH131" s="847"/>
      <c r="AI131" s="847"/>
      <c r="AJ131" s="848"/>
      <c r="AK131" s="849">
        <v>5078403</v>
      </c>
      <c r="AL131" s="847"/>
      <c r="AM131" s="847"/>
      <c r="AN131" s="847"/>
      <c r="AO131" s="848"/>
      <c r="AP131" s="850"/>
      <c r="AQ131" s="851"/>
      <c r="AR131" s="851"/>
      <c r="AS131" s="851"/>
      <c r="AT131" s="852"/>
      <c r="AU131" s="285"/>
      <c r="AV131" s="285"/>
      <c r="AW131" s="285"/>
      <c r="AX131" s="811" t="s">
        <v>514</v>
      </c>
      <c r="AY131" s="812"/>
      <c r="AZ131" s="812"/>
      <c r="BA131" s="812"/>
      <c r="BB131" s="812"/>
      <c r="BC131" s="812"/>
      <c r="BD131" s="812"/>
      <c r="BE131" s="813"/>
      <c r="BF131" s="814">
        <v>13.7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20" t="s">
        <v>515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516</v>
      </c>
      <c r="W132" s="824"/>
      <c r="X132" s="824"/>
      <c r="Y132" s="824"/>
      <c r="Z132" s="825"/>
      <c r="AA132" s="826">
        <v>8.4045928869999997</v>
      </c>
      <c r="AB132" s="827"/>
      <c r="AC132" s="827"/>
      <c r="AD132" s="827"/>
      <c r="AE132" s="828"/>
      <c r="AF132" s="829">
        <v>8.8289855409999998</v>
      </c>
      <c r="AG132" s="827"/>
      <c r="AH132" s="827"/>
      <c r="AI132" s="827"/>
      <c r="AJ132" s="828"/>
      <c r="AK132" s="829">
        <v>7.3892324020000002</v>
      </c>
      <c r="AL132" s="827"/>
      <c r="AM132" s="827"/>
      <c r="AN132" s="827"/>
      <c r="AO132" s="828"/>
      <c r="AP132" s="830"/>
      <c r="AQ132" s="831"/>
      <c r="AR132" s="831"/>
      <c r="AS132" s="831"/>
      <c r="AT132" s="83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517</v>
      </c>
      <c r="W133" s="803"/>
      <c r="X133" s="803"/>
      <c r="Y133" s="803"/>
      <c r="Z133" s="804"/>
      <c r="AA133" s="805">
        <v>8.9</v>
      </c>
      <c r="AB133" s="806"/>
      <c r="AC133" s="806"/>
      <c r="AD133" s="806"/>
      <c r="AE133" s="807"/>
      <c r="AF133" s="805">
        <v>8.6999999999999993</v>
      </c>
      <c r="AG133" s="806"/>
      <c r="AH133" s="806"/>
      <c r="AI133" s="806"/>
      <c r="AJ133" s="807"/>
      <c r="AK133" s="805">
        <v>8.1999999999999993</v>
      </c>
      <c r="AL133" s="806"/>
      <c r="AM133" s="806"/>
      <c r="AN133" s="806"/>
      <c r="AO133" s="807"/>
      <c r="AP133" s="808"/>
      <c r="AQ133" s="809"/>
      <c r="AR133" s="809"/>
      <c r="AS133" s="809"/>
      <c r="AT133" s="81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K5yxZH9Y0TvlhKJTtfBPeTX9lM0tVmlI50Q+mPkUHKPbe+3P0rX75uwxISBhjoJhhYo1s2tVkVibvzExsm9tXg==" saltValue="gTZ9boy1s2OmcN4iWRmu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1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GsoHwzUIsgSzyn3w0BM13+zK66Azsw7xQG9l/5xdFNYQSueo5C2WDc4XSHrHrXbdN77SLNzQRXuiiFt6bEj71Q==" saltValue="RfERZEj4DpChb+mofjLi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vrRGp0pHyn4eYfgY4kyqwqUZ7Ydj6g012ZZ4oFyqDC5jKAfpBDCyInZxfJiMQ2GY91B8fLdQyKc0qK189MLCQ==" saltValue="Qux3yl74YG0jicjVYLDjQ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4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520</v>
      </c>
      <c r="AL6" s="299"/>
      <c r="AM6" s="299"/>
      <c r="AN6" s="299"/>
      <c r="AO6" s="294"/>
      <c r="AP6" s="294"/>
      <c r="AQ6" s="294"/>
      <c r="AR6" s="294"/>
    </row>
    <row r="7" spans="1:46" ht="13.5" customHeight="1"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42" t="s">
        <v>521</v>
      </c>
      <c r="AP7" s="304"/>
      <c r="AQ7" s="305" t="s">
        <v>522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43"/>
      <c r="AP8" s="310" t="s">
        <v>523</v>
      </c>
      <c r="AQ8" s="311" t="s">
        <v>524</v>
      </c>
      <c r="AR8" s="312" t="s">
        <v>525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3" t="s">
        <v>526</v>
      </c>
      <c r="AL9" s="1234"/>
      <c r="AM9" s="1234"/>
      <c r="AN9" s="1235"/>
      <c r="AO9" s="313">
        <v>1673730</v>
      </c>
      <c r="AP9" s="313">
        <v>87428</v>
      </c>
      <c r="AQ9" s="314">
        <v>92289</v>
      </c>
      <c r="AR9" s="315">
        <v>-5.3</v>
      </c>
    </row>
    <row r="10" spans="1:46" ht="13.5" customHeight="1"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3" t="s">
        <v>527</v>
      </c>
      <c r="AL10" s="1234"/>
      <c r="AM10" s="1234"/>
      <c r="AN10" s="1235"/>
      <c r="AO10" s="316">
        <v>200904</v>
      </c>
      <c r="AP10" s="316">
        <v>10494</v>
      </c>
      <c r="AQ10" s="317">
        <v>11808</v>
      </c>
      <c r="AR10" s="318">
        <v>-11.1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3" t="s">
        <v>528</v>
      </c>
      <c r="AL11" s="1234"/>
      <c r="AM11" s="1234"/>
      <c r="AN11" s="1235"/>
      <c r="AO11" s="316">
        <v>35512</v>
      </c>
      <c r="AP11" s="316">
        <v>1855</v>
      </c>
      <c r="AQ11" s="317">
        <v>701</v>
      </c>
      <c r="AR11" s="318">
        <v>164.6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3" t="s">
        <v>529</v>
      </c>
      <c r="AL12" s="1234"/>
      <c r="AM12" s="1234"/>
      <c r="AN12" s="1235"/>
      <c r="AO12" s="316" t="s">
        <v>530</v>
      </c>
      <c r="AP12" s="316" t="s">
        <v>530</v>
      </c>
      <c r="AQ12" s="317">
        <v>15</v>
      </c>
      <c r="AR12" s="318" t="s">
        <v>530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3" t="s">
        <v>531</v>
      </c>
      <c r="AL13" s="1234"/>
      <c r="AM13" s="1234"/>
      <c r="AN13" s="1235"/>
      <c r="AO13" s="316">
        <v>53495</v>
      </c>
      <c r="AP13" s="316">
        <v>2794</v>
      </c>
      <c r="AQ13" s="317">
        <v>3431</v>
      </c>
      <c r="AR13" s="318">
        <v>-18.600000000000001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3" t="s">
        <v>532</v>
      </c>
      <c r="AL14" s="1234"/>
      <c r="AM14" s="1234"/>
      <c r="AN14" s="1235"/>
      <c r="AO14" s="316">
        <v>20208</v>
      </c>
      <c r="AP14" s="316">
        <v>1056</v>
      </c>
      <c r="AQ14" s="317">
        <v>2100</v>
      </c>
      <c r="AR14" s="318">
        <v>-49.7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6" t="s">
        <v>533</v>
      </c>
      <c r="AL15" s="1237"/>
      <c r="AM15" s="1237"/>
      <c r="AN15" s="1238"/>
      <c r="AO15" s="316">
        <v>-102957</v>
      </c>
      <c r="AP15" s="316">
        <v>-5378</v>
      </c>
      <c r="AQ15" s="317">
        <v>-6802</v>
      </c>
      <c r="AR15" s="318">
        <v>-20.9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6" t="s">
        <v>189</v>
      </c>
      <c r="AL16" s="1237"/>
      <c r="AM16" s="1237"/>
      <c r="AN16" s="1238"/>
      <c r="AO16" s="316">
        <v>1880892</v>
      </c>
      <c r="AP16" s="316">
        <v>98250</v>
      </c>
      <c r="AQ16" s="317">
        <v>103540</v>
      </c>
      <c r="AR16" s="318">
        <v>-5.0999999999999996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319"/>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20"/>
      <c r="AR18" s="320"/>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1"/>
      <c r="AL20" s="322"/>
      <c r="AM20" s="322"/>
      <c r="AN20" s="323"/>
      <c r="AO20" s="324" t="s">
        <v>535</v>
      </c>
      <c r="AP20" s="325" t="s">
        <v>536</v>
      </c>
      <c r="AQ20" s="326" t="s">
        <v>537</v>
      </c>
      <c r="AR20" s="327"/>
    </row>
    <row r="21" spans="1:46" s="333" customFormat="1" x14ac:dyDescent="0.15">
      <c r="A21" s="328"/>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9" t="s">
        <v>538</v>
      </c>
      <c r="AL21" s="1240"/>
      <c r="AM21" s="1240"/>
      <c r="AN21" s="1241"/>
      <c r="AO21" s="329">
        <v>9.56</v>
      </c>
      <c r="AP21" s="330">
        <v>9.4700000000000006</v>
      </c>
      <c r="AQ21" s="331">
        <v>0.09</v>
      </c>
      <c r="AR21" s="299"/>
      <c r="AS21" s="332"/>
      <c r="AT21" s="328"/>
    </row>
    <row r="22" spans="1:46" s="333" customFormat="1" x14ac:dyDescent="0.15">
      <c r="A22" s="328"/>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9" t="s">
        <v>539</v>
      </c>
      <c r="AL22" s="1240"/>
      <c r="AM22" s="1240"/>
      <c r="AN22" s="1241"/>
      <c r="AO22" s="334">
        <v>95.6</v>
      </c>
      <c r="AP22" s="335">
        <v>96.3</v>
      </c>
      <c r="AQ22" s="336">
        <v>-0.7</v>
      </c>
      <c r="AR22" s="320"/>
      <c r="AS22" s="332"/>
      <c r="AT22" s="328"/>
    </row>
    <row r="23" spans="1:46" s="333" customFormat="1" x14ac:dyDescent="0.15">
      <c r="A23" s="328"/>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20"/>
      <c r="AQ23" s="320"/>
      <c r="AR23" s="320"/>
      <c r="AS23" s="332"/>
      <c r="AT23" s="328"/>
    </row>
    <row r="24" spans="1:46" s="333" customFormat="1" x14ac:dyDescent="0.15">
      <c r="A24" s="328"/>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20"/>
      <c r="AQ24" s="320"/>
      <c r="AR24" s="320"/>
      <c r="AS24" s="332"/>
      <c r="AT24" s="328"/>
    </row>
    <row r="25" spans="1:46" s="333" customFormat="1" x14ac:dyDescent="0.15">
      <c r="A25" s="337"/>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9"/>
      <c r="AQ25" s="339"/>
      <c r="AR25" s="339"/>
      <c r="AS25" s="340"/>
      <c r="AT25" s="328"/>
    </row>
    <row r="26" spans="1:46" s="333" customFormat="1" x14ac:dyDescent="0.15">
      <c r="A26" s="299" t="s">
        <v>540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20"/>
      <c r="AQ26" s="320"/>
      <c r="AR26" s="320"/>
      <c r="AS26" s="299"/>
      <c r="AT26" s="299"/>
    </row>
    <row r="27" spans="1:46" x14ac:dyDescent="0.15">
      <c r="A27" s="341"/>
      <c r="AO27" s="294"/>
      <c r="AP27" s="294"/>
      <c r="AQ27" s="294"/>
      <c r="AR27" s="294"/>
      <c r="AS27" s="294"/>
      <c r="AT27" s="294"/>
    </row>
    <row r="28" spans="1:46" ht="17.25" x14ac:dyDescent="0.15">
      <c r="A28" s="295" t="s">
        <v>541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2"/>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542</v>
      </c>
      <c r="AL29" s="299"/>
      <c r="AM29" s="299"/>
      <c r="AN29" s="299"/>
      <c r="AO29" s="294"/>
      <c r="AP29" s="294"/>
      <c r="AQ29" s="294"/>
      <c r="AR29" s="294"/>
      <c r="AS29" s="343"/>
    </row>
    <row r="30" spans="1:46" ht="13.5" customHeight="1"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42" t="s">
        <v>521</v>
      </c>
      <c r="AP30" s="304"/>
      <c r="AQ30" s="305" t="s">
        <v>522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43"/>
      <c r="AP31" s="310" t="s">
        <v>523</v>
      </c>
      <c r="AQ31" s="311" t="s">
        <v>524</v>
      </c>
      <c r="AR31" s="312" t="s">
        <v>525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2" t="s">
        <v>543</v>
      </c>
      <c r="AL32" s="1223"/>
      <c r="AM32" s="1223"/>
      <c r="AN32" s="1224"/>
      <c r="AO32" s="344">
        <v>696565</v>
      </c>
      <c r="AP32" s="344">
        <v>36386</v>
      </c>
      <c r="AQ32" s="345">
        <v>55103</v>
      </c>
      <c r="AR32" s="346">
        <v>-34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2" t="s">
        <v>544</v>
      </c>
      <c r="AL33" s="1223"/>
      <c r="AM33" s="1223"/>
      <c r="AN33" s="1224"/>
      <c r="AO33" s="344" t="s">
        <v>530</v>
      </c>
      <c r="AP33" s="344" t="s">
        <v>530</v>
      </c>
      <c r="AQ33" s="345" t="s">
        <v>530</v>
      </c>
      <c r="AR33" s="346" t="s">
        <v>530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2" t="s">
        <v>545</v>
      </c>
      <c r="AL34" s="1223"/>
      <c r="AM34" s="1223"/>
      <c r="AN34" s="1224"/>
      <c r="AO34" s="344" t="s">
        <v>530</v>
      </c>
      <c r="AP34" s="344" t="s">
        <v>530</v>
      </c>
      <c r="AQ34" s="345">
        <v>63</v>
      </c>
      <c r="AR34" s="346" t="s">
        <v>530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2" t="s">
        <v>546</v>
      </c>
      <c r="AL35" s="1223"/>
      <c r="AM35" s="1223"/>
      <c r="AN35" s="1224"/>
      <c r="AO35" s="344">
        <v>619885</v>
      </c>
      <c r="AP35" s="344">
        <v>32380</v>
      </c>
      <c r="AQ35" s="345">
        <v>21337</v>
      </c>
      <c r="AR35" s="346">
        <v>51.8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2" t="s">
        <v>547</v>
      </c>
      <c r="AL36" s="1223"/>
      <c r="AM36" s="1223"/>
      <c r="AN36" s="1224"/>
      <c r="AO36" s="344">
        <v>22927</v>
      </c>
      <c r="AP36" s="344">
        <v>1198</v>
      </c>
      <c r="AQ36" s="345">
        <v>3097</v>
      </c>
      <c r="AR36" s="346">
        <v>-61.3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2" t="s">
        <v>548</v>
      </c>
      <c r="AL37" s="1223"/>
      <c r="AM37" s="1223"/>
      <c r="AN37" s="1224"/>
      <c r="AO37" s="344">
        <v>4129</v>
      </c>
      <c r="AP37" s="344">
        <v>216</v>
      </c>
      <c r="AQ37" s="345">
        <v>611</v>
      </c>
      <c r="AR37" s="346">
        <v>-64.599999999999994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19" t="s">
        <v>549</v>
      </c>
      <c r="AL38" s="1220"/>
      <c r="AM38" s="1220"/>
      <c r="AN38" s="1221"/>
      <c r="AO38" s="347" t="s">
        <v>530</v>
      </c>
      <c r="AP38" s="347" t="s">
        <v>530</v>
      </c>
      <c r="AQ38" s="348">
        <v>1</v>
      </c>
      <c r="AR38" s="336" t="s">
        <v>530</v>
      </c>
      <c r="AS38" s="343"/>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19" t="s">
        <v>550</v>
      </c>
      <c r="AL39" s="1220"/>
      <c r="AM39" s="1220"/>
      <c r="AN39" s="1221"/>
      <c r="AO39" s="344">
        <v>-64272</v>
      </c>
      <c r="AP39" s="344">
        <v>-3357</v>
      </c>
      <c r="AQ39" s="345">
        <v>-2054</v>
      </c>
      <c r="AR39" s="346">
        <v>63.4</v>
      </c>
      <c r="AS39" s="343"/>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2" t="s">
        <v>551</v>
      </c>
      <c r="AL40" s="1223"/>
      <c r="AM40" s="1223"/>
      <c r="AN40" s="1224"/>
      <c r="AO40" s="344">
        <v>-903979</v>
      </c>
      <c r="AP40" s="344">
        <v>-47220</v>
      </c>
      <c r="AQ40" s="345">
        <v>-55559</v>
      </c>
      <c r="AR40" s="346">
        <v>-15</v>
      </c>
      <c r="AS40" s="343"/>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5" t="s">
        <v>300</v>
      </c>
      <c r="AL41" s="1226"/>
      <c r="AM41" s="1226"/>
      <c r="AN41" s="1227"/>
      <c r="AO41" s="344">
        <v>375255</v>
      </c>
      <c r="AP41" s="344">
        <v>19602</v>
      </c>
      <c r="AQ41" s="345">
        <v>22600</v>
      </c>
      <c r="AR41" s="346">
        <v>-13.3</v>
      </c>
      <c r="AS41" s="343"/>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9" t="s">
        <v>552</v>
      </c>
      <c r="AL42" s="294"/>
      <c r="AM42" s="294"/>
      <c r="AN42" s="294"/>
      <c r="AO42" s="294"/>
      <c r="AP42" s="294"/>
      <c r="AQ42" s="320"/>
      <c r="AR42" s="320"/>
      <c r="AS42" s="343"/>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50"/>
      <c r="AQ43" s="320"/>
      <c r="AR43" s="294"/>
      <c r="AS43" s="343"/>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20"/>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1"/>
      <c r="AR45" s="296"/>
      <c r="AS45" s="296"/>
      <c r="AT45" s="294"/>
    </row>
    <row r="46" spans="1:46" x14ac:dyDescent="0.15">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294"/>
    </row>
    <row r="47" spans="1:46" ht="17.25" customHeight="1" x14ac:dyDescent="0.15">
      <c r="A47" s="353" t="s">
        <v>553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4" t="s">
        <v>554</v>
      </c>
      <c r="AL48" s="354"/>
      <c r="AM48" s="354"/>
      <c r="AN48" s="354"/>
      <c r="AO48" s="354"/>
      <c r="AP48" s="354"/>
      <c r="AQ48" s="355"/>
      <c r="AR48" s="354"/>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6"/>
      <c r="AL49" s="357"/>
      <c r="AM49" s="1228" t="s">
        <v>521</v>
      </c>
      <c r="AN49" s="1230" t="s">
        <v>555</v>
      </c>
      <c r="AO49" s="1231"/>
      <c r="AP49" s="1231"/>
      <c r="AQ49" s="1231"/>
      <c r="AR49" s="1232"/>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8"/>
      <c r="AL50" s="359"/>
      <c r="AM50" s="1229"/>
      <c r="AN50" s="360" t="s">
        <v>556</v>
      </c>
      <c r="AO50" s="361" t="s">
        <v>557</v>
      </c>
      <c r="AP50" s="362" t="s">
        <v>558</v>
      </c>
      <c r="AQ50" s="363" t="s">
        <v>559</v>
      </c>
      <c r="AR50" s="364" t="s">
        <v>560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6" t="s">
        <v>561</v>
      </c>
      <c r="AL51" s="357"/>
      <c r="AM51" s="365">
        <v>995176</v>
      </c>
      <c r="AN51" s="366">
        <v>49620</v>
      </c>
      <c r="AO51" s="367">
        <v>24.7</v>
      </c>
      <c r="AP51" s="368">
        <v>115123</v>
      </c>
      <c r="AQ51" s="369">
        <v>48.4</v>
      </c>
      <c r="AR51" s="370">
        <v>-23.7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1"/>
      <c r="AL52" s="372" t="s">
        <v>562</v>
      </c>
      <c r="AM52" s="373">
        <v>572197</v>
      </c>
      <c r="AN52" s="374">
        <v>28530</v>
      </c>
      <c r="AO52" s="375">
        <v>107.7</v>
      </c>
      <c r="AP52" s="376">
        <v>46026</v>
      </c>
      <c r="AQ52" s="377">
        <v>12.6</v>
      </c>
      <c r="AR52" s="378">
        <v>95.1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6" t="s">
        <v>563</v>
      </c>
      <c r="AL53" s="357"/>
      <c r="AM53" s="365">
        <v>1003726</v>
      </c>
      <c r="AN53" s="366">
        <v>50454</v>
      </c>
      <c r="AO53" s="367">
        <v>1.7</v>
      </c>
      <c r="AP53" s="368">
        <v>98899</v>
      </c>
      <c r="AQ53" s="369">
        <v>-14.1</v>
      </c>
      <c r="AR53" s="370">
        <v>15.8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1"/>
      <c r="AL54" s="372" t="s">
        <v>562</v>
      </c>
      <c r="AM54" s="373">
        <v>361505</v>
      </c>
      <c r="AN54" s="374">
        <v>18172</v>
      </c>
      <c r="AO54" s="375">
        <v>-36.299999999999997</v>
      </c>
      <c r="AP54" s="376">
        <v>43734</v>
      </c>
      <c r="AQ54" s="377">
        <v>-5</v>
      </c>
      <c r="AR54" s="378">
        <v>-31.3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6" t="s">
        <v>564</v>
      </c>
      <c r="AL55" s="357"/>
      <c r="AM55" s="365">
        <v>827733</v>
      </c>
      <c r="AN55" s="366">
        <v>42011</v>
      </c>
      <c r="AO55" s="367">
        <v>-16.7</v>
      </c>
      <c r="AP55" s="368">
        <v>96462</v>
      </c>
      <c r="AQ55" s="369">
        <v>-2.5</v>
      </c>
      <c r="AR55" s="370">
        <v>-14.2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1"/>
      <c r="AL56" s="372" t="s">
        <v>562</v>
      </c>
      <c r="AM56" s="373">
        <v>325523</v>
      </c>
      <c r="AN56" s="374">
        <v>16521</v>
      </c>
      <c r="AO56" s="375">
        <v>-9.1</v>
      </c>
      <c r="AP56" s="376">
        <v>39886</v>
      </c>
      <c r="AQ56" s="377">
        <v>-8.8000000000000007</v>
      </c>
      <c r="AR56" s="378">
        <v>-0.3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6" t="s">
        <v>565</v>
      </c>
      <c r="AL57" s="357"/>
      <c r="AM57" s="365">
        <v>1255514</v>
      </c>
      <c r="AN57" s="366">
        <v>64701</v>
      </c>
      <c r="AO57" s="367">
        <v>54</v>
      </c>
      <c r="AP57" s="368">
        <v>83103</v>
      </c>
      <c r="AQ57" s="369">
        <v>-13.8</v>
      </c>
      <c r="AR57" s="370">
        <v>67.8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1"/>
      <c r="AL58" s="372" t="s">
        <v>562</v>
      </c>
      <c r="AM58" s="373">
        <v>393559</v>
      </c>
      <c r="AN58" s="374">
        <v>20281</v>
      </c>
      <c r="AO58" s="375">
        <v>22.8</v>
      </c>
      <c r="AP58" s="376">
        <v>41378</v>
      </c>
      <c r="AQ58" s="377">
        <v>3.7</v>
      </c>
      <c r="AR58" s="378">
        <v>19.100000000000001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6" t="s">
        <v>566</v>
      </c>
      <c r="AL59" s="357"/>
      <c r="AM59" s="365">
        <v>1198725</v>
      </c>
      <c r="AN59" s="366">
        <v>62616</v>
      </c>
      <c r="AO59" s="367">
        <v>-3.2</v>
      </c>
      <c r="AP59" s="368">
        <v>84459</v>
      </c>
      <c r="AQ59" s="369">
        <v>1.6</v>
      </c>
      <c r="AR59" s="370">
        <v>-4.8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1"/>
      <c r="AL60" s="372" t="s">
        <v>562</v>
      </c>
      <c r="AM60" s="373">
        <v>323599</v>
      </c>
      <c r="AN60" s="374">
        <v>16903</v>
      </c>
      <c r="AO60" s="375">
        <v>-16.7</v>
      </c>
      <c r="AP60" s="376">
        <v>47314</v>
      </c>
      <c r="AQ60" s="377">
        <v>14.3</v>
      </c>
      <c r="AR60" s="378">
        <v>-31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6" t="s">
        <v>567</v>
      </c>
      <c r="AL61" s="379"/>
      <c r="AM61" s="380">
        <v>1056175</v>
      </c>
      <c r="AN61" s="381">
        <v>53880</v>
      </c>
      <c r="AO61" s="382">
        <v>12.1</v>
      </c>
      <c r="AP61" s="383">
        <v>95609</v>
      </c>
      <c r="AQ61" s="384">
        <v>3.9</v>
      </c>
      <c r="AR61" s="370">
        <v>8.1999999999999993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1"/>
      <c r="AL62" s="372" t="s">
        <v>562</v>
      </c>
      <c r="AM62" s="373">
        <v>395277</v>
      </c>
      <c r="AN62" s="374">
        <v>20081</v>
      </c>
      <c r="AO62" s="375">
        <v>13.7</v>
      </c>
      <c r="AP62" s="376">
        <v>43668</v>
      </c>
      <c r="AQ62" s="377">
        <v>3.4</v>
      </c>
      <c r="AR62" s="378">
        <v>10.3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5"/>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86"/>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3byHfTreJggUMTAjV7WxpGmpH835OEoisBTzZK6Q3oCkCMNpBCkwIuyZA76oIwT86XRu2vwKVVl7v9M29dVjLg==" saltValue="z5ov7QA6lMMpRS8+nDclk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569</v>
      </c>
    </row>
    <row r="121" spans="125:125" ht="13.5" hidden="1" customHeight="1" x14ac:dyDescent="0.15">
      <c r="DU121" s="291"/>
    </row>
  </sheetData>
  <sheetProtection algorithmName="SHA-512" hashValue="xqe3H8Xcg28NYHka4UsYQzHhDFZz/iEbPtuPMEWyGxG+qeEVfJhK3wH+iF16DTKpT6I10e8mcqa30V1ydIPP7A==" saltValue="bEC9d5tiK63QuTt3AOBg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sheetData>
  <sheetProtection algorithmName="SHA-512" hashValue="crvWrwwZ9OAiZP92aW3CpvJ7OriZo28utjbsC1Y47aeAFDDOSoAJUTGbNLFhwHtaZOCUwXfCbCyUMGDQ5Bx6+Q==" saltValue="MfybmAA47iKeEkRpN01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44" t="s">
        <v>3</v>
      </c>
      <c r="D47" s="1244"/>
      <c r="E47" s="1245"/>
      <c r="F47" s="11">
        <v>34.880000000000003</v>
      </c>
      <c r="G47" s="12">
        <v>36.049999999999997</v>
      </c>
      <c r="H47" s="12">
        <v>36.08</v>
      </c>
      <c r="I47" s="12">
        <v>33.06</v>
      </c>
      <c r="J47" s="13">
        <v>31.95</v>
      </c>
    </row>
    <row r="48" spans="2:10" ht="57.75" customHeight="1" x14ac:dyDescent="0.15">
      <c r="B48" s="14"/>
      <c r="C48" s="1246" t="s">
        <v>4</v>
      </c>
      <c r="D48" s="1246"/>
      <c r="E48" s="1247"/>
      <c r="F48" s="15">
        <v>6.53</v>
      </c>
      <c r="G48" s="16">
        <v>6.43</v>
      </c>
      <c r="H48" s="16">
        <v>6.84</v>
      </c>
      <c r="I48" s="16">
        <v>6.95</v>
      </c>
      <c r="J48" s="17">
        <v>5.83</v>
      </c>
    </row>
    <row r="49" spans="2:10" ht="57.75" customHeight="1" thickBot="1" x14ac:dyDescent="0.2">
      <c r="B49" s="18"/>
      <c r="C49" s="1248" t="s">
        <v>5</v>
      </c>
      <c r="D49" s="1248"/>
      <c r="E49" s="1249"/>
      <c r="F49" s="19">
        <v>2.46</v>
      </c>
      <c r="G49" s="20">
        <v>1.34</v>
      </c>
      <c r="H49" s="20">
        <v>0.46</v>
      </c>
      <c r="I49" s="20" t="s">
        <v>576</v>
      </c>
      <c r="J49" s="21" t="s">
        <v>577</v>
      </c>
    </row>
    <row r="50" spans="2:10" ht="13.5" customHeight="1" x14ac:dyDescent="0.15"/>
  </sheetData>
  <sheetProtection algorithmName="SHA-512" hashValue="RMchZRnAF29slEROZwUbxv2woc/cO5mehTwvGPno+ivmmK5EyN5mt9beNuFgt/nyyUD/lCscPTsiPXn+VhwAfQ==" saltValue="oXgDgRDyeXUfHWopgymZ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2022-09-22T01:14:51Z</cp:lastPrinted>
  <dcterms:created xsi:type="dcterms:W3CDTF">2022-02-02T05:06:24Z</dcterms:created>
  <dcterms:modified xsi:type="dcterms:W3CDTF">2022-09-28T10:02:31Z</dcterms:modified>
</cp:coreProperties>
</file>