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BE35" i="9"/>
  <c r="BE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<sst xmlns="http://schemas.openxmlformats.org/spreadsheetml/2006/main" count="1107" uniqueCount="557">
  <si>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</si>
  <si>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</si>
  <si>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</si>
  <si>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</si>
  <si>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</si>
  <si>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</si>
  <si>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</si>
  <si>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</si>
  <si>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</si>
  <si>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</si>
  <si>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</si>
  <si>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</si>
  <si>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</si>
  <si>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</si>
  <si>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</si>
  <si>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</si>
  <si>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</si>
  <si>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</si>
  <si>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</si>
  <si>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</si>
  <si>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</si>
  <si>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</si>
  <si>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</si>
  <si>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</si>
  <si>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</si>
  <si>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</si>
  <si>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</si>
  <si>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</si>
  <si>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</si>
  <si>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</si>
  <si>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</si>
  <si>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</si>
  <si>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</si>
  <si>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</si>
  <si>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</si>
  <si>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</si>
  <si>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</si>
  <si>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</si>
  <si>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</si>
  <si>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</si>
  <si>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</si>
  <si>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</si>
  <si>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</si>
  <si>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</si>
  <si>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</si>
  <si>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</si>
  <si>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</si>
  <si>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</si>
  <si>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</si>
  <si>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</si>
  <si>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</si>
  <si>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</si>
  <si>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</si>
  <si>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</si>
  <si>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</si>
  <si>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</si>
  <si>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</si>
  <si>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</si>
  <si>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</si>
  <si>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</si>
  <si>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</si>
  <si>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</si>
  <si>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</si>
  <si>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</si>
  <si>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</si>
  <si>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</si>
  <si>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</si>
  <si>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</si>
  <si>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</si>
  <si>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</si>
  <si>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</si>
  <si>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</si>
  <si>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</si>
  <si>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</si>
  <si>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</si>
  <si>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</si>
  <si>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</si>
  <si>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</si>
  <si>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</si>
  <si>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</si>
  <si>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</si>
  <si>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</si>
  <si>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</si>
  <si>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</si>
  <si>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</si>
  <si>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</si>
  <si>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</si>
  <si>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</si>
  <si>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</si>
  <si>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</si>
  <si>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</si>
  <si>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</si>
  <si>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</si>
  <si>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</si>
  <si>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</si>
  <si>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</si>
  <si>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</si>
  <si>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</si>
  <si>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</si>
  <si>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</si>
  <si>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</si>
  <si>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</si>
  <si>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</si>
  <si>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</si>
  <si>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</si>
  <si>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</si>
  <si>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</si>
  <si>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</si>
  <si>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</si>
  <si>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</si>
  <si>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</si>
  <si>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</si>
  <si>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</si>
  <si>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</si>
  <si>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</si>
  <si>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</si>
  <si>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</si>
  <si>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</si>
  <si>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</si>
  <si>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</si>
  <si>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</si>
  <si>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</si>
  <si>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</si>
  <si>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</si>
  <si>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</si>
  <si>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</si>
  <si>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</si>
  <si>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</si>
  <si>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</si>
  <si>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</si>
  <si>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</si>
  <si>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</si>
  <si>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</si>
  <si>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</si>
  <si>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</si>
  <si>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</si>
  <si>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</si>
  <si>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</si>
  <si>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</si>
  <si>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</si>
  <si>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</si>
  <si>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</si>
  <si>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</si>
  <si>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</si>
  <si>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</si>
  <si>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</si>
  <si>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</si>
  <si>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</si>
  <si>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</si>
  <si>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</si>
  <si>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</si>
  <si>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</si>
  <si>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</si>
  <si>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</si>
  <si>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</si>
  <si>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</si>
  <si>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</si>
  <si>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</si>
  <si>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</si>
  <si>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</si>
  <si>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</si>
  <si>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</si>
  <si>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</si>
  <si>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</si>
  <si>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</si>
  <si>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</si>
  <si>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</si>
  <si>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</si>
  <si>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</si>
  <si>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</si>
  <si>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</si>
  <si>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</si>
  <si>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</si>
  <si>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</si>
  <si>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</si>
  <si>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</si>
  <si>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</si>
  <si>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</si>
  <si>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</si>
  <si>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</si>
  <si>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</si>
  <si>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</si>
  <si>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</si>
  <si>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</si>
  <si>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</si>
  <si>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</si>
  <si>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</si>
  <si>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</si>
  <si>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</si>
  <si>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</si>
  <si>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</si>
  <si>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</si>
  <si>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</si>
  <si>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</si>
  <si>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</si>
  <si>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</si>
  <si>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</si>
  <si>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</si>
  <si>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</si>
  <si>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</si>
  <si>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</si>
  <si>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</si>
  <si>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</si>
  <si>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</si>
  <si>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</si>
  <si>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</si>
  <si>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</si>
  <si>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</si>
  <si>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</si>
  <si>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</si>
  <si>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</si>
  <si>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</si>
  <si>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</si>
  <si>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</si>
  <si>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</si>
  <si>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</si>
  <si>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</si>
  <si>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</si>
  <si>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</si>
  <si>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</si>
  <si>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</si>
  <si>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</si>
  <si>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</si>
  <si>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</si>
  <si>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</si>
  <si>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</si>
  <si>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</si>
  <si>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</si>
  <si>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</si>
  <si>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</si>
  <si>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</si>
  <si>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</si>
  <si>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</si>
  <si>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</si>
  <si>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</si>
  <si>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</si>
  <si>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</si>
  <si>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</si>
  <si>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</si>
  <si>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</si>
  <si>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</si>
  <si>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</si>
  <si>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</si>
  <si>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</si>
  <si>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</si>
  <si>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</si>
  <si>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</si>
  <si>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</si>
  <si>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</si>
  <si>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</si>
  <si>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</si>
  <si>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</si>
  <si>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</si>
  <si>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</si>
  <si>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</si>
  <si>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</si>
  <si>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</si>
  <si>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</si>
  <si>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</si>
  <si>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</si>
  <si>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</si>
  <si>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</si>
  <si>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</si>
  <si>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</si>
  <si>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</si>
  <si>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</si>
  <si>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</si>
  <si>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</si>
  <si>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</si>
  <si>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</si>
  <si>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</si>
  <si>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</si>
  <si>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</si>
  <si>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</si>
  <si>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</si>
  <si>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</si>
  <si>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</si>
  <si>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</si>
  <si>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</si>
  <si>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</si>
  <si>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</si>
  <si>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</si>
  <si>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</si>
  <si>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</si>
  <si>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</si>
  <si>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</si>
  <si>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</si>
  <si>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</si>
  <si>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</si>
  <si>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</si>
  <si>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</si>
  <si>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</si>
  <si>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</si>
  <si>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</si>
  <si>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</si>
  <si>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</si>
  <si>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</si>
  <si>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</si>
  <si>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</si>
  <si>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</si>
  <si>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</si>
  <si>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</si>
  <si>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</si>
  <si>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</si>
  <si>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</si>
  <si>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</si>
  <si>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</si>
  <si>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</si>
  <si>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</si>
  <si>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</si>
  <si>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</si>
  <si>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</si>
  <si>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</si>
  <si>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</si>
  <si>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</si>
  <si>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</si>
  <si>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</si>
  <si>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</si>
  <si>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</si>
  <si>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</si>
  <si>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</si>
  <si>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</si>
  <si>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</si>
  <si>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</si>
  <si>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</si>
  <si>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</si>
  <si>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</si>
  <si>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</si>
  <si>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</si>
  <si>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</si>
  <si>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</si>
  <si>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</si>
  <si>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</si>
  <si>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</si>
  <si>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</si>
  <si>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</si>
  <si>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</si>
  <si>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</si>
  <si>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</si>
  <si>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</si>
  <si>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</si>
  <si>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</si>
  <si>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</si>
  <si>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</si>
  <si>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</si>
  <si>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</si>
  <si>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</si>
  <si>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</si>
  <si>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</si>
  <si>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</si>
  <si>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</si>
  <si>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</si>
  <si>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</si>
  <si>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</si>
  <si>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</si>
  <si>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</si>
  <si>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</si>
  <si>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</si>
  <si>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</si>
  <si>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</si>
  <si>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</si>
  <si>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</si>
  <si>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</si>
  <si>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</si>
  <si>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</si>
  <si>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</si>
  <si>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</si>
  <si>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原村有線放送事業特別会計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</si>
  <si>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</si>
  <si>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</si>
  <si>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</si>
  <si>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</si>
  <si>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</si>
  <si>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</si>
  <si>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</si>
  <si>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</si>
  <si>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</si>
  <si>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</si>
  <si>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</si>
  <si>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</si>
  <si>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</si>
  <si>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</si>
  <si>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</si>
  <si>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</si>
  <si>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</si>
  <si>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</si>
  <si>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</si>
  <si>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</si>
  <si>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</si>
  <si>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</si>
  <si>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</si>
  <si>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</si>
  <si>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</si>
  <si>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</si>
  <si>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</si>
  <si>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</si>
  <si>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</si>
  <si>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</si>
  <si>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</si>
  <si>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</si>
  <si>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</si>
  <si>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</si>
  <si>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</si>
  <si>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</si>
  <si>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</si>
  <si>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</si>
  <si>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</si>
  <si>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</si>
  <si>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</si>
  <si>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</si>
  <si>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</si>
  <si>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</si>
  <si>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</si>
  <si>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</si>
  <si>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</si>
  <si>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</si>
  <si>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</si>
  <si>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</si>
  <si>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</si>
  <si>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</si>
  <si>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</si>
  <si>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</si>
  <si>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</si>
  <si>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</si>
  <si>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</si>
  <si>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</si>
  <si>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</si>
  <si>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</si>
  <si>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</si>
  <si>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</si>
  <si>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</si>
  <si>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</si>
  <si>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</si>
  <si>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</si>
  <si>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</si>
  <si>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</si>
  <si>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</si>
  <si>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</si>
  <si>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</si>
  <si>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</si>
  <si>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</si>
  <si>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</si>
  <si>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</si>
  <si>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</si>
  <si>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</si>
  <si>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</si>
  <si>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</si>
  <si>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</si>
  <si>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</si>
  <si>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</si>
  <si>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</si>
  <si>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</si>
  <si>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</si>
  <si>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</si>
  <si>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</si>
  <si>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</si>
  <si>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</si>
  <si>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</si>
  <si>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</si>
  <si>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</si>
  <si>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</si>
  <si>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</si>
  <si>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</si>
  <si>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</si>
  <si>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</si>
  <si>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</si>
  <si>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</si>
  <si>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</si>
  <si>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</si>
  <si>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</si>
  <si>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</si>
  <si>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</si>
  <si>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</si>
  <si>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</si>
  <si>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</si>
  <si>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</si>
  <si>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</si>
  <si>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</si>
  <si>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</si>
  <si>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</si>
  <si>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</si>
  <si>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</si>
  <si>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</si>
  <si>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</si>
  <si>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</si>
  <si>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</si>
  <si>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</si>
  <si>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</si>
  <si>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</si>
  <si>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</si>
  <si>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</si>
  <si>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</si>
  <si>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</si>
  <si>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</si>
  <si>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</si>
  <si>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</si>
  <si>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</si>
  <si>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</si>
  <si>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</si>
  <si>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</si>
  <si>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</si>
  <si>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</si>
  <si>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</si>
  <si>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</si>
  <si>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</si>
  <si>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</si>
  <si>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</si>
  <si>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</si>
  <si>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</si>
  <si>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</si>
  <si>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</si>
  <si>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</si>
  <si>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</si>
  <si>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</si>
  <si>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</si>
  <si>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</si>
  <si>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</si>
  <si>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</si>
  <si>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</si>
  <si>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</si>
  <si>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1.77</t>
  </si>
  <si>
    <t>▲ 4.67</t>
  </si>
  <si>
    <t>原村水道事業会計</t>
  </si>
  <si>
    <t>一般会計</t>
  </si>
  <si>
    <t>原村下水道事業会計</t>
  </si>
  <si>
    <t>原村国民健康保険事業勘定特別会計</t>
  </si>
  <si>
    <t>原村国民健康保険直営診療施設勘定特別会計</t>
  </si>
  <si>
    <t>原村有線放送事業特別会計</t>
  </si>
  <si>
    <t>原村後期高齢者医療特別会計</t>
  </si>
  <si>
    <t>原村農業者労働災害共済事業特別会計</t>
  </si>
  <si>
    <t>その他会計（赤字）</t>
  </si>
  <si>
    <t>その他会計（黒字）</t>
  </si>
  <si>
    <t>-</t>
    <phoneticPr fontId="2"/>
  </si>
  <si>
    <t>-</t>
    <phoneticPr fontId="2"/>
  </si>
  <si>
    <t>諏訪広域連合（一般会計）</t>
  </si>
  <si>
    <t>　（介護保険特別会計）</t>
  </si>
  <si>
    <t>　（諏訪広域消防特別会計）</t>
  </si>
  <si>
    <t>　（ふるさと市町村圏基金事業特別会計）</t>
    <rPh sb="9" eb="10">
      <t>ケン</t>
    </rPh>
    <phoneticPr fontId="5"/>
  </si>
  <si>
    <t>諏訪中央病院組合　（病院事業会計）</t>
  </si>
  <si>
    <t>　（介護老人保健施設特別会計）</t>
  </si>
  <si>
    <t>　（看護専門学校特別会計）</t>
  </si>
  <si>
    <t>　（介護老人福祉施設特別会計）</t>
    <rPh sb="6" eb="8">
      <t>フクシ</t>
    </rPh>
    <phoneticPr fontId="5"/>
  </si>
  <si>
    <t>南諏衛生施設組合</t>
  </si>
  <si>
    <t>諏訪南行政事務組合　（一般会計）</t>
  </si>
  <si>
    <t>　（ごみ処理事業特別会計）</t>
  </si>
  <si>
    <t>南信地域町村交通災害共済事務組合</t>
  </si>
  <si>
    <t>長野県後期高齢者医療広域連合（一般会計）</t>
  </si>
  <si>
    <t>長野県市町村総合事務組合（一般会計）</t>
  </si>
  <si>
    <t>長野県市町村自治振興組合</t>
  </si>
  <si>
    <t>長野県地方税滞納整理機構</t>
    <rPh sb="5" eb="6">
      <t>ゼイ</t>
    </rPh>
    <phoneticPr fontId="5"/>
  </si>
  <si>
    <t>(財)原村振興公社</t>
  </si>
  <si>
    <t>㈲樅の木</t>
  </si>
  <si>
    <t>原村土地開発公社</t>
  </si>
  <si>
    <t>（非常勤職員公務災害補償特別会計）</t>
    <phoneticPr fontId="2"/>
  </si>
  <si>
    <t>（後期高齢者医療事業会計）</t>
    <phoneticPr fontId="2"/>
  </si>
  <si>
    <t>-</t>
    <phoneticPr fontId="2"/>
  </si>
  <si>
    <t>　（救護施設八ヶ岳寮特別会計）</t>
    <rPh sb="2" eb="4">
      <t>キュウゴ</t>
    </rPh>
    <rPh sb="4" eb="6">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</si>
</sst>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85616</c:v>
                </c:pt>
                <c:pt idx="1">
                  <c:v>42123</c:v>
                </c:pt>
                <c:pt idx="2">
                  <c:v>62857</c:v>
                </c:pt>
                <c:pt idx="3">
                  <c:v>57427</c:v>
                </c:pt>
                <c:pt idx="4">
                  <c:v>119547</c:v>
                </c:pt>
              </c:numCache>
            </c:numRef>
          </c:val>
          <c:smooth val="0"/>
        </c:ser>
        <c:dLbls>
          <c:showLegendKey val="0"/>
          <c:showVal val="0"/>
          <c:showCatName val="0"/>
          <c:showSerName val="0"/>
          <c:showPercent val="0"/>
          <c:showBubbleSize val="0"/>
        </c:dLbls>
        <c:marker val="1"/>
        <c:smooth val="0"/>
        <c:axId val="90415872"/>
        <c:axId val="90417792"/>
      </c:lineChart>
      <c:catAx>
        <c:axId val="90415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17792"/>
        <c:crosses val="autoZero"/>
        <c:auto val="1"/>
        <c:lblAlgn val="ctr"/>
        <c:lblOffset val="100"/>
        <c:tickLblSkip val="1"/>
        <c:tickMarkSkip val="1"/>
        <c:noMultiLvlLbl val="0"/>
      </c:catAx>
      <c:valAx>
        <c:axId val="904177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1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16.25</c:v>
                </c:pt>
                <c:pt idx="1">
                  <c:v>21.31</c:v>
                </c:pt>
                <c:pt idx="2">
                  <c:v>15.95</c:v>
                </c:pt>
                <c:pt idx="3">
                  <c:v>20.53</c:v>
                </c:pt>
                <c:pt idx="4">
                  <c:v>15.91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37.49</c:v>
                </c:pt>
                <c:pt idx="1">
                  <c:v>38.64</c:v>
                </c:pt>
                <c:pt idx="2">
                  <c:v>43.87</c:v>
                </c:pt>
                <c:pt idx="3">
                  <c:v>44.25</c:v>
                </c:pt>
                <c:pt idx="4">
                  <c:v>45.07</c:v>
                </c:pt>
              </c:numCache>
            </c:numRef>
          </c:val>
        </c:ser>
        <c:dLbls>
          <c:showLegendKey val="0"/>
          <c:showVal val="0"/>
          <c:showCatName val="0"/>
          <c:showSerName val="0"/>
          <c:showPercent val="0"/>
          <c:showBubbleSize val="0"/>
        </c:dLbls>
        <c:gapWidth val="250"/>
        <c:overlap val="100"/>
        <c:axId val="91724032"/>
        <c:axId val="9172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8.3699999999999992</c:v>
                </c:pt>
                <c:pt idx="1">
                  <c:v>5.08</c:v>
                </c:pt>
                <c:pt idx="2">
                  <c:v>-1.77</c:v>
                </c:pt>
                <c:pt idx="3">
                  <c:v>4.57</c:v>
                </c:pt>
                <c:pt idx="4">
                  <c:v>-4.67</c:v>
                </c:pt>
              </c:numCache>
            </c:numRef>
          </c:val>
          <c:smooth val="0"/>
        </c:ser>
        <c:dLbls>
          <c:showLegendKey val="0"/>
          <c:showVal val="0"/>
          <c:showCatName val="0"/>
          <c:showSerName val="0"/>
          <c:showPercent val="0"/>
          <c:showBubbleSize val="0"/>
        </c:dLbls>
        <c:marker val="1"/>
        <c:smooth val="0"/>
        <c:axId val="91724032"/>
        <c:axId val="91726208"/>
      </c:lineChart>
      <c:catAx>
        <c:axId val="917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26208"/>
        <c:crosses val="autoZero"/>
        <c:auto val="1"/>
        <c:lblAlgn val="ctr"/>
        <c:lblOffset val="100"/>
        <c:tickLblSkip val="1"/>
        <c:tickMarkSkip val="1"/>
        <c:noMultiLvlLbl val="0"/>
      </c:catAx>
      <c:valAx>
        <c:axId val="9172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2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原村農業者労働災害共済事業特別会計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ser>
        <c:ser>
          <c:idx val="3"/>
          <c:order val="3"/>
          <c:tx>
            <c:strRef>
              <c:f>データシート!$A$30</c:f>
              <c:strCache>
                <c:ptCount val="1"/>
                <c:pt idx="0">
                  <c:v>原村後期高齢者医療特別会計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0.04</c:v>
                </c:pt>
                <c:pt idx="6">
                  <c:v>#N/A</c:v>
                </c:pt>
                <c:pt idx="7">
                  <c:v>0.03</c:v>
                </c:pt>
                <c:pt idx="8">
                  <c:v>#N/A</c:v>
                </c:pt>
                <c:pt idx="9">
                  <c:v>0.06</c:v>
                </c:pt>
              </c:numCache>
            </c:numRef>
          </c:val>
        </c:ser>
        <c:ser>
          <c:idx val="4"/>
          <c:order val="4"/>
          <c:tx>
            <c:strRef>
              <c:f>データシート!$A$31</c:f>
              <c:strCache>
                <c:ptCount val="1"/>
                <c:pt idx="0">
                  <c:v>原村有線放送事業特別会計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0.19</c:v>
                </c:pt>
                <c:pt idx="2">
                  <c:v>#N/A</c:v>
                </c:pt>
                <c:pt idx="3">
                  <c:v>0.19</c:v>
                </c:pt>
                <c:pt idx="4">
                  <c:v>#N/A</c:v>
                </c:pt>
                <c:pt idx="5">
                  <c:v>0.15</c:v>
                </c:pt>
                <c:pt idx="6">
                  <c:v>#N/A</c:v>
                </c:pt>
                <c:pt idx="7">
                  <c:v>0.34</c:v>
                </c:pt>
                <c:pt idx="8">
                  <c:v>#N/A</c:v>
                </c:pt>
                <c:pt idx="9">
                  <c:v>0.34</c:v>
                </c:pt>
              </c:numCache>
            </c:numRef>
          </c:val>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2.13</c:v>
                </c:pt>
                <c:pt idx="2">
                  <c:v>#N/A</c:v>
                </c:pt>
                <c:pt idx="3">
                  <c:v>2.54</c:v>
                </c:pt>
                <c:pt idx="4">
                  <c:v>#N/A</c:v>
                </c:pt>
                <c:pt idx="5">
                  <c:v>2.1</c:v>
                </c:pt>
                <c:pt idx="6">
                  <c:v>#N/A</c:v>
                </c:pt>
                <c:pt idx="7">
                  <c:v>2.33</c:v>
                </c:pt>
                <c:pt idx="8">
                  <c:v>#N/A</c:v>
                </c:pt>
                <c:pt idx="9">
                  <c:v>2.69</c:v>
                </c:pt>
              </c:numCache>
            </c:numRef>
          </c:val>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1.02</c:v>
                </c:pt>
                <c:pt idx="4">
                  <c:v>#N/A</c:v>
                </c:pt>
                <c:pt idx="5">
                  <c:v>2.97</c:v>
                </c:pt>
                <c:pt idx="6">
                  <c:v>#N/A</c:v>
                </c:pt>
                <c:pt idx="7">
                  <c:v>4.5999999999999996</c:v>
                </c:pt>
                <c:pt idx="8">
                  <c:v>#N/A</c:v>
                </c:pt>
                <c:pt idx="9">
                  <c:v>5.98</c:v>
                </c:pt>
              </c:numCache>
            </c:numRef>
          </c:val>
        </c:ser>
        <c:ser>
          <c:idx val="7"/>
          <c:order val="7"/>
          <c:tx>
            <c:strRef>
              <c:f>データシート!$A$34</c:f>
              <c:strCache>
                <c:ptCount val="1"/>
                <c:pt idx="0">
                  <c:v>原村下水道事業会計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4.6900000000000004</c:v>
                </c:pt>
                <c:pt idx="2">
                  <c:v>#N/A</c:v>
                </c:pt>
                <c:pt idx="3">
                  <c:v>6.29</c:v>
                </c:pt>
                <c:pt idx="4">
                  <c:v>#N/A</c:v>
                </c:pt>
                <c:pt idx="5">
                  <c:v>7.55</c:v>
                </c:pt>
                <c:pt idx="6">
                  <c:v>#N/A</c:v>
                </c:pt>
                <c:pt idx="7">
                  <c:v>8.07</c:v>
                </c:pt>
                <c:pt idx="8">
                  <c:v>#N/A</c:v>
                </c:pt>
                <c:pt idx="9">
                  <c:v>7.34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16.02</c:v>
                </c:pt>
                <c:pt idx="2">
                  <c:v>#N/A</c:v>
                </c:pt>
                <c:pt idx="3">
                  <c:v>21.07</c:v>
                </c:pt>
                <c:pt idx="4">
                  <c:v>#N/A</c:v>
                </c:pt>
                <c:pt idx="5">
                  <c:v>15.76</c:v>
                </c:pt>
                <c:pt idx="6">
                  <c:v>#N/A</c:v>
                </c:pt>
                <c:pt idx="7">
                  <c:v>20.13</c:v>
                </c:pt>
                <c:pt idx="8">
                  <c:v>#N/A</c:v>
                </c:pt>
                <c:pt idx="9">
                  <c:v>15.52</c:v>
                </c:pt>
              </c:numCache>
            </c:numRef>
          </c:val>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5.68</c:v>
                </c:pt>
                <c:pt idx="2">
                  <c:v>#N/A</c:v>
                </c:pt>
                <c:pt idx="3">
                  <c:v>8.85</c:v>
                </c:pt>
                <c:pt idx="4">
                  <c:v>#N/A</c:v>
                </c:pt>
                <c:pt idx="5">
                  <c:v>22.77</c:v>
                </c:pt>
                <c:pt idx="6">
                  <c:v>#N/A</c:v>
                </c:pt>
                <c:pt idx="7">
                  <c:v>28.2</c:v>
                </c:pt>
                <c:pt idx="8">
                  <c:v>#N/A</c:v>
                </c:pt>
                <c:pt idx="9">
                  <c:v>38.049999999999997</c:v>
                </c:pt>
              </c:numCache>
            </c:numRef>
          </c:val>
        </c:ser>
        <c:dLbls>
          <c:showLegendKey val="0"/>
          <c:showVal val="0"/>
          <c:showCatName val="0"/>
          <c:showSerName val="0"/>
          <c:showPercent val="0"/>
          <c:showBubbleSize val="0"/>
        </c:dLbls>
        <c:gapWidth val="150"/>
        <c:overlap val="100"/>
        <c:axId val="91837184"/>
        <c:axId val="91838720"/>
      </c:barChart>
      <c:catAx>
        <c:axId val="9183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38720"/>
        <c:crosses val="autoZero"/>
        <c:auto val="1"/>
        <c:lblAlgn val="ctr"/>
        <c:lblOffset val="100"/>
        <c:tickLblSkip val="1"/>
        <c:tickMarkSkip val="1"/>
        <c:noMultiLvlLbl val="0"/>
      </c:catAx>
      <c:valAx>
        <c:axId val="9183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3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404</c:v>
                </c:pt>
                <c:pt idx="5">
                  <c:v>403</c:v>
                </c:pt>
                <c:pt idx="8">
                  <c:v>399</c:v>
                </c:pt>
                <c:pt idx="11">
                  <c:v>390</c:v>
                </c:pt>
                <c:pt idx="14">
                  <c:v>403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87</c:v>
                </c:pt>
                <c:pt idx="3">
                  <c:v>69</c:v>
                </c:pt>
                <c:pt idx="6">
                  <c:v>50</c:v>
                </c:pt>
                <c:pt idx="9">
                  <c:v>39</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231</c:v>
                </c:pt>
                <c:pt idx="3">
                  <c:v>219</c:v>
                </c:pt>
                <c:pt idx="6">
                  <c:v>214</c:v>
                </c:pt>
                <c:pt idx="9">
                  <c:v>208</c:v>
                </c:pt>
                <c:pt idx="12">
                  <c:v>192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249</c:v>
                </c:pt>
                <c:pt idx="3">
                  <c:v>263</c:v>
                </c:pt>
                <c:pt idx="6">
                  <c:v>276</c:v>
                </c:pt>
                <c:pt idx="9">
                  <c:v>285</c:v>
                </c:pt>
                <c:pt idx="12">
                  <c:v>253</c:v>
                </c:pt>
              </c:numCache>
            </c:numRef>
          </c:val>
        </c:ser>
        <c:dLbls>
          <c:showLegendKey val="0"/>
          <c:showVal val="0"/>
          <c:showCatName val="0"/>
          <c:showSerName val="0"/>
          <c:showPercent val="0"/>
          <c:showBubbleSize val="0"/>
        </c:dLbls>
        <c:gapWidth val="100"/>
        <c:overlap val="100"/>
        <c:axId val="92745728"/>
        <c:axId val="92747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164</c:v>
                </c:pt>
                <c:pt idx="2">
                  <c:v>#N/A</c:v>
                </c:pt>
                <c:pt idx="3">
                  <c:v>#N/A</c:v>
                </c:pt>
                <c:pt idx="4">
                  <c:v>148</c:v>
                </c:pt>
                <c:pt idx="5">
                  <c:v>#N/A</c:v>
                </c:pt>
                <c:pt idx="6">
                  <c:v>#N/A</c:v>
                </c:pt>
                <c:pt idx="7">
                  <c:v>141</c:v>
                </c:pt>
                <c:pt idx="8">
                  <c:v>#N/A</c:v>
                </c:pt>
                <c:pt idx="9">
                  <c:v>#N/A</c:v>
                </c:pt>
                <c:pt idx="10">
                  <c:v>142</c:v>
                </c:pt>
                <c:pt idx="11">
                  <c:v>#N/A</c:v>
                </c:pt>
                <c:pt idx="12">
                  <c:v>#N/A</c:v>
                </c:pt>
                <c:pt idx="13">
                  <c:v>80</c:v>
                </c:pt>
                <c:pt idx="14">
                  <c:v>#N/A</c:v>
                </c:pt>
              </c:numCache>
            </c:numRef>
          </c:val>
          <c:smooth val="0"/>
        </c:ser>
        <c:dLbls>
          <c:showLegendKey val="0"/>
          <c:showVal val="0"/>
          <c:showCatName val="0"/>
          <c:showSerName val="0"/>
          <c:showPercent val="0"/>
          <c:showBubbleSize val="0"/>
        </c:dLbls>
        <c:marker val="1"/>
        <c:smooth val="0"/>
        <c:axId val="92745728"/>
        <c:axId val="92747648"/>
      </c:lineChart>
      <c:catAx>
        <c:axId val="927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47648"/>
        <c:crosses val="autoZero"/>
        <c:auto val="1"/>
        <c:lblAlgn val="ctr"/>
        <c:lblOffset val="100"/>
        <c:tickLblSkip val="1"/>
        <c:tickMarkSkip val="1"/>
        <c:noMultiLvlLbl val="0"/>
      </c:catAx>
      <c:valAx>
        <c:axId val="9274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4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3826</c:v>
                </c:pt>
                <c:pt idx="5">
                  <c:v>3723</c:v>
                </c:pt>
                <c:pt idx="8">
                  <c:v>3621</c:v>
                </c:pt>
                <c:pt idx="11">
                  <c:v>3587</c:v>
                </c:pt>
                <c:pt idx="14">
                  <c:v>3521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3272</c:v>
                </c:pt>
                <c:pt idx="5">
                  <c:v>3273</c:v>
                </c:pt>
                <c:pt idx="8">
                  <c:v>3415</c:v>
                </c:pt>
                <c:pt idx="11">
                  <c:v>3365</c:v>
                </c:pt>
                <c:pt idx="14">
                  <c:v>3346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435</c:v>
                </c:pt>
                <c:pt idx="3">
                  <c:v>363</c:v>
                </c:pt>
                <c:pt idx="6">
                  <c:v>392</c:v>
                </c:pt>
                <c:pt idx="9">
                  <c:v>523</c:v>
                </c:pt>
                <c:pt idx="12">
                  <c:v>326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398</c:v>
                </c:pt>
                <c:pt idx="3">
                  <c:v>339</c:v>
                </c:pt>
                <c:pt idx="6">
                  <c:v>302</c:v>
                </c:pt>
                <c:pt idx="9">
                  <c:v>305</c:v>
                </c:pt>
                <c:pt idx="12">
                  <c:v>499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1998</c:v>
                </c:pt>
                <c:pt idx="3">
                  <c:v>1853</c:v>
                </c:pt>
                <c:pt idx="6">
                  <c:v>1639</c:v>
                </c:pt>
                <c:pt idx="9">
                  <c:v>1407</c:v>
                </c:pt>
                <c:pt idx="12">
                  <c:v>1169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2024</c:v>
                </c:pt>
                <c:pt idx="3">
                  <c:v>1971</c:v>
                </c:pt>
                <c:pt idx="6">
                  <c:v>1915</c:v>
                </c:pt>
                <c:pt idx="9">
                  <c:v>1848</c:v>
                </c:pt>
                <c:pt idx="12">
                  <c:v>1896</c:v>
                </c:pt>
              </c:numCache>
            </c:numRef>
          </c:val>
        </c:ser>
        <c:dLbls>
          <c:showLegendKey val="0"/>
          <c:showVal val="0"/>
          <c:showCatName val="0"/>
          <c:showSerName val="0"/>
          <c:showPercent val="0"/>
          <c:showBubbleSize val="0"/>
        </c:dLbls>
        <c:gapWidth val="100"/>
        <c:overlap val="100"/>
        <c:axId val="91762688"/>
        <c:axId val="9176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762688"/>
        <c:axId val="91764608"/>
      </c:lineChart>
      <c:catAx>
        <c:axId val="9176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64608"/>
        <c:crosses val="autoZero"/>
        <c:auto val="1"/>
        <c:lblAlgn val="ctr"/>
        <c:lblOffset val="100"/>
        <c:tickLblSkip val="1"/>
        <c:tickMarkSkip val="1"/>
        <c:noMultiLvlLbl val="0"/>
      </c:catAx>
      <c:valAx>
        <c:axId val="9176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6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7,892
7,849
43.26
4,736,110
4,243,633
417,764
2,625,321
1,895,702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年度は基準財政需要額は減少したものの財政力指数は</a:t>
          </a:r>
          <a:r>
            <a:rPr kumimoji="1" lang="en-US" altLang="ja-JP" sz="1300">
              <a:latin typeface="ＭＳ Ｐゴシック"/>
            </a:rPr>
            <a:t>0.37</a:t>
          </a:r>
          <a:r>
            <a:rPr kumimoji="1" lang="ja-JP" altLang="en-US" sz="1300">
              <a:latin typeface="ＭＳ Ｐゴシック"/>
            </a:rPr>
            <a:t>で変わらず、大きな変動はありません。</a:t>
          </a:r>
          <a:endParaRPr kumimoji="1" lang="en-US" altLang="ja-JP" sz="1300">
            <a:latin typeface="ＭＳ Ｐゴシック"/>
          </a:endParaRPr>
        </a:p>
        <a:p>
          <a:r>
            <a:rPr kumimoji="1" lang="ja-JP" altLang="en-US" sz="1300">
              <a:latin typeface="ＭＳ Ｐゴシック"/>
            </a:rPr>
            <a:t>　類似団体内平均値</a:t>
          </a:r>
          <a:r>
            <a:rPr kumimoji="1" lang="en-US" altLang="ja-JP" sz="1300">
              <a:latin typeface="ＭＳ Ｐゴシック"/>
            </a:rPr>
            <a:t>0.23</a:t>
          </a:r>
          <a:r>
            <a:rPr kumimoji="1" lang="ja-JP" altLang="en-US" sz="1300">
              <a:latin typeface="ＭＳ Ｐゴシック"/>
            </a:rPr>
            <a:t>と比較すると</a:t>
          </a:r>
          <a:r>
            <a:rPr kumimoji="1" lang="en-US" altLang="ja-JP" sz="1300">
              <a:latin typeface="ＭＳ Ｐゴシック"/>
            </a:rPr>
            <a:t>0.14</a:t>
          </a:r>
          <a:r>
            <a:rPr kumimoji="1" lang="ja-JP" altLang="en-US" sz="1300">
              <a:latin typeface="ＭＳ Ｐゴシック"/>
            </a:rPr>
            <a:t>ポイント上回っているものの、長野県平均より</a:t>
          </a:r>
          <a:r>
            <a:rPr kumimoji="1" lang="en-US" altLang="ja-JP" sz="1300">
              <a:latin typeface="ＭＳ Ｐゴシック"/>
            </a:rPr>
            <a:t>0.01</a:t>
          </a:r>
          <a:r>
            <a:rPr kumimoji="1" lang="ja-JP" altLang="en-US" sz="1300">
              <a:latin typeface="ＭＳ Ｐゴシック"/>
            </a:rPr>
            <a:t>ポイント、全国平均より</a:t>
          </a:r>
          <a:r>
            <a:rPr kumimoji="1" lang="en-US" altLang="ja-JP" sz="1300">
              <a:latin typeface="ＭＳ Ｐゴシック"/>
            </a:rPr>
            <a:t>0.12</a:t>
          </a:r>
          <a:r>
            <a:rPr kumimoji="1" lang="ja-JP" altLang="en-US" sz="1300">
              <a:latin typeface="ＭＳ Ｐゴシック"/>
            </a:rPr>
            <a:t>ポイント下回っています。</a:t>
          </a:r>
          <a:endParaRPr kumimoji="1" lang="en-US" altLang="ja-JP" sz="1300">
            <a:latin typeface="ＭＳ Ｐゴシック"/>
          </a:endParaRPr>
        </a:p>
        <a:p>
          <a:r>
            <a:rPr kumimoji="1" lang="ja-JP" altLang="en-US" sz="1300">
              <a:latin typeface="ＭＳ Ｐゴシック"/>
            </a:rPr>
            <a:t>　経済状況が好転するかは不透明で、農業や観光業を中心とした産業で財政力が大きく向上することは期待薄です。大きな普通建設事業の計画が続きますが、計画的実施により事業の平準化を図っていきます。</a:t>
          </a:r>
          <a:endParaRPr kumimoji="1" lang="en-US" altLang="ja-JP" sz="1300">
            <a:latin typeface="ＭＳ Ｐゴシック"/>
          </a:endParaRPr>
        </a:p>
        <a:p>
          <a:r>
            <a:rPr kumimoji="1" lang="ja-JP" altLang="en-US" sz="1300">
              <a:latin typeface="ＭＳ Ｐゴシック"/>
            </a:rPr>
            <a:t>　村税の徴収強化により徴収率は向上しています。引き続き課税客体の正確な把握など財政基盤の強化に努めます。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92428</xdr:rowOff>
    </xdr:from>
    <xdr:to>
      <xdr:col>7</xdr:col>
      <xdr:colOff>152400</xdr:colOff>
      <xdr:row>42</xdr:row>
      <xdr:rowOff>92428</xdr:rowOff>
    </xdr:to>
    <xdr:cxnSp macro="">
      <xdr:nvCxnSpPr>
        <xdr:cNvPr id="66" name="直線コネクタ 65"/>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105833</xdr:rowOff>
    </xdr:to>
    <xdr:cxnSp macro="">
      <xdr:nvCxnSpPr>
        <xdr:cNvPr id="69" name="直線コネクタ 68"/>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2" name="直線コネクタ 71"/>
        <xdr:cNvCxnSpPr/>
      </xdr:nvCxnSpPr>
      <xdr:spPr>
        <a:xfrm>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92428</xdr:rowOff>
    </xdr:to>
    <xdr:cxnSp macro="">
      <xdr:nvCxnSpPr>
        <xdr:cNvPr id="75" name="直線コネクタ 74"/>
        <xdr:cNvCxnSpPr/>
      </xdr:nvCxnSpPr>
      <xdr:spPr>
        <a:xfrm>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85" name="円/楕円 84"/>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58155</xdr:rowOff>
    </xdr:from>
    <xdr:ext cx="762000" cy="259045"/>
    <xdr:sp macro="" textlink="">
      <xdr:nvSpPr>
        <xdr:cNvPr id="86"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7" name="円/楕円 86"/>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88" name="テキスト ボックス 87"/>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89" name="円/楕円 88"/>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0" name="テキスト ボックス 89"/>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1" name="円/楕円 90"/>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2" name="テキスト ボックス 91"/>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3" name="円/楕円 92"/>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139999</xdr:rowOff>
    </xdr:from>
    <xdr:ext cx="762000" cy="259045"/>
    <xdr:sp macro="" textlink="">
      <xdr:nvSpPr>
        <xdr:cNvPr id="94" name="テキスト ボックス 93"/>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人件費・扶助費・補助費等が増加しており、前年度を</a:t>
          </a:r>
          <a:r>
            <a:rPr kumimoji="1" lang="en-US" altLang="ja-JP" sz="1300">
              <a:latin typeface="ＭＳ Ｐゴシック"/>
            </a:rPr>
            <a:t>4</a:t>
          </a:r>
          <a:r>
            <a:rPr kumimoji="1" lang="ja-JP" altLang="en-US" sz="1300">
              <a:latin typeface="ＭＳ Ｐゴシック"/>
            </a:rPr>
            <a:t>ポイント上回り</a:t>
          </a:r>
          <a:r>
            <a:rPr kumimoji="1" lang="en-US" altLang="ja-JP" sz="1300">
              <a:latin typeface="ＭＳ Ｐゴシック"/>
            </a:rPr>
            <a:t>79.0</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　今後も、高齢者福祉や子育て支援といった扶助費・公債費が増加していくことが予想されますので、事務事業の見直し等により経常経費の抑制、村税等の一般財源の確保に努めます。</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62</xdr:row>
      <xdr:rowOff>124883</xdr:rowOff>
    </xdr:to>
    <xdr:cxnSp macro="">
      <xdr:nvCxnSpPr>
        <xdr:cNvPr id="129" name="直線コネクタ 128"/>
        <xdr:cNvCxnSpPr/>
      </xdr:nvCxnSpPr>
      <xdr:spPr>
        <a:xfrm>
          <a:off x="4114800" y="1059391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135467</xdr:rowOff>
    </xdr:from>
    <xdr:to>
      <xdr:col>6</xdr:col>
      <xdr:colOff>0</xdr:colOff>
      <xdr:row>62</xdr:row>
      <xdr:rowOff>44450</xdr:rowOff>
    </xdr:to>
    <xdr:cxnSp macro="">
      <xdr:nvCxnSpPr>
        <xdr:cNvPr id="132" name="直線コネクタ 131"/>
        <xdr:cNvCxnSpPr/>
      </xdr:nvCxnSpPr>
      <xdr:spPr>
        <a:xfrm flipV="1">
          <a:off x="3225800" y="1059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83185</xdr:rowOff>
    </xdr:from>
    <xdr:to>
      <xdr:col>4</xdr:col>
      <xdr:colOff>482600</xdr:colOff>
      <xdr:row>62</xdr:row>
      <xdr:rowOff>44450</xdr:rowOff>
    </xdr:to>
    <xdr:cxnSp macro="">
      <xdr:nvCxnSpPr>
        <xdr:cNvPr id="135" name="直線コネクタ 134"/>
        <xdr:cNvCxnSpPr/>
      </xdr:nvCxnSpPr>
      <xdr:spPr>
        <a:xfrm>
          <a:off x="2336800" y="1054163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26881</xdr:rowOff>
    </xdr:from>
    <xdr:to>
      <xdr:col>3</xdr:col>
      <xdr:colOff>279400</xdr:colOff>
      <xdr:row>61</xdr:row>
      <xdr:rowOff>83185</xdr:rowOff>
    </xdr:to>
    <xdr:cxnSp macro="">
      <xdr:nvCxnSpPr>
        <xdr:cNvPr id="138" name="直線コネクタ 137"/>
        <xdr:cNvCxnSpPr/>
      </xdr:nvCxnSpPr>
      <xdr:spPr>
        <a:xfrm>
          <a:off x="1447800" y="104853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48" name="円/楕円 147"/>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90610</xdr:rowOff>
    </xdr:from>
    <xdr:ext cx="762000" cy="259045"/>
    <xdr:sp macro="" textlink="">
      <xdr:nvSpPr>
        <xdr:cNvPr id="149"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0" name="円/楕円 149"/>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1" name="テキスト ボックス 150"/>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2" name="円/楕円 151"/>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3" name="テキスト ボックス 152"/>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32385</xdr:rowOff>
    </xdr:from>
    <xdr:to>
      <xdr:col>3</xdr:col>
      <xdr:colOff>330200</xdr:colOff>
      <xdr:row>61</xdr:row>
      <xdr:rowOff>133985</xdr:rowOff>
    </xdr:to>
    <xdr:sp macro="" textlink="">
      <xdr:nvSpPr>
        <xdr:cNvPr id="154" name="円/楕円 153"/>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144162</xdr:rowOff>
    </xdr:from>
    <xdr:ext cx="762000" cy="259045"/>
    <xdr:sp macro="" textlink="">
      <xdr:nvSpPr>
        <xdr:cNvPr id="155" name="テキスト ボックス 154"/>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147531</xdr:rowOff>
    </xdr:from>
    <xdr:to>
      <xdr:col>2</xdr:col>
      <xdr:colOff>127000</xdr:colOff>
      <xdr:row>61</xdr:row>
      <xdr:rowOff>77681</xdr:rowOff>
    </xdr:to>
    <xdr:sp macro="" textlink="">
      <xdr:nvSpPr>
        <xdr:cNvPr id="156" name="円/楕円 155"/>
        <xdr:cNvSpPr/>
      </xdr:nvSpPr>
      <xdr:spPr>
        <a:xfrm>
          <a:off x="1397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87858</xdr:rowOff>
    </xdr:from>
    <xdr:ext cx="762000" cy="259045"/>
    <xdr:sp macro="" textlink="">
      <xdr:nvSpPr>
        <xdr:cNvPr id="157" name="テキスト ボックス 156"/>
        <xdr:cNvSpPr txBox="1"/>
      </xdr:nvSpPr>
      <xdr:spPr>
        <a:xfrm>
          <a:off x="1066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[170,609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平成</a:t>
          </a:r>
          <a:r>
            <a:rPr lang="en-US" altLang="ja-JP" sz="1300" b="0" i="0">
              <a:solidFill>
                <a:schemeClr val="dk1"/>
              </a:solidFill>
              <a:latin typeface="+mn-lt"/>
              <a:ea typeface="+mn-ea"/>
              <a:cs typeface="+mn-cs"/>
            </a:rPr>
            <a:t>23</a:t>
          </a:r>
          <a:r>
            <a:rPr lang="ja-JP" altLang="ja-JP" sz="1300" b="0" i="0">
              <a:solidFill>
                <a:schemeClr val="dk1"/>
              </a:solidFill>
              <a:latin typeface="+mn-lt"/>
              <a:ea typeface="+mn-ea"/>
              <a:cs typeface="+mn-cs"/>
            </a:rPr>
            <a:t>年度から</a:t>
          </a:r>
          <a:r>
            <a:rPr lang="ja-JP" altLang="en-US" sz="1300" b="0" i="0">
              <a:solidFill>
                <a:schemeClr val="dk1"/>
              </a:solidFill>
              <a:latin typeface="+mn-lt"/>
              <a:ea typeface="+mn-ea"/>
              <a:cs typeface="+mn-cs"/>
            </a:rPr>
            <a:t>の</a:t>
          </a:r>
          <a:r>
            <a:rPr lang="ja-JP" altLang="ja-JP" sz="1300" b="0" i="0">
              <a:solidFill>
                <a:schemeClr val="dk1"/>
              </a:solidFill>
              <a:latin typeface="+mn-lt"/>
              <a:ea typeface="+mn-ea"/>
              <a:cs typeface="+mn-cs"/>
            </a:rPr>
            <a:t>議員共済年金掛金一括納入による人件費の増加や</a:t>
          </a:r>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各種計画策定等によ</a:t>
          </a:r>
          <a:r>
            <a:rPr lang="ja-JP" altLang="en-US" sz="1300" b="0" i="0">
              <a:solidFill>
                <a:schemeClr val="dk1"/>
              </a:solidFill>
              <a:latin typeface="+mn-lt"/>
              <a:ea typeface="+mn-ea"/>
              <a:cs typeface="+mn-cs"/>
            </a:rPr>
            <a:t>る</a:t>
          </a:r>
          <a:r>
            <a:rPr lang="ja-JP" altLang="ja-JP" sz="1300" b="0" i="0">
              <a:solidFill>
                <a:schemeClr val="dk1"/>
              </a:solidFill>
              <a:latin typeface="+mn-lt"/>
              <a:ea typeface="+mn-ea"/>
              <a:cs typeface="+mn-cs"/>
            </a:rPr>
            <a:t>臨時職員賃金および委託費</a:t>
          </a:r>
          <a:r>
            <a:rPr lang="ja-JP" altLang="en-US" sz="1300" b="0" i="0">
              <a:solidFill>
                <a:schemeClr val="dk1"/>
              </a:solidFill>
              <a:latin typeface="+mn-lt"/>
              <a:ea typeface="+mn-ea"/>
              <a:cs typeface="+mn-cs"/>
            </a:rPr>
            <a:t>の</a:t>
          </a:r>
          <a:r>
            <a:rPr lang="ja-JP" altLang="ja-JP" sz="1300" b="0" i="0">
              <a:solidFill>
                <a:schemeClr val="dk1"/>
              </a:solidFill>
              <a:latin typeface="+mn-lt"/>
              <a:ea typeface="+mn-ea"/>
              <a:cs typeface="+mn-cs"/>
            </a:rPr>
            <a:t>増加</a:t>
          </a:r>
          <a:r>
            <a:rPr lang="ja-JP" altLang="en-US" sz="1300" b="0" i="0">
              <a:solidFill>
                <a:schemeClr val="dk1"/>
              </a:solidFill>
              <a:latin typeface="+mn-lt"/>
              <a:ea typeface="+mn-ea"/>
              <a:cs typeface="+mn-cs"/>
            </a:rPr>
            <a:t>を主な要因として上がって</a:t>
          </a:r>
          <a:r>
            <a:rPr lang="ja-JP" altLang="ja-JP" sz="1300" b="0" i="0">
              <a:solidFill>
                <a:schemeClr val="dk1"/>
              </a:solidFill>
              <a:latin typeface="+mn-lt"/>
              <a:ea typeface="+mn-ea"/>
              <a:cs typeface="+mn-cs"/>
            </a:rPr>
            <a:t>います。</a:t>
          </a:r>
          <a:endParaRPr lang="en-US" altLang="ja-JP" sz="1300" b="0" i="0">
            <a:solidFill>
              <a:schemeClr val="dk1"/>
            </a:solidFill>
            <a:latin typeface="+mn-lt"/>
            <a:ea typeface="+mn-ea"/>
            <a:cs typeface="+mn-cs"/>
          </a:endParaRPr>
        </a:p>
        <a:p>
          <a:pPr fontAlgn="base"/>
          <a:r>
            <a:rPr lang="ja-JP" altLang="ja-JP" sz="1300" b="0" i="0">
              <a:solidFill>
                <a:schemeClr val="dk1"/>
              </a:solidFill>
              <a:latin typeface="+mn-lt"/>
              <a:ea typeface="+mn-ea"/>
              <a:cs typeface="+mn-cs"/>
            </a:rPr>
            <a:t>　類似団体と比較すると</a:t>
          </a:r>
          <a:r>
            <a:rPr lang="en-US" altLang="ja-JP" sz="1300" b="0" i="0">
              <a:solidFill>
                <a:schemeClr val="dk1"/>
              </a:solidFill>
              <a:latin typeface="+mn-lt"/>
              <a:ea typeface="+mn-ea"/>
              <a:cs typeface="+mn-cs"/>
            </a:rPr>
            <a:t>93,648</a:t>
          </a:r>
          <a:r>
            <a:rPr lang="ja-JP" altLang="en-US" sz="1300" b="0" i="0">
              <a:solidFill>
                <a:schemeClr val="dk1"/>
              </a:solidFill>
              <a:latin typeface="+mn-lt"/>
              <a:ea typeface="+mn-ea"/>
              <a:cs typeface="+mn-cs"/>
            </a:rPr>
            <a:t>円</a:t>
          </a:r>
          <a:r>
            <a:rPr lang="ja-JP" altLang="ja-JP" sz="1300" b="0" i="0">
              <a:solidFill>
                <a:schemeClr val="dk1"/>
              </a:solidFill>
              <a:latin typeface="+mn-lt"/>
              <a:ea typeface="+mn-ea"/>
              <a:cs typeface="+mn-cs"/>
            </a:rPr>
            <a:t>低く、比較的良好と考えられますが、さらに競争性を持たせた発注により委託費等のコスト削減に努めます。</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58589</xdr:rowOff>
    </xdr:from>
    <xdr:to>
      <xdr:col>7</xdr:col>
      <xdr:colOff>152400</xdr:colOff>
      <xdr:row>83</xdr:row>
      <xdr:rowOff>62429</xdr:rowOff>
    </xdr:to>
    <xdr:cxnSp macro="">
      <xdr:nvCxnSpPr>
        <xdr:cNvPr id="189" name="直線コネクタ 188"/>
        <xdr:cNvCxnSpPr/>
      </xdr:nvCxnSpPr>
      <xdr:spPr>
        <a:xfrm>
          <a:off x="4114800" y="14288939"/>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50209</xdr:rowOff>
    </xdr:from>
    <xdr:to>
      <xdr:col>6</xdr:col>
      <xdr:colOff>0</xdr:colOff>
      <xdr:row>83</xdr:row>
      <xdr:rowOff>58589</xdr:rowOff>
    </xdr:to>
    <xdr:cxnSp macro="">
      <xdr:nvCxnSpPr>
        <xdr:cNvPr id="192" name="直線コネクタ 191"/>
        <xdr:cNvCxnSpPr/>
      </xdr:nvCxnSpPr>
      <xdr:spPr>
        <a:xfrm>
          <a:off x="3225800" y="14280559"/>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50209</xdr:rowOff>
    </xdr:from>
    <xdr:to>
      <xdr:col>4</xdr:col>
      <xdr:colOff>482600</xdr:colOff>
      <xdr:row>83</xdr:row>
      <xdr:rowOff>58212</xdr:rowOff>
    </xdr:to>
    <xdr:cxnSp macro="">
      <xdr:nvCxnSpPr>
        <xdr:cNvPr id="195" name="直線コネクタ 194"/>
        <xdr:cNvCxnSpPr/>
      </xdr:nvCxnSpPr>
      <xdr:spPr>
        <a:xfrm flipV="1">
          <a:off x="2336800" y="14280559"/>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36255</xdr:rowOff>
    </xdr:from>
    <xdr:to>
      <xdr:col>3</xdr:col>
      <xdr:colOff>279400</xdr:colOff>
      <xdr:row>83</xdr:row>
      <xdr:rowOff>58212</xdr:rowOff>
    </xdr:to>
    <xdr:cxnSp macro="">
      <xdr:nvCxnSpPr>
        <xdr:cNvPr id="198" name="直線コネクタ 197"/>
        <xdr:cNvCxnSpPr/>
      </xdr:nvCxnSpPr>
      <xdr:spPr>
        <a:xfrm>
          <a:off x="1447800" y="14266605"/>
          <a:ext cx="889000" cy="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11629</xdr:rowOff>
    </xdr:from>
    <xdr:to>
      <xdr:col>7</xdr:col>
      <xdr:colOff>203200</xdr:colOff>
      <xdr:row>83</xdr:row>
      <xdr:rowOff>113229</xdr:rowOff>
    </xdr:to>
    <xdr:sp macro="" textlink="">
      <xdr:nvSpPr>
        <xdr:cNvPr id="208" name="円/楕円 207"/>
        <xdr:cNvSpPr/>
      </xdr:nvSpPr>
      <xdr:spPr>
        <a:xfrm>
          <a:off x="4902200" y="142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104356</xdr:rowOff>
    </xdr:from>
    <xdr:ext cx="762000" cy="259045"/>
    <xdr:sp macro="" textlink="">
      <xdr:nvSpPr>
        <xdr:cNvPr id="209" name="人件費・物件費等の状況該当値テキスト"/>
        <xdr:cNvSpPr txBox="1"/>
      </xdr:nvSpPr>
      <xdr:spPr>
        <a:xfrm>
          <a:off x="5041900" y="1416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170,609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7789</xdr:rowOff>
    </xdr:from>
    <xdr:to>
      <xdr:col>6</xdr:col>
      <xdr:colOff>50800</xdr:colOff>
      <xdr:row>83</xdr:row>
      <xdr:rowOff>109389</xdr:rowOff>
    </xdr:to>
    <xdr:sp macro="" textlink="">
      <xdr:nvSpPr>
        <xdr:cNvPr id="210" name="円/楕円 209"/>
        <xdr:cNvSpPr/>
      </xdr:nvSpPr>
      <xdr:spPr>
        <a:xfrm>
          <a:off x="4064000" y="142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119566</xdr:rowOff>
    </xdr:from>
    <xdr:ext cx="736600" cy="259045"/>
    <xdr:sp macro="" textlink="">
      <xdr:nvSpPr>
        <xdr:cNvPr id="211" name="テキスト ボックス 210"/>
        <xdr:cNvSpPr txBox="1"/>
      </xdr:nvSpPr>
      <xdr:spPr>
        <a:xfrm>
          <a:off x="3733800" y="1400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169,017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170859</xdr:rowOff>
    </xdr:from>
    <xdr:to>
      <xdr:col>4</xdr:col>
      <xdr:colOff>533400</xdr:colOff>
      <xdr:row>83</xdr:row>
      <xdr:rowOff>101009</xdr:rowOff>
    </xdr:to>
    <xdr:sp macro="" textlink="">
      <xdr:nvSpPr>
        <xdr:cNvPr id="212" name="円/楕円 211"/>
        <xdr:cNvSpPr/>
      </xdr:nvSpPr>
      <xdr:spPr>
        <a:xfrm>
          <a:off x="3175000" y="142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111186</xdr:rowOff>
    </xdr:from>
    <xdr:ext cx="762000" cy="259045"/>
    <xdr:sp macro="" textlink="">
      <xdr:nvSpPr>
        <xdr:cNvPr id="213" name="テキスト ボックス 212"/>
        <xdr:cNvSpPr txBox="1"/>
      </xdr:nvSpPr>
      <xdr:spPr>
        <a:xfrm>
          <a:off x="2844800" y="1399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165,545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7412</xdr:rowOff>
    </xdr:from>
    <xdr:to>
      <xdr:col>3</xdr:col>
      <xdr:colOff>330200</xdr:colOff>
      <xdr:row>83</xdr:row>
      <xdr:rowOff>109012</xdr:rowOff>
    </xdr:to>
    <xdr:sp macro="" textlink="">
      <xdr:nvSpPr>
        <xdr:cNvPr id="214" name="円/楕円 213"/>
        <xdr:cNvSpPr/>
      </xdr:nvSpPr>
      <xdr:spPr>
        <a:xfrm>
          <a:off x="2286000" y="142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119189</xdr:rowOff>
    </xdr:from>
    <xdr:ext cx="762000" cy="259045"/>
    <xdr:sp macro="" textlink="">
      <xdr:nvSpPr>
        <xdr:cNvPr id="215" name="テキスト ボックス 214"/>
        <xdr:cNvSpPr txBox="1"/>
      </xdr:nvSpPr>
      <xdr:spPr>
        <a:xfrm>
          <a:off x="1955800" y="1400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168,861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156905</xdr:rowOff>
    </xdr:from>
    <xdr:to>
      <xdr:col>2</xdr:col>
      <xdr:colOff>127000</xdr:colOff>
      <xdr:row>83</xdr:row>
      <xdr:rowOff>87055</xdr:rowOff>
    </xdr:to>
    <xdr:sp macro="" textlink="">
      <xdr:nvSpPr>
        <xdr:cNvPr id="216" name="円/楕円 215"/>
        <xdr:cNvSpPr/>
      </xdr:nvSpPr>
      <xdr:spPr>
        <a:xfrm>
          <a:off x="1397000" y="142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97232</xdr:rowOff>
    </xdr:from>
    <xdr:ext cx="762000" cy="259045"/>
    <xdr:sp macro="" textlink="">
      <xdr:nvSpPr>
        <xdr:cNvPr id="217" name="テキスト ボックス 216"/>
        <xdr:cNvSpPr txBox="1"/>
      </xdr:nvSpPr>
      <xdr:spPr>
        <a:xfrm>
          <a:off x="1066800" y="1398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平成</a:t>
          </a:r>
          <a:r>
            <a:rPr lang="en-US" altLang="ja-JP" sz="1300" b="0" i="0">
              <a:solidFill>
                <a:schemeClr val="dk1"/>
              </a:solidFill>
              <a:latin typeface="+mn-lt"/>
              <a:ea typeface="+mn-ea"/>
              <a:cs typeface="+mn-cs"/>
            </a:rPr>
            <a:t>26</a:t>
          </a:r>
          <a:r>
            <a:rPr lang="ja-JP" altLang="ja-JP" sz="1300" b="0" i="0">
              <a:solidFill>
                <a:schemeClr val="dk1"/>
              </a:solidFill>
              <a:latin typeface="+mn-lt"/>
              <a:ea typeface="+mn-ea"/>
              <a:cs typeface="+mn-cs"/>
            </a:rPr>
            <a:t>年度におけるラスパイレス指数は、類似団体平均値</a:t>
          </a:r>
          <a:r>
            <a:rPr lang="en-US" altLang="ja-JP" sz="1300" b="0" i="0">
              <a:solidFill>
                <a:schemeClr val="dk1"/>
              </a:solidFill>
              <a:latin typeface="+mn-lt"/>
              <a:ea typeface="+mn-ea"/>
              <a:cs typeface="+mn-cs"/>
            </a:rPr>
            <a:t>95.8</a:t>
          </a:r>
          <a:r>
            <a:rPr lang="ja-JP" altLang="ja-JP" sz="1300" b="0" i="0">
              <a:solidFill>
                <a:schemeClr val="dk1"/>
              </a:solidFill>
              <a:latin typeface="+mn-lt"/>
              <a:ea typeface="+mn-ea"/>
              <a:cs typeface="+mn-cs"/>
            </a:rPr>
            <a:t>を</a:t>
          </a:r>
          <a:r>
            <a:rPr lang="en-US" altLang="ja-JP" sz="1300" b="0" i="0">
              <a:solidFill>
                <a:schemeClr val="dk1"/>
              </a:solidFill>
              <a:latin typeface="+mn-lt"/>
              <a:ea typeface="+mn-ea"/>
              <a:cs typeface="+mn-cs"/>
            </a:rPr>
            <a:t>3.9</a:t>
          </a:r>
          <a:r>
            <a:rPr lang="ja-JP" altLang="ja-JP" sz="1300" b="0" i="0">
              <a:solidFill>
                <a:schemeClr val="dk1"/>
              </a:solidFill>
              <a:latin typeface="+mn-lt"/>
              <a:ea typeface="+mn-ea"/>
              <a:cs typeface="+mn-cs"/>
            </a:rPr>
            <a:t>ポイント、全国町村平均値</a:t>
          </a:r>
          <a:r>
            <a:rPr lang="en-US" altLang="ja-JP" sz="1300" b="0" i="0">
              <a:solidFill>
                <a:schemeClr val="dk1"/>
              </a:solidFill>
              <a:latin typeface="+mn-lt"/>
              <a:ea typeface="+mn-ea"/>
              <a:cs typeface="+mn-cs"/>
            </a:rPr>
            <a:t>95.8</a:t>
          </a:r>
          <a:r>
            <a:rPr lang="ja-JP" altLang="ja-JP" sz="1300" b="0" i="0">
              <a:solidFill>
                <a:schemeClr val="dk1"/>
              </a:solidFill>
              <a:latin typeface="+mn-lt"/>
              <a:ea typeface="+mn-ea"/>
              <a:cs typeface="+mn-cs"/>
            </a:rPr>
            <a:t>を</a:t>
          </a:r>
          <a:r>
            <a:rPr lang="en-US" altLang="ja-JP" sz="1300" b="0" i="0">
              <a:solidFill>
                <a:schemeClr val="dk1"/>
              </a:solidFill>
              <a:latin typeface="+mn-lt"/>
              <a:ea typeface="+mn-ea"/>
              <a:cs typeface="+mn-cs"/>
            </a:rPr>
            <a:t>3.9</a:t>
          </a:r>
          <a:r>
            <a:rPr lang="ja-JP" altLang="ja-JP" sz="1300" b="0" i="0">
              <a:solidFill>
                <a:schemeClr val="dk1"/>
              </a:solidFill>
              <a:latin typeface="+mn-lt"/>
              <a:ea typeface="+mn-ea"/>
              <a:cs typeface="+mn-cs"/>
            </a:rPr>
            <a:t>ポイント下回ってます。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給与改定は、人事院勧告に基づいて実施しており、今後も給与水準の適正化に努めます。</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a:t>
          </a:r>
          <a:r>
            <a:rPr lang="en-US" altLang="ja-JP" sz="1300" b="0" i="0">
              <a:solidFill>
                <a:schemeClr val="dk1"/>
              </a:solidFill>
              <a:latin typeface="+mn-lt"/>
              <a:ea typeface="+mn-ea"/>
              <a:cs typeface="+mn-cs"/>
            </a:rPr>
            <a:t>23</a:t>
          </a:r>
          <a:r>
            <a:rPr lang="ja-JP" altLang="en-US" sz="1300" b="0" i="0">
              <a:solidFill>
                <a:schemeClr val="dk1"/>
              </a:solidFill>
              <a:latin typeface="+mn-lt"/>
              <a:ea typeface="+mn-ea"/>
              <a:cs typeface="+mn-cs"/>
            </a:rPr>
            <a:t>・</a:t>
          </a:r>
          <a:r>
            <a:rPr lang="en-US" altLang="ja-JP" sz="1300" b="0" i="0">
              <a:solidFill>
                <a:schemeClr val="dk1"/>
              </a:solidFill>
              <a:latin typeface="+mn-lt"/>
              <a:ea typeface="+mn-ea"/>
              <a:cs typeface="+mn-cs"/>
            </a:rPr>
            <a:t>24</a:t>
          </a:r>
          <a:r>
            <a:rPr lang="ja-JP" altLang="ja-JP" sz="1300" b="0" i="0">
              <a:solidFill>
                <a:schemeClr val="dk1"/>
              </a:solidFill>
              <a:latin typeface="+mn-lt"/>
              <a:ea typeface="+mn-ea"/>
              <a:cs typeface="+mn-cs"/>
            </a:rPr>
            <a:t>年度においてラスパイレス指数が急激に上昇し</a:t>
          </a:r>
          <a:r>
            <a:rPr lang="ja-JP" altLang="en-US" sz="1300" b="0" i="0">
              <a:solidFill>
                <a:schemeClr val="dk1"/>
              </a:solidFill>
              <a:latin typeface="+mn-lt"/>
              <a:ea typeface="+mn-ea"/>
              <a:cs typeface="+mn-cs"/>
            </a:rPr>
            <a:t>ていますが</a:t>
          </a:r>
          <a:r>
            <a:rPr lang="ja-JP" altLang="ja-JP" sz="1300" b="0" i="0">
              <a:solidFill>
                <a:schemeClr val="dk1"/>
              </a:solidFill>
              <a:latin typeface="+mn-lt"/>
              <a:ea typeface="+mn-ea"/>
              <a:cs typeface="+mn-cs"/>
            </a:rPr>
            <a:t>、国家公務員の臨時特例措置による給与減額がされたためによるものです。</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この臨時措置がなかった場合のラスパイレス指数は平成</a:t>
          </a:r>
          <a:r>
            <a:rPr lang="en-US" altLang="ja-JP" sz="1300" b="0" i="0">
              <a:solidFill>
                <a:schemeClr val="dk1"/>
              </a:solidFill>
              <a:latin typeface="+mn-lt"/>
              <a:ea typeface="+mn-ea"/>
              <a:cs typeface="+mn-cs"/>
            </a:rPr>
            <a:t>23</a:t>
          </a:r>
          <a:r>
            <a:rPr lang="ja-JP" altLang="ja-JP" sz="1300" b="0" i="0">
              <a:solidFill>
                <a:schemeClr val="dk1"/>
              </a:solidFill>
              <a:latin typeface="+mn-lt"/>
              <a:ea typeface="+mn-ea"/>
              <a:cs typeface="+mn-cs"/>
            </a:rPr>
            <a:t>年度</a:t>
          </a:r>
          <a:r>
            <a:rPr lang="en-US" altLang="ja-JP" sz="1300" b="0" i="0">
              <a:solidFill>
                <a:schemeClr val="dk1"/>
              </a:solidFill>
              <a:latin typeface="+mn-lt"/>
              <a:ea typeface="+mn-ea"/>
              <a:cs typeface="+mn-cs"/>
            </a:rPr>
            <a:t>93.6</a:t>
          </a:r>
          <a:r>
            <a:rPr lang="ja-JP" altLang="ja-JP" sz="1300" b="0" i="0">
              <a:solidFill>
                <a:schemeClr val="dk1"/>
              </a:solidFill>
              <a:latin typeface="+mn-lt"/>
              <a:ea typeface="+mn-ea"/>
              <a:cs typeface="+mn-cs"/>
            </a:rPr>
            <a:t>、平成</a:t>
          </a:r>
          <a:r>
            <a:rPr lang="en-US" altLang="ja-JP" sz="1300" b="0" i="0">
              <a:solidFill>
                <a:schemeClr val="dk1"/>
              </a:solidFill>
              <a:latin typeface="+mn-lt"/>
              <a:ea typeface="+mn-ea"/>
              <a:cs typeface="+mn-cs"/>
            </a:rPr>
            <a:t>24</a:t>
          </a:r>
          <a:r>
            <a:rPr lang="ja-JP" altLang="ja-JP" sz="1300" b="0" i="0">
              <a:solidFill>
                <a:schemeClr val="dk1"/>
              </a:solidFill>
              <a:latin typeface="+mn-lt"/>
              <a:ea typeface="+mn-ea"/>
              <a:cs typeface="+mn-cs"/>
            </a:rPr>
            <a:t>年度</a:t>
          </a:r>
          <a:r>
            <a:rPr lang="en-US" altLang="ja-JP" sz="1300" b="0" i="0">
              <a:solidFill>
                <a:schemeClr val="dk1"/>
              </a:solidFill>
              <a:latin typeface="+mn-lt"/>
              <a:ea typeface="+mn-ea"/>
              <a:cs typeface="+mn-cs"/>
            </a:rPr>
            <a:t>91.8</a:t>
          </a:r>
          <a:r>
            <a:rPr lang="ja-JP" altLang="ja-JP" sz="1300" b="0" i="0">
              <a:solidFill>
                <a:schemeClr val="dk1"/>
              </a:solidFill>
              <a:latin typeface="+mn-lt"/>
              <a:ea typeface="+mn-ea"/>
              <a:cs typeface="+mn-cs"/>
            </a:rPr>
            <a:t>ですので、給与水準は低下しています。</a:t>
          </a:r>
          <a:endParaRPr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125307</xdr:rowOff>
    </xdr:to>
    <xdr:cxnSp macro="">
      <xdr:nvCxnSpPr>
        <xdr:cNvPr id="251" name="直線コネクタ 250"/>
        <xdr:cNvCxnSpPr/>
      </xdr:nvCxnSpPr>
      <xdr:spPr>
        <a:xfrm>
          <a:off x="16179800" y="1428326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86</xdr:row>
      <xdr:rowOff>133773</xdr:rowOff>
    </xdr:to>
    <xdr:cxnSp macro="">
      <xdr:nvCxnSpPr>
        <xdr:cNvPr id="254" name="直線コネクタ 253"/>
        <xdr:cNvCxnSpPr/>
      </xdr:nvCxnSpPr>
      <xdr:spPr>
        <a:xfrm flipV="1">
          <a:off x="15290800" y="14283266"/>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133773</xdr:rowOff>
    </xdr:from>
    <xdr:to>
      <xdr:col>22</xdr:col>
      <xdr:colOff>203200</xdr:colOff>
      <xdr:row>87</xdr:row>
      <xdr:rowOff>42757</xdr:rowOff>
    </xdr:to>
    <xdr:cxnSp macro="">
      <xdr:nvCxnSpPr>
        <xdr:cNvPr id="257" name="直線コネクタ 256"/>
        <xdr:cNvCxnSpPr/>
      </xdr:nvCxnSpPr>
      <xdr:spPr>
        <a:xfrm flipV="1">
          <a:off x="14401800" y="148784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87</xdr:row>
      <xdr:rowOff>42757</xdr:rowOff>
    </xdr:to>
    <xdr:cxnSp macro="">
      <xdr:nvCxnSpPr>
        <xdr:cNvPr id="260" name="直線コネクタ 259"/>
        <xdr:cNvCxnSpPr/>
      </xdr:nvCxnSpPr>
      <xdr:spPr>
        <a:xfrm>
          <a:off x="13512800" y="14492393"/>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0" name="円/楕円 269"/>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1"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2" name="円/楕円 271"/>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3" name="テキスト ボックス 27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74" name="円/楕円 273"/>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23300</xdr:rowOff>
    </xdr:from>
    <xdr:ext cx="762000" cy="259045"/>
    <xdr:sp macro="" textlink="">
      <xdr:nvSpPr>
        <xdr:cNvPr id="275" name="テキスト ボックス 274"/>
        <xdr:cNvSpPr txBox="1"/>
      </xdr:nvSpPr>
      <xdr:spPr>
        <a:xfrm>
          <a:off x="14909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163407</xdr:rowOff>
    </xdr:from>
    <xdr:to>
      <xdr:col>21</xdr:col>
      <xdr:colOff>50800</xdr:colOff>
      <xdr:row>87</xdr:row>
      <xdr:rowOff>93557</xdr:rowOff>
    </xdr:to>
    <xdr:sp macro="" textlink="">
      <xdr:nvSpPr>
        <xdr:cNvPr id="276" name="円/楕円 275"/>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103734</xdr:rowOff>
    </xdr:from>
    <xdr:ext cx="762000" cy="259045"/>
    <xdr:sp macro="" textlink="">
      <xdr:nvSpPr>
        <xdr:cNvPr id="277" name="テキスト ボックス 276"/>
        <xdr:cNvSpPr txBox="1"/>
      </xdr:nvSpPr>
      <xdr:spPr>
        <a:xfrm>
          <a:off x="14020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78" name="円/楕円 277"/>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79" name="テキスト ボックス 278"/>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latin typeface="+mn-lt"/>
              <a:ea typeface="+mn-ea"/>
              <a:cs typeface="+mn-cs"/>
            </a:rPr>
            <a:t>　</a:t>
          </a:r>
          <a:r>
            <a:rPr lang="ja-JP" altLang="en-US" sz="1300" b="0" i="0">
              <a:solidFill>
                <a:schemeClr val="dk1"/>
              </a:solidFill>
              <a:latin typeface="+mn-lt"/>
              <a:ea typeface="+mn-ea"/>
              <a:cs typeface="+mn-cs"/>
            </a:rPr>
            <a:t>平成</a:t>
          </a:r>
          <a:r>
            <a:rPr lang="en-US" altLang="ja-JP" sz="1300" b="0" i="0">
              <a:solidFill>
                <a:schemeClr val="dk1"/>
              </a:solidFill>
              <a:latin typeface="+mn-lt"/>
              <a:ea typeface="+mn-ea"/>
              <a:cs typeface="+mn-cs"/>
            </a:rPr>
            <a:t>26</a:t>
          </a:r>
          <a:r>
            <a:rPr lang="ja-JP" altLang="en-US" sz="1300" b="0" i="0">
              <a:solidFill>
                <a:schemeClr val="dk1"/>
              </a:solidFill>
              <a:latin typeface="+mn-lt"/>
              <a:ea typeface="+mn-ea"/>
              <a:cs typeface="+mn-cs"/>
            </a:rPr>
            <a:t>年度の人口千人当たりの職員数は、</a:t>
          </a:r>
          <a:r>
            <a:rPr lang="en-US" altLang="ja-JP" sz="1300" b="0" i="0">
              <a:solidFill>
                <a:schemeClr val="dk1"/>
              </a:solidFill>
              <a:latin typeface="+mn-lt"/>
              <a:ea typeface="+mn-ea"/>
              <a:cs typeface="+mn-cs"/>
            </a:rPr>
            <a:t>0.36</a:t>
          </a:r>
          <a:r>
            <a:rPr lang="ja-JP" altLang="en-US" sz="1300" b="0" i="0">
              <a:solidFill>
                <a:schemeClr val="dk1"/>
              </a:solidFill>
              <a:latin typeface="+mn-lt"/>
              <a:ea typeface="+mn-ea"/>
              <a:cs typeface="+mn-cs"/>
            </a:rPr>
            <a:t>人増えましたが、</a:t>
          </a:r>
          <a:r>
            <a:rPr kumimoji="1" lang="ja-JP" altLang="ja-JP" sz="1300">
              <a:solidFill>
                <a:schemeClr val="dk1"/>
              </a:solidFill>
              <a:latin typeface="+mn-lt"/>
              <a:ea typeface="+mn-ea"/>
              <a:cs typeface="+mn-cs"/>
            </a:rPr>
            <a:t>類似団体と比較すると、</a:t>
          </a:r>
          <a:r>
            <a:rPr kumimoji="1" lang="en-US" altLang="ja-JP" sz="1300">
              <a:solidFill>
                <a:schemeClr val="dk1"/>
              </a:solidFill>
              <a:latin typeface="+mn-lt"/>
              <a:ea typeface="+mn-ea"/>
              <a:cs typeface="+mn-cs"/>
            </a:rPr>
            <a:t>3.48</a:t>
          </a:r>
          <a:r>
            <a:rPr kumimoji="1" lang="ja-JP" altLang="ja-JP" sz="1300">
              <a:solidFill>
                <a:schemeClr val="dk1"/>
              </a:solidFill>
              <a:latin typeface="+mn-lt"/>
              <a:ea typeface="+mn-ea"/>
              <a:cs typeface="+mn-cs"/>
            </a:rPr>
            <a:t>人少なくなっています。</a:t>
          </a:r>
          <a:endParaRPr lang="ja-JP" altLang="ja-JP" sz="1300"/>
        </a:p>
        <a:p>
          <a:pPr rtl="0"/>
          <a:r>
            <a:rPr lang="ja-JP" altLang="en-US" sz="1300" b="0" i="0">
              <a:solidFill>
                <a:schemeClr val="dk1"/>
              </a:solidFill>
              <a:latin typeface="+mn-lt"/>
              <a:ea typeface="+mn-ea"/>
              <a:cs typeface="+mn-cs"/>
            </a:rPr>
            <a:t>　この数年で退職者が増加することや、増え続ける事務事業に支障のないよう早めに採用を増やしているためです。</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106752</xdr:rowOff>
    </xdr:from>
    <xdr:to>
      <xdr:col>24</xdr:col>
      <xdr:colOff>558800</xdr:colOff>
      <xdr:row>60</xdr:row>
      <xdr:rowOff>131572</xdr:rowOff>
    </xdr:to>
    <xdr:cxnSp macro="">
      <xdr:nvCxnSpPr>
        <xdr:cNvPr id="316" name="直線コネクタ 315"/>
        <xdr:cNvCxnSpPr/>
      </xdr:nvCxnSpPr>
      <xdr:spPr>
        <a:xfrm>
          <a:off x="16179800" y="10393752"/>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81933</xdr:rowOff>
    </xdr:from>
    <xdr:to>
      <xdr:col>23</xdr:col>
      <xdr:colOff>406400</xdr:colOff>
      <xdr:row>60</xdr:row>
      <xdr:rowOff>106752</xdr:rowOff>
    </xdr:to>
    <xdr:cxnSp macro="">
      <xdr:nvCxnSpPr>
        <xdr:cNvPr id="319" name="直線コネクタ 318"/>
        <xdr:cNvCxnSpPr/>
      </xdr:nvCxnSpPr>
      <xdr:spPr>
        <a:xfrm>
          <a:off x="15290800" y="1036893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81933</xdr:rowOff>
    </xdr:from>
    <xdr:to>
      <xdr:col>22</xdr:col>
      <xdr:colOff>203200</xdr:colOff>
      <xdr:row>60</xdr:row>
      <xdr:rowOff>90206</xdr:rowOff>
    </xdr:to>
    <xdr:cxnSp macro="">
      <xdr:nvCxnSpPr>
        <xdr:cNvPr id="322" name="直線コネクタ 321"/>
        <xdr:cNvCxnSpPr/>
      </xdr:nvCxnSpPr>
      <xdr:spPr>
        <a:xfrm flipV="1">
          <a:off x="14401800" y="1036893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79176</xdr:rowOff>
    </xdr:from>
    <xdr:to>
      <xdr:col>21</xdr:col>
      <xdr:colOff>0</xdr:colOff>
      <xdr:row>60</xdr:row>
      <xdr:rowOff>90206</xdr:rowOff>
    </xdr:to>
    <xdr:cxnSp macro="">
      <xdr:nvCxnSpPr>
        <xdr:cNvPr id="325" name="直線コネクタ 324"/>
        <xdr:cNvCxnSpPr/>
      </xdr:nvCxnSpPr>
      <xdr:spPr>
        <a:xfrm>
          <a:off x="13512800" y="1036617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80772</xdr:rowOff>
    </xdr:from>
    <xdr:to>
      <xdr:col>24</xdr:col>
      <xdr:colOff>609600</xdr:colOff>
      <xdr:row>61</xdr:row>
      <xdr:rowOff>10922</xdr:rowOff>
    </xdr:to>
    <xdr:sp macro="" textlink="">
      <xdr:nvSpPr>
        <xdr:cNvPr id="335" name="円/楕円 334"/>
        <xdr:cNvSpPr/>
      </xdr:nvSpPr>
      <xdr:spPr>
        <a:xfrm>
          <a:off x="16967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97299</xdr:rowOff>
    </xdr:from>
    <xdr:ext cx="762000" cy="259045"/>
    <xdr:sp macro="" textlink="">
      <xdr:nvSpPr>
        <xdr:cNvPr id="336" name="定員管理の状況該当値テキスト"/>
        <xdr:cNvSpPr txBox="1"/>
      </xdr:nvSpPr>
      <xdr:spPr>
        <a:xfrm>
          <a:off x="17106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55952</xdr:rowOff>
    </xdr:from>
    <xdr:to>
      <xdr:col>23</xdr:col>
      <xdr:colOff>457200</xdr:colOff>
      <xdr:row>60</xdr:row>
      <xdr:rowOff>157552</xdr:rowOff>
    </xdr:to>
    <xdr:sp macro="" textlink="">
      <xdr:nvSpPr>
        <xdr:cNvPr id="337" name="円/楕円 336"/>
        <xdr:cNvSpPr/>
      </xdr:nvSpPr>
      <xdr:spPr>
        <a:xfrm>
          <a:off x="16129000" y="10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167729</xdr:rowOff>
    </xdr:from>
    <xdr:ext cx="736600" cy="259045"/>
    <xdr:sp macro="" textlink="">
      <xdr:nvSpPr>
        <xdr:cNvPr id="338" name="テキスト ボックス 337"/>
        <xdr:cNvSpPr txBox="1"/>
      </xdr:nvSpPr>
      <xdr:spPr>
        <a:xfrm>
          <a:off x="15798800" y="101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31133</xdr:rowOff>
    </xdr:from>
    <xdr:to>
      <xdr:col>22</xdr:col>
      <xdr:colOff>254000</xdr:colOff>
      <xdr:row>60</xdr:row>
      <xdr:rowOff>132733</xdr:rowOff>
    </xdr:to>
    <xdr:sp macro="" textlink="">
      <xdr:nvSpPr>
        <xdr:cNvPr id="339" name="円/楕円 338"/>
        <xdr:cNvSpPr/>
      </xdr:nvSpPr>
      <xdr:spPr>
        <a:xfrm>
          <a:off x="15240000" y="103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142910</xdr:rowOff>
    </xdr:from>
    <xdr:ext cx="762000" cy="259045"/>
    <xdr:sp macro="" textlink="">
      <xdr:nvSpPr>
        <xdr:cNvPr id="340" name="テキスト ボックス 339"/>
        <xdr:cNvSpPr txBox="1"/>
      </xdr:nvSpPr>
      <xdr:spPr>
        <a:xfrm>
          <a:off x="14909800" y="1008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39406</xdr:rowOff>
    </xdr:from>
    <xdr:to>
      <xdr:col>21</xdr:col>
      <xdr:colOff>50800</xdr:colOff>
      <xdr:row>60</xdr:row>
      <xdr:rowOff>141006</xdr:rowOff>
    </xdr:to>
    <xdr:sp macro="" textlink="">
      <xdr:nvSpPr>
        <xdr:cNvPr id="341" name="円/楕円 340"/>
        <xdr:cNvSpPr/>
      </xdr:nvSpPr>
      <xdr:spPr>
        <a:xfrm>
          <a:off x="14351000" y="103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151183</xdr:rowOff>
    </xdr:from>
    <xdr:ext cx="762000" cy="259045"/>
    <xdr:sp macro="" textlink="">
      <xdr:nvSpPr>
        <xdr:cNvPr id="342" name="テキスト ボックス 341"/>
        <xdr:cNvSpPr txBox="1"/>
      </xdr:nvSpPr>
      <xdr:spPr>
        <a:xfrm>
          <a:off x="14020800" y="1009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28376</xdr:rowOff>
    </xdr:from>
    <xdr:to>
      <xdr:col>19</xdr:col>
      <xdr:colOff>533400</xdr:colOff>
      <xdr:row>60</xdr:row>
      <xdr:rowOff>129976</xdr:rowOff>
    </xdr:to>
    <xdr:sp macro="" textlink="">
      <xdr:nvSpPr>
        <xdr:cNvPr id="343" name="円/楕円 342"/>
        <xdr:cNvSpPr/>
      </xdr:nvSpPr>
      <xdr:spPr>
        <a:xfrm>
          <a:off x="13462000" y="10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140153</xdr:rowOff>
    </xdr:from>
    <xdr:ext cx="762000" cy="259045"/>
    <xdr:sp macro="" textlink="">
      <xdr:nvSpPr>
        <xdr:cNvPr id="344" name="テキスト ボックス 343"/>
        <xdr:cNvSpPr txBox="1"/>
      </xdr:nvSpPr>
      <xdr:spPr>
        <a:xfrm>
          <a:off x="13131800" y="1008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平成</a:t>
          </a:r>
          <a:r>
            <a:rPr lang="en-US" altLang="ja-JP" sz="1300" b="0" i="0">
              <a:solidFill>
                <a:schemeClr val="dk1"/>
              </a:solidFill>
              <a:latin typeface="+mn-lt"/>
              <a:ea typeface="+mn-ea"/>
              <a:cs typeface="+mn-cs"/>
            </a:rPr>
            <a:t>17</a:t>
          </a:r>
          <a:r>
            <a:rPr lang="ja-JP" altLang="ja-JP" sz="1300" b="0" i="0">
              <a:solidFill>
                <a:schemeClr val="dk1"/>
              </a:solidFill>
              <a:latin typeface="+mn-lt"/>
              <a:ea typeface="+mn-ea"/>
              <a:cs typeface="+mn-cs"/>
            </a:rPr>
            <a:t>年度から平成</a:t>
          </a:r>
          <a:r>
            <a:rPr lang="en-US" altLang="ja-JP" sz="1300" b="0" i="0">
              <a:solidFill>
                <a:schemeClr val="dk1"/>
              </a:solidFill>
              <a:latin typeface="+mn-lt"/>
              <a:ea typeface="+mn-ea"/>
              <a:cs typeface="+mn-cs"/>
            </a:rPr>
            <a:t>20</a:t>
          </a:r>
          <a:r>
            <a:rPr lang="ja-JP" altLang="ja-JP" sz="1300" b="0" i="0">
              <a:solidFill>
                <a:schemeClr val="dk1"/>
              </a:solidFill>
              <a:latin typeface="+mn-lt"/>
              <a:ea typeface="+mn-ea"/>
              <a:cs typeface="+mn-cs"/>
            </a:rPr>
            <a:t>年度まで下水道事業債の繰り上げ償還を実施したことや、大規模事業の償還終了により、順調に減少してきました。今後も償還が終了していきますが、大きな建設事業の計画もあるため新たな借り入れにより、実質公債費率の減少傾向は</a:t>
          </a:r>
          <a:r>
            <a:rPr lang="ja-JP" altLang="en-US" sz="1300" b="0" i="0">
              <a:solidFill>
                <a:schemeClr val="dk1"/>
              </a:solidFill>
              <a:latin typeface="+mn-lt"/>
              <a:ea typeface="+mn-ea"/>
              <a:cs typeface="+mn-cs"/>
            </a:rPr>
            <a:t>横ばいにな</a:t>
          </a:r>
          <a:r>
            <a:rPr lang="ja-JP" altLang="ja-JP" sz="1300" b="0" i="0">
              <a:solidFill>
                <a:schemeClr val="dk1"/>
              </a:solidFill>
              <a:latin typeface="+mn-lt"/>
              <a:ea typeface="+mn-ea"/>
              <a:cs typeface="+mn-cs"/>
            </a:rPr>
            <a:t>る</a:t>
          </a:r>
          <a:r>
            <a:rPr lang="ja-JP" altLang="en-US" sz="1300" b="0" i="0">
              <a:solidFill>
                <a:schemeClr val="dk1"/>
              </a:solidFill>
              <a:latin typeface="+mn-lt"/>
              <a:ea typeface="+mn-ea"/>
              <a:cs typeface="+mn-cs"/>
            </a:rPr>
            <a:t>こ</a:t>
          </a:r>
          <a:r>
            <a:rPr lang="ja-JP" altLang="ja-JP" sz="1300" b="0" i="0">
              <a:solidFill>
                <a:schemeClr val="dk1"/>
              </a:solidFill>
              <a:latin typeface="+mn-lt"/>
              <a:ea typeface="+mn-ea"/>
              <a:cs typeface="+mn-cs"/>
            </a:rPr>
            <a:t>と</a:t>
          </a:r>
          <a:r>
            <a:rPr lang="ja-JP" altLang="en-US" sz="1300" b="0" i="0">
              <a:solidFill>
                <a:schemeClr val="dk1"/>
              </a:solidFill>
              <a:latin typeface="+mn-lt"/>
              <a:ea typeface="+mn-ea"/>
              <a:cs typeface="+mn-cs"/>
            </a:rPr>
            <a:t>が予想され</a:t>
          </a:r>
          <a:r>
            <a:rPr lang="ja-JP" altLang="ja-JP" sz="1300" b="0" i="0">
              <a:solidFill>
                <a:schemeClr val="dk1"/>
              </a:solidFill>
              <a:latin typeface="+mn-lt"/>
              <a:ea typeface="+mn-ea"/>
              <a:cs typeface="+mn-cs"/>
            </a:rPr>
            <a:t>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下水道事業については健全化を目指し、一般会計についても事業を精査し交付税措置等を勘案しながら、起債に大きく頼らない財政運営を心掛けていきます。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141478</xdr:rowOff>
    </xdr:from>
    <xdr:to>
      <xdr:col>24</xdr:col>
      <xdr:colOff>558800</xdr:colOff>
      <xdr:row>41</xdr:row>
      <xdr:rowOff>13462</xdr:rowOff>
    </xdr:to>
    <xdr:cxnSp macro="">
      <xdr:nvCxnSpPr>
        <xdr:cNvPr id="375" name="直線コネクタ 374"/>
        <xdr:cNvCxnSpPr/>
      </xdr:nvCxnSpPr>
      <xdr:spPr>
        <a:xfrm flipV="1">
          <a:off x="16179800" y="699947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23114</xdr:rowOff>
    </xdr:to>
    <xdr:cxnSp macro="">
      <xdr:nvCxnSpPr>
        <xdr:cNvPr id="378" name="直線コネクタ 377"/>
        <xdr:cNvCxnSpPr/>
      </xdr:nvCxnSpPr>
      <xdr:spPr>
        <a:xfrm flipV="1">
          <a:off x="15290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90678</xdr:rowOff>
    </xdr:to>
    <xdr:cxnSp macro="">
      <xdr:nvCxnSpPr>
        <xdr:cNvPr id="381" name="直線コネクタ 380"/>
        <xdr:cNvCxnSpPr/>
      </xdr:nvCxnSpPr>
      <xdr:spPr>
        <a:xfrm flipV="1">
          <a:off x="14401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42</xdr:row>
      <xdr:rowOff>39878</xdr:rowOff>
    </xdr:to>
    <xdr:cxnSp macro="">
      <xdr:nvCxnSpPr>
        <xdr:cNvPr id="384" name="直線コネクタ 383"/>
        <xdr:cNvCxnSpPr/>
      </xdr:nvCxnSpPr>
      <xdr:spPr>
        <a:xfrm flipV="1">
          <a:off x="13512800" y="7120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90678</xdr:rowOff>
    </xdr:from>
    <xdr:to>
      <xdr:col>24</xdr:col>
      <xdr:colOff>609600</xdr:colOff>
      <xdr:row>41</xdr:row>
      <xdr:rowOff>20828</xdr:rowOff>
    </xdr:to>
    <xdr:sp macro="" textlink="">
      <xdr:nvSpPr>
        <xdr:cNvPr id="394" name="円/楕円 393"/>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107205</xdr:rowOff>
    </xdr:from>
    <xdr:ext cx="762000" cy="259045"/>
    <xdr:sp macro="" textlink="">
      <xdr:nvSpPr>
        <xdr:cNvPr id="395"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6" name="円/楕円 395"/>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7" name="テキスト ボックス 396"/>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398" name="円/楕円 397"/>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399" name="テキスト ボックス 398"/>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0" name="円/楕円 399"/>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401" name="テキスト ボックス 400"/>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402" name="円/楕円 401"/>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403" name="テキスト ボックス 402"/>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a:solidFill>
                <a:schemeClr val="dk1"/>
              </a:solidFill>
              <a:latin typeface="+mn-lt"/>
              <a:ea typeface="+mn-ea"/>
              <a:cs typeface="+mn-cs"/>
            </a:rPr>
            <a:t>　本村では、三セク等に対する債務負担がなく基金の積立額や交付税として算入される公債費の総額が、地方債残高や職員の退職手当引当金などの将来負担額を上回っているため「－％」となっています。</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引き続き財政の健全化に努めます。</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7,892
7,849
43.26
4,736,110
4,243,633
417,764
2,625,321
1,895,702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a:t>
          </a:r>
          <a:r>
            <a:rPr lang="ja-JP" altLang="en-US" sz="1300" b="0" i="0">
              <a:solidFill>
                <a:schemeClr val="dk1"/>
              </a:solidFill>
              <a:latin typeface="+mn-lt"/>
              <a:ea typeface="+mn-ea"/>
              <a:cs typeface="+mn-cs"/>
            </a:rPr>
            <a:t>給与水準や</a:t>
          </a:r>
          <a:r>
            <a:rPr lang="ja-JP" altLang="ja-JP" sz="1300" b="0" i="0">
              <a:solidFill>
                <a:schemeClr val="dk1"/>
              </a:solidFill>
              <a:latin typeface="+mn-lt"/>
              <a:ea typeface="+mn-ea"/>
              <a:cs typeface="+mn-cs"/>
            </a:rPr>
            <a:t>人口千人当たりの職員数</a:t>
          </a:r>
          <a:r>
            <a:rPr lang="ja-JP" altLang="en-US" sz="1300" b="0" i="0">
              <a:solidFill>
                <a:schemeClr val="dk1"/>
              </a:solidFill>
              <a:latin typeface="+mn-lt"/>
              <a:ea typeface="+mn-ea"/>
              <a:cs typeface="+mn-cs"/>
            </a:rPr>
            <a:t>、一部事務組合に対する人件費に準ずる補助金は</a:t>
          </a:r>
          <a:r>
            <a:rPr lang="ja-JP" altLang="ja-JP" sz="1300" b="0" i="0">
              <a:solidFill>
                <a:schemeClr val="dk1"/>
              </a:solidFill>
              <a:latin typeface="+mn-lt"/>
              <a:ea typeface="+mn-ea"/>
              <a:cs typeface="+mn-cs"/>
            </a:rPr>
            <a:t>類似団体平均値より低くなっていますが、</a:t>
          </a:r>
          <a:r>
            <a:rPr lang="ja-JP" altLang="en-US" sz="1300" b="0" i="0">
              <a:solidFill>
                <a:schemeClr val="dk1"/>
              </a:solidFill>
              <a:latin typeface="+mn-lt"/>
              <a:ea typeface="+mn-ea"/>
              <a:cs typeface="+mn-cs"/>
            </a:rPr>
            <a:t>臨時職員賃金が多いこと</a:t>
          </a:r>
          <a:r>
            <a:rPr lang="ja-JP" altLang="ja-JP" sz="1300" b="0" i="0">
              <a:solidFill>
                <a:schemeClr val="dk1"/>
              </a:solidFill>
              <a:latin typeface="+mn-lt"/>
              <a:ea typeface="+mn-ea"/>
              <a:cs typeface="+mn-cs"/>
            </a:rPr>
            <a:t>経常</a:t>
          </a:r>
          <a:r>
            <a:rPr lang="ja-JP" altLang="en-US" sz="1300" b="0" i="0">
              <a:solidFill>
                <a:schemeClr val="dk1"/>
              </a:solidFill>
              <a:latin typeface="+mn-lt"/>
              <a:ea typeface="+mn-ea"/>
              <a:cs typeface="+mn-cs"/>
            </a:rPr>
            <a:t>一般財源少ないことにより</a:t>
          </a:r>
          <a:r>
            <a:rPr lang="ja-JP" altLang="ja-JP" sz="1300" b="0" i="0">
              <a:solidFill>
                <a:schemeClr val="dk1"/>
              </a:solidFill>
              <a:latin typeface="+mn-lt"/>
              <a:ea typeface="+mn-ea"/>
              <a:cs typeface="+mn-cs"/>
            </a:rPr>
            <a:t>結果として人件費率が類似団体平均値より</a:t>
          </a:r>
          <a:r>
            <a:rPr lang="en-US" altLang="ja-JP" sz="1300" b="0" i="0">
              <a:solidFill>
                <a:schemeClr val="dk1"/>
              </a:solidFill>
              <a:latin typeface="+mn-lt"/>
              <a:ea typeface="+mn-ea"/>
              <a:cs typeface="+mn-cs"/>
            </a:rPr>
            <a:t>3.0</a:t>
          </a:r>
          <a:r>
            <a:rPr lang="ja-JP" altLang="en-US" sz="1300" b="0" i="0">
              <a:solidFill>
                <a:schemeClr val="dk1"/>
              </a:solidFill>
              <a:latin typeface="+mn-lt"/>
              <a:ea typeface="+mn-ea"/>
              <a:cs typeface="+mn-cs"/>
            </a:rPr>
            <a:t>ポ</a:t>
          </a:r>
          <a:r>
            <a:rPr lang="ja-JP" altLang="ja-JP" sz="1300" b="0" i="0">
              <a:solidFill>
                <a:schemeClr val="dk1"/>
              </a:solidFill>
              <a:latin typeface="+mn-lt"/>
              <a:ea typeface="+mn-ea"/>
              <a:cs typeface="+mn-cs"/>
            </a:rPr>
            <a:t>イント高くなっています。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また、行財政改革によ</a:t>
          </a:r>
          <a:r>
            <a:rPr lang="ja-JP" altLang="en-US" sz="1300" b="0" i="0">
              <a:solidFill>
                <a:schemeClr val="dk1"/>
              </a:solidFill>
              <a:latin typeface="+mn-lt"/>
              <a:ea typeface="+mn-ea"/>
              <a:cs typeface="+mn-cs"/>
            </a:rPr>
            <a:t>る</a:t>
          </a:r>
          <a:r>
            <a:rPr lang="ja-JP" altLang="ja-JP" sz="1300" b="0" i="0">
              <a:solidFill>
                <a:schemeClr val="dk1"/>
              </a:solidFill>
              <a:latin typeface="+mn-lt"/>
              <a:ea typeface="+mn-ea"/>
              <a:cs typeface="+mn-cs"/>
            </a:rPr>
            <a:t>職員数削減のため新規採用を抑制してきた</a:t>
          </a:r>
          <a:r>
            <a:rPr lang="ja-JP" altLang="en-US" sz="1300" b="0" i="0">
              <a:solidFill>
                <a:schemeClr val="dk1"/>
              </a:solidFill>
              <a:latin typeface="+mn-lt"/>
              <a:ea typeface="+mn-ea"/>
              <a:cs typeface="+mn-cs"/>
            </a:rPr>
            <a:t>ことにより</a:t>
          </a:r>
          <a:r>
            <a:rPr lang="ja-JP" altLang="ja-JP" sz="1300" b="0" i="0">
              <a:solidFill>
                <a:schemeClr val="dk1"/>
              </a:solidFill>
              <a:latin typeface="+mn-lt"/>
              <a:ea typeface="+mn-ea"/>
              <a:cs typeface="+mn-cs"/>
            </a:rPr>
            <a:t>、平均年齢が高く平均賃金</a:t>
          </a:r>
          <a:r>
            <a:rPr lang="ja-JP" altLang="en-US" sz="1300" b="0" i="0">
              <a:solidFill>
                <a:schemeClr val="dk1"/>
              </a:solidFill>
              <a:latin typeface="+mn-lt"/>
              <a:ea typeface="+mn-ea"/>
              <a:cs typeface="+mn-cs"/>
            </a:rPr>
            <a:t>は</a:t>
          </a:r>
          <a:r>
            <a:rPr lang="ja-JP" altLang="ja-JP" sz="1300" b="0" i="0">
              <a:solidFill>
                <a:schemeClr val="dk1"/>
              </a:solidFill>
              <a:latin typeface="+mn-lt"/>
              <a:ea typeface="+mn-ea"/>
              <a:cs typeface="+mn-cs"/>
            </a:rPr>
            <a:t>上昇していると考えられます。</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数年は現状が続きますが、</a:t>
          </a:r>
          <a:r>
            <a:rPr lang="ja-JP" altLang="en-US" sz="1300" b="0" i="0">
              <a:solidFill>
                <a:schemeClr val="dk1"/>
              </a:solidFill>
              <a:latin typeface="+mn-lt"/>
              <a:ea typeface="+mn-ea"/>
              <a:cs typeface="+mn-cs"/>
            </a:rPr>
            <a:t>退職者が増加するため</a:t>
          </a:r>
          <a:r>
            <a:rPr lang="ja-JP" altLang="ja-JP" sz="1300" b="0" i="0">
              <a:solidFill>
                <a:schemeClr val="dk1"/>
              </a:solidFill>
              <a:latin typeface="+mn-lt"/>
              <a:ea typeface="+mn-ea"/>
              <a:cs typeface="+mn-cs"/>
            </a:rPr>
            <a:t>その後は職員の年齢構成が改善される見込みです。</a:t>
          </a:r>
          <a:endParaRPr lang="en-US" altLang="ja-JP" sz="1300" b="0" i="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143002</xdr:rowOff>
    </xdr:to>
    <xdr:cxnSp macro="">
      <xdr:nvCxnSpPr>
        <xdr:cNvPr id="62" name="直線コネクタ 61"/>
        <xdr:cNvCxnSpPr/>
      </xdr:nvCxnSpPr>
      <xdr:spPr>
        <a:xfrm>
          <a:off x="3987800" y="6459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12700</xdr:rowOff>
    </xdr:to>
    <xdr:cxnSp macro="">
      <xdr:nvCxnSpPr>
        <xdr:cNvPr id="65" name="直線コネクタ 64"/>
        <xdr:cNvCxnSpPr/>
      </xdr:nvCxnSpPr>
      <xdr:spPr>
        <a:xfrm flipV="1">
          <a:off x="3098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143002</xdr:rowOff>
    </xdr:from>
    <xdr:to>
      <xdr:col>4</xdr:col>
      <xdr:colOff>346075</xdr:colOff>
      <xdr:row>38</xdr:row>
      <xdr:rowOff>12700</xdr:rowOff>
    </xdr:to>
    <xdr:cxnSp macro="">
      <xdr:nvCxnSpPr>
        <xdr:cNvPr id="68" name="直線コネクタ 67"/>
        <xdr:cNvCxnSpPr/>
      </xdr:nvCxnSpPr>
      <xdr:spPr>
        <a:xfrm>
          <a:off x="2209800" y="6486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78994</xdr:rowOff>
    </xdr:from>
    <xdr:to>
      <xdr:col>3</xdr:col>
      <xdr:colOff>142875</xdr:colOff>
      <xdr:row>37</xdr:row>
      <xdr:rowOff>143002</xdr:rowOff>
    </xdr:to>
    <xdr:cxnSp macro="">
      <xdr:nvCxnSpPr>
        <xdr:cNvPr id="71" name="直線コネクタ 70"/>
        <xdr:cNvCxnSpPr/>
      </xdr:nvCxnSpPr>
      <xdr:spPr>
        <a:xfrm>
          <a:off x="1320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1" name="円/楕円 80"/>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64279</xdr:rowOff>
    </xdr:from>
    <xdr:ext cx="762000" cy="259045"/>
    <xdr:sp macro="" textlink="">
      <xdr:nvSpPr>
        <xdr:cNvPr id="82"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3" name="円/楕円 82"/>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4" name="テキスト ボックス 83"/>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5" name="円/楕円 84"/>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6" name="テキスト ボックス 85"/>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92202</xdr:rowOff>
    </xdr:from>
    <xdr:to>
      <xdr:col>3</xdr:col>
      <xdr:colOff>193675</xdr:colOff>
      <xdr:row>38</xdr:row>
      <xdr:rowOff>22352</xdr:rowOff>
    </xdr:to>
    <xdr:sp macro="" textlink="">
      <xdr:nvSpPr>
        <xdr:cNvPr id="87" name="円/楕円 86"/>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7129</xdr:rowOff>
    </xdr:from>
    <xdr:ext cx="762000" cy="259045"/>
    <xdr:sp macro="" textlink="">
      <xdr:nvSpPr>
        <xdr:cNvPr id="88" name="テキスト ボックス 87"/>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89" name="円/楕円 88"/>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114571</xdr:rowOff>
    </xdr:from>
    <xdr:ext cx="762000" cy="259045"/>
    <xdr:sp macro="" textlink="">
      <xdr:nvSpPr>
        <xdr:cNvPr id="90" name="テキスト ボックス 89"/>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物件費に係る経常収支比率は</a:t>
          </a:r>
          <a:r>
            <a:rPr lang="en-US" altLang="ja-JP" sz="1300" b="0" i="0">
              <a:solidFill>
                <a:schemeClr val="dk1"/>
              </a:solidFill>
              <a:latin typeface="+mn-lt"/>
              <a:ea typeface="+mn-ea"/>
              <a:cs typeface="+mn-cs"/>
            </a:rPr>
            <a:t>2.1</a:t>
          </a:r>
          <a:r>
            <a:rPr lang="ja-JP" altLang="ja-JP" sz="1300" b="0" i="0">
              <a:solidFill>
                <a:schemeClr val="dk1"/>
              </a:solidFill>
              <a:latin typeface="+mn-lt"/>
              <a:ea typeface="+mn-ea"/>
              <a:cs typeface="+mn-cs"/>
            </a:rPr>
            <a:t>ポイント上昇し</a:t>
          </a:r>
          <a:r>
            <a:rPr lang="ja-JP" altLang="en-US" sz="1300" b="0" i="0">
              <a:solidFill>
                <a:schemeClr val="dk1"/>
              </a:solidFill>
              <a:latin typeface="+mn-lt"/>
              <a:ea typeface="+mn-ea"/>
              <a:cs typeface="+mn-cs"/>
            </a:rPr>
            <a:t>、類似団体平均値を</a:t>
          </a:r>
          <a:r>
            <a:rPr lang="en-US" altLang="ja-JP" sz="1300" b="0" i="0">
              <a:solidFill>
                <a:schemeClr val="dk1"/>
              </a:solidFill>
              <a:latin typeface="+mn-lt"/>
              <a:ea typeface="+mn-ea"/>
              <a:cs typeface="+mn-cs"/>
            </a:rPr>
            <a:t>4.0</a:t>
          </a:r>
          <a:r>
            <a:rPr lang="ja-JP" altLang="en-US" sz="1300" b="0" i="0">
              <a:solidFill>
                <a:schemeClr val="dk1"/>
              </a:solidFill>
              <a:latin typeface="+mn-lt"/>
              <a:ea typeface="+mn-ea"/>
              <a:cs typeface="+mn-cs"/>
            </a:rPr>
            <a:t>ポイント上回っています。</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重点施策の一つとしている子育て支援、高齢者・障害者支援にはマンパワーが必要となるため、臨時職員や委託に頼ることになり今後も多少の増減は予想されます。</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51562</xdr:rowOff>
    </xdr:from>
    <xdr:to>
      <xdr:col>24</xdr:col>
      <xdr:colOff>31750</xdr:colOff>
      <xdr:row>17</xdr:row>
      <xdr:rowOff>147574</xdr:rowOff>
    </xdr:to>
    <xdr:cxnSp macro="">
      <xdr:nvCxnSpPr>
        <xdr:cNvPr id="120" name="直線コネクタ 119"/>
        <xdr:cNvCxnSpPr/>
      </xdr:nvCxnSpPr>
      <xdr:spPr>
        <a:xfrm>
          <a:off x="15671800" y="296621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51562</xdr:rowOff>
    </xdr:from>
    <xdr:to>
      <xdr:col>22</xdr:col>
      <xdr:colOff>565150</xdr:colOff>
      <xdr:row>17</xdr:row>
      <xdr:rowOff>88138</xdr:rowOff>
    </xdr:to>
    <xdr:cxnSp macro="">
      <xdr:nvCxnSpPr>
        <xdr:cNvPr id="123" name="直線コネクタ 122"/>
        <xdr:cNvCxnSpPr/>
      </xdr:nvCxnSpPr>
      <xdr:spPr>
        <a:xfrm flipV="1">
          <a:off x="14782800" y="2966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17</xdr:row>
      <xdr:rowOff>88138</xdr:rowOff>
    </xdr:to>
    <xdr:cxnSp macro="">
      <xdr:nvCxnSpPr>
        <xdr:cNvPr id="126" name="直線コネクタ 125"/>
        <xdr:cNvCxnSpPr/>
      </xdr:nvCxnSpPr>
      <xdr:spPr>
        <a:xfrm>
          <a:off x="13893800" y="2929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14986</xdr:rowOff>
    </xdr:to>
    <xdr:cxnSp macro="">
      <xdr:nvCxnSpPr>
        <xdr:cNvPr id="129" name="直線コネクタ 128"/>
        <xdr:cNvCxnSpPr/>
      </xdr:nvCxnSpPr>
      <xdr:spPr>
        <a:xfrm>
          <a:off x="13004800" y="2915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96774</xdr:rowOff>
    </xdr:from>
    <xdr:to>
      <xdr:col>24</xdr:col>
      <xdr:colOff>82550</xdr:colOff>
      <xdr:row>18</xdr:row>
      <xdr:rowOff>26924</xdr:rowOff>
    </xdr:to>
    <xdr:sp macro="" textlink="">
      <xdr:nvSpPr>
        <xdr:cNvPr id="139" name="円/楕円 138"/>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68851</xdr:rowOff>
    </xdr:from>
    <xdr:ext cx="762000" cy="259045"/>
    <xdr:sp macro="" textlink="">
      <xdr:nvSpPr>
        <xdr:cNvPr id="140"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xdr:rowOff>
    </xdr:from>
    <xdr:to>
      <xdr:col>22</xdr:col>
      <xdr:colOff>615950</xdr:colOff>
      <xdr:row>17</xdr:row>
      <xdr:rowOff>102362</xdr:rowOff>
    </xdr:to>
    <xdr:sp macro="" textlink="">
      <xdr:nvSpPr>
        <xdr:cNvPr id="141" name="円/楕円 140"/>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87139</xdr:rowOff>
    </xdr:from>
    <xdr:ext cx="736600" cy="259045"/>
    <xdr:sp macro="" textlink="">
      <xdr:nvSpPr>
        <xdr:cNvPr id="142" name="テキスト ボックス 141"/>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37338</xdr:rowOff>
    </xdr:from>
    <xdr:to>
      <xdr:col>21</xdr:col>
      <xdr:colOff>412750</xdr:colOff>
      <xdr:row>17</xdr:row>
      <xdr:rowOff>138938</xdr:rowOff>
    </xdr:to>
    <xdr:sp macro="" textlink="">
      <xdr:nvSpPr>
        <xdr:cNvPr id="143" name="円/楕円 142"/>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123715</xdr:rowOff>
    </xdr:from>
    <xdr:ext cx="762000" cy="259045"/>
    <xdr:sp macro="" textlink="">
      <xdr:nvSpPr>
        <xdr:cNvPr id="144" name="テキスト ボックス 143"/>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45" name="円/楕円 144"/>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50563</xdr:rowOff>
    </xdr:from>
    <xdr:ext cx="762000" cy="259045"/>
    <xdr:sp macro="" textlink="">
      <xdr:nvSpPr>
        <xdr:cNvPr id="146" name="テキスト ボックス 145"/>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47" name="円/楕円 146"/>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48" name="テキスト ボックス 14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a:solidFill>
                <a:schemeClr val="dk1"/>
              </a:solidFill>
              <a:latin typeface="ＭＳ Ｐゴシック"/>
              <a:ea typeface="+mn-ea"/>
              <a:cs typeface="+mn-cs"/>
            </a:rPr>
            <a:t>　</a:t>
          </a:r>
          <a:r>
            <a:rPr lang="ja-JP" altLang="ja-JP" sz="1300" b="0" i="0">
              <a:solidFill>
                <a:schemeClr val="dk1"/>
              </a:solidFill>
              <a:latin typeface="+mn-lt"/>
              <a:ea typeface="+mn-ea"/>
              <a:cs typeface="+mn-cs"/>
            </a:rPr>
            <a:t>扶助費に係る経常収支比率は類似団体平均を</a:t>
          </a:r>
          <a:r>
            <a:rPr lang="en-US" altLang="ja-JP" sz="1300" b="0" i="0">
              <a:solidFill>
                <a:schemeClr val="dk1"/>
              </a:solidFill>
              <a:latin typeface="+mn-lt"/>
              <a:ea typeface="+mn-ea"/>
              <a:cs typeface="+mn-cs"/>
            </a:rPr>
            <a:t>3.4</a:t>
          </a:r>
          <a:r>
            <a:rPr lang="ja-JP" altLang="ja-JP" sz="1300" b="0" i="0">
              <a:solidFill>
                <a:schemeClr val="dk1"/>
              </a:solidFill>
              <a:latin typeface="+mn-lt"/>
              <a:ea typeface="+mn-ea"/>
              <a:cs typeface="+mn-cs"/>
            </a:rPr>
            <a:t>ポイント上回っています。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原村では福祉の充実を重点施策の一つとして、老人医療や子ども医療等の医療費特別給付事業を実施しているため、扶助費額が膨らみ続けています。</a:t>
          </a:r>
          <a:endParaRPr lang="en-US" altLang="ja-JP" sz="1300" b="0" i="0">
            <a:solidFill>
              <a:schemeClr val="dk1"/>
            </a:solidFill>
            <a:latin typeface="+mn-lt"/>
            <a:ea typeface="+mn-ea"/>
            <a:cs typeface="+mn-cs"/>
          </a:endParaRPr>
        </a:p>
        <a:p>
          <a:pPr rtl="0"/>
          <a:r>
            <a:rPr lang="ja-JP" altLang="ja-JP" sz="1300" b="0" i="0">
              <a:solidFill>
                <a:schemeClr val="dk1"/>
              </a:solidFill>
              <a:latin typeface="+mn-lt"/>
              <a:ea typeface="+mn-ea"/>
              <a:cs typeface="+mn-cs"/>
            </a:rPr>
            <a:t>　そのため、予防事業の拡充などの対策を進めるとともに、扶助費総額を抑制するための検討を行っています。</a:t>
          </a:r>
          <a:endParaRPr lang="en-US" altLang="ja-JP" sz="1300" b="0" i="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69850</xdr:rowOff>
    </xdr:to>
    <xdr:cxnSp macro="">
      <xdr:nvCxnSpPr>
        <xdr:cNvPr id="181" name="直線コネクタ 180"/>
        <xdr:cNvCxnSpPr/>
      </xdr:nvCxnSpPr>
      <xdr:spPr>
        <a:xfrm>
          <a:off x="3987800" y="9899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57</xdr:row>
      <xdr:rowOff>127000</xdr:rowOff>
    </xdr:to>
    <xdr:cxnSp macro="">
      <xdr:nvCxnSpPr>
        <xdr:cNvPr id="184" name="直線コネクタ 183"/>
        <xdr:cNvCxnSpPr/>
      </xdr:nvCxnSpPr>
      <xdr:spPr>
        <a:xfrm>
          <a:off x="3098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127000</xdr:rowOff>
    </xdr:to>
    <xdr:cxnSp macro="">
      <xdr:nvCxnSpPr>
        <xdr:cNvPr id="187" name="直線コネクタ 186"/>
        <xdr:cNvCxnSpPr/>
      </xdr:nvCxnSpPr>
      <xdr:spPr>
        <a:xfrm>
          <a:off x="2209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31750</xdr:rowOff>
    </xdr:to>
    <xdr:cxnSp macro="">
      <xdr:nvCxnSpPr>
        <xdr:cNvPr id="190" name="直線コネクタ 189"/>
        <xdr:cNvCxnSpPr/>
      </xdr:nvCxnSpPr>
      <xdr:spPr>
        <a:xfrm flipV="1">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0" name="円/楕円 199"/>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1"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2" name="円/楕円 201"/>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03" name="テキスト ボックス 202"/>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396875</xdr:colOff>
      <xdr:row>58</xdr:row>
      <xdr:rowOff>6350</xdr:rowOff>
    </xdr:to>
    <xdr:sp macro="" textlink="">
      <xdr:nvSpPr>
        <xdr:cNvPr id="204" name="円/楕円 203"/>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162577</xdr:rowOff>
    </xdr:from>
    <xdr:ext cx="762000" cy="259045"/>
    <xdr:sp macro="" textlink="">
      <xdr:nvSpPr>
        <xdr:cNvPr id="205" name="テキスト ボックス 204"/>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06" name="円/楕円 205"/>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07" name="テキスト ボックス 20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08" name="円/楕円 207"/>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09" name="テキスト ボックス 20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その他に係る経常収支比率は</a:t>
          </a:r>
          <a:r>
            <a:rPr lang="en-US" altLang="ja-JP" sz="1300" b="0" i="0">
              <a:solidFill>
                <a:schemeClr val="dk1"/>
              </a:solidFill>
              <a:latin typeface="+mn-lt"/>
              <a:ea typeface="+mn-ea"/>
              <a:cs typeface="+mn-cs"/>
            </a:rPr>
            <a:t>7.9</a:t>
          </a:r>
          <a:r>
            <a:rPr lang="ja-JP" altLang="ja-JP" sz="1300" b="0" i="0">
              <a:solidFill>
                <a:schemeClr val="dk1"/>
              </a:solidFill>
              <a:latin typeface="+mn-lt"/>
              <a:ea typeface="+mn-ea"/>
              <a:cs typeface="+mn-cs"/>
            </a:rPr>
            <a:t>％で、類似団体平均値</a:t>
          </a:r>
          <a:r>
            <a:rPr lang="en-US" altLang="ja-JP" sz="1300" b="0" i="0">
              <a:solidFill>
                <a:schemeClr val="dk1"/>
              </a:solidFill>
              <a:latin typeface="+mn-lt"/>
              <a:ea typeface="+mn-ea"/>
              <a:cs typeface="+mn-cs"/>
            </a:rPr>
            <a:t>12.3%</a:t>
          </a:r>
          <a:r>
            <a:rPr lang="ja-JP" altLang="ja-JP" sz="1300" b="0" i="0">
              <a:solidFill>
                <a:schemeClr val="dk1"/>
              </a:solidFill>
              <a:latin typeface="+mn-lt"/>
              <a:ea typeface="+mn-ea"/>
              <a:cs typeface="+mn-cs"/>
            </a:rPr>
            <a:t>、長野県平均</a:t>
          </a:r>
          <a:r>
            <a:rPr lang="en-US" altLang="ja-JP" sz="1300" b="0" i="0">
              <a:solidFill>
                <a:schemeClr val="dk1"/>
              </a:solidFill>
              <a:latin typeface="+mn-lt"/>
              <a:ea typeface="+mn-ea"/>
              <a:cs typeface="+mn-cs"/>
            </a:rPr>
            <a:t>13.1</a:t>
          </a:r>
          <a:r>
            <a:rPr lang="ja-JP" altLang="ja-JP" sz="1300" b="0" i="0">
              <a:solidFill>
                <a:schemeClr val="dk1"/>
              </a:solidFill>
              <a:latin typeface="+mn-lt"/>
              <a:ea typeface="+mn-ea"/>
              <a:cs typeface="+mn-cs"/>
            </a:rPr>
            <a:t>％、全国平均値</a:t>
          </a:r>
          <a:r>
            <a:rPr lang="en-US" altLang="ja-JP" sz="1300" b="0" i="0">
              <a:solidFill>
                <a:schemeClr val="dk1"/>
              </a:solidFill>
              <a:latin typeface="+mn-lt"/>
              <a:ea typeface="+mn-ea"/>
              <a:cs typeface="+mn-cs"/>
            </a:rPr>
            <a:t>13.2</a:t>
          </a:r>
          <a:r>
            <a:rPr lang="ja-JP" altLang="ja-JP" sz="1300" b="0" i="0">
              <a:solidFill>
                <a:schemeClr val="dk1"/>
              </a:solidFill>
              <a:latin typeface="+mn-lt"/>
              <a:ea typeface="+mn-ea"/>
              <a:cs typeface="+mn-cs"/>
            </a:rPr>
            <a:t>％を大きく下回っています。</a:t>
          </a:r>
          <a:endParaRPr lang="ja-JP" altLang="ja-JP" sz="1300">
            <a:solidFill>
              <a:schemeClr val="dk1"/>
            </a:solidFill>
            <a:latin typeface="+mn-lt"/>
            <a:ea typeface="+mn-ea"/>
            <a:cs typeface="+mn-cs"/>
          </a:endParaRPr>
        </a:p>
        <a:p>
          <a:r>
            <a:rPr lang="ja-JP" altLang="ja-JP" sz="1300" b="0" i="0">
              <a:solidFill>
                <a:schemeClr val="dk1"/>
              </a:solidFill>
              <a:latin typeface="+mn-lt"/>
              <a:ea typeface="+mn-ea"/>
              <a:cs typeface="+mn-cs"/>
            </a:rPr>
            <a:t>　</a:t>
          </a:r>
          <a:r>
            <a:rPr lang="ja-JP" altLang="ja-JP" sz="1300">
              <a:solidFill>
                <a:schemeClr val="dk1"/>
              </a:solidFill>
              <a:latin typeface="+mn-lt"/>
              <a:ea typeface="+mn-ea"/>
              <a:cs typeface="+mn-cs"/>
            </a:rPr>
            <a:t>後期高齢者医療事業会計、介護保険事業会計費の繰出し金が増えているため、</a:t>
          </a:r>
          <a:r>
            <a:rPr lang="ja-JP" altLang="ja-JP" sz="1300" b="0" i="0">
              <a:solidFill>
                <a:schemeClr val="dk1"/>
              </a:solidFill>
              <a:latin typeface="+mn-lt"/>
              <a:ea typeface="+mn-ea"/>
              <a:cs typeface="+mn-cs"/>
            </a:rPr>
            <a:t>平成</a:t>
          </a:r>
          <a:r>
            <a:rPr lang="en-US" altLang="ja-JP" sz="1300" b="0" i="0">
              <a:solidFill>
                <a:schemeClr val="dk1"/>
              </a:solidFill>
              <a:latin typeface="+mn-lt"/>
              <a:ea typeface="+mn-ea"/>
              <a:cs typeface="+mn-cs"/>
            </a:rPr>
            <a:t>26</a:t>
          </a:r>
          <a:r>
            <a:rPr lang="ja-JP" altLang="ja-JP" sz="1300" b="0" i="0">
              <a:solidFill>
                <a:schemeClr val="dk1"/>
              </a:solidFill>
              <a:latin typeface="+mn-lt"/>
              <a:ea typeface="+mn-ea"/>
              <a:cs typeface="+mn-cs"/>
            </a:rPr>
            <a:t>年度は</a:t>
          </a:r>
          <a:r>
            <a:rPr lang="en-US" altLang="ja-JP" sz="1300" b="0" i="0">
              <a:solidFill>
                <a:schemeClr val="dk1"/>
              </a:solidFill>
              <a:latin typeface="+mn-lt"/>
              <a:ea typeface="+mn-ea"/>
              <a:cs typeface="+mn-cs"/>
            </a:rPr>
            <a:t>1.1</a:t>
          </a:r>
          <a:r>
            <a:rPr lang="ja-JP" altLang="ja-JP" sz="1300" b="0" i="0">
              <a:solidFill>
                <a:schemeClr val="dk1"/>
              </a:solidFill>
              <a:latin typeface="+mn-lt"/>
              <a:ea typeface="+mn-ea"/>
              <a:cs typeface="+mn-cs"/>
            </a:rPr>
            <a:t>ポイント上昇しましたが、</a:t>
          </a:r>
          <a:r>
            <a:rPr lang="ja-JP" altLang="ja-JP" sz="1300">
              <a:solidFill>
                <a:schemeClr val="dk1"/>
              </a:solidFill>
              <a:latin typeface="+mn-lt"/>
              <a:ea typeface="+mn-ea"/>
              <a:cs typeface="+mn-cs"/>
            </a:rPr>
            <a:t>今後も上昇する可能性があります。</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121285</xdr:rowOff>
    </xdr:to>
    <xdr:cxnSp macro="">
      <xdr:nvCxnSpPr>
        <xdr:cNvPr id="237" name="直線コネクタ 236"/>
        <xdr:cNvCxnSpPr/>
      </xdr:nvCxnSpPr>
      <xdr:spPr>
        <a:xfrm>
          <a:off x="15671800" y="96596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46990</xdr:rowOff>
    </xdr:from>
    <xdr:to>
      <xdr:col>22</xdr:col>
      <xdr:colOff>565150</xdr:colOff>
      <xdr:row>56</xdr:row>
      <xdr:rowOff>58420</xdr:rowOff>
    </xdr:to>
    <xdr:cxnSp macro="">
      <xdr:nvCxnSpPr>
        <xdr:cNvPr id="240" name="直線コネクタ 239"/>
        <xdr:cNvCxnSpPr/>
      </xdr:nvCxnSpPr>
      <xdr:spPr>
        <a:xfrm>
          <a:off x="14782800" y="9648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41275</xdr:rowOff>
    </xdr:from>
    <xdr:to>
      <xdr:col>21</xdr:col>
      <xdr:colOff>361950</xdr:colOff>
      <xdr:row>56</xdr:row>
      <xdr:rowOff>46990</xdr:rowOff>
    </xdr:to>
    <xdr:cxnSp macro="">
      <xdr:nvCxnSpPr>
        <xdr:cNvPr id="243" name="直線コネクタ 242"/>
        <xdr:cNvCxnSpPr/>
      </xdr:nvCxnSpPr>
      <xdr:spPr>
        <a:xfrm>
          <a:off x="13893800" y="96424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41275</xdr:rowOff>
    </xdr:from>
    <xdr:to>
      <xdr:col>20</xdr:col>
      <xdr:colOff>158750</xdr:colOff>
      <xdr:row>56</xdr:row>
      <xdr:rowOff>41275</xdr:rowOff>
    </xdr:to>
    <xdr:cxnSp macro="">
      <xdr:nvCxnSpPr>
        <xdr:cNvPr id="246" name="直線コネクタ 245"/>
        <xdr:cNvCxnSpPr/>
      </xdr:nvCxnSpPr>
      <xdr:spPr>
        <a:xfrm>
          <a:off x="13004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70485</xdr:rowOff>
    </xdr:from>
    <xdr:to>
      <xdr:col>24</xdr:col>
      <xdr:colOff>82550</xdr:colOff>
      <xdr:row>57</xdr:row>
      <xdr:rowOff>635</xdr:rowOff>
    </xdr:to>
    <xdr:sp macro="" textlink="">
      <xdr:nvSpPr>
        <xdr:cNvPr id="256" name="円/楕円 255"/>
        <xdr:cNvSpPr/>
      </xdr:nvSpPr>
      <xdr:spPr>
        <a:xfrm>
          <a:off x="164592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87012</xdr:rowOff>
    </xdr:from>
    <xdr:ext cx="762000" cy="259045"/>
    <xdr:sp macro="" textlink="">
      <xdr:nvSpPr>
        <xdr:cNvPr id="257" name="その他該当値テキスト"/>
        <xdr:cNvSpPr txBox="1"/>
      </xdr:nvSpPr>
      <xdr:spPr>
        <a:xfrm>
          <a:off x="16598900" y="951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58" name="円/楕円 25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59" name="テキスト ボックス 258"/>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167640</xdr:rowOff>
    </xdr:from>
    <xdr:to>
      <xdr:col>21</xdr:col>
      <xdr:colOff>412750</xdr:colOff>
      <xdr:row>56</xdr:row>
      <xdr:rowOff>97790</xdr:rowOff>
    </xdr:to>
    <xdr:sp macro="" textlink="">
      <xdr:nvSpPr>
        <xdr:cNvPr id="260" name="円/楕円 259"/>
        <xdr:cNvSpPr/>
      </xdr:nvSpPr>
      <xdr:spPr>
        <a:xfrm>
          <a:off x="14732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107967</xdr:rowOff>
    </xdr:from>
    <xdr:ext cx="762000" cy="259045"/>
    <xdr:sp macro="" textlink="">
      <xdr:nvSpPr>
        <xdr:cNvPr id="261" name="テキスト ボックス 260"/>
        <xdr:cNvSpPr txBox="1"/>
      </xdr:nvSpPr>
      <xdr:spPr>
        <a:xfrm>
          <a:off x="14401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161925</xdr:rowOff>
    </xdr:from>
    <xdr:to>
      <xdr:col>20</xdr:col>
      <xdr:colOff>209550</xdr:colOff>
      <xdr:row>56</xdr:row>
      <xdr:rowOff>92075</xdr:rowOff>
    </xdr:to>
    <xdr:sp macro="" textlink="">
      <xdr:nvSpPr>
        <xdr:cNvPr id="262" name="円/楕円 261"/>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102252</xdr:rowOff>
    </xdr:from>
    <xdr:ext cx="762000" cy="259045"/>
    <xdr:sp macro="" textlink="">
      <xdr:nvSpPr>
        <xdr:cNvPr id="263" name="テキスト ボックス 262"/>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161925</xdr:rowOff>
    </xdr:from>
    <xdr:to>
      <xdr:col>19</xdr:col>
      <xdr:colOff>6350</xdr:colOff>
      <xdr:row>56</xdr:row>
      <xdr:rowOff>92075</xdr:rowOff>
    </xdr:to>
    <xdr:sp macro="" textlink="">
      <xdr:nvSpPr>
        <xdr:cNvPr id="264" name="円/楕円 263"/>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102252</xdr:rowOff>
    </xdr:from>
    <xdr:ext cx="762000" cy="259045"/>
    <xdr:sp macro="" textlink="">
      <xdr:nvSpPr>
        <xdr:cNvPr id="265" name="テキスト ボックス 264"/>
        <xdr:cNvSpPr txBox="1"/>
      </xdr:nvSpPr>
      <xdr:spPr>
        <a:xfrm>
          <a:off x="12623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補助費等に係る経常収支比率は、平成</a:t>
          </a:r>
          <a:r>
            <a:rPr lang="en-US" altLang="ja-JP" sz="1300" b="0" i="0">
              <a:solidFill>
                <a:schemeClr val="dk1"/>
              </a:solidFill>
              <a:latin typeface="+mn-lt"/>
              <a:ea typeface="+mn-ea"/>
              <a:cs typeface="+mn-cs"/>
            </a:rPr>
            <a:t>19</a:t>
          </a:r>
          <a:r>
            <a:rPr lang="ja-JP" altLang="ja-JP" sz="1300" b="0" i="0">
              <a:solidFill>
                <a:schemeClr val="dk1"/>
              </a:solidFill>
              <a:latin typeface="+mn-lt"/>
              <a:ea typeface="+mn-ea"/>
              <a:cs typeface="+mn-cs"/>
            </a:rPr>
            <a:t>年度に下水道事業が特別会計から企業会計に移行したことにより、繰り出し金（その他）から負担金・補助金（補助費等）に変更されたことから大きく増加しました</a:t>
          </a:r>
          <a:r>
            <a:rPr lang="ja-JP" altLang="en-US" sz="1300" b="0" i="0">
              <a:solidFill>
                <a:schemeClr val="dk1"/>
              </a:solidFill>
              <a:latin typeface="+mn-lt"/>
              <a:ea typeface="+mn-ea"/>
              <a:cs typeface="+mn-cs"/>
            </a:rPr>
            <a:t>が、</a:t>
          </a:r>
          <a:r>
            <a:rPr lang="ja-JP" altLang="ja-JP" sz="1300" b="0" i="0">
              <a:solidFill>
                <a:schemeClr val="dk1"/>
              </a:solidFill>
              <a:latin typeface="+mn-lt"/>
              <a:ea typeface="+mn-ea"/>
              <a:cs typeface="+mn-cs"/>
            </a:rPr>
            <a:t>その後</a:t>
          </a:r>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下水道事業会計の効率化を図り、負担金・補助金を減らしてきたため類似団体平均値</a:t>
          </a:r>
          <a:r>
            <a:rPr lang="en-US" altLang="ja-JP" sz="1300" b="0" i="0">
              <a:solidFill>
                <a:schemeClr val="dk1"/>
              </a:solidFill>
              <a:latin typeface="+mn-lt"/>
              <a:ea typeface="+mn-ea"/>
              <a:cs typeface="+mn-cs"/>
            </a:rPr>
            <a:t>12.6</a:t>
          </a:r>
          <a:r>
            <a:rPr lang="ja-JP" altLang="en-US" sz="1300" b="0" i="0">
              <a:solidFill>
                <a:schemeClr val="dk1"/>
              </a:solidFill>
              <a:latin typeface="+mn-lt"/>
              <a:ea typeface="+mn-ea"/>
              <a:cs typeface="+mn-cs"/>
            </a:rPr>
            <a:t>を</a:t>
          </a:r>
          <a:r>
            <a:rPr lang="en-US" altLang="ja-JP" sz="1300" b="0" i="0">
              <a:solidFill>
                <a:schemeClr val="dk1"/>
              </a:solidFill>
              <a:latin typeface="+mn-lt"/>
              <a:ea typeface="+mn-ea"/>
              <a:cs typeface="+mn-cs"/>
            </a:rPr>
            <a:t>1.2</a:t>
          </a:r>
          <a:r>
            <a:rPr lang="ja-JP" altLang="en-US" sz="1300" b="0" i="0">
              <a:solidFill>
                <a:schemeClr val="dk1"/>
              </a:solidFill>
              <a:latin typeface="+mn-lt"/>
              <a:ea typeface="+mn-ea"/>
              <a:cs typeface="+mn-cs"/>
            </a:rPr>
            <a:t>ポイント下回っています。</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今後も必要性を精査し、適正な執行に努めます。</a:t>
          </a:r>
          <a:endParaRPr lang="en-US" altLang="ja-JP" sz="1300" b="0" i="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117203</xdr:rowOff>
    </xdr:from>
    <xdr:to>
      <xdr:col>24</xdr:col>
      <xdr:colOff>31750</xdr:colOff>
      <xdr:row>36</xdr:row>
      <xdr:rowOff>169454</xdr:rowOff>
    </xdr:to>
    <xdr:cxnSp macro="">
      <xdr:nvCxnSpPr>
        <xdr:cNvPr id="299" name="直線コネクタ 298"/>
        <xdr:cNvCxnSpPr/>
      </xdr:nvCxnSpPr>
      <xdr:spPr>
        <a:xfrm>
          <a:off x="15671800" y="628940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117203</xdr:rowOff>
    </xdr:from>
    <xdr:to>
      <xdr:col>22</xdr:col>
      <xdr:colOff>565150</xdr:colOff>
      <xdr:row>36</xdr:row>
      <xdr:rowOff>130266</xdr:rowOff>
    </xdr:to>
    <xdr:cxnSp macro="">
      <xdr:nvCxnSpPr>
        <xdr:cNvPr id="302" name="直線コネクタ 301"/>
        <xdr:cNvCxnSpPr/>
      </xdr:nvCxnSpPr>
      <xdr:spPr>
        <a:xfrm flipV="1">
          <a:off x="14782800" y="62894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130266</xdr:rowOff>
    </xdr:from>
    <xdr:to>
      <xdr:col>21</xdr:col>
      <xdr:colOff>361950</xdr:colOff>
      <xdr:row>37</xdr:row>
      <xdr:rowOff>17599</xdr:rowOff>
    </xdr:to>
    <xdr:cxnSp macro="">
      <xdr:nvCxnSpPr>
        <xdr:cNvPr id="305" name="直線コネクタ 304"/>
        <xdr:cNvCxnSpPr/>
      </xdr:nvCxnSpPr>
      <xdr:spPr>
        <a:xfrm flipV="1">
          <a:off x="13893800" y="63024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17599</xdr:rowOff>
    </xdr:from>
    <xdr:to>
      <xdr:col>20</xdr:col>
      <xdr:colOff>158750</xdr:colOff>
      <xdr:row>37</xdr:row>
      <xdr:rowOff>56787</xdr:rowOff>
    </xdr:to>
    <xdr:cxnSp macro="">
      <xdr:nvCxnSpPr>
        <xdr:cNvPr id="308" name="直線コネクタ 307"/>
        <xdr:cNvCxnSpPr/>
      </xdr:nvCxnSpPr>
      <xdr:spPr>
        <a:xfrm flipV="1">
          <a:off x="13004800" y="63612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118654</xdr:rowOff>
    </xdr:from>
    <xdr:to>
      <xdr:col>24</xdr:col>
      <xdr:colOff>82550</xdr:colOff>
      <xdr:row>37</xdr:row>
      <xdr:rowOff>48804</xdr:rowOff>
    </xdr:to>
    <xdr:sp macro="" textlink="">
      <xdr:nvSpPr>
        <xdr:cNvPr id="318" name="円/楕円 317"/>
        <xdr:cNvSpPr/>
      </xdr:nvSpPr>
      <xdr:spPr>
        <a:xfrm>
          <a:off x="164592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135181</xdr:rowOff>
    </xdr:from>
    <xdr:ext cx="762000" cy="259045"/>
    <xdr:sp macro="" textlink="">
      <xdr:nvSpPr>
        <xdr:cNvPr id="319" name="補助費等該当値テキスト"/>
        <xdr:cNvSpPr txBox="1"/>
      </xdr:nvSpPr>
      <xdr:spPr>
        <a:xfrm>
          <a:off x="16598900" y="613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66403</xdr:rowOff>
    </xdr:from>
    <xdr:to>
      <xdr:col>22</xdr:col>
      <xdr:colOff>615950</xdr:colOff>
      <xdr:row>36</xdr:row>
      <xdr:rowOff>168003</xdr:rowOff>
    </xdr:to>
    <xdr:sp macro="" textlink="">
      <xdr:nvSpPr>
        <xdr:cNvPr id="320" name="円/楕円 319"/>
        <xdr:cNvSpPr/>
      </xdr:nvSpPr>
      <xdr:spPr>
        <a:xfrm>
          <a:off x="15621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6730</xdr:rowOff>
    </xdr:from>
    <xdr:ext cx="736600" cy="259045"/>
    <xdr:sp macro="" textlink="">
      <xdr:nvSpPr>
        <xdr:cNvPr id="321" name="テキスト ボックス 320"/>
        <xdr:cNvSpPr txBox="1"/>
      </xdr:nvSpPr>
      <xdr:spPr>
        <a:xfrm>
          <a:off x="15290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79466</xdr:rowOff>
    </xdr:from>
    <xdr:to>
      <xdr:col>21</xdr:col>
      <xdr:colOff>412750</xdr:colOff>
      <xdr:row>37</xdr:row>
      <xdr:rowOff>9616</xdr:rowOff>
    </xdr:to>
    <xdr:sp macro="" textlink="">
      <xdr:nvSpPr>
        <xdr:cNvPr id="322" name="円/楕円 321"/>
        <xdr:cNvSpPr/>
      </xdr:nvSpPr>
      <xdr:spPr>
        <a:xfrm>
          <a:off x="14732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19793</xdr:rowOff>
    </xdr:from>
    <xdr:ext cx="762000" cy="259045"/>
    <xdr:sp macro="" textlink="">
      <xdr:nvSpPr>
        <xdr:cNvPr id="323" name="テキスト ボックス 322"/>
        <xdr:cNvSpPr txBox="1"/>
      </xdr:nvSpPr>
      <xdr:spPr>
        <a:xfrm>
          <a:off x="14401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138249</xdr:rowOff>
    </xdr:from>
    <xdr:to>
      <xdr:col>20</xdr:col>
      <xdr:colOff>209550</xdr:colOff>
      <xdr:row>37</xdr:row>
      <xdr:rowOff>68399</xdr:rowOff>
    </xdr:to>
    <xdr:sp macro="" textlink="">
      <xdr:nvSpPr>
        <xdr:cNvPr id="324" name="円/楕円 323"/>
        <xdr:cNvSpPr/>
      </xdr:nvSpPr>
      <xdr:spPr>
        <a:xfrm>
          <a:off x="13843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78576</xdr:rowOff>
    </xdr:from>
    <xdr:ext cx="762000" cy="259045"/>
    <xdr:sp macro="" textlink="">
      <xdr:nvSpPr>
        <xdr:cNvPr id="325" name="テキスト ボックス 324"/>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26" name="円/楕円 325"/>
        <xdr:cNvSpPr/>
      </xdr:nvSpPr>
      <xdr:spPr>
        <a:xfrm>
          <a:off x="12954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27" name="テキスト ボックス 326"/>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　公債費に係る経常収支比率は、類似団体平均</a:t>
          </a:r>
          <a:r>
            <a:rPr lang="en-US" altLang="ja-JP" sz="1300" b="0" i="0">
              <a:solidFill>
                <a:schemeClr val="dk1"/>
              </a:solidFill>
              <a:latin typeface="+mn-lt"/>
              <a:ea typeface="+mn-ea"/>
              <a:cs typeface="+mn-cs"/>
            </a:rPr>
            <a:t>18.9%</a:t>
          </a:r>
          <a:r>
            <a:rPr lang="ja-JP" altLang="ja-JP" sz="1300" b="0" i="0">
              <a:solidFill>
                <a:schemeClr val="dk1"/>
              </a:solidFill>
              <a:latin typeface="+mn-lt"/>
              <a:ea typeface="+mn-ea"/>
              <a:cs typeface="+mn-cs"/>
            </a:rPr>
            <a:t>より</a:t>
          </a:r>
          <a:r>
            <a:rPr lang="en-US" altLang="ja-JP" sz="1300" b="0" i="0">
              <a:solidFill>
                <a:schemeClr val="dk1"/>
              </a:solidFill>
              <a:latin typeface="+mn-lt"/>
              <a:ea typeface="+mn-ea"/>
              <a:cs typeface="+mn-cs"/>
            </a:rPr>
            <a:t>9.4</a:t>
          </a:r>
          <a:r>
            <a:rPr lang="ja-JP" altLang="ja-JP" sz="1300" b="0" i="0">
              <a:solidFill>
                <a:schemeClr val="dk1"/>
              </a:solidFill>
              <a:latin typeface="+mn-lt"/>
              <a:ea typeface="+mn-ea"/>
              <a:cs typeface="+mn-cs"/>
            </a:rPr>
            <a:t>ポイント低くなっています。</a:t>
          </a:r>
          <a:endParaRPr lang="ja-JP" altLang="ja-JP" sz="1300">
            <a:solidFill>
              <a:schemeClr val="dk1"/>
            </a:solidFill>
            <a:latin typeface="+mn-lt"/>
            <a:ea typeface="+mn-ea"/>
            <a:cs typeface="+mn-cs"/>
          </a:endParaRPr>
        </a:p>
        <a:p>
          <a:r>
            <a:rPr lang="ja-JP" altLang="ja-JP" sz="1300" b="0" i="0">
              <a:solidFill>
                <a:schemeClr val="dk1"/>
              </a:solidFill>
              <a:latin typeface="+mn-lt"/>
              <a:ea typeface="+mn-ea"/>
              <a:cs typeface="+mn-cs"/>
            </a:rPr>
            <a:t>　今後、建設事業に対する起債額が僅かづつ増えていくと思われますが、借入額と償還額のバランスを考慮しながら起債の平準化を図り、将来への負担を抑制していくよう努めます。</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44704</xdr:rowOff>
    </xdr:to>
    <xdr:cxnSp macro="">
      <xdr:nvCxnSpPr>
        <xdr:cNvPr id="357" name="直線コネクタ 356"/>
        <xdr:cNvCxnSpPr/>
      </xdr:nvCxnSpPr>
      <xdr:spPr>
        <a:xfrm flipV="1">
          <a:off x="3987800" y="130200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44704</xdr:rowOff>
    </xdr:to>
    <xdr:cxnSp macro="">
      <xdr:nvCxnSpPr>
        <xdr:cNvPr id="360" name="直線コネクタ 359"/>
        <xdr:cNvCxnSpPr/>
      </xdr:nvCxnSpPr>
      <xdr:spPr>
        <a:xfrm>
          <a:off x="3098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76</xdr:row>
      <xdr:rowOff>30987</xdr:rowOff>
    </xdr:to>
    <xdr:cxnSp macro="">
      <xdr:nvCxnSpPr>
        <xdr:cNvPr id="363" name="直線コネクタ 362"/>
        <xdr:cNvCxnSpPr/>
      </xdr:nvCxnSpPr>
      <xdr:spPr>
        <a:xfrm>
          <a:off x="2209800" y="130246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165863</xdr:rowOff>
    </xdr:to>
    <xdr:cxnSp macro="">
      <xdr:nvCxnSpPr>
        <xdr:cNvPr id="366" name="直線コネクタ 365"/>
        <xdr:cNvCxnSpPr/>
      </xdr:nvCxnSpPr>
      <xdr:spPr>
        <a:xfrm>
          <a:off x="1320800" y="12997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76" name="円/楕円 375"/>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77"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165354</xdr:rowOff>
    </xdr:from>
    <xdr:to>
      <xdr:col>5</xdr:col>
      <xdr:colOff>600075</xdr:colOff>
      <xdr:row>76</xdr:row>
      <xdr:rowOff>95504</xdr:rowOff>
    </xdr:to>
    <xdr:sp macro="" textlink="">
      <xdr:nvSpPr>
        <xdr:cNvPr id="378" name="円/楕円 377"/>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105681</xdr:rowOff>
    </xdr:from>
    <xdr:ext cx="736600" cy="259045"/>
    <xdr:sp macro="" textlink="">
      <xdr:nvSpPr>
        <xdr:cNvPr id="379" name="テキスト ボックス 378"/>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0" name="円/楕円 379"/>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81" name="テキスト ボックス 380"/>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115062</xdr:rowOff>
    </xdr:from>
    <xdr:to>
      <xdr:col>3</xdr:col>
      <xdr:colOff>193675</xdr:colOff>
      <xdr:row>76</xdr:row>
      <xdr:rowOff>45213</xdr:rowOff>
    </xdr:to>
    <xdr:sp macro="" textlink="">
      <xdr:nvSpPr>
        <xdr:cNvPr id="382" name="円/楕円 381"/>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55389</xdr:rowOff>
    </xdr:from>
    <xdr:ext cx="762000" cy="259045"/>
    <xdr:sp macro="" textlink="">
      <xdr:nvSpPr>
        <xdr:cNvPr id="383" name="テキスト ボックス 382"/>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84" name="円/楕円 383"/>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85" name="テキスト ボックス 384"/>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平成</a:t>
          </a:r>
          <a:r>
            <a:rPr lang="en-US" altLang="ja-JP" sz="1300" b="0" i="0">
              <a:solidFill>
                <a:schemeClr val="dk1"/>
              </a:solidFill>
              <a:latin typeface="+mn-lt"/>
              <a:ea typeface="+mn-ea"/>
              <a:cs typeface="+mn-cs"/>
            </a:rPr>
            <a:t>25</a:t>
          </a:r>
          <a:r>
            <a:rPr lang="ja-JP" altLang="ja-JP" sz="1300" b="0" i="0">
              <a:solidFill>
                <a:schemeClr val="dk1"/>
              </a:solidFill>
              <a:latin typeface="+mn-lt"/>
              <a:ea typeface="+mn-ea"/>
              <a:cs typeface="+mn-cs"/>
            </a:rPr>
            <a:t>年度は類似団体平均に近づきましたが、平成</a:t>
          </a:r>
          <a:r>
            <a:rPr lang="en-US" altLang="ja-JP" sz="1300" b="0" i="0">
              <a:solidFill>
                <a:schemeClr val="dk1"/>
              </a:solidFill>
              <a:latin typeface="+mn-lt"/>
              <a:ea typeface="+mn-ea"/>
              <a:cs typeface="+mn-cs"/>
            </a:rPr>
            <a:t>26</a:t>
          </a:r>
          <a:r>
            <a:rPr lang="ja-JP" altLang="ja-JP" sz="1300" b="0" i="0">
              <a:solidFill>
                <a:schemeClr val="dk1"/>
              </a:solidFill>
              <a:latin typeface="+mn-lt"/>
              <a:ea typeface="+mn-ea"/>
              <a:cs typeface="+mn-cs"/>
            </a:rPr>
            <a:t>年度は</a:t>
          </a:r>
          <a:r>
            <a:rPr lang="en-US" altLang="ja-JP" sz="1300" b="0" i="0">
              <a:solidFill>
                <a:schemeClr val="dk1"/>
              </a:solidFill>
              <a:latin typeface="+mn-lt"/>
              <a:ea typeface="+mn-ea"/>
              <a:cs typeface="+mn-cs"/>
            </a:rPr>
            <a:t>5.2</a:t>
          </a:r>
          <a:r>
            <a:rPr lang="ja-JP" altLang="ja-JP" sz="1300" b="0" i="0">
              <a:solidFill>
                <a:schemeClr val="dk1"/>
              </a:solidFill>
              <a:latin typeface="+mn-lt"/>
              <a:ea typeface="+mn-ea"/>
              <a:cs typeface="+mn-cs"/>
            </a:rPr>
            <a:t>ポイント上昇し類似団体平均値を</a:t>
          </a:r>
          <a:r>
            <a:rPr lang="en-US" altLang="ja-JP" sz="1300" b="0" i="0">
              <a:solidFill>
                <a:schemeClr val="dk1"/>
              </a:solidFill>
              <a:latin typeface="+mn-lt"/>
              <a:ea typeface="+mn-ea"/>
              <a:cs typeface="+mn-cs"/>
            </a:rPr>
            <a:t>4.8</a:t>
          </a:r>
          <a:r>
            <a:rPr lang="ja-JP" altLang="ja-JP" sz="1300" b="0" i="0">
              <a:solidFill>
                <a:schemeClr val="dk1"/>
              </a:solidFill>
              <a:latin typeface="+mn-lt"/>
              <a:ea typeface="+mn-ea"/>
              <a:cs typeface="+mn-cs"/>
            </a:rPr>
            <a:t>ポイント上回っています。物件費、扶助費が増加しています。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今後も経常的経費の抑制に努め、財政の硬直化を招かないように努めます。</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63319</xdr:rowOff>
    </xdr:from>
    <xdr:to>
      <xdr:col>24</xdr:col>
      <xdr:colOff>31750</xdr:colOff>
      <xdr:row>76</xdr:row>
      <xdr:rowOff>61686</xdr:rowOff>
    </xdr:to>
    <xdr:cxnSp macro="">
      <xdr:nvCxnSpPr>
        <xdr:cNvPr id="420" name="直線コネクタ 419"/>
        <xdr:cNvCxnSpPr/>
      </xdr:nvCxnSpPr>
      <xdr:spPr>
        <a:xfrm>
          <a:off x="15671800" y="12922069"/>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63319</xdr:rowOff>
    </xdr:from>
    <xdr:to>
      <xdr:col>22</xdr:col>
      <xdr:colOff>565150</xdr:colOff>
      <xdr:row>75</xdr:row>
      <xdr:rowOff>138430</xdr:rowOff>
    </xdr:to>
    <xdr:cxnSp macro="">
      <xdr:nvCxnSpPr>
        <xdr:cNvPr id="423" name="直線コネクタ 422"/>
        <xdr:cNvCxnSpPr/>
      </xdr:nvCxnSpPr>
      <xdr:spPr>
        <a:xfrm flipV="1">
          <a:off x="14782800" y="129220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56787</xdr:rowOff>
    </xdr:from>
    <xdr:to>
      <xdr:col>21</xdr:col>
      <xdr:colOff>361950</xdr:colOff>
      <xdr:row>75</xdr:row>
      <xdr:rowOff>138430</xdr:rowOff>
    </xdr:to>
    <xdr:cxnSp macro="">
      <xdr:nvCxnSpPr>
        <xdr:cNvPr id="426" name="直線コネクタ 425"/>
        <xdr:cNvCxnSpPr/>
      </xdr:nvCxnSpPr>
      <xdr:spPr>
        <a:xfrm>
          <a:off x="13893800" y="1291553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30662</xdr:rowOff>
    </xdr:from>
    <xdr:to>
      <xdr:col>20</xdr:col>
      <xdr:colOff>158750</xdr:colOff>
      <xdr:row>75</xdr:row>
      <xdr:rowOff>56787</xdr:rowOff>
    </xdr:to>
    <xdr:cxnSp macro="">
      <xdr:nvCxnSpPr>
        <xdr:cNvPr id="429" name="直線コネクタ 428"/>
        <xdr:cNvCxnSpPr/>
      </xdr:nvCxnSpPr>
      <xdr:spPr>
        <a:xfrm>
          <a:off x="13004800" y="128894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10886</xdr:rowOff>
    </xdr:from>
    <xdr:to>
      <xdr:col>24</xdr:col>
      <xdr:colOff>82550</xdr:colOff>
      <xdr:row>76</xdr:row>
      <xdr:rowOff>112486</xdr:rowOff>
    </xdr:to>
    <xdr:sp macro="" textlink="">
      <xdr:nvSpPr>
        <xdr:cNvPr id="439" name="円/楕円 438"/>
        <xdr:cNvSpPr/>
      </xdr:nvSpPr>
      <xdr:spPr>
        <a:xfrm>
          <a:off x="16459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154413</xdr:rowOff>
    </xdr:from>
    <xdr:ext cx="762000" cy="259045"/>
    <xdr:sp macro="" textlink="">
      <xdr:nvSpPr>
        <xdr:cNvPr id="440" name="公債費以外該当値テキスト"/>
        <xdr:cNvSpPr txBox="1"/>
      </xdr:nvSpPr>
      <xdr:spPr>
        <a:xfrm>
          <a:off x="165989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12519</xdr:rowOff>
    </xdr:from>
    <xdr:to>
      <xdr:col>22</xdr:col>
      <xdr:colOff>615950</xdr:colOff>
      <xdr:row>75</xdr:row>
      <xdr:rowOff>114119</xdr:rowOff>
    </xdr:to>
    <xdr:sp macro="" textlink="">
      <xdr:nvSpPr>
        <xdr:cNvPr id="441" name="円/楕円 440"/>
        <xdr:cNvSpPr/>
      </xdr:nvSpPr>
      <xdr:spPr>
        <a:xfrm>
          <a:off x="15621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98896</xdr:rowOff>
    </xdr:from>
    <xdr:ext cx="736600" cy="259045"/>
    <xdr:sp macro="" textlink="">
      <xdr:nvSpPr>
        <xdr:cNvPr id="442" name="テキスト ボックス 441"/>
        <xdr:cNvSpPr txBox="1"/>
      </xdr:nvSpPr>
      <xdr:spPr>
        <a:xfrm>
          <a:off x="15290800" y="129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3" name="円/楕円 442"/>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4" name="テキスト ボックス 443"/>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5987</xdr:rowOff>
    </xdr:from>
    <xdr:to>
      <xdr:col>20</xdr:col>
      <xdr:colOff>209550</xdr:colOff>
      <xdr:row>75</xdr:row>
      <xdr:rowOff>107587</xdr:rowOff>
    </xdr:to>
    <xdr:sp macro="" textlink="">
      <xdr:nvSpPr>
        <xdr:cNvPr id="445" name="円/楕円 444"/>
        <xdr:cNvSpPr/>
      </xdr:nvSpPr>
      <xdr:spPr>
        <a:xfrm>
          <a:off x="13843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92364</xdr:rowOff>
    </xdr:from>
    <xdr:ext cx="762000" cy="259045"/>
    <xdr:sp macro="" textlink="">
      <xdr:nvSpPr>
        <xdr:cNvPr id="446" name="テキスト ボックス 445"/>
        <xdr:cNvSpPr txBox="1"/>
      </xdr:nvSpPr>
      <xdr:spPr>
        <a:xfrm>
          <a:off x="13512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151312</xdr:rowOff>
    </xdr:from>
    <xdr:to>
      <xdr:col>19</xdr:col>
      <xdr:colOff>6350</xdr:colOff>
      <xdr:row>75</xdr:row>
      <xdr:rowOff>81462</xdr:rowOff>
    </xdr:to>
    <xdr:sp macro="" textlink="">
      <xdr:nvSpPr>
        <xdr:cNvPr id="447" name="円/楕円 446"/>
        <xdr:cNvSpPr/>
      </xdr:nvSpPr>
      <xdr:spPr>
        <a:xfrm>
          <a:off x="12954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66239</xdr:rowOff>
    </xdr:from>
    <xdr:ext cx="762000" cy="259045"/>
    <xdr:sp macro="" textlink="">
      <xdr:nvSpPr>
        <xdr:cNvPr id="448" name="テキスト ボックス 447"/>
        <xdr:cNvSpPr txBox="1"/>
      </xdr:nvSpPr>
      <xdr:spPr>
        <a:xfrm>
          <a:off x="12623800" y="1292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117384</xdr:rowOff>
    </xdr:from>
    <xdr:to>
      <xdr:col>4</xdr:col>
      <xdr:colOff>1117600</xdr:colOff>
      <xdr:row>18</xdr:row>
      <xdr:rowOff>124842</xdr:rowOff>
    </xdr:to>
    <xdr:cxnSp macro="">
      <xdr:nvCxnSpPr>
        <xdr:cNvPr id="46" name="直線コネクタ 45"/>
        <xdr:cNvCxnSpPr/>
      </xdr:nvCxnSpPr>
      <xdr:spPr bwMode="auto">
        <a:xfrm flipV="1">
          <a:off x="5003800" y="3251109"/>
          <a:ext cx="6477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108011</xdr:rowOff>
    </xdr:from>
    <xdr:to>
      <xdr:col>4</xdr:col>
      <xdr:colOff>469900</xdr:colOff>
      <xdr:row>18</xdr:row>
      <xdr:rowOff>124842</xdr:rowOff>
    </xdr:to>
    <xdr:cxnSp macro="">
      <xdr:nvCxnSpPr>
        <xdr:cNvPr id="49" name="直線コネクタ 48"/>
        <xdr:cNvCxnSpPr/>
      </xdr:nvCxnSpPr>
      <xdr:spPr bwMode="auto">
        <a:xfrm>
          <a:off x="4305300" y="3241736"/>
          <a:ext cx="698500" cy="16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102645</xdr:rowOff>
    </xdr:from>
    <xdr:to>
      <xdr:col>3</xdr:col>
      <xdr:colOff>904875</xdr:colOff>
      <xdr:row>18</xdr:row>
      <xdr:rowOff>108011</xdr:rowOff>
    </xdr:to>
    <xdr:cxnSp macro="">
      <xdr:nvCxnSpPr>
        <xdr:cNvPr id="52" name="直線コネクタ 51"/>
        <xdr:cNvCxnSpPr/>
      </xdr:nvCxnSpPr>
      <xdr:spPr bwMode="auto">
        <a:xfrm>
          <a:off x="3606800" y="3236370"/>
          <a:ext cx="698500" cy="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102645</xdr:rowOff>
    </xdr:from>
    <xdr:to>
      <xdr:col>3</xdr:col>
      <xdr:colOff>206375</xdr:colOff>
      <xdr:row>18</xdr:row>
      <xdr:rowOff>125990</xdr:rowOff>
    </xdr:to>
    <xdr:cxnSp macro="">
      <xdr:nvCxnSpPr>
        <xdr:cNvPr id="55" name="直線コネクタ 54"/>
        <xdr:cNvCxnSpPr/>
      </xdr:nvCxnSpPr>
      <xdr:spPr bwMode="auto">
        <a:xfrm flipV="1">
          <a:off x="2908300" y="3236370"/>
          <a:ext cx="698500" cy="2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66584</xdr:rowOff>
    </xdr:from>
    <xdr:to>
      <xdr:col>5</xdr:col>
      <xdr:colOff>34925</xdr:colOff>
      <xdr:row>18</xdr:row>
      <xdr:rowOff>168184</xdr:rowOff>
    </xdr:to>
    <xdr:sp macro="" textlink="">
      <xdr:nvSpPr>
        <xdr:cNvPr id="65" name="円/楕円 64"/>
        <xdr:cNvSpPr/>
      </xdr:nvSpPr>
      <xdr:spPr bwMode="auto">
        <a:xfrm>
          <a:off x="5600700" y="3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38661</xdr:rowOff>
    </xdr:from>
    <xdr:ext cx="762000" cy="259045"/>
    <xdr:sp macro="" textlink="">
      <xdr:nvSpPr>
        <xdr:cNvPr id="66" name="人口1人当たり決算額の推移該当値テキスト130"/>
        <xdr:cNvSpPr txBox="1"/>
      </xdr:nvSpPr>
      <xdr:spPr>
        <a:xfrm>
          <a:off x="5740400" y="317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74042</xdr:rowOff>
    </xdr:from>
    <xdr:to>
      <xdr:col>4</xdr:col>
      <xdr:colOff>520700</xdr:colOff>
      <xdr:row>19</xdr:row>
      <xdr:rowOff>4192</xdr:rowOff>
    </xdr:to>
    <xdr:sp macro="" textlink="">
      <xdr:nvSpPr>
        <xdr:cNvPr id="67" name="円/楕円 66"/>
        <xdr:cNvSpPr/>
      </xdr:nvSpPr>
      <xdr:spPr bwMode="auto">
        <a:xfrm>
          <a:off x="4953000" y="320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160419</xdr:rowOff>
    </xdr:from>
    <xdr:ext cx="736600" cy="259045"/>
    <xdr:sp macro="" textlink="">
      <xdr:nvSpPr>
        <xdr:cNvPr id="68" name="テキスト ボックス 67"/>
        <xdr:cNvSpPr txBox="1"/>
      </xdr:nvSpPr>
      <xdr:spPr>
        <a:xfrm>
          <a:off x="4622800" y="329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57211</xdr:rowOff>
    </xdr:from>
    <xdr:to>
      <xdr:col>3</xdr:col>
      <xdr:colOff>955675</xdr:colOff>
      <xdr:row>18</xdr:row>
      <xdr:rowOff>158811</xdr:rowOff>
    </xdr:to>
    <xdr:sp macro="" textlink="">
      <xdr:nvSpPr>
        <xdr:cNvPr id="69" name="円/楕円 68"/>
        <xdr:cNvSpPr/>
      </xdr:nvSpPr>
      <xdr:spPr bwMode="auto">
        <a:xfrm>
          <a:off x="4254500" y="319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143588</xdr:rowOff>
    </xdr:from>
    <xdr:ext cx="762000" cy="259045"/>
    <xdr:sp macro="" textlink="">
      <xdr:nvSpPr>
        <xdr:cNvPr id="70" name="テキスト ボックス 69"/>
        <xdr:cNvSpPr txBox="1"/>
      </xdr:nvSpPr>
      <xdr:spPr>
        <a:xfrm>
          <a:off x="3924300" y="327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121,656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51845</xdr:rowOff>
    </xdr:from>
    <xdr:to>
      <xdr:col>3</xdr:col>
      <xdr:colOff>257175</xdr:colOff>
      <xdr:row>18</xdr:row>
      <xdr:rowOff>153445</xdr:rowOff>
    </xdr:to>
    <xdr:sp macro="" textlink="">
      <xdr:nvSpPr>
        <xdr:cNvPr id="71" name="円/楕円 70"/>
        <xdr:cNvSpPr/>
      </xdr:nvSpPr>
      <xdr:spPr bwMode="auto">
        <a:xfrm>
          <a:off x="3556000" y="318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138222</xdr:rowOff>
    </xdr:from>
    <xdr:ext cx="762000" cy="259045"/>
    <xdr:sp macro="" textlink="">
      <xdr:nvSpPr>
        <xdr:cNvPr id="72" name="テキスト ボックス 71"/>
        <xdr:cNvSpPr txBox="1"/>
      </xdr:nvSpPr>
      <xdr:spPr>
        <a:xfrm>
          <a:off x="3225800" y="327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122,595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75190</xdr:rowOff>
    </xdr:from>
    <xdr:to>
      <xdr:col>2</xdr:col>
      <xdr:colOff>692150</xdr:colOff>
      <xdr:row>19</xdr:row>
      <xdr:rowOff>5340</xdr:rowOff>
    </xdr:to>
    <xdr:sp macro="" textlink="">
      <xdr:nvSpPr>
        <xdr:cNvPr id="73" name="円/楕円 72"/>
        <xdr:cNvSpPr/>
      </xdr:nvSpPr>
      <xdr:spPr bwMode="auto">
        <a:xfrm>
          <a:off x="2857500" y="320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161567</xdr:rowOff>
    </xdr:from>
    <xdr:ext cx="762000" cy="259045"/>
    <xdr:sp macro="" textlink="">
      <xdr:nvSpPr>
        <xdr:cNvPr id="74" name="テキスト ボックス 73"/>
        <xdr:cNvSpPr txBox="1"/>
      </xdr:nvSpPr>
      <xdr:spPr>
        <a:xfrm>
          <a:off x="2527300" y="329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334505</xdr:rowOff>
    </xdr:from>
    <xdr:to>
      <xdr:col>4</xdr:col>
      <xdr:colOff>1117600</xdr:colOff>
      <xdr:row>36</xdr:row>
      <xdr:rowOff>89878</xdr:rowOff>
    </xdr:to>
    <xdr:cxnSp macro="">
      <xdr:nvCxnSpPr>
        <xdr:cNvPr id="107" name="直線コネクタ 106"/>
        <xdr:cNvCxnSpPr/>
      </xdr:nvCxnSpPr>
      <xdr:spPr bwMode="auto">
        <a:xfrm>
          <a:off x="5003800" y="6944855"/>
          <a:ext cx="647700" cy="98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334505</xdr:rowOff>
    </xdr:from>
    <xdr:to>
      <xdr:col>4</xdr:col>
      <xdr:colOff>469900</xdr:colOff>
      <xdr:row>35</xdr:row>
      <xdr:rowOff>337172</xdr:rowOff>
    </xdr:to>
    <xdr:cxnSp macro="">
      <xdr:nvCxnSpPr>
        <xdr:cNvPr id="110" name="直線コネクタ 109"/>
        <xdr:cNvCxnSpPr/>
      </xdr:nvCxnSpPr>
      <xdr:spPr bwMode="auto">
        <a:xfrm flipV="1">
          <a:off x="4305300" y="6944855"/>
          <a:ext cx="698500" cy="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323723</xdr:rowOff>
    </xdr:from>
    <xdr:to>
      <xdr:col>3</xdr:col>
      <xdr:colOff>904875</xdr:colOff>
      <xdr:row>35</xdr:row>
      <xdr:rowOff>337172</xdr:rowOff>
    </xdr:to>
    <xdr:cxnSp macro="">
      <xdr:nvCxnSpPr>
        <xdr:cNvPr id="113" name="直線コネクタ 112"/>
        <xdr:cNvCxnSpPr/>
      </xdr:nvCxnSpPr>
      <xdr:spPr bwMode="auto">
        <a:xfrm>
          <a:off x="3606800" y="6934073"/>
          <a:ext cx="698500" cy="13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302057</xdr:rowOff>
    </xdr:from>
    <xdr:to>
      <xdr:col>3</xdr:col>
      <xdr:colOff>206375</xdr:colOff>
      <xdr:row>35</xdr:row>
      <xdr:rowOff>323723</xdr:rowOff>
    </xdr:to>
    <xdr:cxnSp macro="">
      <xdr:nvCxnSpPr>
        <xdr:cNvPr id="116" name="直線コネクタ 115"/>
        <xdr:cNvCxnSpPr/>
      </xdr:nvCxnSpPr>
      <xdr:spPr bwMode="auto">
        <a:xfrm>
          <a:off x="2908300" y="6912407"/>
          <a:ext cx="6985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39078</xdr:rowOff>
    </xdr:from>
    <xdr:to>
      <xdr:col>5</xdr:col>
      <xdr:colOff>34925</xdr:colOff>
      <xdr:row>36</xdr:row>
      <xdr:rowOff>140678</xdr:rowOff>
    </xdr:to>
    <xdr:sp macro="" textlink="">
      <xdr:nvSpPr>
        <xdr:cNvPr id="126" name="円/楕円 125"/>
        <xdr:cNvSpPr/>
      </xdr:nvSpPr>
      <xdr:spPr bwMode="auto">
        <a:xfrm>
          <a:off x="5600700" y="6992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11155</xdr:rowOff>
    </xdr:from>
    <xdr:ext cx="762000" cy="259045"/>
    <xdr:sp macro="" textlink="">
      <xdr:nvSpPr>
        <xdr:cNvPr id="127" name="人口1人当たり決算額の推移該当値テキスト445"/>
        <xdr:cNvSpPr txBox="1"/>
      </xdr:nvSpPr>
      <xdr:spPr>
        <a:xfrm>
          <a:off x="5740400" y="696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283705</xdr:rowOff>
    </xdr:from>
    <xdr:to>
      <xdr:col>4</xdr:col>
      <xdr:colOff>520700</xdr:colOff>
      <xdr:row>36</xdr:row>
      <xdr:rowOff>42405</xdr:rowOff>
    </xdr:to>
    <xdr:sp macro="" textlink="">
      <xdr:nvSpPr>
        <xdr:cNvPr id="128" name="円/楕円 127"/>
        <xdr:cNvSpPr/>
      </xdr:nvSpPr>
      <xdr:spPr bwMode="auto">
        <a:xfrm>
          <a:off x="4953000" y="689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27182</xdr:rowOff>
    </xdr:from>
    <xdr:ext cx="736600" cy="259045"/>
    <xdr:sp macro="" textlink="">
      <xdr:nvSpPr>
        <xdr:cNvPr id="129" name="テキスト ボックス 128"/>
        <xdr:cNvSpPr txBox="1"/>
      </xdr:nvSpPr>
      <xdr:spPr>
        <a:xfrm>
          <a:off x="4622800" y="6980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286372</xdr:rowOff>
    </xdr:from>
    <xdr:to>
      <xdr:col>3</xdr:col>
      <xdr:colOff>955675</xdr:colOff>
      <xdr:row>36</xdr:row>
      <xdr:rowOff>45072</xdr:rowOff>
    </xdr:to>
    <xdr:sp macro="" textlink="">
      <xdr:nvSpPr>
        <xdr:cNvPr id="130" name="円/楕円 129"/>
        <xdr:cNvSpPr/>
      </xdr:nvSpPr>
      <xdr:spPr bwMode="auto">
        <a:xfrm>
          <a:off x="4254500" y="689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29849</xdr:rowOff>
    </xdr:from>
    <xdr:ext cx="762000" cy="259045"/>
    <xdr:sp macro="" textlink="">
      <xdr:nvSpPr>
        <xdr:cNvPr id="131" name="テキスト ボックス 130"/>
        <xdr:cNvSpPr txBox="1"/>
      </xdr:nvSpPr>
      <xdr:spPr>
        <a:xfrm>
          <a:off x="3924300" y="69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272923</xdr:rowOff>
    </xdr:from>
    <xdr:to>
      <xdr:col>3</xdr:col>
      <xdr:colOff>257175</xdr:colOff>
      <xdr:row>36</xdr:row>
      <xdr:rowOff>31623</xdr:rowOff>
    </xdr:to>
    <xdr:sp macro="" textlink="">
      <xdr:nvSpPr>
        <xdr:cNvPr id="132" name="円/楕円 131"/>
        <xdr:cNvSpPr/>
      </xdr:nvSpPr>
      <xdr:spPr bwMode="auto">
        <a:xfrm>
          <a:off x="3556000" y="68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16400</xdr:rowOff>
    </xdr:from>
    <xdr:ext cx="762000" cy="259045"/>
    <xdr:sp macro="" textlink="">
      <xdr:nvSpPr>
        <xdr:cNvPr id="133" name="テキスト ボックス 132"/>
        <xdr:cNvSpPr txBox="1"/>
      </xdr:nvSpPr>
      <xdr:spPr>
        <a:xfrm>
          <a:off x="3225800" y="696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251257</xdr:rowOff>
    </xdr:from>
    <xdr:to>
      <xdr:col>2</xdr:col>
      <xdr:colOff>692150</xdr:colOff>
      <xdr:row>36</xdr:row>
      <xdr:rowOff>9957</xdr:rowOff>
    </xdr:to>
    <xdr:sp macro="" textlink="">
      <xdr:nvSpPr>
        <xdr:cNvPr id="134" name="円/楕円 133"/>
        <xdr:cNvSpPr/>
      </xdr:nvSpPr>
      <xdr:spPr bwMode="auto">
        <a:xfrm>
          <a:off x="2857500" y="686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337634</xdr:rowOff>
    </xdr:from>
    <xdr:ext cx="762000" cy="259045"/>
    <xdr:sp macro="" textlink="">
      <xdr:nvSpPr>
        <xdr:cNvPr id="135" name="テキスト ボックス 134"/>
        <xdr:cNvSpPr txBox="1"/>
      </xdr:nvSpPr>
      <xdr:spPr>
        <a:xfrm>
          <a:off x="2527300" y="694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latin typeface="+mn-lt"/>
              <a:ea typeface="+mn-ea"/>
              <a:cs typeface="+mn-cs"/>
            </a:rPr>
            <a:t>　財政調整基金は近年取り崩しをしておらず、基金残高はわずかずつ上昇しています。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事業実施に際して歳出を極力抑制しながら効果を上げることに心がけてきましたが、平成</a:t>
          </a:r>
          <a:r>
            <a:rPr lang="en-US" altLang="ja-JP" sz="1300" b="0" i="0">
              <a:solidFill>
                <a:schemeClr val="dk1"/>
              </a:solidFill>
              <a:latin typeface="+mn-lt"/>
              <a:ea typeface="+mn-ea"/>
              <a:cs typeface="+mn-cs"/>
            </a:rPr>
            <a:t>26</a:t>
          </a:r>
          <a:r>
            <a:rPr lang="ja-JP" altLang="ja-JP" sz="1300" b="0" i="0">
              <a:solidFill>
                <a:schemeClr val="dk1"/>
              </a:solidFill>
              <a:latin typeface="+mn-lt"/>
              <a:ea typeface="+mn-ea"/>
              <a:cs typeface="+mn-cs"/>
            </a:rPr>
            <a:t>年度の実質収支額は</a:t>
          </a:r>
          <a:r>
            <a:rPr lang="en-US" altLang="ja-JP" sz="1300" b="0" i="0">
              <a:solidFill>
                <a:schemeClr val="dk1"/>
              </a:solidFill>
              <a:latin typeface="+mn-lt"/>
              <a:ea typeface="+mn-ea"/>
              <a:cs typeface="+mn-cs"/>
            </a:rPr>
            <a:t>15.91</a:t>
          </a:r>
          <a:r>
            <a:rPr lang="ja-JP" altLang="ja-JP" sz="1300" b="0" i="0">
              <a:solidFill>
                <a:schemeClr val="dk1"/>
              </a:solidFill>
              <a:latin typeface="+mn-lt"/>
              <a:ea typeface="+mn-ea"/>
              <a:cs typeface="+mn-cs"/>
            </a:rPr>
            <a:t>％で前年度より低下し、実質単年度収支も赤字となりました。</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実質収支額、実質単年度収支ともに年度ごとの増減はありますが、今後も健全経営に努めます。</a:t>
          </a:r>
          <a:endParaRPr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latin typeface="+mn-lt"/>
              <a:ea typeface="+mn-ea"/>
              <a:cs typeface="+mn-cs"/>
            </a:rPr>
            <a:t>　一般会計は、前年度繰越金が大きかったため実質収支は黒字でしたが、実質単年度収支は</a:t>
          </a:r>
          <a:r>
            <a:rPr lang="en-US" altLang="ja-JP" sz="1300" b="0" i="0">
              <a:solidFill>
                <a:schemeClr val="dk1"/>
              </a:solidFill>
              <a:latin typeface="+mn-lt"/>
              <a:ea typeface="+mn-ea"/>
              <a:cs typeface="+mn-cs"/>
            </a:rPr>
            <a:t>122,542</a:t>
          </a:r>
          <a:r>
            <a:rPr lang="ja-JP" altLang="ja-JP" sz="1300" b="0" i="0">
              <a:solidFill>
                <a:schemeClr val="dk1"/>
              </a:solidFill>
              <a:latin typeface="+mn-lt"/>
              <a:ea typeface="+mn-ea"/>
              <a:cs typeface="+mn-cs"/>
            </a:rPr>
            <a:t>千円の赤字となりました。</a:t>
          </a:r>
          <a:endParaRPr lang="en-US" altLang="ja-JP" sz="1300" b="0" i="0">
            <a:solidFill>
              <a:schemeClr val="dk1"/>
            </a:solidFill>
            <a:latin typeface="+mn-lt"/>
            <a:ea typeface="+mn-ea"/>
            <a:cs typeface="+mn-cs"/>
          </a:endParaRPr>
        </a:p>
        <a:p>
          <a:pPr rtl="0"/>
          <a:r>
            <a:rPr lang="ja-JP" altLang="ja-JP" sz="1300" b="0" i="0">
              <a:solidFill>
                <a:schemeClr val="dk1"/>
              </a:solidFill>
              <a:latin typeface="+mn-lt"/>
              <a:ea typeface="+mn-ea"/>
              <a:cs typeface="+mn-cs"/>
            </a:rPr>
            <a:t>　国民健康保険事業勘定特別会計は、給付費が増加しており平成</a:t>
          </a:r>
          <a:r>
            <a:rPr lang="en-US" altLang="ja-JP" sz="1300" b="0" i="0">
              <a:solidFill>
                <a:schemeClr val="dk1"/>
              </a:solidFill>
              <a:latin typeface="+mn-lt"/>
              <a:ea typeface="+mn-ea"/>
              <a:cs typeface="+mn-cs"/>
            </a:rPr>
            <a:t>23</a:t>
          </a:r>
          <a:r>
            <a:rPr lang="ja-JP" altLang="ja-JP" sz="1300" b="0" i="0">
              <a:solidFill>
                <a:schemeClr val="dk1"/>
              </a:solidFill>
              <a:latin typeface="+mn-lt"/>
              <a:ea typeface="+mn-ea"/>
              <a:cs typeface="+mn-cs"/>
            </a:rPr>
            <a:t>年度に基金をほぼ全額繰入ました。そのため、一般会計繰り入れにより収支の均衡を維持している状況で</a:t>
          </a:r>
          <a:r>
            <a:rPr lang="ja-JP" altLang="en-US" sz="1300" b="0" i="0">
              <a:solidFill>
                <a:schemeClr val="dk1"/>
              </a:solidFill>
              <a:latin typeface="+mn-lt"/>
              <a:ea typeface="+mn-ea"/>
              <a:cs typeface="+mn-cs"/>
            </a:rPr>
            <a:t>す</a:t>
          </a:r>
          <a:r>
            <a:rPr lang="ja-JP" altLang="ja-JP" sz="1300" b="0" i="0">
              <a:solidFill>
                <a:schemeClr val="dk1"/>
              </a:solidFill>
              <a:latin typeface="+mn-lt"/>
              <a:ea typeface="+mn-ea"/>
              <a:cs typeface="+mn-cs"/>
            </a:rPr>
            <a:t>が、平成</a:t>
          </a:r>
          <a:r>
            <a:rPr lang="en-US" altLang="ja-JP" sz="1300" b="0" i="0">
              <a:solidFill>
                <a:schemeClr val="dk1"/>
              </a:solidFill>
              <a:latin typeface="+mn-lt"/>
              <a:ea typeface="+mn-ea"/>
              <a:cs typeface="+mn-cs"/>
            </a:rPr>
            <a:t>24</a:t>
          </a:r>
          <a:r>
            <a:rPr lang="ja-JP" altLang="ja-JP" sz="1300" b="0" i="0">
              <a:solidFill>
                <a:schemeClr val="dk1"/>
              </a:solidFill>
              <a:latin typeface="+mn-lt"/>
              <a:ea typeface="+mn-ea"/>
              <a:cs typeface="+mn-cs"/>
            </a:rPr>
            <a:t>年度と</a:t>
          </a:r>
          <a:r>
            <a:rPr lang="en-US" altLang="ja-JP" sz="1300" b="0" i="0">
              <a:solidFill>
                <a:schemeClr val="dk1"/>
              </a:solidFill>
              <a:latin typeface="+mn-lt"/>
              <a:ea typeface="+mn-ea"/>
              <a:cs typeface="+mn-cs"/>
            </a:rPr>
            <a:t>25</a:t>
          </a:r>
          <a:r>
            <a:rPr lang="ja-JP" altLang="ja-JP" sz="1300" b="0" i="0">
              <a:solidFill>
                <a:schemeClr val="dk1"/>
              </a:solidFill>
              <a:latin typeface="+mn-lt"/>
              <a:ea typeface="+mn-ea"/>
              <a:cs typeface="+mn-cs"/>
            </a:rPr>
            <a:t>年度に税率を改正したことにより保険税収が増加しました。</a:t>
          </a:r>
          <a:endParaRPr lang="en-US" altLang="ja-JP" sz="1300" b="0" i="0">
            <a:solidFill>
              <a:schemeClr val="dk1"/>
            </a:solidFill>
            <a:latin typeface="+mn-lt"/>
            <a:ea typeface="+mn-ea"/>
            <a:cs typeface="+mn-cs"/>
          </a:endParaRPr>
        </a:p>
        <a:p>
          <a:pPr rtl="0"/>
          <a:r>
            <a:rPr lang="ja-JP" altLang="ja-JP" sz="1300">
              <a:solidFill>
                <a:schemeClr val="dk1"/>
              </a:solidFill>
              <a:latin typeface="+mn-lt"/>
              <a:ea typeface="+mn-ea"/>
              <a:cs typeface="+mn-cs"/>
            </a:rPr>
            <a:t>　特別会計、企業会計ともに独立採算の原則に立ち返った保険料や使用料金の適正化を図り、適切な事業運営に努めます。</a:t>
          </a:r>
          <a:endParaRPr lang="en-US" altLang="ja-JP" sz="1300">
            <a:solidFill>
              <a:schemeClr val="dk1"/>
            </a:solidFill>
            <a:latin typeface="+mn-lt"/>
            <a:ea typeface="+mn-ea"/>
            <a:cs typeface="+mn-cs"/>
          </a:endParaRPr>
        </a:p>
        <a:p>
          <a:pPr rtl="0"/>
          <a:endParaRPr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latin typeface="+mn-lt"/>
              <a:ea typeface="+mn-ea"/>
              <a:cs typeface="+mn-cs"/>
            </a:rPr>
            <a:t>　この数年の一般会計起債額は、</a:t>
          </a:r>
          <a:r>
            <a:rPr lang="ja-JP" altLang="en-US" sz="1300" b="0" i="0">
              <a:solidFill>
                <a:schemeClr val="dk1"/>
              </a:solidFill>
              <a:latin typeface="+mn-lt"/>
              <a:ea typeface="+mn-ea"/>
              <a:cs typeface="+mn-cs"/>
            </a:rPr>
            <a:t>多額の借り入れはしていない</a:t>
          </a:r>
          <a:r>
            <a:rPr lang="ja-JP" altLang="ja-JP" sz="1300" b="0" i="0">
              <a:solidFill>
                <a:schemeClr val="dk1"/>
              </a:solidFill>
              <a:latin typeface="+mn-lt"/>
              <a:ea typeface="+mn-ea"/>
              <a:cs typeface="+mn-cs"/>
            </a:rPr>
            <a:t>が、償還期間を短期に設定しているため単年度の償還額は増加してい</a:t>
          </a:r>
          <a:r>
            <a:rPr lang="ja-JP" altLang="en-US" sz="1300" b="0" i="0">
              <a:solidFill>
                <a:schemeClr val="dk1"/>
              </a:solidFill>
              <a:latin typeface="+mn-lt"/>
              <a:ea typeface="+mn-ea"/>
              <a:cs typeface="+mn-cs"/>
            </a:rPr>
            <a:t>ます</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公営企業会計の下水道債は、多額の借り入れはなく、今後数年で高額の起債が償還終了となるため、元利償還金は減少する見込みです。</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しかし、施設も老朽化し更新時期も近づいており、新たな起債も必要となることから減少幅は縮小もしくは増加に転じることが予想されます。</a:t>
          </a:r>
          <a:endParaRPr lang="en-US" altLang="ja-JP" sz="1300" b="0" i="0">
            <a:solidFill>
              <a:schemeClr val="dk1"/>
            </a:solidFill>
            <a:latin typeface="+mn-lt"/>
            <a:ea typeface="+mn-ea"/>
            <a:cs typeface="+mn-cs"/>
          </a:endParaRPr>
        </a:p>
        <a:p>
          <a:pPr rtl="0"/>
          <a:r>
            <a:rPr lang="ja-JP" altLang="ja-JP" sz="1300" b="0" i="0">
              <a:solidFill>
                <a:schemeClr val="dk1"/>
              </a:solidFill>
              <a:latin typeface="+mn-lt"/>
              <a:ea typeface="+mn-ea"/>
              <a:cs typeface="+mn-cs"/>
            </a:rPr>
            <a:t>　将来への負担を増やさないよう計画的な事業実施を図ります。</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latin typeface="+mn-lt"/>
              <a:ea typeface="+mn-ea"/>
              <a:cs typeface="+mn-cs"/>
            </a:rPr>
            <a:t>　一般会計等に係る地方債、組合等負担</a:t>
          </a:r>
          <a:r>
            <a:rPr lang="ja-JP" altLang="en-US" sz="1300" b="0" i="0">
              <a:solidFill>
                <a:schemeClr val="dk1"/>
              </a:solidFill>
              <a:latin typeface="+mn-lt"/>
              <a:ea typeface="+mn-ea"/>
              <a:cs typeface="+mn-cs"/>
            </a:rPr>
            <a:t>等</a:t>
          </a:r>
          <a:r>
            <a:rPr lang="ja-JP" altLang="ja-JP" sz="1300" b="0" i="0">
              <a:solidFill>
                <a:schemeClr val="dk1"/>
              </a:solidFill>
              <a:latin typeface="+mn-lt"/>
              <a:ea typeface="+mn-ea"/>
              <a:cs typeface="+mn-cs"/>
            </a:rPr>
            <a:t>見込額は僅かに増加しました。公営企業債等繰入見込額</a:t>
          </a:r>
          <a:r>
            <a:rPr lang="ja-JP" altLang="en-US" sz="1300" b="0" i="0">
              <a:solidFill>
                <a:schemeClr val="dk1"/>
              </a:solidFill>
              <a:latin typeface="+mn-lt"/>
              <a:ea typeface="+mn-ea"/>
              <a:cs typeface="+mn-cs"/>
            </a:rPr>
            <a:t>、退職手当負担見込額</a:t>
          </a:r>
          <a:r>
            <a:rPr lang="ja-JP" altLang="ja-JP" sz="1300" b="0" i="0">
              <a:solidFill>
                <a:schemeClr val="dk1"/>
              </a:solidFill>
              <a:latin typeface="+mn-lt"/>
              <a:ea typeface="+mn-ea"/>
              <a:cs typeface="+mn-cs"/>
            </a:rPr>
            <a:t>は減少しています。</a:t>
          </a:r>
          <a:endParaRPr lang="en-US" altLang="ja-JP" sz="1300" b="0" i="0">
            <a:solidFill>
              <a:schemeClr val="dk1"/>
            </a:solidFill>
            <a:latin typeface="+mn-lt"/>
            <a:ea typeface="+mn-ea"/>
            <a:cs typeface="+mn-cs"/>
          </a:endParaRPr>
        </a:p>
        <a:p>
          <a:pPr rtl="0"/>
          <a:r>
            <a:rPr lang="ja-JP" altLang="ja-JP" sz="1300" b="0" i="0">
              <a:solidFill>
                <a:schemeClr val="dk1"/>
              </a:solidFill>
              <a:latin typeface="+mn-lt"/>
              <a:ea typeface="+mn-ea"/>
              <a:cs typeface="+mn-cs"/>
            </a:rPr>
            <a:t>　充当可能財源の基金残高、基準財政需要額参入見込額も減少していますが、将来負担額との差額は大きくなっています。これにより、将来負担比率は</a:t>
          </a:r>
          <a:r>
            <a:rPr lang="en-US" altLang="ja-JP" sz="1300" b="0" i="0">
              <a:solidFill>
                <a:schemeClr val="dk1"/>
              </a:solidFill>
              <a:latin typeface="+mn-lt"/>
              <a:ea typeface="+mn-ea"/>
              <a:cs typeface="+mn-cs"/>
            </a:rPr>
            <a:t>0</a:t>
          </a:r>
          <a:r>
            <a:rPr lang="ja-JP" altLang="ja-JP" sz="1300" b="0" i="0">
              <a:solidFill>
                <a:schemeClr val="dk1"/>
              </a:solidFill>
              <a:latin typeface="+mn-lt"/>
              <a:ea typeface="+mn-ea"/>
              <a:cs typeface="+mn-cs"/>
            </a:rPr>
            <a:t>で推移しています。</a:t>
          </a:r>
          <a:endParaRPr lang="en-US" altLang="ja-JP" sz="1300" b="0" i="0">
            <a:solidFill>
              <a:schemeClr val="dk1"/>
            </a:solidFill>
            <a:latin typeface="+mn-lt"/>
            <a:ea typeface="+mn-ea"/>
            <a:cs typeface="+mn-cs"/>
          </a:endParaRPr>
        </a:p>
        <a:p>
          <a:r>
            <a:rPr lang="ja-JP" altLang="en-US" sz="1300" b="0" i="0">
              <a:solidFill>
                <a:schemeClr val="dk1"/>
              </a:solidFill>
              <a:latin typeface="+mn-lt"/>
              <a:ea typeface="+mn-ea"/>
              <a:cs typeface="+mn-cs"/>
            </a:rPr>
            <a:t>　</a:t>
          </a:r>
          <a:r>
            <a:rPr lang="ja-JP" altLang="ja-JP" sz="1300" b="0" i="0">
              <a:solidFill>
                <a:schemeClr val="dk1"/>
              </a:solidFill>
              <a:latin typeface="+mn-lt"/>
              <a:ea typeface="+mn-ea"/>
              <a:cs typeface="+mn-cs"/>
            </a:rPr>
            <a:t>今後は、公営企業の健全経営を促し繰入金を抑制するとともに、起債と基金をバランスよく使うことにより将来への負担を増やさないよう努めます。</a:t>
          </a:r>
          <a:endParaRPr lang="ja-JP" altLang="ja-JP" sz="13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4736110</v>
      </c>
      <c r="BO4" s="349"/>
      <c r="BP4" s="349"/>
      <c r="BQ4" s="349"/>
      <c r="BR4" s="349"/>
      <c r="BS4" s="349"/>
      <c r="BT4" s="349"/>
      <c r="BU4" s="350"/>
      <c r="BV4" s="348">
        <v>4269897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15.9</v>
      </c>
      <c r="CU4" s="355"/>
      <c r="CV4" s="355"/>
      <c r="CW4" s="355"/>
      <c r="CX4" s="355"/>
      <c r="CY4" s="355"/>
      <c r="CZ4" s="355"/>
      <c r="DA4" s="356"/>
      <c r="DB4" s="354">
        <v>20.5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4243633</v>
      </c>
      <c r="BO5" s="386"/>
      <c r="BP5" s="386"/>
      <c r="BQ5" s="386"/>
      <c r="BR5" s="386"/>
      <c r="BS5" s="386"/>
      <c r="BT5" s="386"/>
      <c r="BU5" s="387"/>
      <c r="BV5" s="385">
        <v>3710726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v>
      </c>
      <c r="CU5" s="383"/>
      <c r="CV5" s="383"/>
      <c r="CW5" s="383"/>
      <c r="CX5" s="383"/>
      <c r="CY5" s="383"/>
      <c r="CZ5" s="383"/>
      <c r="DA5" s="384"/>
      <c r="DB5" s="382">
        <v>75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492477</v>
      </c>
      <c r="BO6" s="386"/>
      <c r="BP6" s="386"/>
      <c r="BQ6" s="386"/>
      <c r="BR6" s="386"/>
      <c r="BS6" s="386"/>
      <c r="BT6" s="386"/>
      <c r="BU6" s="387"/>
      <c r="BV6" s="385">
        <v>559171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83.7</v>
      </c>
      <c r="CU6" s="423"/>
      <c r="CV6" s="423"/>
      <c r="CW6" s="423"/>
      <c r="CX6" s="423"/>
      <c r="CY6" s="423"/>
      <c r="CZ6" s="423"/>
      <c r="DA6" s="424"/>
      <c r="DB6" s="422">
        <v>80.2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74713</v>
      </c>
      <c r="BO7" s="386"/>
      <c r="BP7" s="386"/>
      <c r="BQ7" s="386"/>
      <c r="BR7" s="386"/>
      <c r="BS7" s="386"/>
      <c r="BT7" s="386"/>
      <c r="BU7" s="387"/>
      <c r="BV7" s="385">
        <v>12987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2625321</v>
      </c>
      <c r="CU7" s="386"/>
      <c r="CV7" s="386"/>
      <c r="CW7" s="386"/>
      <c r="CX7" s="386"/>
      <c r="CY7" s="386"/>
      <c r="CZ7" s="386"/>
      <c r="DA7" s="387"/>
      <c r="DB7" s="385">
        <v>2660637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417764</v>
      </c>
      <c r="BO8" s="386"/>
      <c r="BP8" s="386"/>
      <c r="BQ8" s="386"/>
      <c r="BR8" s="386"/>
      <c r="BS8" s="386"/>
      <c r="BT8" s="386"/>
      <c r="BU8" s="387"/>
      <c r="BV8" s="385">
        <v>546184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7573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-128420</v>
      </c>
      <c r="BO9" s="386"/>
      <c r="BP9" s="386"/>
      <c r="BQ9" s="386"/>
      <c r="BR9" s="386"/>
      <c r="BS9" s="386"/>
      <c r="BT9" s="386"/>
      <c r="BU9" s="387"/>
      <c r="BV9" s="385">
        <v>118952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7.3</v>
      </c>
      <c r="CU9" s="383"/>
      <c r="CV9" s="383"/>
      <c r="CW9" s="383"/>
      <c r="CX9" s="383"/>
      <c r="CY9" s="383"/>
      <c r="CZ9" s="383"/>
      <c r="DA9" s="384"/>
      <c r="DB9" s="382">
        <v>8.5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7456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5878</v>
      </c>
      <c r="BO10" s="386"/>
      <c r="BP10" s="386"/>
      <c r="BQ10" s="386"/>
      <c r="BR10" s="386"/>
      <c r="BS10" s="386"/>
      <c r="BT10" s="386"/>
      <c r="BU10" s="387"/>
      <c r="BV10" s="385">
        <v>2596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7892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7849</v>
      </c>
      <c r="S13" s="467"/>
      <c r="T13" s="467"/>
      <c r="U13" s="467"/>
      <c r="V13" s="468"/>
      <c r="W13" s="401" t="s">
        <v>124</v>
      </c>
      <c r="X13" s="402"/>
      <c r="Y13" s="402"/>
      <c r="Z13" s="402"/>
      <c r="AA13" s="402"/>
      <c r="AB13" s="392"/>
      <c r="AC13" s="436">
        <v>1190</v>
      </c>
      <c r="AD13" s="437"/>
      <c r="AE13" s="437"/>
      <c r="AF13" s="437"/>
      <c r="AG13" s="476"/>
      <c r="AH13" s="436">
        <v>1458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-122542</v>
      </c>
      <c r="BO13" s="386"/>
      <c r="BP13" s="386"/>
      <c r="BQ13" s="386"/>
      <c r="BR13" s="386"/>
      <c r="BS13" s="386"/>
      <c r="BT13" s="386"/>
      <c r="BU13" s="387"/>
      <c r="BV13" s="385">
        <v>121548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5.3</v>
      </c>
      <c r="CU13" s="383"/>
      <c r="CV13" s="383"/>
      <c r="CW13" s="383"/>
      <c r="CX13" s="383"/>
      <c r="CY13" s="383"/>
      <c r="CZ13" s="383"/>
      <c r="DA13" s="384"/>
      <c r="DB13" s="382">
        <v>6.2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7875</v>
      </c>
      <c r="S14" s="467"/>
      <c r="T14" s="467"/>
      <c r="U14" s="467"/>
      <c r="V14" s="468"/>
      <c r="W14" s="375"/>
      <c r="X14" s="376"/>
      <c r="Y14" s="376"/>
      <c r="Z14" s="376"/>
      <c r="AA14" s="376"/>
      <c r="AB14" s="365"/>
      <c r="AC14" s="469">
        <v>27.9</v>
      </c>
      <c r="AD14" s="470"/>
      <c r="AE14" s="470"/>
      <c r="AF14" s="470"/>
      <c r="AG14" s="471"/>
      <c r="AH14" s="469">
        <v>32.6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7826</v>
      </c>
      <c r="S15" s="467"/>
      <c r="T15" s="467"/>
      <c r="U15" s="467"/>
      <c r="V15" s="468"/>
      <c r="W15" s="401" t="s">
        <v>131</v>
      </c>
      <c r="X15" s="402"/>
      <c r="Y15" s="402"/>
      <c r="Z15" s="402"/>
      <c r="AA15" s="402"/>
      <c r="AB15" s="392"/>
      <c r="AC15" s="436">
        <v>1151</v>
      </c>
      <c r="AD15" s="437"/>
      <c r="AE15" s="437"/>
      <c r="AF15" s="437"/>
      <c r="AG15" s="476"/>
      <c r="AH15" s="436">
        <v>1203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831397</v>
      </c>
      <c r="BO15" s="349"/>
      <c r="BP15" s="349"/>
      <c r="BQ15" s="349"/>
      <c r="BR15" s="349"/>
      <c r="BS15" s="349"/>
      <c r="BT15" s="349"/>
      <c r="BU15" s="350"/>
      <c r="BV15" s="348">
        <v>834859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26.9</v>
      </c>
      <c r="AD16" s="470"/>
      <c r="AE16" s="470"/>
      <c r="AF16" s="470"/>
      <c r="AG16" s="471"/>
      <c r="AH16" s="469">
        <v>26.9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2245951</v>
      </c>
      <c r="BO16" s="386"/>
      <c r="BP16" s="386"/>
      <c r="BQ16" s="386"/>
      <c r="BR16" s="386"/>
      <c r="BS16" s="386"/>
      <c r="BT16" s="386"/>
      <c r="BU16" s="387"/>
      <c r="BV16" s="385">
        <v>2263479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1931</v>
      </c>
      <c r="AD17" s="437"/>
      <c r="AE17" s="437"/>
      <c r="AF17" s="437"/>
      <c r="AG17" s="476"/>
      <c r="AH17" s="436">
        <v>1801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1044450</v>
      </c>
      <c r="BO17" s="386"/>
      <c r="BP17" s="386"/>
      <c r="BQ17" s="386"/>
      <c r="BR17" s="386"/>
      <c r="BS17" s="386"/>
      <c r="BT17" s="386"/>
      <c r="BU17" s="387"/>
      <c r="BV17" s="385">
        <v>1058013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43.26</v>
      </c>
      <c r="M18" s="498"/>
      <c r="N18" s="498"/>
      <c r="O18" s="498"/>
      <c r="P18" s="498"/>
      <c r="Q18" s="498"/>
      <c r="R18" s="499"/>
      <c r="S18" s="499"/>
      <c r="T18" s="499"/>
      <c r="U18" s="499"/>
      <c r="V18" s="500"/>
      <c r="W18" s="403"/>
      <c r="X18" s="404"/>
      <c r="Y18" s="404"/>
      <c r="Z18" s="404"/>
      <c r="AA18" s="404"/>
      <c r="AB18" s="395"/>
      <c r="AC18" s="501">
        <v>45.2</v>
      </c>
      <c r="AD18" s="502"/>
      <c r="AE18" s="502"/>
      <c r="AF18" s="502"/>
      <c r="AG18" s="503"/>
      <c r="AH18" s="501">
        <v>40.299999999999997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2093607</v>
      </c>
      <c r="BO18" s="386"/>
      <c r="BP18" s="386"/>
      <c r="BQ18" s="386"/>
      <c r="BR18" s="386"/>
      <c r="BS18" s="386"/>
      <c r="BT18" s="386"/>
      <c r="BU18" s="387"/>
      <c r="BV18" s="385">
        <v>1992152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3460330</v>
      </c>
      <c r="BO19" s="386"/>
      <c r="BP19" s="386"/>
      <c r="BQ19" s="386"/>
      <c r="BR19" s="386"/>
      <c r="BS19" s="386"/>
      <c r="BT19" s="386"/>
      <c r="BU19" s="387"/>
      <c r="BV19" s="385">
        <v>3347047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2568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1895702</v>
      </c>
      <c r="BO23" s="386"/>
      <c r="BP23" s="386"/>
      <c r="BQ23" s="386"/>
      <c r="BR23" s="386"/>
      <c r="BS23" s="386"/>
      <c r="BT23" s="386"/>
      <c r="BU23" s="387"/>
      <c r="BV23" s="385">
        <v>1847575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7030</v>
      </c>
      <c r="R24" s="437"/>
      <c r="S24" s="437"/>
      <c r="T24" s="437"/>
      <c r="U24" s="437"/>
      <c r="V24" s="476"/>
      <c r="W24" s="531"/>
      <c r="X24" s="519"/>
      <c r="Y24" s="520"/>
      <c r="Z24" s="435" t="s">
        <v>155</v>
      </c>
      <c r="AA24" s="415"/>
      <c r="AB24" s="415"/>
      <c r="AC24" s="415"/>
      <c r="AD24" s="415"/>
      <c r="AE24" s="415"/>
      <c r="AF24" s="415"/>
      <c r="AG24" s="416"/>
      <c r="AH24" s="436">
        <v>95</v>
      </c>
      <c r="AI24" s="437"/>
      <c r="AJ24" s="437"/>
      <c r="AK24" s="437"/>
      <c r="AL24" s="476"/>
      <c r="AM24" s="436">
        <v>285285</v>
      </c>
      <c r="AN24" s="437"/>
      <c r="AO24" s="437"/>
      <c r="AP24" s="437"/>
      <c r="AQ24" s="437"/>
      <c r="AR24" s="476"/>
      <c r="AS24" s="436">
        <v>3003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700093</v>
      </c>
      <c r="BO24" s="386"/>
      <c r="BP24" s="386"/>
      <c r="BQ24" s="386"/>
      <c r="BR24" s="386"/>
      <c r="BS24" s="386"/>
      <c r="BT24" s="386"/>
      <c r="BU24" s="387"/>
      <c r="BV24" s="385">
        <v>619049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5880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64675</v>
      </c>
      <c r="BO25" s="349"/>
      <c r="BP25" s="349"/>
      <c r="BQ25" s="349"/>
      <c r="BR25" s="349"/>
      <c r="BS25" s="349"/>
      <c r="BT25" s="349"/>
      <c r="BU25" s="350"/>
      <c r="BV25" s="348">
        <v>105353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5160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2590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168000</v>
      </c>
      <c r="BO27" s="555"/>
      <c r="BP27" s="555"/>
      <c r="BQ27" s="555"/>
      <c r="BR27" s="555"/>
      <c r="BS27" s="555"/>
      <c r="BT27" s="555"/>
      <c r="BU27" s="556"/>
      <c r="BV27" s="554">
        <v>168000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2010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1183302</v>
      </c>
      <c r="BO28" s="349"/>
      <c r="BP28" s="349"/>
      <c r="BQ28" s="349"/>
      <c r="BR28" s="349"/>
      <c r="BS28" s="349"/>
      <c r="BT28" s="349"/>
      <c r="BU28" s="350"/>
      <c r="BV28" s="348">
        <v>1177424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9</v>
      </c>
      <c r="M29" s="437"/>
      <c r="N29" s="437"/>
      <c r="O29" s="437"/>
      <c r="P29" s="476"/>
      <c r="Q29" s="436">
        <v>1830</v>
      </c>
      <c r="R29" s="437"/>
      <c r="S29" s="437"/>
      <c r="T29" s="437"/>
      <c r="U29" s="437"/>
      <c r="V29" s="476"/>
      <c r="W29" s="532"/>
      <c r="X29" s="533"/>
      <c r="Y29" s="534"/>
      <c r="Z29" s="435" t="s">
        <v>171</v>
      </c>
      <c r="AA29" s="415"/>
      <c r="AB29" s="415"/>
      <c r="AC29" s="415"/>
      <c r="AD29" s="415"/>
      <c r="AE29" s="415"/>
      <c r="AF29" s="415"/>
      <c r="AG29" s="416"/>
      <c r="AH29" s="436">
        <v>95</v>
      </c>
      <c r="AI29" s="437"/>
      <c r="AJ29" s="437"/>
      <c r="AK29" s="437"/>
      <c r="AL29" s="476"/>
      <c r="AM29" s="436">
        <v>285285</v>
      </c>
      <c r="AN29" s="437"/>
      <c r="AO29" s="437"/>
      <c r="AP29" s="437"/>
      <c r="AQ29" s="437"/>
      <c r="AR29" s="476"/>
      <c r="AS29" s="436">
        <v>3003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707961</v>
      </c>
      <c r="BO29" s="386"/>
      <c r="BP29" s="386"/>
      <c r="BQ29" s="386"/>
      <c r="BR29" s="386"/>
      <c r="BS29" s="386"/>
      <c r="BT29" s="386"/>
      <c r="BU29" s="387"/>
      <c r="BV29" s="385">
        <v>705512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91.9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1133793</v>
      </c>
      <c r="BO30" s="555"/>
      <c r="BP30" s="555"/>
      <c r="BQ30" s="555"/>
      <c r="BR30" s="555"/>
      <c r="BS30" s="555"/>
      <c r="BT30" s="555"/>
      <c r="BU30" s="556"/>
      <c r="BV30" s="554">
        <v>1170758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原村国民健康保険事業勘定特別会計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原村水道事業会計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諏訪広域連合（一般会計）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(財)原村振興公社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原村有線放送事業特別会計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原村国民健康保険直営診療施設勘定特別会計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原村下水道事業会計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　（救護施設八ヶ岳寮特別会計）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㈲樅の木</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原村農業者労働災害共済事業特別会計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原村後期高齢者医療特別会計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　（介護保険特別会計）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原村土地開発公社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　（諏訪広域消防特別会計）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　（ふるさと市町村圏基金事業特別会計）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諏訪中央病院組合　（病院事業会計）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　（介護老人保健施設特別会計）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　（看護専門学校特別会計）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　（介護老人福祉施設特別会計）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南諏衛生施設組合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0" t="s">
        <v>24</v>
      </c>
      <c r="C41" s="1171"/>
      <c r="D41" s="81"/>
      <c r="E41" s="1176" t="s">
        <v>25</v>
      </c>
      <c r="F41" s="1176"/>
      <c r="G41" s="1176"/>
      <c r="H41" s="1177"/>
      <c r="I41" s="82">
        <v>2024</v>
      </c>
      <c r="J41" s="83">
        <v>1971</v>
      </c>
      <c r="K41" s="83">
        <v>1915</v>
      </c>
      <c r="L41" s="83">
        <v>1848</v>
      </c>
      <c r="M41" s="84">
        <v>1896</v>
      </c>
    </row>
    <row r="42" spans="2:13" ht="27.75" customHeight="1">
      <c r="B42" s="1172"/>
      <c r="C42" s="1173"/>
      <c r="D42" s="85"/>
      <c r="E42" s="1178" t="s">
        <v>26</v>
      </c>
      <c r="F42" s="1178"/>
      <c r="G42" s="1178"/>
      <c r="H42" s="1179"/>
      <c r="I42" s="86" t="s">
        <v>476</v>
      </c>
      <c r="J42" s="87" t="s">
        <v>476</v>
      </c>
      <c r="K42" s="87" t="s">
        <v>476</v>
      </c>
      <c r="L42" s="87" t="s">
        <v>476</v>
      </c>
      <c r="M42" s="88" t="s">
        <v>476</v>
      </c>
    </row>
    <row r="43" spans="2:13" ht="27.75" customHeight="1">
      <c r="B43" s="1172"/>
      <c r="C43" s="1173"/>
      <c r="D43" s="85"/>
      <c r="E43" s="1178" t="s">
        <v>27</v>
      </c>
      <c r="F43" s="1178"/>
      <c r="G43" s="1178"/>
      <c r="H43" s="1179"/>
      <c r="I43" s="86">
        <v>1998</v>
      </c>
      <c r="J43" s="87">
        <v>1853</v>
      </c>
      <c r="K43" s="87">
        <v>1639</v>
      </c>
      <c r="L43" s="87">
        <v>1407</v>
      </c>
      <c r="M43" s="88">
        <v>1169</v>
      </c>
    </row>
    <row r="44" spans="2:13" ht="27.75" customHeight="1">
      <c r="B44" s="1172"/>
      <c r="C44" s="1173"/>
      <c r="D44" s="85"/>
      <c r="E44" s="1178" t="s">
        <v>28</v>
      </c>
      <c r="F44" s="1178"/>
      <c r="G44" s="1178"/>
      <c r="H44" s="1179"/>
      <c r="I44" s="86">
        <v>398</v>
      </c>
      <c r="J44" s="87">
        <v>339</v>
      </c>
      <c r="K44" s="87">
        <v>302</v>
      </c>
      <c r="L44" s="87">
        <v>305</v>
      </c>
      <c r="M44" s="88">
        <v>499</v>
      </c>
    </row>
    <row r="45" spans="2:13" ht="27.75" customHeight="1">
      <c r="B45" s="1172"/>
      <c r="C45" s="1173"/>
      <c r="D45" s="85"/>
      <c r="E45" s="1178" t="s">
        <v>29</v>
      </c>
      <c r="F45" s="1178"/>
      <c r="G45" s="1178"/>
      <c r="H45" s="1179"/>
      <c r="I45" s="86">
        <v>435</v>
      </c>
      <c r="J45" s="87">
        <v>363</v>
      </c>
      <c r="K45" s="87">
        <v>392</v>
      </c>
      <c r="L45" s="87">
        <v>523</v>
      </c>
      <c r="M45" s="88">
        <v>326</v>
      </c>
    </row>
    <row r="46" spans="2:13" ht="27.75" customHeight="1">
      <c r="B46" s="1172"/>
      <c r="C46" s="1173"/>
      <c r="D46" s="85"/>
      <c r="E46" s="1178" t="s">
        <v>30</v>
      </c>
      <c r="F46" s="1178"/>
      <c r="G46" s="1178"/>
      <c r="H46" s="1179"/>
      <c r="I46" s="86" t="s">
        <v>476</v>
      </c>
      <c r="J46" s="87" t="s">
        <v>476</v>
      </c>
      <c r="K46" s="87" t="s">
        <v>476</v>
      </c>
      <c r="L46" s="87" t="s">
        <v>476</v>
      </c>
      <c r="M46" s="88" t="s">
        <v>476</v>
      </c>
    </row>
    <row r="47" spans="2:13" ht="27.75" customHeight="1">
      <c r="B47" s="1172"/>
      <c r="C47" s="1173"/>
      <c r="D47" s="85"/>
      <c r="E47" s="1178" t="s">
        <v>31</v>
      </c>
      <c r="F47" s="1178"/>
      <c r="G47" s="1178"/>
      <c r="H47" s="1179"/>
      <c r="I47" s="86" t="s">
        <v>476</v>
      </c>
      <c r="J47" s="87" t="s">
        <v>476</v>
      </c>
      <c r="K47" s="87" t="s">
        <v>476</v>
      </c>
      <c r="L47" s="87" t="s">
        <v>476</v>
      </c>
      <c r="M47" s="88" t="s">
        <v>476</v>
      </c>
    </row>
    <row r="48" spans="2:13" ht="27.75" customHeight="1">
      <c r="B48" s="1174"/>
      <c r="C48" s="1175"/>
      <c r="D48" s="85"/>
      <c r="E48" s="1178" t="s">
        <v>32</v>
      </c>
      <c r="F48" s="1178"/>
      <c r="G48" s="1178"/>
      <c r="H48" s="1179"/>
      <c r="I48" s="86" t="s">
        <v>476</v>
      </c>
      <c r="J48" s="87" t="s">
        <v>476</v>
      </c>
      <c r="K48" s="87" t="s">
        <v>476</v>
      </c>
      <c r="L48" s="87" t="s">
        <v>476</v>
      </c>
      <c r="M48" s="88" t="s">
        <v>476</v>
      </c>
    </row>
    <row r="49" spans="2:13" ht="27.75" customHeight="1">
      <c r="B49" s="1180" t="s">
        <v>33</v>
      </c>
      <c r="C49" s="1181"/>
      <c r="D49" s="89"/>
      <c r="E49" s="1178" t="s">
        <v>34</v>
      </c>
      <c r="F49" s="1178"/>
      <c r="G49" s="1178"/>
      <c r="H49" s="1179"/>
      <c r="I49" s="86">
        <v>3272</v>
      </c>
      <c r="J49" s="87">
        <v>3273</v>
      </c>
      <c r="K49" s="87">
        <v>3415</v>
      </c>
      <c r="L49" s="87">
        <v>3365</v>
      </c>
      <c r="M49" s="88">
        <v>3346</v>
      </c>
    </row>
    <row r="50" spans="2:13" ht="27.75" customHeight="1">
      <c r="B50" s="1172"/>
      <c r="C50" s="1173"/>
      <c r="D50" s="85"/>
      <c r="E50" s="1178" t="s">
        <v>35</v>
      </c>
      <c r="F50" s="1178"/>
      <c r="G50" s="1178"/>
      <c r="H50" s="1179"/>
      <c r="I50" s="86" t="s">
        <v>476</v>
      </c>
      <c r="J50" s="87" t="s">
        <v>476</v>
      </c>
      <c r="K50" s="87" t="s">
        <v>476</v>
      </c>
      <c r="L50" s="87" t="s">
        <v>476</v>
      </c>
      <c r="M50" s="88" t="s">
        <v>476</v>
      </c>
    </row>
    <row r="51" spans="2:13" ht="27.75" customHeight="1">
      <c r="B51" s="1174"/>
      <c r="C51" s="1175"/>
      <c r="D51" s="85"/>
      <c r="E51" s="1178" t="s">
        <v>36</v>
      </c>
      <c r="F51" s="1178"/>
      <c r="G51" s="1178"/>
      <c r="H51" s="1179"/>
      <c r="I51" s="86">
        <v>3826</v>
      </c>
      <c r="J51" s="87">
        <v>3723</v>
      </c>
      <c r="K51" s="87">
        <v>3621</v>
      </c>
      <c r="L51" s="87">
        <v>3587</v>
      </c>
      <c r="M51" s="88">
        <v>3521</v>
      </c>
    </row>
    <row r="52" spans="2:13" ht="27.75" customHeight="1" thickBot="1">
      <c r="B52" s="1182" t="s">
        <v>37</v>
      </c>
      <c r="C52" s="1183"/>
      <c r="D52" s="90"/>
      <c r="E52" s="1184" t="s">
        <v>38</v>
      </c>
      <c r="F52" s="1184"/>
      <c r="G52" s="1184"/>
      <c r="H52" s="1185"/>
      <c r="I52" s="91">
        <v>-2243</v>
      </c>
      <c r="J52" s="92">
        <v>-2471</v>
      </c>
      <c r="K52" s="92">
        <v>-2788</v>
      </c>
      <c r="L52" s="92">
        <v>-2869</v>
      </c>
      <c r="M52" s="93">
        <v>-2979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85616</v>
      </c>
      <c r="E3" s="116"/>
      <c r="F3" s="117">
        <v>192544</v>
      </c>
      <c r="G3" s="118"/>
      <c r="H3" s="119"/>
    </row>
    <row r="4" spans="1:8">
      <c r="A4" s="120"/>
      <c r="B4" s="121"/>
      <c r="C4" s="122"/>
      <c r="D4" s="123">
        <v>36140</v>
      </c>
      <c r="E4" s="124"/>
      <c r="F4" s="125">
        <v>82235</v>
      </c>
      <c r="G4" s="126"/>
      <c r="H4" s="127"/>
    </row>
    <row r="5" spans="1:8">
      <c r="A5" s="108" t="s">
        <v>509</v>
      </c>
      <c r="B5" s="113"/>
      <c r="C5" s="114"/>
      <c r="D5" s="115">
        <v>42123</v>
      </c>
      <c r="E5" s="116"/>
      <c r="F5" s="117">
        <v>146140</v>
      </c>
      <c r="G5" s="118"/>
      <c r="H5" s="119"/>
    </row>
    <row r="6" spans="1:8">
      <c r="A6" s="120"/>
      <c r="B6" s="121"/>
      <c r="C6" s="122"/>
      <c r="D6" s="123">
        <v>24554</v>
      </c>
      <c r="E6" s="124"/>
      <c r="F6" s="125">
        <v>75451</v>
      </c>
      <c r="G6" s="126"/>
      <c r="H6" s="127"/>
    </row>
    <row r="7" spans="1:8">
      <c r="A7" s="108" t="s">
        <v>510</v>
      </c>
      <c r="B7" s="113"/>
      <c r="C7" s="114"/>
      <c r="D7" s="115">
        <v>62857</v>
      </c>
      <c r="E7" s="116"/>
      <c r="F7" s="117">
        <v>146641</v>
      </c>
      <c r="G7" s="118"/>
      <c r="H7" s="119"/>
    </row>
    <row r="8" spans="1:8">
      <c r="A8" s="120"/>
      <c r="B8" s="121"/>
      <c r="C8" s="122"/>
      <c r="D8" s="123">
        <v>29522</v>
      </c>
      <c r="E8" s="124"/>
      <c r="F8" s="125">
        <v>68142</v>
      </c>
      <c r="G8" s="126"/>
      <c r="H8" s="127"/>
    </row>
    <row r="9" spans="1:8">
      <c r="A9" s="108" t="s">
        <v>511</v>
      </c>
      <c r="B9" s="113"/>
      <c r="C9" s="114"/>
      <c r="D9" s="115">
        <v>57427</v>
      </c>
      <c r="E9" s="116"/>
      <c r="F9" s="117">
        <v>174587</v>
      </c>
      <c r="G9" s="118"/>
      <c r="H9" s="119"/>
    </row>
    <row r="10" spans="1:8">
      <c r="A10" s="120"/>
      <c r="B10" s="121"/>
      <c r="C10" s="122"/>
      <c r="D10" s="123">
        <v>22537</v>
      </c>
      <c r="E10" s="124"/>
      <c r="F10" s="125">
        <v>79695</v>
      </c>
      <c r="G10" s="126"/>
      <c r="H10" s="127"/>
    </row>
    <row r="11" spans="1:8">
      <c r="A11" s="108" t="s">
        <v>512</v>
      </c>
      <c r="B11" s="113"/>
      <c r="C11" s="114"/>
      <c r="D11" s="115">
        <v>119547</v>
      </c>
      <c r="E11" s="116"/>
      <c r="F11" s="117">
        <v>175675</v>
      </c>
      <c r="G11" s="118"/>
      <c r="H11" s="119"/>
    </row>
    <row r="12" spans="1:8">
      <c r="A12" s="120"/>
      <c r="B12" s="121"/>
      <c r="C12" s="128"/>
      <c r="D12" s="123">
        <v>35447</v>
      </c>
      <c r="E12" s="124"/>
      <c r="F12" s="125">
        <v>87698</v>
      </c>
      <c r="G12" s="126"/>
      <c r="H12" s="127"/>
    </row>
    <row r="13" spans="1:8">
      <c r="A13" s="108"/>
      <c r="B13" s="113"/>
      <c r="C13" s="129"/>
      <c r="D13" s="130">
        <v>73514</v>
      </c>
      <c r="E13" s="131"/>
      <c r="F13" s="132">
        <v>167117</v>
      </c>
      <c r="G13" s="133"/>
      <c r="H13" s="119"/>
    </row>
    <row r="14" spans="1:8">
      <c r="A14" s="120"/>
      <c r="B14" s="121"/>
      <c r="C14" s="122"/>
      <c r="D14" s="123">
        <v>29640</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16.25</v>
      </c>
      <c r="C19" s="134">
        <f>ROUND(VALUE(SUBSTITUTE(実質収支比率等に係る経年分析!G$48,"▲","-")),2)</f>
        <v>21.31</v>
      </c>
      <c r="D19" s="134">
        <f>ROUND(VALUE(SUBSTITUTE(実質収支比率等に係る経年分析!H$48,"▲","-")),2)</f>
        <v>15.95</v>
      </c>
      <c r="E19" s="134">
        <f>ROUND(VALUE(SUBSTITUTE(実質収支比率等に係る経年分析!I$48,"▲","-")),2)</f>
        <v>20.53</v>
      </c>
      <c r="F19" s="134">
        <f>ROUND(VALUE(SUBSTITUTE(実質収支比率等に係る経年分析!J$48,"▲","-")),2)</f>
        <v>15.91</v>
      </c>
    </row>
    <row r="20" spans="1:11">
      <c r="A20" s="134" t="s">
        <v>43</v>
      </c>
      <c r="B20" s="134">
        <f>ROUND(VALUE(SUBSTITUTE(実質収支比率等に係る経年分析!F$47,"▲","-")),2)</f>
        <v>37.49</v>
      </c>
      <c r="C20" s="134">
        <f>ROUND(VALUE(SUBSTITUTE(実質収支比率等に係る経年分析!G$47,"▲","-")),2)</f>
        <v>38.64</v>
      </c>
      <c r="D20" s="134">
        <f>ROUND(VALUE(SUBSTITUTE(実質収支比率等に係る経年分析!H$47,"▲","-")),2)</f>
        <v>43.87</v>
      </c>
      <c r="E20" s="134">
        <f>ROUND(VALUE(SUBSTITUTE(実質収支比率等に係る経年分析!I$47,"▲","-")),2)</f>
        <v>44.25</v>
      </c>
      <c r="F20" s="134">
        <f>ROUND(VALUE(SUBSTITUTE(実質収支比率等に係る経年分析!J$47,"▲","-")),2)</f>
        <v>45.07</v>
      </c>
    </row>
    <row r="21" spans="1:11">
      <c r="A21" s="134" t="s">
        <v>44</v>
      </c>
      <c r="B21" s="134">
        <f>IF(ISNUMBER(VALUE(SUBSTITUTE(実質収支比率等に係る経年分析!F$49,"▲","-"))),ROUND(VALUE(SUBSTITUTE(実質収支比率等に係る経年分析!F$49,"▲","-")),2),NA())</f>
        <v>8.3699999999999992</v>
      </c>
      <c r="C21" s="134">
        <f>IF(ISNUMBER(VALUE(SUBSTITUTE(実質収支比率等に係る経年分析!G$49,"▲","-"))),ROUND(VALUE(SUBSTITUTE(実質収支比率等に係る経年分析!G$49,"▲","-")),2),NA())</f>
        <v>5.08</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4.57</v>
      </c>
      <c r="F21" s="134">
        <f>IF(ISNUMBER(VALUE(SUBSTITUTE(実質収支比率等に係る経年分析!J$49,"▲","-"))),ROUND(VALUE(SUBSTITUTE(実質収支比率等に係る経年分析!J$49,"▲","-")),2),NA())</f>
        <v>-4.67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原村農業者労働災害共済事業特別会計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原村後期高齢者医療特別会計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原村有線放送事業特別会計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原村国民健康保険直営診療施設勘定特別会計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2.69</v>
      </c>
    </row>
    <row r="33" spans="1:16">
      <c r="A33" s="135" t="str">
        <f>IF(連結実質赤字比率に係る赤字・黒字の構成分析!C$37="",NA(),連結実質赤字比率に係る赤字・黒字の構成分析!C$37)</f>
        <v>原村国民健康保険事業勘定特別会計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4.5999999999999996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5.98</v>
      </c>
    </row>
    <row r="34" spans="1:16">
      <c r="A34" s="135" t="str">
        <f>IF(連結実質赤字比率に係る赤字・黒字の構成分析!C$36="",NA(),連結実質赤字比率に係る赤字・黒字の構成分析!C$36)</f>
        <v>原村下水道事業会計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4.6900000000000004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7.34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15.52</v>
      </c>
    </row>
    <row r="36" spans="1:16">
      <c r="A36" s="135" t="str">
        <f>IF(連結実質赤字比率に係る赤字・黒字の構成分析!C$34="",NA(),連結実質赤字比率に係る赤字・黒字の構成分析!C$34)</f>
        <v>原村水道事業会計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38.049999999999997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404</v>
      </c>
      <c r="E42" s="136"/>
      <c r="F42" s="136"/>
      <c r="G42" s="136">
        <f>'実質公債費比率（分子）の構造'!L$52</f>
        <v>403</v>
      </c>
      <c r="H42" s="136"/>
      <c r="I42" s="136"/>
      <c r="J42" s="136">
        <f>'実質公債費比率（分子）の構造'!M$52</f>
        <v>399</v>
      </c>
      <c r="K42" s="136"/>
      <c r="L42" s="136"/>
      <c r="M42" s="136">
        <f>'実質公債費比率（分子）の構造'!N$52</f>
        <v>390</v>
      </c>
      <c r="N42" s="136"/>
      <c r="O42" s="136"/>
      <c r="P42" s="136">
        <f>'実質公債費比率（分子）の構造'!O$52</f>
        <v>403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87</v>
      </c>
      <c r="C45" s="136"/>
      <c r="D45" s="136"/>
      <c r="E45" s="136">
        <f>'実質公債費比率（分子）の構造'!L$49</f>
        <v>69</v>
      </c>
      <c r="F45" s="136"/>
      <c r="G45" s="136"/>
      <c r="H45" s="136">
        <f>'実質公債費比率（分子）の構造'!M$49</f>
        <v>50</v>
      </c>
      <c r="I45" s="136"/>
      <c r="J45" s="136"/>
      <c r="K45" s="136">
        <f>'実質公債費比率（分子）の構造'!N$49</f>
        <v>39</v>
      </c>
      <c r="L45" s="136"/>
      <c r="M45" s="136"/>
      <c r="N45" s="136">
        <f>'実質公債費比率（分子）の構造'!O$49</f>
        <v>38</v>
      </c>
      <c r="O45" s="136"/>
      <c r="P45" s="136"/>
    </row>
    <row r="46" spans="1:16">
      <c r="A46" s="136" t="s">
        <v>55</v>
      </c>
      <c r="B46" s="136">
        <f>'実質公債費比率（分子）の構造'!K$48</f>
        <v>231</v>
      </c>
      <c r="C46" s="136"/>
      <c r="D46" s="136"/>
      <c r="E46" s="136">
        <f>'実質公債費比率（分子）の構造'!L$48</f>
        <v>219</v>
      </c>
      <c r="F46" s="136"/>
      <c r="G46" s="136"/>
      <c r="H46" s="136">
        <f>'実質公債費比率（分子）の構造'!M$48</f>
        <v>214</v>
      </c>
      <c r="I46" s="136"/>
      <c r="J46" s="136"/>
      <c r="K46" s="136">
        <f>'実質公債費比率（分子）の構造'!N$48</f>
        <v>208</v>
      </c>
      <c r="L46" s="136"/>
      <c r="M46" s="136"/>
      <c r="N46" s="136">
        <f>'実質公債費比率（分子）の構造'!O$48</f>
        <v>192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249</v>
      </c>
      <c r="C49" s="136"/>
      <c r="D49" s="136"/>
      <c r="E49" s="136">
        <f>'実質公債費比率（分子）の構造'!L$45</f>
        <v>263</v>
      </c>
      <c r="F49" s="136"/>
      <c r="G49" s="136"/>
      <c r="H49" s="136">
        <f>'実質公債費比率（分子）の構造'!M$45</f>
        <v>276</v>
      </c>
      <c r="I49" s="136"/>
      <c r="J49" s="136"/>
      <c r="K49" s="136">
        <f>'実質公債費比率（分子）の構造'!N$45</f>
        <v>285</v>
      </c>
      <c r="L49" s="136"/>
      <c r="M49" s="136"/>
      <c r="N49" s="136">
        <f>'実質公債費比率（分子）の構造'!O$45</f>
        <v>253</v>
      </c>
      <c r="O49" s="136"/>
      <c r="P49" s="136"/>
    </row>
    <row r="50" spans="1:16">
      <c r="A50" s="136" t="s">
        <v>59</v>
      </c>
      <c r="B50" s="136" t="e">
        <f>NA()</f>
        <v>#N/A</v>
      </c>
      <c r="C50" s="136">
        <f>IF(ISNUMBER('実質公債費比率（分子）の構造'!K$53),'実質公債費比率（分子）の構造'!K$53,NA())</f>
        <v>164</v>
      </c>
      <c r="D50" s="136" t="e">
        <f>NA()</f>
        <v>#N/A</v>
      </c>
      <c r="E50" s="136" t="e">
        <f>NA()</f>
        <v>#N/A</v>
      </c>
      <c r="F50" s="136">
        <f>IF(ISNUMBER('実質公債費比率（分子）の構造'!L$53),'実質公債費比率（分子）の構造'!L$53,NA())</f>
        <v>148</v>
      </c>
      <c r="G50" s="136" t="e">
        <f>NA()</f>
        <v>#N/A</v>
      </c>
      <c r="H50" s="136" t="e">
        <f>NA()</f>
        <v>#N/A</v>
      </c>
      <c r="I50" s="136">
        <f>IF(ISNUMBER('実質公債費比率（分子）の構造'!M$53),'実質公債費比率（分子）の構造'!M$53,NA())</f>
        <v>141</v>
      </c>
      <c r="J50" s="136" t="e">
        <f>NA()</f>
        <v>#N/A</v>
      </c>
      <c r="K50" s="136" t="e">
        <f>NA()</f>
        <v>#N/A</v>
      </c>
      <c r="L50" s="136">
        <f>IF(ISNUMBER('実質公債費比率（分子）の構造'!N$53),'実質公債費比率（分子）の構造'!N$53,NA())</f>
        <v>142</v>
      </c>
      <c r="M50" s="136" t="e">
        <f>NA()</f>
        <v>#N/A</v>
      </c>
      <c r="N50" s="136" t="e">
        <f>NA()</f>
        <v>#N/A</v>
      </c>
      <c r="O50" s="136">
        <f>IF(ISNUMBER('実質公債費比率（分子）の構造'!O$53),'実質公債費比率（分子）の構造'!O$53,NA())</f>
        <v>80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3826</v>
      </c>
      <c r="E56" s="135"/>
      <c r="F56" s="135"/>
      <c r="G56" s="135">
        <f>'将来負担比率（分子）の構造'!J$51</f>
        <v>3723</v>
      </c>
      <c r="H56" s="135"/>
      <c r="I56" s="135"/>
      <c r="J56" s="135">
        <f>'将来負担比率（分子）の構造'!K$51</f>
        <v>3621</v>
      </c>
      <c r="K56" s="135"/>
      <c r="L56" s="135"/>
      <c r="M56" s="135">
        <f>'将来負担比率（分子）の構造'!L$51</f>
        <v>3587</v>
      </c>
      <c r="N56" s="135"/>
      <c r="O56" s="135"/>
      <c r="P56" s="135">
        <f>'将来負担比率（分子）の構造'!M$51</f>
        <v>3521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3272</v>
      </c>
      <c r="E58" s="135"/>
      <c r="F58" s="135"/>
      <c r="G58" s="135">
        <f>'将来負担比率（分子）の構造'!J$49</f>
        <v>3273</v>
      </c>
      <c r="H58" s="135"/>
      <c r="I58" s="135"/>
      <c r="J58" s="135">
        <f>'将来負担比率（分子）の構造'!K$49</f>
        <v>3415</v>
      </c>
      <c r="K58" s="135"/>
      <c r="L58" s="135"/>
      <c r="M58" s="135">
        <f>'将来負担比率（分子）の構造'!L$49</f>
        <v>3365</v>
      </c>
      <c r="N58" s="135"/>
      <c r="O58" s="135"/>
      <c r="P58" s="135">
        <f>'将来負担比率（分子）の構造'!M$49</f>
        <v>3346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435</v>
      </c>
      <c r="C62" s="135"/>
      <c r="D62" s="135"/>
      <c r="E62" s="135">
        <f>'将来負担比率（分子）の構造'!J$45</f>
        <v>363</v>
      </c>
      <c r="F62" s="135"/>
      <c r="G62" s="135"/>
      <c r="H62" s="135">
        <f>'将来負担比率（分子）の構造'!K$45</f>
        <v>392</v>
      </c>
      <c r="I62" s="135"/>
      <c r="J62" s="135"/>
      <c r="K62" s="135">
        <f>'将来負担比率（分子）の構造'!L$45</f>
        <v>523</v>
      </c>
      <c r="L62" s="135"/>
      <c r="M62" s="135"/>
      <c r="N62" s="135">
        <f>'将来負担比率（分子）の構造'!M$45</f>
        <v>326</v>
      </c>
      <c r="O62" s="135"/>
      <c r="P62" s="135"/>
    </row>
    <row r="63" spans="1:16">
      <c r="A63" s="135" t="s">
        <v>28</v>
      </c>
      <c r="B63" s="135">
        <f>'将来負担比率（分子）の構造'!I$44</f>
        <v>398</v>
      </c>
      <c r="C63" s="135"/>
      <c r="D63" s="135"/>
      <c r="E63" s="135">
        <f>'将来負担比率（分子）の構造'!J$44</f>
        <v>339</v>
      </c>
      <c r="F63" s="135"/>
      <c r="G63" s="135"/>
      <c r="H63" s="135">
        <f>'将来負担比率（分子）の構造'!K$44</f>
        <v>302</v>
      </c>
      <c r="I63" s="135"/>
      <c r="J63" s="135"/>
      <c r="K63" s="135">
        <f>'将来負担比率（分子）の構造'!L$44</f>
        <v>305</v>
      </c>
      <c r="L63" s="135"/>
      <c r="M63" s="135"/>
      <c r="N63" s="135">
        <f>'将来負担比率（分子）の構造'!M$44</f>
        <v>499</v>
      </c>
      <c r="O63" s="135"/>
      <c r="P63" s="135"/>
    </row>
    <row r="64" spans="1:16">
      <c r="A64" s="135" t="s">
        <v>27</v>
      </c>
      <c r="B64" s="135">
        <f>'将来負担比率（分子）の構造'!I$43</f>
        <v>1998</v>
      </c>
      <c r="C64" s="135"/>
      <c r="D64" s="135"/>
      <c r="E64" s="135">
        <f>'将来負担比率（分子）の構造'!J$43</f>
        <v>1853</v>
      </c>
      <c r="F64" s="135"/>
      <c r="G64" s="135"/>
      <c r="H64" s="135">
        <f>'将来負担比率（分子）の構造'!K$43</f>
        <v>1639</v>
      </c>
      <c r="I64" s="135"/>
      <c r="J64" s="135"/>
      <c r="K64" s="135">
        <f>'将来負担比率（分子）の構造'!L$43</f>
        <v>1407</v>
      </c>
      <c r="L64" s="135"/>
      <c r="M64" s="135"/>
      <c r="N64" s="135">
        <f>'将来負担比率（分子）の構造'!M$43</f>
        <v>1169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2024</v>
      </c>
      <c r="C66" s="135"/>
      <c r="D66" s="135"/>
      <c r="E66" s="135">
        <f>'将来負担比率（分子）の構造'!J$41</f>
        <v>1971</v>
      </c>
      <c r="F66" s="135"/>
      <c r="G66" s="135"/>
      <c r="H66" s="135">
        <f>'将来負担比率（分子）の構造'!K$41</f>
        <v>1915</v>
      </c>
      <c r="I66" s="135"/>
      <c r="J66" s="135"/>
      <c r="K66" s="135">
        <f>'将来負担比率（分子）の構造'!L$41</f>
        <v>1848</v>
      </c>
      <c r="L66" s="135"/>
      <c r="M66" s="135"/>
      <c r="N66" s="135">
        <f>'将来負担比率（分子）の構造'!M$41</f>
        <v>1896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885898</v>
      </c>
      <c r="S5" s="583"/>
      <c r="T5" s="583"/>
      <c r="U5" s="583"/>
      <c r="V5" s="583"/>
      <c r="W5" s="583"/>
      <c r="X5" s="583"/>
      <c r="Y5" s="584"/>
      <c r="Z5" s="585">
        <v>18.7</v>
      </c>
      <c r="AA5" s="585"/>
      <c r="AB5" s="585"/>
      <c r="AC5" s="585"/>
      <c r="AD5" s="586">
        <v>885898</v>
      </c>
      <c r="AE5" s="586"/>
      <c r="AF5" s="586"/>
      <c r="AG5" s="586"/>
      <c r="AH5" s="586"/>
      <c r="AI5" s="586"/>
      <c r="AJ5" s="586"/>
      <c r="AK5" s="586"/>
      <c r="AL5" s="587">
        <v>35.4</v>
      </c>
      <c r="AM5" s="588"/>
      <c r="AN5" s="588"/>
      <c r="AO5" s="589"/>
      <c r="AP5" s="579" t="s">
        <v>209</v>
      </c>
      <c r="AQ5" s="580"/>
      <c r="AR5" s="580"/>
      <c r="AS5" s="580"/>
      <c r="AT5" s="580"/>
      <c r="AU5" s="580"/>
      <c r="AV5" s="580"/>
      <c r="AW5" s="580"/>
      <c r="AX5" s="580"/>
      <c r="AY5" s="580"/>
      <c r="AZ5" s="580"/>
      <c r="BA5" s="580"/>
      <c r="BB5" s="580"/>
      <c r="BC5" s="580"/>
      <c r="BD5" s="580"/>
      <c r="BE5" s="580"/>
      <c r="BF5" s="581"/>
      <c r="BG5" s="593">
        <v>884993</v>
      </c>
      <c r="BH5" s="594"/>
      <c r="BI5" s="594"/>
      <c r="BJ5" s="594"/>
      <c r="BK5" s="594"/>
      <c r="BL5" s="594"/>
      <c r="BM5" s="594"/>
      <c r="BN5" s="595"/>
      <c r="BO5" s="596">
        <v>99.9</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86070</v>
      </c>
      <c r="S6" s="594"/>
      <c r="T6" s="594"/>
      <c r="U6" s="594"/>
      <c r="V6" s="594"/>
      <c r="W6" s="594"/>
      <c r="X6" s="594"/>
      <c r="Y6" s="595"/>
      <c r="Z6" s="596">
        <v>1.8</v>
      </c>
      <c r="AA6" s="596"/>
      <c r="AB6" s="596"/>
      <c r="AC6" s="596"/>
      <c r="AD6" s="597">
        <v>86070</v>
      </c>
      <c r="AE6" s="597"/>
      <c r="AF6" s="597"/>
      <c r="AG6" s="597"/>
      <c r="AH6" s="597"/>
      <c r="AI6" s="597"/>
      <c r="AJ6" s="597"/>
      <c r="AK6" s="597"/>
      <c r="AL6" s="598">
        <v>3.4</v>
      </c>
      <c r="AM6" s="599"/>
      <c r="AN6" s="599"/>
      <c r="AO6" s="600"/>
      <c r="AP6" s="590" t="s">
        <v>215</v>
      </c>
      <c r="AQ6" s="591"/>
      <c r="AR6" s="591"/>
      <c r="AS6" s="591"/>
      <c r="AT6" s="591"/>
      <c r="AU6" s="591"/>
      <c r="AV6" s="591"/>
      <c r="AW6" s="591"/>
      <c r="AX6" s="591"/>
      <c r="AY6" s="591"/>
      <c r="AZ6" s="591"/>
      <c r="BA6" s="591"/>
      <c r="BB6" s="591"/>
      <c r="BC6" s="591"/>
      <c r="BD6" s="591"/>
      <c r="BE6" s="591"/>
      <c r="BF6" s="592"/>
      <c r="BG6" s="593">
        <v>884993</v>
      </c>
      <c r="BH6" s="594"/>
      <c r="BI6" s="594"/>
      <c r="BJ6" s="594"/>
      <c r="BK6" s="594"/>
      <c r="BL6" s="594"/>
      <c r="BM6" s="594"/>
      <c r="BN6" s="595"/>
      <c r="BO6" s="596">
        <v>99.9</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64385</v>
      </c>
      <c r="CS6" s="594"/>
      <c r="CT6" s="594"/>
      <c r="CU6" s="594"/>
      <c r="CV6" s="594"/>
      <c r="CW6" s="594"/>
      <c r="CX6" s="594"/>
      <c r="CY6" s="595"/>
      <c r="CZ6" s="596">
        <v>1.5</v>
      </c>
      <c r="DA6" s="596"/>
      <c r="DB6" s="596"/>
      <c r="DC6" s="596"/>
      <c r="DD6" s="602" t="s">
        <v>210</v>
      </c>
      <c r="DE6" s="594"/>
      <c r="DF6" s="594"/>
      <c r="DG6" s="594"/>
      <c r="DH6" s="594"/>
      <c r="DI6" s="594"/>
      <c r="DJ6" s="594"/>
      <c r="DK6" s="594"/>
      <c r="DL6" s="594"/>
      <c r="DM6" s="594"/>
      <c r="DN6" s="594"/>
      <c r="DO6" s="594"/>
      <c r="DP6" s="595"/>
      <c r="DQ6" s="602">
        <v>64385</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1832</v>
      </c>
      <c r="S7" s="594"/>
      <c r="T7" s="594"/>
      <c r="U7" s="594"/>
      <c r="V7" s="594"/>
      <c r="W7" s="594"/>
      <c r="X7" s="594"/>
      <c r="Y7" s="595"/>
      <c r="Z7" s="596">
        <v>0</v>
      </c>
      <c r="AA7" s="596"/>
      <c r="AB7" s="596"/>
      <c r="AC7" s="596"/>
      <c r="AD7" s="597">
        <v>1832</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406128</v>
      </c>
      <c r="BH7" s="594"/>
      <c r="BI7" s="594"/>
      <c r="BJ7" s="594"/>
      <c r="BK7" s="594"/>
      <c r="BL7" s="594"/>
      <c r="BM7" s="594"/>
      <c r="BN7" s="595"/>
      <c r="BO7" s="596">
        <v>45.8</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497524</v>
      </c>
      <c r="CS7" s="594"/>
      <c r="CT7" s="594"/>
      <c r="CU7" s="594"/>
      <c r="CV7" s="594"/>
      <c r="CW7" s="594"/>
      <c r="CX7" s="594"/>
      <c r="CY7" s="595"/>
      <c r="CZ7" s="596">
        <v>11.7</v>
      </c>
      <c r="DA7" s="596"/>
      <c r="DB7" s="596"/>
      <c r="DC7" s="596"/>
      <c r="DD7" s="602">
        <v>27321</v>
      </c>
      <c r="DE7" s="594"/>
      <c r="DF7" s="594"/>
      <c r="DG7" s="594"/>
      <c r="DH7" s="594"/>
      <c r="DI7" s="594"/>
      <c r="DJ7" s="594"/>
      <c r="DK7" s="594"/>
      <c r="DL7" s="594"/>
      <c r="DM7" s="594"/>
      <c r="DN7" s="594"/>
      <c r="DO7" s="594"/>
      <c r="DP7" s="595"/>
      <c r="DQ7" s="602">
        <v>438791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5211</v>
      </c>
      <c r="S8" s="594"/>
      <c r="T8" s="594"/>
      <c r="U8" s="594"/>
      <c r="V8" s="594"/>
      <c r="W8" s="594"/>
      <c r="X8" s="594"/>
      <c r="Y8" s="595"/>
      <c r="Z8" s="596">
        <v>0.1</v>
      </c>
      <c r="AA8" s="596"/>
      <c r="AB8" s="596"/>
      <c r="AC8" s="596"/>
      <c r="AD8" s="597">
        <v>5211</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17981</v>
      </c>
      <c r="BH8" s="594"/>
      <c r="BI8" s="594"/>
      <c r="BJ8" s="594"/>
      <c r="BK8" s="594"/>
      <c r="BL8" s="594"/>
      <c r="BM8" s="594"/>
      <c r="BN8" s="595"/>
      <c r="BO8" s="596">
        <v>2</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1142438</v>
      </c>
      <c r="CS8" s="594"/>
      <c r="CT8" s="594"/>
      <c r="CU8" s="594"/>
      <c r="CV8" s="594"/>
      <c r="CW8" s="594"/>
      <c r="CX8" s="594"/>
      <c r="CY8" s="595"/>
      <c r="CZ8" s="596">
        <v>26.9</v>
      </c>
      <c r="DA8" s="596"/>
      <c r="DB8" s="596"/>
      <c r="DC8" s="596"/>
      <c r="DD8" s="602">
        <v>114006</v>
      </c>
      <c r="DE8" s="594"/>
      <c r="DF8" s="594"/>
      <c r="DG8" s="594"/>
      <c r="DH8" s="594"/>
      <c r="DI8" s="594"/>
      <c r="DJ8" s="594"/>
      <c r="DK8" s="594"/>
      <c r="DL8" s="594"/>
      <c r="DM8" s="594"/>
      <c r="DN8" s="594"/>
      <c r="DO8" s="594"/>
      <c r="DP8" s="595"/>
      <c r="DQ8" s="602">
        <v>797143</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3964</v>
      </c>
      <c r="S9" s="594"/>
      <c r="T9" s="594"/>
      <c r="U9" s="594"/>
      <c r="V9" s="594"/>
      <c r="W9" s="594"/>
      <c r="X9" s="594"/>
      <c r="Y9" s="595"/>
      <c r="Z9" s="596">
        <v>0.1</v>
      </c>
      <c r="AA9" s="596"/>
      <c r="AB9" s="596"/>
      <c r="AC9" s="596"/>
      <c r="AD9" s="597">
        <v>3964</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336867</v>
      </c>
      <c r="BH9" s="594"/>
      <c r="BI9" s="594"/>
      <c r="BJ9" s="594"/>
      <c r="BK9" s="594"/>
      <c r="BL9" s="594"/>
      <c r="BM9" s="594"/>
      <c r="BN9" s="595"/>
      <c r="BO9" s="596">
        <v>38</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329792</v>
      </c>
      <c r="CS9" s="594"/>
      <c r="CT9" s="594"/>
      <c r="CU9" s="594"/>
      <c r="CV9" s="594"/>
      <c r="CW9" s="594"/>
      <c r="CX9" s="594"/>
      <c r="CY9" s="595"/>
      <c r="CZ9" s="596">
        <v>7.8</v>
      </c>
      <c r="DA9" s="596"/>
      <c r="DB9" s="596"/>
      <c r="DC9" s="596"/>
      <c r="DD9" s="602">
        <v>47774</v>
      </c>
      <c r="DE9" s="594"/>
      <c r="DF9" s="594"/>
      <c r="DG9" s="594"/>
      <c r="DH9" s="594"/>
      <c r="DI9" s="594"/>
      <c r="DJ9" s="594"/>
      <c r="DK9" s="594"/>
      <c r="DL9" s="594"/>
      <c r="DM9" s="594"/>
      <c r="DN9" s="594"/>
      <c r="DO9" s="594"/>
      <c r="DP9" s="595"/>
      <c r="DQ9" s="602">
        <v>312531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79300</v>
      </c>
      <c r="S10" s="594"/>
      <c r="T10" s="594"/>
      <c r="U10" s="594"/>
      <c r="V10" s="594"/>
      <c r="W10" s="594"/>
      <c r="X10" s="594"/>
      <c r="Y10" s="595"/>
      <c r="Z10" s="596">
        <v>1.7</v>
      </c>
      <c r="AA10" s="596"/>
      <c r="AB10" s="596"/>
      <c r="AC10" s="596"/>
      <c r="AD10" s="597">
        <v>79300</v>
      </c>
      <c r="AE10" s="597"/>
      <c r="AF10" s="597"/>
      <c r="AG10" s="597"/>
      <c r="AH10" s="597"/>
      <c r="AI10" s="597"/>
      <c r="AJ10" s="597"/>
      <c r="AK10" s="597"/>
      <c r="AL10" s="598">
        <v>3.2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23117</v>
      </c>
      <c r="BH10" s="594"/>
      <c r="BI10" s="594"/>
      <c r="BJ10" s="594"/>
      <c r="BK10" s="594"/>
      <c r="BL10" s="594"/>
      <c r="BM10" s="594"/>
      <c r="BN10" s="595"/>
      <c r="BO10" s="596">
        <v>2.6</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28163</v>
      </c>
      <c r="BH11" s="594"/>
      <c r="BI11" s="594"/>
      <c r="BJ11" s="594"/>
      <c r="BK11" s="594"/>
      <c r="BL11" s="594"/>
      <c r="BM11" s="594"/>
      <c r="BN11" s="595"/>
      <c r="BO11" s="596">
        <v>3.2</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628744</v>
      </c>
      <c r="CS11" s="594"/>
      <c r="CT11" s="594"/>
      <c r="CU11" s="594"/>
      <c r="CV11" s="594"/>
      <c r="CW11" s="594"/>
      <c r="CX11" s="594"/>
      <c r="CY11" s="595"/>
      <c r="CZ11" s="596">
        <v>14.8</v>
      </c>
      <c r="DA11" s="596"/>
      <c r="DB11" s="596"/>
      <c r="DC11" s="596"/>
      <c r="DD11" s="602">
        <v>482877</v>
      </c>
      <c r="DE11" s="594"/>
      <c r="DF11" s="594"/>
      <c r="DG11" s="594"/>
      <c r="DH11" s="594"/>
      <c r="DI11" s="594"/>
      <c r="DJ11" s="594"/>
      <c r="DK11" s="594"/>
      <c r="DL11" s="594"/>
      <c r="DM11" s="594"/>
      <c r="DN11" s="594"/>
      <c r="DO11" s="594"/>
      <c r="DP11" s="595"/>
      <c r="DQ11" s="602">
        <v>153828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423531</v>
      </c>
      <c r="BH12" s="594"/>
      <c r="BI12" s="594"/>
      <c r="BJ12" s="594"/>
      <c r="BK12" s="594"/>
      <c r="BL12" s="594"/>
      <c r="BM12" s="594"/>
      <c r="BN12" s="595"/>
      <c r="BO12" s="596">
        <v>47.8</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285855</v>
      </c>
      <c r="CS12" s="594"/>
      <c r="CT12" s="594"/>
      <c r="CU12" s="594"/>
      <c r="CV12" s="594"/>
      <c r="CW12" s="594"/>
      <c r="CX12" s="594"/>
      <c r="CY12" s="595"/>
      <c r="CZ12" s="596">
        <v>6.7</v>
      </c>
      <c r="DA12" s="596"/>
      <c r="DB12" s="596"/>
      <c r="DC12" s="596"/>
      <c r="DD12" s="602">
        <v>13119</v>
      </c>
      <c r="DE12" s="594"/>
      <c r="DF12" s="594"/>
      <c r="DG12" s="594"/>
      <c r="DH12" s="594"/>
      <c r="DI12" s="594"/>
      <c r="DJ12" s="594"/>
      <c r="DK12" s="594"/>
      <c r="DL12" s="594"/>
      <c r="DM12" s="594"/>
      <c r="DN12" s="594"/>
      <c r="DO12" s="594"/>
      <c r="DP12" s="595"/>
      <c r="DQ12" s="602">
        <v>108184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9198</v>
      </c>
      <c r="S13" s="594"/>
      <c r="T13" s="594"/>
      <c r="U13" s="594"/>
      <c r="V13" s="594"/>
      <c r="W13" s="594"/>
      <c r="X13" s="594"/>
      <c r="Y13" s="595"/>
      <c r="Z13" s="596">
        <v>0.2</v>
      </c>
      <c r="AA13" s="596"/>
      <c r="AB13" s="596"/>
      <c r="AC13" s="596"/>
      <c r="AD13" s="597">
        <v>9198</v>
      </c>
      <c r="AE13" s="597"/>
      <c r="AF13" s="597"/>
      <c r="AG13" s="597"/>
      <c r="AH13" s="597"/>
      <c r="AI13" s="597"/>
      <c r="AJ13" s="597"/>
      <c r="AK13" s="597"/>
      <c r="AL13" s="598">
        <v>0.4</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423529</v>
      </c>
      <c r="BH13" s="594"/>
      <c r="BI13" s="594"/>
      <c r="BJ13" s="594"/>
      <c r="BK13" s="594"/>
      <c r="BL13" s="594"/>
      <c r="BM13" s="594"/>
      <c r="BN13" s="595"/>
      <c r="BO13" s="596">
        <v>47.8</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443073</v>
      </c>
      <c r="CS13" s="594"/>
      <c r="CT13" s="594"/>
      <c r="CU13" s="594"/>
      <c r="CV13" s="594"/>
      <c r="CW13" s="594"/>
      <c r="CX13" s="594"/>
      <c r="CY13" s="595"/>
      <c r="CZ13" s="596">
        <v>10.4</v>
      </c>
      <c r="DA13" s="596"/>
      <c r="DB13" s="596"/>
      <c r="DC13" s="596"/>
      <c r="DD13" s="602">
        <v>123527</v>
      </c>
      <c r="DE13" s="594"/>
      <c r="DF13" s="594"/>
      <c r="DG13" s="594"/>
      <c r="DH13" s="594"/>
      <c r="DI13" s="594"/>
      <c r="DJ13" s="594"/>
      <c r="DK13" s="594"/>
      <c r="DL13" s="594"/>
      <c r="DM13" s="594"/>
      <c r="DN13" s="594"/>
      <c r="DO13" s="594"/>
      <c r="DP13" s="595"/>
      <c r="DQ13" s="602">
        <v>346946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24993</v>
      </c>
      <c r="BH14" s="594"/>
      <c r="BI14" s="594"/>
      <c r="BJ14" s="594"/>
      <c r="BK14" s="594"/>
      <c r="BL14" s="594"/>
      <c r="BM14" s="594"/>
      <c r="BN14" s="595"/>
      <c r="BO14" s="596">
        <v>2.8</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136501</v>
      </c>
      <c r="CS14" s="594"/>
      <c r="CT14" s="594"/>
      <c r="CU14" s="594"/>
      <c r="CV14" s="594"/>
      <c r="CW14" s="594"/>
      <c r="CX14" s="594"/>
      <c r="CY14" s="595"/>
      <c r="CZ14" s="596">
        <v>3.2</v>
      </c>
      <c r="DA14" s="596"/>
      <c r="DB14" s="596"/>
      <c r="DC14" s="596"/>
      <c r="DD14" s="602">
        <v>2192</v>
      </c>
      <c r="DE14" s="594"/>
      <c r="DF14" s="594"/>
      <c r="DG14" s="594"/>
      <c r="DH14" s="594"/>
      <c r="DI14" s="594"/>
      <c r="DJ14" s="594"/>
      <c r="DK14" s="594"/>
      <c r="DL14" s="594"/>
      <c r="DM14" s="594"/>
      <c r="DN14" s="594"/>
      <c r="DO14" s="594"/>
      <c r="DP14" s="595"/>
      <c r="DQ14" s="602">
        <v>130966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3272</v>
      </c>
      <c r="S15" s="594"/>
      <c r="T15" s="594"/>
      <c r="U15" s="594"/>
      <c r="V15" s="594"/>
      <c r="W15" s="594"/>
      <c r="X15" s="594"/>
      <c r="Y15" s="595"/>
      <c r="Z15" s="596">
        <v>0.1</v>
      </c>
      <c r="AA15" s="596"/>
      <c r="AB15" s="596"/>
      <c r="AC15" s="596"/>
      <c r="AD15" s="597">
        <v>3272</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30341</v>
      </c>
      <c r="BH15" s="594"/>
      <c r="BI15" s="594"/>
      <c r="BJ15" s="594"/>
      <c r="BK15" s="594"/>
      <c r="BL15" s="594"/>
      <c r="BM15" s="594"/>
      <c r="BN15" s="595"/>
      <c r="BO15" s="596">
        <v>3.4</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462242</v>
      </c>
      <c r="CS15" s="594"/>
      <c r="CT15" s="594"/>
      <c r="CU15" s="594"/>
      <c r="CV15" s="594"/>
      <c r="CW15" s="594"/>
      <c r="CX15" s="594"/>
      <c r="CY15" s="595"/>
      <c r="CZ15" s="596">
        <v>10.9</v>
      </c>
      <c r="DA15" s="596"/>
      <c r="DB15" s="596"/>
      <c r="DC15" s="596"/>
      <c r="DD15" s="602">
        <v>132652</v>
      </c>
      <c r="DE15" s="594"/>
      <c r="DF15" s="594"/>
      <c r="DG15" s="594"/>
      <c r="DH15" s="594"/>
      <c r="DI15" s="594"/>
      <c r="DJ15" s="594"/>
      <c r="DK15" s="594"/>
      <c r="DL15" s="594"/>
      <c r="DM15" s="594"/>
      <c r="DN15" s="594"/>
      <c r="DO15" s="594"/>
      <c r="DP15" s="595"/>
      <c r="DQ15" s="602">
        <v>362000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1622752</v>
      </c>
      <c r="S16" s="594"/>
      <c r="T16" s="594"/>
      <c r="U16" s="594"/>
      <c r="V16" s="594"/>
      <c r="W16" s="594"/>
      <c r="X16" s="594"/>
      <c r="Y16" s="595"/>
      <c r="Z16" s="596">
        <v>34.299999999999997</v>
      </c>
      <c r="AA16" s="596"/>
      <c r="AB16" s="596"/>
      <c r="AC16" s="596"/>
      <c r="AD16" s="597">
        <v>1414399</v>
      </c>
      <c r="AE16" s="597"/>
      <c r="AF16" s="597"/>
      <c r="AG16" s="597"/>
      <c r="AH16" s="597"/>
      <c r="AI16" s="597"/>
      <c r="AJ16" s="597"/>
      <c r="AK16" s="597"/>
      <c r="AL16" s="598">
        <v>56.5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1414399</v>
      </c>
      <c r="S17" s="594"/>
      <c r="T17" s="594"/>
      <c r="U17" s="594"/>
      <c r="V17" s="594"/>
      <c r="W17" s="594"/>
      <c r="X17" s="594"/>
      <c r="Y17" s="595"/>
      <c r="Z17" s="596">
        <v>29.9</v>
      </c>
      <c r="AA17" s="596"/>
      <c r="AB17" s="596"/>
      <c r="AC17" s="596"/>
      <c r="AD17" s="597">
        <v>1414399</v>
      </c>
      <c r="AE17" s="597"/>
      <c r="AF17" s="597"/>
      <c r="AG17" s="597"/>
      <c r="AH17" s="597"/>
      <c r="AI17" s="597"/>
      <c r="AJ17" s="597"/>
      <c r="AK17" s="597"/>
      <c r="AL17" s="598">
        <v>56.5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253079</v>
      </c>
      <c r="CS17" s="594"/>
      <c r="CT17" s="594"/>
      <c r="CU17" s="594"/>
      <c r="CV17" s="594"/>
      <c r="CW17" s="594"/>
      <c r="CX17" s="594"/>
      <c r="CY17" s="595"/>
      <c r="CZ17" s="596">
        <v>6</v>
      </c>
      <c r="DA17" s="596"/>
      <c r="DB17" s="596"/>
      <c r="DC17" s="596"/>
      <c r="DD17" s="602" t="s">
        <v>112</v>
      </c>
      <c r="DE17" s="594"/>
      <c r="DF17" s="594"/>
      <c r="DG17" s="594"/>
      <c r="DH17" s="594"/>
      <c r="DI17" s="594"/>
      <c r="DJ17" s="594"/>
      <c r="DK17" s="594"/>
      <c r="DL17" s="594"/>
      <c r="DM17" s="594"/>
      <c r="DN17" s="594"/>
      <c r="DO17" s="594"/>
      <c r="DP17" s="595"/>
      <c r="DQ17" s="602">
        <v>253079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207313</v>
      </c>
      <c r="S18" s="594"/>
      <c r="T18" s="594"/>
      <c r="U18" s="594"/>
      <c r="V18" s="594"/>
      <c r="W18" s="594"/>
      <c r="X18" s="594"/>
      <c r="Y18" s="595"/>
      <c r="Z18" s="596">
        <v>4.4000000000000004</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1040</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905</v>
      </c>
      <c r="BH19" s="594"/>
      <c r="BI19" s="594"/>
      <c r="BJ19" s="594"/>
      <c r="BK19" s="594"/>
      <c r="BL19" s="594"/>
      <c r="BM19" s="594"/>
      <c r="BN19" s="595"/>
      <c r="BO19" s="596">
        <v>0.1</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2697497</v>
      </c>
      <c r="S20" s="594"/>
      <c r="T20" s="594"/>
      <c r="U20" s="594"/>
      <c r="V20" s="594"/>
      <c r="W20" s="594"/>
      <c r="X20" s="594"/>
      <c r="Y20" s="595"/>
      <c r="Z20" s="596">
        <v>57</v>
      </c>
      <c r="AA20" s="596"/>
      <c r="AB20" s="596"/>
      <c r="AC20" s="596"/>
      <c r="AD20" s="597">
        <v>2489144</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905</v>
      </c>
      <c r="BH20" s="594"/>
      <c r="BI20" s="594"/>
      <c r="BJ20" s="594"/>
      <c r="BK20" s="594"/>
      <c r="BL20" s="594"/>
      <c r="BM20" s="594"/>
      <c r="BN20" s="595"/>
      <c r="BO20" s="596">
        <v>0.1</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4243633</v>
      </c>
      <c r="CS20" s="594"/>
      <c r="CT20" s="594"/>
      <c r="CU20" s="594"/>
      <c r="CV20" s="594"/>
      <c r="CW20" s="594"/>
      <c r="CX20" s="594"/>
      <c r="CY20" s="595"/>
      <c r="CZ20" s="596">
        <v>100</v>
      </c>
      <c r="DA20" s="596"/>
      <c r="DB20" s="596"/>
      <c r="DC20" s="596"/>
      <c r="DD20" s="602">
        <v>943468</v>
      </c>
      <c r="DE20" s="594"/>
      <c r="DF20" s="594"/>
      <c r="DG20" s="594"/>
      <c r="DH20" s="594"/>
      <c r="DI20" s="594"/>
      <c r="DJ20" s="594"/>
      <c r="DK20" s="594"/>
      <c r="DL20" s="594"/>
      <c r="DM20" s="594"/>
      <c r="DN20" s="594"/>
      <c r="DO20" s="594"/>
      <c r="DP20" s="595"/>
      <c r="DQ20" s="602">
        <v>2967853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1408</v>
      </c>
      <c r="S21" s="594"/>
      <c r="T21" s="594"/>
      <c r="U21" s="594"/>
      <c r="V21" s="594"/>
      <c r="W21" s="594"/>
      <c r="X21" s="594"/>
      <c r="Y21" s="595"/>
      <c r="Z21" s="596">
        <v>0</v>
      </c>
      <c r="AA21" s="596"/>
      <c r="AB21" s="596"/>
      <c r="AC21" s="596"/>
      <c r="AD21" s="597">
        <v>1408</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905</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17848</v>
      </c>
      <c r="S22" s="594"/>
      <c r="T22" s="594"/>
      <c r="U22" s="594"/>
      <c r="V22" s="594"/>
      <c r="W22" s="594"/>
      <c r="X22" s="594"/>
      <c r="Y22" s="595"/>
      <c r="Z22" s="596">
        <v>0.4</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47875</v>
      </c>
      <c r="S23" s="594"/>
      <c r="T23" s="594"/>
      <c r="U23" s="594"/>
      <c r="V23" s="594"/>
      <c r="W23" s="594"/>
      <c r="X23" s="594"/>
      <c r="Y23" s="595"/>
      <c r="Z23" s="596">
        <v>1</v>
      </c>
      <c r="AA23" s="596"/>
      <c r="AB23" s="596"/>
      <c r="AC23" s="596"/>
      <c r="AD23" s="597">
        <v>5307</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4915</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1452070</v>
      </c>
      <c r="CS24" s="583"/>
      <c r="CT24" s="583"/>
      <c r="CU24" s="583"/>
      <c r="CV24" s="583"/>
      <c r="CW24" s="583"/>
      <c r="CX24" s="583"/>
      <c r="CY24" s="584"/>
      <c r="CZ24" s="620">
        <v>34.200000000000003</v>
      </c>
      <c r="DA24" s="621"/>
      <c r="DB24" s="621"/>
      <c r="DC24" s="622"/>
      <c r="DD24" s="619">
        <v>1164307</v>
      </c>
      <c r="DE24" s="583"/>
      <c r="DF24" s="583"/>
      <c r="DG24" s="583"/>
      <c r="DH24" s="583"/>
      <c r="DI24" s="583"/>
      <c r="DJ24" s="583"/>
      <c r="DK24" s="584"/>
      <c r="DL24" s="619">
        <v>1139997</v>
      </c>
      <c r="DM24" s="583"/>
      <c r="DN24" s="583"/>
      <c r="DO24" s="583"/>
      <c r="DP24" s="583"/>
      <c r="DQ24" s="583"/>
      <c r="DR24" s="583"/>
      <c r="DS24" s="583"/>
      <c r="DT24" s="583"/>
      <c r="DU24" s="583"/>
      <c r="DV24" s="584"/>
      <c r="DW24" s="587">
        <v>43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486701</v>
      </c>
      <c r="S25" s="594"/>
      <c r="T25" s="594"/>
      <c r="U25" s="594"/>
      <c r="V25" s="594"/>
      <c r="W25" s="594"/>
      <c r="X25" s="594"/>
      <c r="Y25" s="595"/>
      <c r="Z25" s="596">
        <v>10.3</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743370</v>
      </c>
      <c r="CS25" s="625"/>
      <c r="CT25" s="625"/>
      <c r="CU25" s="625"/>
      <c r="CV25" s="625"/>
      <c r="CW25" s="625"/>
      <c r="CX25" s="625"/>
      <c r="CY25" s="626"/>
      <c r="CZ25" s="627">
        <v>17.5</v>
      </c>
      <c r="DA25" s="628"/>
      <c r="DB25" s="628"/>
      <c r="DC25" s="629"/>
      <c r="DD25" s="602">
        <v>704845</v>
      </c>
      <c r="DE25" s="625"/>
      <c r="DF25" s="625"/>
      <c r="DG25" s="625"/>
      <c r="DH25" s="625"/>
      <c r="DI25" s="625"/>
      <c r="DJ25" s="625"/>
      <c r="DK25" s="626"/>
      <c r="DL25" s="602">
        <v>704767</v>
      </c>
      <c r="DM25" s="625"/>
      <c r="DN25" s="625"/>
      <c r="DO25" s="625"/>
      <c r="DP25" s="625"/>
      <c r="DQ25" s="625"/>
      <c r="DR25" s="625"/>
      <c r="DS25" s="625"/>
      <c r="DT25" s="625"/>
      <c r="DU25" s="625"/>
      <c r="DV25" s="626"/>
      <c r="DW25" s="598">
        <v>26.6</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468763</v>
      </c>
      <c r="CS26" s="594"/>
      <c r="CT26" s="594"/>
      <c r="CU26" s="594"/>
      <c r="CV26" s="594"/>
      <c r="CW26" s="594"/>
      <c r="CX26" s="594"/>
      <c r="CY26" s="595"/>
      <c r="CZ26" s="627">
        <v>11</v>
      </c>
      <c r="DA26" s="628"/>
      <c r="DB26" s="628"/>
      <c r="DC26" s="629"/>
      <c r="DD26" s="602">
        <v>434080</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301434</v>
      </c>
      <c r="S27" s="594"/>
      <c r="T27" s="594"/>
      <c r="U27" s="594"/>
      <c r="V27" s="594"/>
      <c r="W27" s="594"/>
      <c r="X27" s="594"/>
      <c r="Y27" s="595"/>
      <c r="Z27" s="596">
        <v>6.4</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885898</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455621</v>
      </c>
      <c r="CS27" s="625"/>
      <c r="CT27" s="625"/>
      <c r="CU27" s="625"/>
      <c r="CV27" s="625"/>
      <c r="CW27" s="625"/>
      <c r="CX27" s="625"/>
      <c r="CY27" s="626"/>
      <c r="CZ27" s="627">
        <v>10.7</v>
      </c>
      <c r="DA27" s="628"/>
      <c r="DB27" s="628"/>
      <c r="DC27" s="629"/>
      <c r="DD27" s="602">
        <v>206383</v>
      </c>
      <c r="DE27" s="625"/>
      <c r="DF27" s="625"/>
      <c r="DG27" s="625"/>
      <c r="DH27" s="625"/>
      <c r="DI27" s="625"/>
      <c r="DJ27" s="625"/>
      <c r="DK27" s="626"/>
      <c r="DL27" s="602">
        <v>182151</v>
      </c>
      <c r="DM27" s="625"/>
      <c r="DN27" s="625"/>
      <c r="DO27" s="625"/>
      <c r="DP27" s="625"/>
      <c r="DQ27" s="625"/>
      <c r="DR27" s="625"/>
      <c r="DS27" s="625"/>
      <c r="DT27" s="625"/>
      <c r="DU27" s="625"/>
      <c r="DV27" s="626"/>
      <c r="DW27" s="598">
        <v>6.9</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16760</v>
      </c>
      <c r="S28" s="594"/>
      <c r="T28" s="594"/>
      <c r="U28" s="594"/>
      <c r="V28" s="594"/>
      <c r="W28" s="594"/>
      <c r="X28" s="594"/>
      <c r="Y28" s="595"/>
      <c r="Z28" s="596">
        <v>0.4</v>
      </c>
      <c r="AA28" s="596"/>
      <c r="AB28" s="596"/>
      <c r="AC28" s="596"/>
      <c r="AD28" s="597">
        <v>3283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253079</v>
      </c>
      <c r="CS28" s="594"/>
      <c r="CT28" s="594"/>
      <c r="CU28" s="594"/>
      <c r="CV28" s="594"/>
      <c r="CW28" s="594"/>
      <c r="CX28" s="594"/>
      <c r="CY28" s="595"/>
      <c r="CZ28" s="627">
        <v>6</v>
      </c>
      <c r="DA28" s="628"/>
      <c r="DB28" s="628"/>
      <c r="DC28" s="629"/>
      <c r="DD28" s="602">
        <v>253079</v>
      </c>
      <c r="DE28" s="594"/>
      <c r="DF28" s="594"/>
      <c r="DG28" s="594"/>
      <c r="DH28" s="594"/>
      <c r="DI28" s="594"/>
      <c r="DJ28" s="594"/>
      <c r="DK28" s="595"/>
      <c r="DL28" s="602">
        <v>253079</v>
      </c>
      <c r="DM28" s="594"/>
      <c r="DN28" s="594"/>
      <c r="DO28" s="594"/>
      <c r="DP28" s="594"/>
      <c r="DQ28" s="594"/>
      <c r="DR28" s="594"/>
      <c r="DS28" s="594"/>
      <c r="DT28" s="594"/>
      <c r="DU28" s="594"/>
      <c r="DV28" s="595"/>
      <c r="DW28" s="598">
        <v>9.5</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2221</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253079</v>
      </c>
      <c r="CS29" s="625"/>
      <c r="CT29" s="625"/>
      <c r="CU29" s="625"/>
      <c r="CV29" s="625"/>
      <c r="CW29" s="625"/>
      <c r="CX29" s="625"/>
      <c r="CY29" s="626"/>
      <c r="CZ29" s="627">
        <v>6</v>
      </c>
      <c r="DA29" s="628"/>
      <c r="DB29" s="628"/>
      <c r="DC29" s="629"/>
      <c r="DD29" s="602">
        <v>253079</v>
      </c>
      <c r="DE29" s="625"/>
      <c r="DF29" s="625"/>
      <c r="DG29" s="625"/>
      <c r="DH29" s="625"/>
      <c r="DI29" s="625"/>
      <c r="DJ29" s="625"/>
      <c r="DK29" s="626"/>
      <c r="DL29" s="602">
        <v>253079</v>
      </c>
      <c r="DM29" s="625"/>
      <c r="DN29" s="625"/>
      <c r="DO29" s="625"/>
      <c r="DP29" s="625"/>
      <c r="DQ29" s="625"/>
      <c r="DR29" s="625"/>
      <c r="DS29" s="625"/>
      <c r="DT29" s="625"/>
      <c r="DU29" s="625"/>
      <c r="DV29" s="626"/>
      <c r="DW29" s="598">
        <v>9.5</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50448</v>
      </c>
      <c r="S30" s="594"/>
      <c r="T30" s="594"/>
      <c r="U30" s="594"/>
      <c r="V30" s="594"/>
      <c r="W30" s="594"/>
      <c r="X30" s="594"/>
      <c r="Y30" s="595"/>
      <c r="Z30" s="596">
        <v>1.1000000000000001</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99.5</v>
      </c>
      <c r="BH30" s="652"/>
      <c r="BI30" s="652"/>
      <c r="BJ30" s="652"/>
      <c r="BK30" s="652"/>
      <c r="BL30" s="652"/>
      <c r="BM30" s="588">
        <v>99.1</v>
      </c>
      <c r="BN30" s="652"/>
      <c r="BO30" s="652"/>
      <c r="BP30" s="652"/>
      <c r="BQ30" s="653"/>
      <c r="BR30" s="651">
        <v>99.3</v>
      </c>
      <c r="BS30" s="652"/>
      <c r="BT30" s="652"/>
      <c r="BU30" s="652"/>
      <c r="BV30" s="652"/>
      <c r="BW30" s="652"/>
      <c r="BX30" s="588">
        <v>98.1</v>
      </c>
      <c r="BY30" s="652"/>
      <c r="BZ30" s="652"/>
      <c r="CA30" s="652"/>
      <c r="CB30" s="653"/>
      <c r="CD30" s="656"/>
      <c r="CE30" s="657"/>
      <c r="CF30" s="607" t="s">
        <v>293</v>
      </c>
      <c r="CG30" s="608"/>
      <c r="CH30" s="608"/>
      <c r="CI30" s="608"/>
      <c r="CJ30" s="608"/>
      <c r="CK30" s="608"/>
      <c r="CL30" s="608"/>
      <c r="CM30" s="608"/>
      <c r="CN30" s="608"/>
      <c r="CO30" s="608"/>
      <c r="CP30" s="608"/>
      <c r="CQ30" s="609"/>
      <c r="CR30" s="593">
        <v>234573</v>
      </c>
      <c r="CS30" s="594"/>
      <c r="CT30" s="594"/>
      <c r="CU30" s="594"/>
      <c r="CV30" s="594"/>
      <c r="CW30" s="594"/>
      <c r="CX30" s="594"/>
      <c r="CY30" s="595"/>
      <c r="CZ30" s="627">
        <v>5.5</v>
      </c>
      <c r="DA30" s="628"/>
      <c r="DB30" s="628"/>
      <c r="DC30" s="629"/>
      <c r="DD30" s="602">
        <v>234573</v>
      </c>
      <c r="DE30" s="594"/>
      <c r="DF30" s="594"/>
      <c r="DG30" s="594"/>
      <c r="DH30" s="594"/>
      <c r="DI30" s="594"/>
      <c r="DJ30" s="594"/>
      <c r="DK30" s="595"/>
      <c r="DL30" s="602">
        <v>234573</v>
      </c>
      <c r="DM30" s="594"/>
      <c r="DN30" s="594"/>
      <c r="DO30" s="594"/>
      <c r="DP30" s="594"/>
      <c r="DQ30" s="594"/>
      <c r="DR30" s="594"/>
      <c r="DS30" s="594"/>
      <c r="DT30" s="594"/>
      <c r="DU30" s="594"/>
      <c r="DV30" s="595"/>
      <c r="DW30" s="598">
        <v>8.8000000000000007</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559171</v>
      </c>
      <c r="S31" s="594"/>
      <c r="T31" s="594"/>
      <c r="U31" s="594"/>
      <c r="V31" s="594"/>
      <c r="W31" s="594"/>
      <c r="X31" s="594"/>
      <c r="Y31" s="595"/>
      <c r="Z31" s="596">
        <v>11.8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99.5</v>
      </c>
      <c r="BH31" s="625"/>
      <c r="BI31" s="625"/>
      <c r="BJ31" s="625"/>
      <c r="BK31" s="625"/>
      <c r="BL31" s="625"/>
      <c r="BM31" s="599">
        <v>99.1</v>
      </c>
      <c r="BN31" s="649"/>
      <c r="BO31" s="649"/>
      <c r="BP31" s="649"/>
      <c r="BQ31" s="650"/>
      <c r="BR31" s="648">
        <v>99.4</v>
      </c>
      <c r="BS31" s="625"/>
      <c r="BT31" s="625"/>
      <c r="BU31" s="625"/>
      <c r="BV31" s="625"/>
      <c r="BW31" s="625"/>
      <c r="BX31" s="599">
        <v>98.7</v>
      </c>
      <c r="BY31" s="649"/>
      <c r="BZ31" s="649"/>
      <c r="CA31" s="649"/>
      <c r="CB31" s="650"/>
      <c r="CD31" s="656"/>
      <c r="CE31" s="657"/>
      <c r="CF31" s="607" t="s">
        <v>297</v>
      </c>
      <c r="CG31" s="608"/>
      <c r="CH31" s="608"/>
      <c r="CI31" s="608"/>
      <c r="CJ31" s="608"/>
      <c r="CK31" s="608"/>
      <c r="CL31" s="608"/>
      <c r="CM31" s="608"/>
      <c r="CN31" s="608"/>
      <c r="CO31" s="608"/>
      <c r="CP31" s="608"/>
      <c r="CQ31" s="609"/>
      <c r="CR31" s="593">
        <v>18506</v>
      </c>
      <c r="CS31" s="625"/>
      <c r="CT31" s="625"/>
      <c r="CU31" s="625"/>
      <c r="CV31" s="625"/>
      <c r="CW31" s="625"/>
      <c r="CX31" s="625"/>
      <c r="CY31" s="626"/>
      <c r="CZ31" s="627">
        <v>0.4</v>
      </c>
      <c r="DA31" s="628"/>
      <c r="DB31" s="628"/>
      <c r="DC31" s="629"/>
      <c r="DD31" s="602">
        <v>18506</v>
      </c>
      <c r="DE31" s="625"/>
      <c r="DF31" s="625"/>
      <c r="DG31" s="625"/>
      <c r="DH31" s="625"/>
      <c r="DI31" s="625"/>
      <c r="DJ31" s="625"/>
      <c r="DK31" s="626"/>
      <c r="DL31" s="602">
        <v>18506</v>
      </c>
      <c r="DM31" s="625"/>
      <c r="DN31" s="625"/>
      <c r="DO31" s="625"/>
      <c r="DP31" s="625"/>
      <c r="DQ31" s="625"/>
      <c r="DR31" s="625"/>
      <c r="DS31" s="625"/>
      <c r="DT31" s="625"/>
      <c r="DU31" s="625"/>
      <c r="DV31" s="626"/>
      <c r="DW31" s="598">
        <v>0.7</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267132</v>
      </c>
      <c r="S32" s="594"/>
      <c r="T32" s="594"/>
      <c r="U32" s="594"/>
      <c r="V32" s="594"/>
      <c r="W32" s="594"/>
      <c r="X32" s="594"/>
      <c r="Y32" s="595"/>
      <c r="Z32" s="596">
        <v>5.6</v>
      </c>
      <c r="AA32" s="596"/>
      <c r="AB32" s="596"/>
      <c r="AC32" s="596"/>
      <c r="AD32" s="597">
        <v>2053</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99.5</v>
      </c>
      <c r="BH32" s="661"/>
      <c r="BI32" s="661"/>
      <c r="BJ32" s="661"/>
      <c r="BK32" s="661"/>
      <c r="BL32" s="661"/>
      <c r="BM32" s="662">
        <v>99</v>
      </c>
      <c r="BN32" s="661"/>
      <c r="BO32" s="661"/>
      <c r="BP32" s="661"/>
      <c r="BQ32" s="663"/>
      <c r="BR32" s="660">
        <v>99.2</v>
      </c>
      <c r="BS32" s="661"/>
      <c r="BT32" s="661"/>
      <c r="BU32" s="661"/>
      <c r="BV32" s="661"/>
      <c r="BW32" s="661"/>
      <c r="BX32" s="662">
        <v>97.5</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282700</v>
      </c>
      <c r="S33" s="594"/>
      <c r="T33" s="594"/>
      <c r="U33" s="594"/>
      <c r="V33" s="594"/>
      <c r="W33" s="594"/>
      <c r="X33" s="594"/>
      <c r="Y33" s="595"/>
      <c r="Z33" s="596">
        <v>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1848095</v>
      </c>
      <c r="CS33" s="625"/>
      <c r="CT33" s="625"/>
      <c r="CU33" s="625"/>
      <c r="CV33" s="625"/>
      <c r="CW33" s="625"/>
      <c r="CX33" s="625"/>
      <c r="CY33" s="626"/>
      <c r="CZ33" s="627">
        <v>43.5</v>
      </c>
      <c r="DA33" s="628"/>
      <c r="DB33" s="628"/>
      <c r="DC33" s="629"/>
      <c r="DD33" s="602">
        <v>1459833</v>
      </c>
      <c r="DE33" s="625"/>
      <c r="DF33" s="625"/>
      <c r="DG33" s="625"/>
      <c r="DH33" s="625"/>
      <c r="DI33" s="625"/>
      <c r="DJ33" s="625"/>
      <c r="DK33" s="626"/>
      <c r="DL33" s="602">
        <v>953610</v>
      </c>
      <c r="DM33" s="625"/>
      <c r="DN33" s="625"/>
      <c r="DO33" s="625"/>
      <c r="DP33" s="625"/>
      <c r="DQ33" s="625"/>
      <c r="DR33" s="625"/>
      <c r="DS33" s="625"/>
      <c r="DT33" s="625"/>
      <c r="DU33" s="625"/>
      <c r="DV33" s="626"/>
      <c r="DW33" s="598">
        <v>36</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626117</v>
      </c>
      <c r="CS34" s="594"/>
      <c r="CT34" s="594"/>
      <c r="CU34" s="594"/>
      <c r="CV34" s="594"/>
      <c r="CW34" s="594"/>
      <c r="CX34" s="594"/>
      <c r="CY34" s="595"/>
      <c r="CZ34" s="627">
        <v>14.8</v>
      </c>
      <c r="DA34" s="628"/>
      <c r="DB34" s="628"/>
      <c r="DC34" s="629"/>
      <c r="DD34" s="602">
        <v>518381</v>
      </c>
      <c r="DE34" s="594"/>
      <c r="DF34" s="594"/>
      <c r="DG34" s="594"/>
      <c r="DH34" s="594"/>
      <c r="DI34" s="594"/>
      <c r="DJ34" s="594"/>
      <c r="DK34" s="595"/>
      <c r="DL34" s="602">
        <v>442808</v>
      </c>
      <c r="DM34" s="594"/>
      <c r="DN34" s="594"/>
      <c r="DO34" s="594"/>
      <c r="DP34" s="594"/>
      <c r="DQ34" s="594"/>
      <c r="DR34" s="594"/>
      <c r="DS34" s="594"/>
      <c r="DT34" s="594"/>
      <c r="DU34" s="594"/>
      <c r="DV34" s="595"/>
      <c r="DW34" s="598">
        <v>16.7</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150000</v>
      </c>
      <c r="S35" s="594"/>
      <c r="T35" s="594"/>
      <c r="U35" s="594"/>
      <c r="V35" s="594"/>
      <c r="W35" s="594"/>
      <c r="X35" s="594"/>
      <c r="Y35" s="595"/>
      <c r="Z35" s="596">
        <v>3.2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543887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157000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27435</v>
      </c>
      <c r="CS35" s="625"/>
      <c r="CT35" s="625"/>
      <c r="CU35" s="625"/>
      <c r="CV35" s="625"/>
      <c r="CW35" s="625"/>
      <c r="CX35" s="625"/>
      <c r="CY35" s="626"/>
      <c r="CZ35" s="627">
        <v>0.6</v>
      </c>
      <c r="DA35" s="628"/>
      <c r="DB35" s="628"/>
      <c r="DC35" s="629"/>
      <c r="DD35" s="602">
        <v>26312</v>
      </c>
      <c r="DE35" s="625"/>
      <c r="DF35" s="625"/>
      <c r="DG35" s="625"/>
      <c r="DH35" s="625"/>
      <c r="DI35" s="625"/>
      <c r="DJ35" s="625"/>
      <c r="DK35" s="626"/>
      <c r="DL35" s="602">
        <v>26312</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4736110</v>
      </c>
      <c r="S36" s="666"/>
      <c r="T36" s="666"/>
      <c r="U36" s="666"/>
      <c r="V36" s="666"/>
      <c r="W36" s="666"/>
      <c r="X36" s="666"/>
      <c r="Y36" s="667"/>
      <c r="Z36" s="668">
        <v>100</v>
      </c>
      <c r="AA36" s="668"/>
      <c r="AB36" s="668"/>
      <c r="AC36" s="668"/>
      <c r="AD36" s="669">
        <v>2501195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240000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148741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751394</v>
      </c>
      <c r="CS36" s="594"/>
      <c r="CT36" s="594"/>
      <c r="CU36" s="594"/>
      <c r="CV36" s="594"/>
      <c r="CW36" s="594"/>
      <c r="CX36" s="594"/>
      <c r="CY36" s="595"/>
      <c r="CZ36" s="627">
        <v>17.7</v>
      </c>
      <c r="DA36" s="628"/>
      <c r="DB36" s="628"/>
      <c r="DC36" s="629"/>
      <c r="DD36" s="602">
        <v>690598</v>
      </c>
      <c r="DE36" s="594"/>
      <c r="DF36" s="594"/>
      <c r="DG36" s="594"/>
      <c r="DH36" s="594"/>
      <c r="DI36" s="594"/>
      <c r="DJ36" s="594"/>
      <c r="DK36" s="595"/>
      <c r="DL36" s="602">
        <v>302659</v>
      </c>
      <c r="DM36" s="594"/>
      <c r="DN36" s="594"/>
      <c r="DO36" s="594"/>
      <c r="DP36" s="594"/>
      <c r="DQ36" s="594"/>
      <c r="DR36" s="594"/>
      <c r="DS36" s="594"/>
      <c r="DT36" s="594"/>
      <c r="DU36" s="594"/>
      <c r="DV36" s="595"/>
      <c r="DW36" s="598">
        <v>11.4</v>
      </c>
      <c r="DX36" s="623"/>
      <c r="DY36" s="623"/>
      <c r="DZ36" s="623"/>
      <c r="EA36" s="623"/>
      <c r="EB36" s="623"/>
      <c r="EC36" s="624"/>
    </row>
    <row r="37" spans="2:133" ht="11.25" customHeight="1">
      <c r="AQ37" s="672" t="s">
        <v>315</v>
      </c>
      <c r="AR37" s="673"/>
      <c r="AS37" s="673"/>
      <c r="AT37" s="673"/>
      <c r="AU37" s="673"/>
      <c r="AV37" s="673"/>
      <c r="AW37" s="673"/>
      <c r="AX37" s="673"/>
      <c r="AY37" s="674"/>
      <c r="AZ37" s="593">
        <v>42099</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1415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250587</v>
      </c>
      <c r="CS37" s="625"/>
      <c r="CT37" s="625"/>
      <c r="CU37" s="625"/>
      <c r="CV37" s="625"/>
      <c r="CW37" s="625"/>
      <c r="CX37" s="625"/>
      <c r="CY37" s="626"/>
      <c r="CZ37" s="627">
        <v>5.9</v>
      </c>
      <c r="DA37" s="628"/>
      <c r="DB37" s="628"/>
      <c r="DC37" s="629"/>
      <c r="DD37" s="602">
        <v>247735</v>
      </c>
      <c r="DE37" s="625"/>
      <c r="DF37" s="625"/>
      <c r="DG37" s="625"/>
      <c r="DH37" s="625"/>
      <c r="DI37" s="625"/>
      <c r="DJ37" s="625"/>
      <c r="DK37" s="626"/>
      <c r="DL37" s="602">
        <v>242172</v>
      </c>
      <c r="DM37" s="625"/>
      <c r="DN37" s="625"/>
      <c r="DO37" s="625"/>
      <c r="DP37" s="625"/>
      <c r="DQ37" s="625"/>
      <c r="DR37" s="625"/>
      <c r="DS37" s="625"/>
      <c r="DT37" s="625"/>
      <c r="DU37" s="625"/>
      <c r="DV37" s="626"/>
      <c r="DW37" s="598">
        <v>9.1</v>
      </c>
      <c r="DX37" s="623"/>
      <c r="DY37" s="623"/>
      <c r="DZ37" s="623"/>
      <c r="EA37" s="623"/>
      <c r="EB37" s="623"/>
      <c r="EC37" s="624"/>
    </row>
    <row r="38" spans="2:133" ht="11.25" customHeight="1">
      <c r="AQ38" s="672" t="s">
        <v>318</v>
      </c>
      <c r="AR38" s="673"/>
      <c r="AS38" s="673"/>
      <c r="AT38" s="673"/>
      <c r="AU38" s="673"/>
      <c r="AV38" s="673"/>
      <c r="AW38" s="673"/>
      <c r="AX38" s="673"/>
      <c r="AY38" s="674"/>
      <c r="AZ38" s="593">
        <v>2750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2615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260859</v>
      </c>
      <c r="CS38" s="594"/>
      <c r="CT38" s="594"/>
      <c r="CU38" s="594"/>
      <c r="CV38" s="594"/>
      <c r="CW38" s="594"/>
      <c r="CX38" s="594"/>
      <c r="CY38" s="595"/>
      <c r="CZ38" s="627">
        <v>6.1</v>
      </c>
      <c r="DA38" s="628"/>
      <c r="DB38" s="628"/>
      <c r="DC38" s="629"/>
      <c r="DD38" s="602">
        <v>222542</v>
      </c>
      <c r="DE38" s="594"/>
      <c r="DF38" s="594"/>
      <c r="DG38" s="594"/>
      <c r="DH38" s="594"/>
      <c r="DI38" s="594"/>
      <c r="DJ38" s="594"/>
      <c r="DK38" s="595"/>
      <c r="DL38" s="602">
        <v>181831</v>
      </c>
      <c r="DM38" s="594"/>
      <c r="DN38" s="594"/>
      <c r="DO38" s="594"/>
      <c r="DP38" s="594"/>
      <c r="DQ38" s="594"/>
      <c r="DR38" s="594"/>
      <c r="DS38" s="594"/>
      <c r="DT38" s="594"/>
      <c r="DU38" s="594"/>
      <c r="DV38" s="595"/>
      <c r="DW38" s="598">
        <v>6.9</v>
      </c>
      <c r="DX38" s="623"/>
      <c r="DY38" s="623"/>
      <c r="DZ38" s="623"/>
      <c r="EA38" s="623"/>
      <c r="EB38" s="623"/>
      <c r="EC38" s="624"/>
    </row>
    <row r="39" spans="2:133" ht="11.25" customHeight="1">
      <c r="AQ39" s="672" t="s">
        <v>321</v>
      </c>
      <c r="AR39" s="673"/>
      <c r="AS39" s="673"/>
      <c r="AT39" s="673"/>
      <c r="AU39" s="673"/>
      <c r="AV39" s="673"/>
      <c r="AW39" s="673"/>
      <c r="AX39" s="673"/>
      <c r="AY39" s="674"/>
      <c r="AZ39" s="593">
        <v>929</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21810</v>
      </c>
      <c r="CS39" s="625"/>
      <c r="CT39" s="625"/>
      <c r="CU39" s="625"/>
      <c r="CV39" s="625"/>
      <c r="CW39" s="625"/>
      <c r="CX39" s="625"/>
      <c r="CY39" s="626"/>
      <c r="CZ39" s="627">
        <v>0.5</v>
      </c>
      <c r="DA39" s="628"/>
      <c r="DB39" s="628"/>
      <c r="DC39" s="629"/>
      <c r="DD39" s="602">
        <v>2000</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70039</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78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160480</v>
      </c>
      <c r="CS40" s="594"/>
      <c r="CT40" s="594"/>
      <c r="CU40" s="594"/>
      <c r="CV40" s="594"/>
      <c r="CW40" s="594"/>
      <c r="CX40" s="594"/>
      <c r="CY40" s="595"/>
      <c r="CZ40" s="627">
        <v>3.8</v>
      </c>
      <c r="DA40" s="628"/>
      <c r="DB40" s="628"/>
      <c r="DC40" s="629"/>
      <c r="DD40" s="602" t="s">
        <v>325</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188070</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242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943468</v>
      </c>
      <c r="CS42" s="594"/>
      <c r="CT42" s="594"/>
      <c r="CU42" s="594"/>
      <c r="CV42" s="594"/>
      <c r="CW42" s="594"/>
      <c r="CX42" s="594"/>
      <c r="CY42" s="595"/>
      <c r="CZ42" s="627">
        <v>22.2</v>
      </c>
      <c r="DA42" s="676"/>
      <c r="DB42" s="676"/>
      <c r="DC42" s="677"/>
      <c r="DD42" s="602">
        <v>343713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14810</v>
      </c>
      <c r="CS43" s="625"/>
      <c r="CT43" s="625"/>
      <c r="CU43" s="625"/>
      <c r="CV43" s="625"/>
      <c r="CW43" s="625"/>
      <c r="CX43" s="625"/>
      <c r="CY43" s="626"/>
      <c r="CZ43" s="627">
        <v>0.3</v>
      </c>
      <c r="DA43" s="628"/>
      <c r="DB43" s="628"/>
      <c r="DC43" s="629"/>
      <c r="DD43" s="602">
        <v>14810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943468</v>
      </c>
      <c r="CS44" s="594"/>
      <c r="CT44" s="594"/>
      <c r="CU44" s="594"/>
      <c r="CV44" s="594"/>
      <c r="CW44" s="594"/>
      <c r="CX44" s="594"/>
      <c r="CY44" s="595"/>
      <c r="CZ44" s="627">
        <v>22.2</v>
      </c>
      <c r="DA44" s="676"/>
      <c r="DB44" s="676"/>
      <c r="DC44" s="677"/>
      <c r="DD44" s="602">
        <v>343713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642468</v>
      </c>
      <c r="CS45" s="625"/>
      <c r="CT45" s="625"/>
      <c r="CU45" s="625"/>
      <c r="CV45" s="625"/>
      <c r="CW45" s="625"/>
      <c r="CX45" s="625"/>
      <c r="CY45" s="626"/>
      <c r="CZ45" s="627">
        <v>15.1</v>
      </c>
      <c r="DA45" s="628"/>
      <c r="DB45" s="628"/>
      <c r="DC45" s="629"/>
      <c r="DD45" s="602">
        <v>93826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279750</v>
      </c>
      <c r="CS46" s="594"/>
      <c r="CT46" s="594"/>
      <c r="CU46" s="594"/>
      <c r="CV46" s="594"/>
      <c r="CW46" s="594"/>
      <c r="CX46" s="594"/>
      <c r="CY46" s="595"/>
      <c r="CZ46" s="627">
        <v>6.6</v>
      </c>
      <c r="DA46" s="676"/>
      <c r="DB46" s="676"/>
      <c r="DC46" s="677"/>
      <c r="DD46" s="602">
        <v>242221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325</v>
      </c>
      <c r="CS47" s="625"/>
      <c r="CT47" s="625"/>
      <c r="CU47" s="625"/>
      <c r="CV47" s="625"/>
      <c r="CW47" s="625"/>
      <c r="CX47" s="625"/>
      <c r="CY47" s="626"/>
      <c r="CZ47" s="627" t="s">
        <v>325</v>
      </c>
      <c r="DA47" s="628"/>
      <c r="DB47" s="628"/>
      <c r="DC47" s="629"/>
      <c r="DD47" s="602" t="s">
        <v>325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4243633</v>
      </c>
      <c r="CS49" s="661"/>
      <c r="CT49" s="661"/>
      <c r="CU49" s="661"/>
      <c r="CV49" s="661"/>
      <c r="CW49" s="661"/>
      <c r="CX49" s="661"/>
      <c r="CY49" s="688"/>
      <c r="CZ49" s="689">
        <v>100</v>
      </c>
      <c r="DA49" s="690"/>
      <c r="DB49" s="690"/>
      <c r="DC49" s="691"/>
      <c r="DD49" s="692">
        <v>2967853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4720</v>
      </c>
      <c r="R7" s="723"/>
      <c r="S7" s="723"/>
      <c r="T7" s="723"/>
      <c r="U7" s="723"/>
      <c r="V7" s="723">
        <v>4237</v>
      </c>
      <c r="W7" s="723"/>
      <c r="X7" s="723"/>
      <c r="Y7" s="723"/>
      <c r="Z7" s="723"/>
      <c r="AA7" s="723">
        <v>482</v>
      </c>
      <c r="AB7" s="723"/>
      <c r="AC7" s="723"/>
      <c r="AD7" s="723"/>
      <c r="AE7" s="724"/>
      <c r="AF7" s="725">
        <v>408</v>
      </c>
      <c r="AG7" s="726"/>
      <c r="AH7" s="726"/>
      <c r="AI7" s="726"/>
      <c r="AJ7" s="727"/>
      <c r="AK7" s="762">
        <v>50</v>
      </c>
      <c r="AL7" s="763"/>
      <c r="AM7" s="763"/>
      <c r="AN7" s="763"/>
      <c r="AO7" s="763"/>
      <c r="AP7" s="763">
        <v>1896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-9</v>
      </c>
      <c r="CI7" s="760"/>
      <c r="CJ7" s="760"/>
      <c r="CK7" s="760"/>
      <c r="CL7" s="761"/>
      <c r="CM7" s="759">
        <v>19</v>
      </c>
      <c r="CN7" s="760"/>
      <c r="CO7" s="760"/>
      <c r="CP7" s="760"/>
      <c r="CQ7" s="761"/>
      <c r="CR7" s="759">
        <v>50</v>
      </c>
      <c r="CS7" s="760"/>
      <c r="CT7" s="760"/>
      <c r="CU7" s="760"/>
      <c r="CV7" s="761"/>
      <c r="CW7" s="759" t="s">
        <v>533</v>
      </c>
      <c r="CX7" s="760"/>
      <c r="CY7" s="760"/>
      <c r="CZ7" s="760"/>
      <c r="DA7" s="761"/>
      <c r="DB7" s="759" t="s">
        <v>533</v>
      </c>
      <c r="DC7" s="760"/>
      <c r="DD7" s="760"/>
      <c r="DE7" s="760"/>
      <c r="DF7" s="761"/>
      <c r="DG7" s="759" t="s">
        <v>533</v>
      </c>
      <c r="DH7" s="760"/>
      <c r="DI7" s="760"/>
      <c r="DJ7" s="760"/>
      <c r="DK7" s="761"/>
      <c r="DL7" s="759" t="s">
        <v>533</v>
      </c>
      <c r="DM7" s="760"/>
      <c r="DN7" s="760"/>
      <c r="DO7" s="760"/>
      <c r="DP7" s="761"/>
      <c r="DQ7" s="759" t="s">
        <v>533</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35</v>
      </c>
      <c r="R8" s="747"/>
      <c r="S8" s="747"/>
      <c r="T8" s="747"/>
      <c r="U8" s="747"/>
      <c r="V8" s="747">
        <v>26</v>
      </c>
      <c r="W8" s="747"/>
      <c r="X8" s="747"/>
      <c r="Y8" s="747"/>
      <c r="Z8" s="747"/>
      <c r="AA8" s="747">
        <v>9</v>
      </c>
      <c r="AB8" s="747"/>
      <c r="AC8" s="747"/>
      <c r="AD8" s="747"/>
      <c r="AE8" s="748"/>
      <c r="AF8" s="749">
        <v>9</v>
      </c>
      <c r="AG8" s="750"/>
      <c r="AH8" s="750"/>
      <c r="AI8" s="750"/>
      <c r="AJ8" s="751"/>
      <c r="AK8" s="752">
        <v>20</v>
      </c>
      <c r="AL8" s="753"/>
      <c r="AM8" s="753"/>
      <c r="AN8" s="753"/>
      <c r="AO8" s="753"/>
      <c r="AP8" s="753" t="s">
        <v>532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v>-2</v>
      </c>
      <c r="CI8" s="770"/>
      <c r="CJ8" s="770"/>
      <c r="CK8" s="770"/>
      <c r="CL8" s="771"/>
      <c r="CM8" s="769">
        <v>-9</v>
      </c>
      <c r="CN8" s="770"/>
      <c r="CO8" s="770"/>
      <c r="CP8" s="770"/>
      <c r="CQ8" s="771"/>
      <c r="CR8" s="769">
        <v>2</v>
      </c>
      <c r="CS8" s="770"/>
      <c r="CT8" s="770"/>
      <c r="CU8" s="770"/>
      <c r="CV8" s="771"/>
      <c r="CW8" s="769" t="s">
        <v>533</v>
      </c>
      <c r="CX8" s="770"/>
      <c r="CY8" s="770"/>
      <c r="CZ8" s="770"/>
      <c r="DA8" s="771"/>
      <c r="DB8" s="769" t="s">
        <v>533</v>
      </c>
      <c r="DC8" s="770"/>
      <c r="DD8" s="770"/>
      <c r="DE8" s="770"/>
      <c r="DF8" s="771"/>
      <c r="DG8" s="769" t="s">
        <v>533</v>
      </c>
      <c r="DH8" s="770"/>
      <c r="DI8" s="770"/>
      <c r="DJ8" s="770"/>
      <c r="DK8" s="771"/>
      <c r="DL8" s="769" t="s">
        <v>533</v>
      </c>
      <c r="DM8" s="770"/>
      <c r="DN8" s="770"/>
      <c r="DO8" s="770"/>
      <c r="DP8" s="771"/>
      <c r="DQ8" s="769" t="s">
        <v>533</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2</v>
      </c>
      <c r="R9" s="747"/>
      <c r="S9" s="747"/>
      <c r="T9" s="747"/>
      <c r="U9" s="747"/>
      <c r="V9" s="747">
        <v>1</v>
      </c>
      <c r="W9" s="747"/>
      <c r="X9" s="747"/>
      <c r="Y9" s="747"/>
      <c r="Z9" s="747"/>
      <c r="AA9" s="747">
        <v>1</v>
      </c>
      <c r="AB9" s="747"/>
      <c r="AC9" s="747"/>
      <c r="AD9" s="747"/>
      <c r="AE9" s="748"/>
      <c r="AF9" s="749">
        <v>1</v>
      </c>
      <c r="AG9" s="750"/>
      <c r="AH9" s="750"/>
      <c r="AI9" s="750"/>
      <c r="AJ9" s="751"/>
      <c r="AK9" s="752" t="s">
        <v>532</v>
      </c>
      <c r="AL9" s="753"/>
      <c r="AM9" s="753"/>
      <c r="AN9" s="753"/>
      <c r="AO9" s="753"/>
      <c r="AP9" s="753" t="s">
        <v>533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552</v>
      </c>
      <c r="BT9" s="757"/>
      <c r="BU9" s="757"/>
      <c r="BV9" s="757"/>
      <c r="BW9" s="757"/>
      <c r="BX9" s="757"/>
      <c r="BY9" s="757"/>
      <c r="BZ9" s="757"/>
      <c r="CA9" s="757"/>
      <c r="CB9" s="757"/>
      <c r="CC9" s="757"/>
      <c r="CD9" s="757"/>
      <c r="CE9" s="757"/>
      <c r="CF9" s="757"/>
      <c r="CG9" s="758"/>
      <c r="CH9" s="769">
        <v>-1</v>
      </c>
      <c r="CI9" s="770"/>
      <c r="CJ9" s="770"/>
      <c r="CK9" s="770"/>
      <c r="CL9" s="771"/>
      <c r="CM9" s="769">
        <v>345</v>
      </c>
      <c r="CN9" s="770"/>
      <c r="CO9" s="770"/>
      <c r="CP9" s="770"/>
      <c r="CQ9" s="771"/>
      <c r="CR9" s="769">
        <v>5</v>
      </c>
      <c r="CS9" s="770"/>
      <c r="CT9" s="770"/>
      <c r="CU9" s="770"/>
      <c r="CV9" s="771"/>
      <c r="CW9" s="769" t="s">
        <v>533</v>
      </c>
      <c r="CX9" s="770"/>
      <c r="CY9" s="770"/>
      <c r="CZ9" s="770"/>
      <c r="DA9" s="771"/>
      <c r="DB9" s="769" t="s">
        <v>533</v>
      </c>
      <c r="DC9" s="770"/>
      <c r="DD9" s="770"/>
      <c r="DE9" s="770"/>
      <c r="DF9" s="771"/>
      <c r="DG9" s="769" t="s">
        <v>533</v>
      </c>
      <c r="DH9" s="770"/>
      <c r="DI9" s="770"/>
      <c r="DJ9" s="770"/>
      <c r="DK9" s="771"/>
      <c r="DL9" s="769" t="s">
        <v>533</v>
      </c>
      <c r="DM9" s="770"/>
      <c r="DN9" s="770"/>
      <c r="DO9" s="770"/>
      <c r="DP9" s="771"/>
      <c r="DQ9" s="769" t="s">
        <v>533</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4756</v>
      </c>
      <c r="R23" s="782"/>
      <c r="S23" s="782"/>
      <c r="T23" s="782"/>
      <c r="U23" s="782"/>
      <c r="V23" s="782">
        <v>4264</v>
      </c>
      <c r="W23" s="782"/>
      <c r="X23" s="782"/>
      <c r="Y23" s="782"/>
      <c r="Z23" s="782"/>
      <c r="AA23" s="782">
        <v>492</v>
      </c>
      <c r="AB23" s="782"/>
      <c r="AC23" s="782"/>
      <c r="AD23" s="782"/>
      <c r="AE23" s="783"/>
      <c r="AF23" s="784">
        <v>418</v>
      </c>
      <c r="AG23" s="782"/>
      <c r="AH23" s="782"/>
      <c r="AI23" s="782"/>
      <c r="AJ23" s="785"/>
      <c r="AK23" s="786"/>
      <c r="AL23" s="787"/>
      <c r="AM23" s="787"/>
      <c r="AN23" s="787"/>
      <c r="AO23" s="787"/>
      <c r="AP23" s="782">
        <v>1896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1155</v>
      </c>
      <c r="R28" s="811"/>
      <c r="S28" s="811"/>
      <c r="T28" s="811"/>
      <c r="U28" s="811"/>
      <c r="V28" s="811">
        <v>998</v>
      </c>
      <c r="W28" s="811"/>
      <c r="X28" s="811"/>
      <c r="Y28" s="811"/>
      <c r="Z28" s="811"/>
      <c r="AA28" s="811">
        <v>157</v>
      </c>
      <c r="AB28" s="811"/>
      <c r="AC28" s="811"/>
      <c r="AD28" s="811"/>
      <c r="AE28" s="812"/>
      <c r="AF28" s="813">
        <v>157</v>
      </c>
      <c r="AG28" s="811"/>
      <c r="AH28" s="811"/>
      <c r="AI28" s="811"/>
      <c r="AJ28" s="814"/>
      <c r="AK28" s="815">
        <v>70</v>
      </c>
      <c r="AL28" s="806"/>
      <c r="AM28" s="806"/>
      <c r="AN28" s="806"/>
      <c r="AO28" s="806"/>
      <c r="AP28" s="806" t="s">
        <v>533</v>
      </c>
      <c r="AQ28" s="806"/>
      <c r="AR28" s="806"/>
      <c r="AS28" s="806"/>
      <c r="AT28" s="806"/>
      <c r="AU28" s="806" t="s">
        <v>533</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145</v>
      </c>
      <c r="R29" s="747"/>
      <c r="S29" s="747"/>
      <c r="T29" s="747"/>
      <c r="U29" s="747"/>
      <c r="V29" s="747">
        <v>74</v>
      </c>
      <c r="W29" s="747"/>
      <c r="X29" s="747"/>
      <c r="Y29" s="747"/>
      <c r="Z29" s="747"/>
      <c r="AA29" s="747">
        <v>71</v>
      </c>
      <c r="AB29" s="747"/>
      <c r="AC29" s="747"/>
      <c r="AD29" s="747"/>
      <c r="AE29" s="748"/>
      <c r="AF29" s="749">
        <v>71</v>
      </c>
      <c r="AG29" s="750"/>
      <c r="AH29" s="750"/>
      <c r="AI29" s="750"/>
      <c r="AJ29" s="751"/>
      <c r="AK29" s="818">
        <v>0</v>
      </c>
      <c r="AL29" s="819"/>
      <c r="AM29" s="819"/>
      <c r="AN29" s="819"/>
      <c r="AO29" s="819"/>
      <c r="AP29" s="819" t="s">
        <v>533</v>
      </c>
      <c r="AQ29" s="819"/>
      <c r="AR29" s="819"/>
      <c r="AS29" s="819"/>
      <c r="AT29" s="819"/>
      <c r="AU29" s="819" t="s">
        <v>532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78</v>
      </c>
      <c r="R30" s="747"/>
      <c r="S30" s="747"/>
      <c r="T30" s="747"/>
      <c r="U30" s="747"/>
      <c r="V30" s="747">
        <v>76</v>
      </c>
      <c r="W30" s="747"/>
      <c r="X30" s="747"/>
      <c r="Y30" s="747"/>
      <c r="Z30" s="747"/>
      <c r="AA30" s="747">
        <v>2</v>
      </c>
      <c r="AB30" s="747"/>
      <c r="AC30" s="747"/>
      <c r="AD30" s="747"/>
      <c r="AE30" s="748"/>
      <c r="AF30" s="749">
        <v>2</v>
      </c>
      <c r="AG30" s="750"/>
      <c r="AH30" s="750"/>
      <c r="AI30" s="750"/>
      <c r="AJ30" s="751"/>
      <c r="AK30" s="818">
        <v>22</v>
      </c>
      <c r="AL30" s="819"/>
      <c r="AM30" s="819"/>
      <c r="AN30" s="819"/>
      <c r="AO30" s="819"/>
      <c r="AP30" s="819" t="s">
        <v>532</v>
      </c>
      <c r="AQ30" s="819"/>
      <c r="AR30" s="819"/>
      <c r="AS30" s="819"/>
      <c r="AT30" s="819"/>
      <c r="AU30" s="819" t="s">
        <v>532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195</v>
      </c>
      <c r="R31" s="747"/>
      <c r="S31" s="747"/>
      <c r="T31" s="747"/>
      <c r="U31" s="747"/>
      <c r="V31" s="747">
        <v>277</v>
      </c>
      <c r="W31" s="747"/>
      <c r="X31" s="747"/>
      <c r="Y31" s="747"/>
      <c r="Z31" s="747"/>
      <c r="AA31" s="747">
        <v>-82</v>
      </c>
      <c r="AB31" s="747"/>
      <c r="AC31" s="747"/>
      <c r="AD31" s="747"/>
      <c r="AE31" s="748"/>
      <c r="AF31" s="749">
        <v>999</v>
      </c>
      <c r="AG31" s="750"/>
      <c r="AH31" s="750"/>
      <c r="AI31" s="750"/>
      <c r="AJ31" s="751"/>
      <c r="AK31" s="818">
        <v>1</v>
      </c>
      <c r="AL31" s="819"/>
      <c r="AM31" s="819"/>
      <c r="AN31" s="819"/>
      <c r="AO31" s="819"/>
      <c r="AP31" s="819">
        <v>74</v>
      </c>
      <c r="AQ31" s="819"/>
      <c r="AR31" s="819"/>
      <c r="AS31" s="819"/>
      <c r="AT31" s="819"/>
      <c r="AU31" s="819">
        <v>104</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375</v>
      </c>
      <c r="R32" s="747"/>
      <c r="S32" s="747"/>
      <c r="T32" s="747"/>
      <c r="U32" s="747"/>
      <c r="V32" s="747">
        <v>255</v>
      </c>
      <c r="W32" s="747"/>
      <c r="X32" s="747"/>
      <c r="Y32" s="747"/>
      <c r="Z32" s="747"/>
      <c r="AA32" s="747">
        <v>120</v>
      </c>
      <c r="AB32" s="747"/>
      <c r="AC32" s="747"/>
      <c r="AD32" s="747"/>
      <c r="AE32" s="748"/>
      <c r="AF32" s="749">
        <v>193</v>
      </c>
      <c r="AG32" s="750"/>
      <c r="AH32" s="750"/>
      <c r="AI32" s="750"/>
      <c r="AJ32" s="751"/>
      <c r="AK32" s="818">
        <v>240</v>
      </c>
      <c r="AL32" s="819"/>
      <c r="AM32" s="819"/>
      <c r="AN32" s="819"/>
      <c r="AO32" s="819"/>
      <c r="AP32" s="819">
        <v>1317</v>
      </c>
      <c r="AQ32" s="819"/>
      <c r="AR32" s="819"/>
      <c r="AS32" s="819"/>
      <c r="AT32" s="819"/>
      <c r="AU32" s="819">
        <v>1064</v>
      </c>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1422</v>
      </c>
      <c r="AG63" s="830"/>
      <c r="AH63" s="830"/>
      <c r="AI63" s="830"/>
      <c r="AJ63" s="831"/>
      <c r="AK63" s="832"/>
      <c r="AL63" s="827"/>
      <c r="AM63" s="827"/>
      <c r="AN63" s="827"/>
      <c r="AO63" s="827"/>
      <c r="AP63" s="830">
        <v>1391</v>
      </c>
      <c r="AQ63" s="830"/>
      <c r="AR63" s="830"/>
      <c r="AS63" s="830"/>
      <c r="AT63" s="830"/>
      <c r="AU63" s="830">
        <v>1168</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6" t="s">
        <v>534</v>
      </c>
      <c r="C68" s="857"/>
      <c r="D68" s="857"/>
      <c r="E68" s="857"/>
      <c r="F68" s="857"/>
      <c r="G68" s="857"/>
      <c r="H68" s="857"/>
      <c r="I68" s="857"/>
      <c r="J68" s="857"/>
      <c r="K68" s="857"/>
      <c r="L68" s="857"/>
      <c r="M68" s="857"/>
      <c r="N68" s="857"/>
      <c r="O68" s="857"/>
      <c r="P68" s="858"/>
      <c r="Q68" s="859">
        <v>509</v>
      </c>
      <c r="R68" s="819"/>
      <c r="S68" s="819"/>
      <c r="T68" s="819"/>
      <c r="U68" s="819"/>
      <c r="V68" s="819">
        <v>473</v>
      </c>
      <c r="W68" s="819"/>
      <c r="X68" s="819"/>
      <c r="Y68" s="819"/>
      <c r="Z68" s="819"/>
      <c r="AA68" s="819">
        <v>36</v>
      </c>
      <c r="AB68" s="819"/>
      <c r="AC68" s="819"/>
      <c r="AD68" s="819"/>
      <c r="AE68" s="819"/>
      <c r="AF68" s="819">
        <v>36</v>
      </c>
      <c r="AG68" s="819"/>
      <c r="AH68" s="819"/>
      <c r="AI68" s="819"/>
      <c r="AJ68" s="819"/>
      <c r="AK68" s="819" t="s">
        <v>555</v>
      </c>
      <c r="AL68" s="819"/>
      <c r="AM68" s="819"/>
      <c r="AN68" s="819"/>
      <c r="AO68" s="819"/>
      <c r="AP68" s="819" t="s">
        <v>555</v>
      </c>
      <c r="AQ68" s="819"/>
      <c r="AR68" s="819"/>
      <c r="AS68" s="819"/>
      <c r="AT68" s="819"/>
      <c r="AU68" s="819" t="s">
        <v>555</v>
      </c>
      <c r="AV68" s="819"/>
      <c r="AW68" s="819"/>
      <c r="AX68" s="819"/>
      <c r="AY68" s="819"/>
      <c r="AZ68" s="854"/>
      <c r="BA68" s="854"/>
      <c r="BB68" s="854"/>
      <c r="BC68" s="854"/>
      <c r="BD68" s="855"/>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0" t="s">
        <v>556</v>
      </c>
      <c r="C69" s="861"/>
      <c r="D69" s="861"/>
      <c r="E69" s="861"/>
      <c r="F69" s="861"/>
      <c r="G69" s="861"/>
      <c r="H69" s="861"/>
      <c r="I69" s="861"/>
      <c r="J69" s="861"/>
      <c r="K69" s="861"/>
      <c r="L69" s="861"/>
      <c r="M69" s="861"/>
      <c r="N69" s="861"/>
      <c r="O69" s="861"/>
      <c r="P69" s="862"/>
      <c r="Q69" s="863">
        <v>424</v>
      </c>
      <c r="R69" s="864"/>
      <c r="S69" s="864"/>
      <c r="T69" s="864"/>
      <c r="U69" s="818"/>
      <c r="V69" s="865">
        <v>405</v>
      </c>
      <c r="W69" s="864"/>
      <c r="X69" s="864"/>
      <c r="Y69" s="864"/>
      <c r="Z69" s="818"/>
      <c r="AA69" s="865">
        <v>19</v>
      </c>
      <c r="AB69" s="864"/>
      <c r="AC69" s="864"/>
      <c r="AD69" s="864"/>
      <c r="AE69" s="818"/>
      <c r="AF69" s="865">
        <v>19</v>
      </c>
      <c r="AG69" s="864"/>
      <c r="AH69" s="864"/>
      <c r="AI69" s="864"/>
      <c r="AJ69" s="818"/>
      <c r="AK69" s="865" t="s">
        <v>532</v>
      </c>
      <c r="AL69" s="864"/>
      <c r="AM69" s="864"/>
      <c r="AN69" s="864"/>
      <c r="AO69" s="818"/>
      <c r="AP69" s="865">
        <v>290</v>
      </c>
      <c r="AQ69" s="864"/>
      <c r="AR69" s="864"/>
      <c r="AS69" s="864"/>
      <c r="AT69" s="818"/>
      <c r="AU69" s="819">
        <v>18</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0" t="s">
        <v>535</v>
      </c>
      <c r="C70" s="861"/>
      <c r="D70" s="861"/>
      <c r="E70" s="861"/>
      <c r="F70" s="861"/>
      <c r="G70" s="861"/>
      <c r="H70" s="861"/>
      <c r="I70" s="861"/>
      <c r="J70" s="861"/>
      <c r="K70" s="861"/>
      <c r="L70" s="861"/>
      <c r="M70" s="861"/>
      <c r="N70" s="861"/>
      <c r="O70" s="861"/>
      <c r="P70" s="862"/>
      <c r="Q70" s="863">
        <v>17686</v>
      </c>
      <c r="R70" s="864"/>
      <c r="S70" s="864"/>
      <c r="T70" s="864"/>
      <c r="U70" s="818"/>
      <c r="V70" s="865">
        <v>17366</v>
      </c>
      <c r="W70" s="864"/>
      <c r="X70" s="864"/>
      <c r="Y70" s="864"/>
      <c r="Z70" s="818"/>
      <c r="AA70" s="865">
        <v>320</v>
      </c>
      <c r="AB70" s="864"/>
      <c r="AC70" s="864"/>
      <c r="AD70" s="864"/>
      <c r="AE70" s="818"/>
      <c r="AF70" s="865">
        <v>320</v>
      </c>
      <c r="AG70" s="864"/>
      <c r="AH70" s="864"/>
      <c r="AI70" s="864"/>
      <c r="AJ70" s="818"/>
      <c r="AK70" s="865" t="s">
        <v>555</v>
      </c>
      <c r="AL70" s="864"/>
      <c r="AM70" s="864"/>
      <c r="AN70" s="864"/>
      <c r="AO70" s="818"/>
      <c r="AP70" s="865" t="s">
        <v>555</v>
      </c>
      <c r="AQ70" s="864"/>
      <c r="AR70" s="864"/>
      <c r="AS70" s="864"/>
      <c r="AT70" s="818"/>
      <c r="AU70" s="865" t="s">
        <v>555</v>
      </c>
      <c r="AV70" s="864"/>
      <c r="AW70" s="864"/>
      <c r="AX70" s="864"/>
      <c r="AY70" s="818"/>
      <c r="AZ70" s="866"/>
      <c r="BA70" s="866"/>
      <c r="BB70" s="866"/>
      <c r="BC70" s="866"/>
      <c r="BD70" s="867"/>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0" t="s">
        <v>536</v>
      </c>
      <c r="C71" s="861"/>
      <c r="D71" s="861"/>
      <c r="E71" s="861"/>
      <c r="F71" s="861"/>
      <c r="G71" s="861"/>
      <c r="H71" s="861"/>
      <c r="I71" s="861"/>
      <c r="J71" s="861"/>
      <c r="K71" s="861"/>
      <c r="L71" s="861"/>
      <c r="M71" s="861"/>
      <c r="N71" s="861"/>
      <c r="O71" s="861"/>
      <c r="P71" s="862"/>
      <c r="Q71" s="863">
        <v>2754</v>
      </c>
      <c r="R71" s="864"/>
      <c r="S71" s="864"/>
      <c r="T71" s="864"/>
      <c r="U71" s="818"/>
      <c r="V71" s="865">
        <v>2576</v>
      </c>
      <c r="W71" s="864"/>
      <c r="X71" s="864"/>
      <c r="Y71" s="864"/>
      <c r="Z71" s="818"/>
      <c r="AA71" s="865">
        <v>178</v>
      </c>
      <c r="AB71" s="864"/>
      <c r="AC71" s="864"/>
      <c r="AD71" s="864"/>
      <c r="AE71" s="818"/>
      <c r="AF71" s="865">
        <v>178</v>
      </c>
      <c r="AG71" s="864"/>
      <c r="AH71" s="864"/>
      <c r="AI71" s="864"/>
      <c r="AJ71" s="818"/>
      <c r="AK71" s="865" t="s">
        <v>555</v>
      </c>
      <c r="AL71" s="864"/>
      <c r="AM71" s="864"/>
      <c r="AN71" s="864"/>
      <c r="AO71" s="818"/>
      <c r="AP71" s="865">
        <v>1501</v>
      </c>
      <c r="AQ71" s="864"/>
      <c r="AR71" s="864"/>
      <c r="AS71" s="864"/>
      <c r="AT71" s="818"/>
      <c r="AU71" s="819">
        <v>72</v>
      </c>
      <c r="AV71" s="819"/>
      <c r="AW71" s="819"/>
      <c r="AX71" s="819"/>
      <c r="AY71" s="819"/>
      <c r="AZ71" s="866"/>
      <c r="BA71" s="866"/>
      <c r="BB71" s="866"/>
      <c r="BC71" s="866"/>
      <c r="BD71" s="86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0" t="s">
        <v>537</v>
      </c>
      <c r="C72" s="861"/>
      <c r="D72" s="861"/>
      <c r="E72" s="861"/>
      <c r="F72" s="861"/>
      <c r="G72" s="861"/>
      <c r="H72" s="861"/>
      <c r="I72" s="861"/>
      <c r="J72" s="861"/>
      <c r="K72" s="861"/>
      <c r="L72" s="861"/>
      <c r="M72" s="861"/>
      <c r="N72" s="861"/>
      <c r="O72" s="861"/>
      <c r="P72" s="862"/>
      <c r="Q72" s="863">
        <v>57</v>
      </c>
      <c r="R72" s="864"/>
      <c r="S72" s="864"/>
      <c r="T72" s="864"/>
      <c r="U72" s="818"/>
      <c r="V72" s="865">
        <v>47</v>
      </c>
      <c r="W72" s="864"/>
      <c r="X72" s="864"/>
      <c r="Y72" s="864"/>
      <c r="Z72" s="818"/>
      <c r="AA72" s="865">
        <v>10</v>
      </c>
      <c r="AB72" s="864"/>
      <c r="AC72" s="864"/>
      <c r="AD72" s="864"/>
      <c r="AE72" s="818"/>
      <c r="AF72" s="865">
        <v>10</v>
      </c>
      <c r="AG72" s="864"/>
      <c r="AH72" s="864"/>
      <c r="AI72" s="864"/>
      <c r="AJ72" s="818"/>
      <c r="AK72" s="865" t="s">
        <v>555</v>
      </c>
      <c r="AL72" s="864"/>
      <c r="AM72" s="864"/>
      <c r="AN72" s="864"/>
      <c r="AO72" s="818"/>
      <c r="AP72" s="865" t="s">
        <v>555</v>
      </c>
      <c r="AQ72" s="864"/>
      <c r="AR72" s="864"/>
      <c r="AS72" s="864"/>
      <c r="AT72" s="818"/>
      <c r="AU72" s="865" t="s">
        <v>555</v>
      </c>
      <c r="AV72" s="864"/>
      <c r="AW72" s="864"/>
      <c r="AX72" s="864"/>
      <c r="AY72" s="818"/>
      <c r="AZ72" s="866"/>
      <c r="BA72" s="866"/>
      <c r="BB72" s="866"/>
      <c r="BC72" s="866"/>
      <c r="BD72" s="867"/>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0" t="s">
        <v>538</v>
      </c>
      <c r="C73" s="861"/>
      <c r="D73" s="861"/>
      <c r="E73" s="861"/>
      <c r="F73" s="861"/>
      <c r="G73" s="861"/>
      <c r="H73" s="861"/>
      <c r="I73" s="861"/>
      <c r="J73" s="861"/>
      <c r="K73" s="861"/>
      <c r="L73" s="861"/>
      <c r="M73" s="861"/>
      <c r="N73" s="861"/>
      <c r="O73" s="861"/>
      <c r="P73" s="862"/>
      <c r="Q73" s="863">
        <v>8699</v>
      </c>
      <c r="R73" s="864"/>
      <c r="S73" s="864"/>
      <c r="T73" s="864"/>
      <c r="U73" s="818"/>
      <c r="V73" s="865">
        <v>10622</v>
      </c>
      <c r="W73" s="864"/>
      <c r="X73" s="864"/>
      <c r="Y73" s="864"/>
      <c r="Z73" s="818"/>
      <c r="AA73" s="865">
        <v>-1923</v>
      </c>
      <c r="AB73" s="864"/>
      <c r="AC73" s="864"/>
      <c r="AD73" s="864"/>
      <c r="AE73" s="818"/>
      <c r="AF73" s="819">
        <v>1374</v>
      </c>
      <c r="AG73" s="819"/>
      <c r="AH73" s="819"/>
      <c r="AI73" s="819"/>
      <c r="AJ73" s="819"/>
      <c r="AK73" s="865" t="s">
        <v>532</v>
      </c>
      <c r="AL73" s="864"/>
      <c r="AM73" s="864"/>
      <c r="AN73" s="864"/>
      <c r="AO73" s="818"/>
      <c r="AP73" s="819">
        <v>6319</v>
      </c>
      <c r="AQ73" s="819"/>
      <c r="AR73" s="819"/>
      <c r="AS73" s="819"/>
      <c r="AT73" s="819"/>
      <c r="AU73" s="819">
        <v>390</v>
      </c>
      <c r="AV73" s="819"/>
      <c r="AW73" s="819"/>
      <c r="AX73" s="819"/>
      <c r="AY73" s="819"/>
      <c r="AZ73" s="866"/>
      <c r="BA73" s="866"/>
      <c r="BB73" s="866"/>
      <c r="BC73" s="866"/>
      <c r="BD73" s="867"/>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0" t="s">
        <v>539</v>
      </c>
      <c r="C74" s="861"/>
      <c r="D74" s="861"/>
      <c r="E74" s="861"/>
      <c r="F74" s="861"/>
      <c r="G74" s="861"/>
      <c r="H74" s="861"/>
      <c r="I74" s="861"/>
      <c r="J74" s="861"/>
      <c r="K74" s="861"/>
      <c r="L74" s="861"/>
      <c r="M74" s="861"/>
      <c r="N74" s="861"/>
      <c r="O74" s="861"/>
      <c r="P74" s="862"/>
      <c r="Q74" s="863">
        <v>387</v>
      </c>
      <c r="R74" s="864"/>
      <c r="S74" s="864"/>
      <c r="T74" s="864"/>
      <c r="U74" s="818"/>
      <c r="V74" s="865">
        <v>401</v>
      </c>
      <c r="W74" s="864"/>
      <c r="X74" s="864"/>
      <c r="Y74" s="864"/>
      <c r="Z74" s="818"/>
      <c r="AA74" s="865">
        <v>-14</v>
      </c>
      <c r="AB74" s="864"/>
      <c r="AC74" s="864"/>
      <c r="AD74" s="864"/>
      <c r="AE74" s="818"/>
      <c r="AF74" s="819">
        <v>-14</v>
      </c>
      <c r="AG74" s="819"/>
      <c r="AH74" s="819"/>
      <c r="AI74" s="819"/>
      <c r="AJ74" s="819"/>
      <c r="AK74" s="865" t="s">
        <v>532</v>
      </c>
      <c r="AL74" s="864"/>
      <c r="AM74" s="864"/>
      <c r="AN74" s="864"/>
      <c r="AO74" s="818"/>
      <c r="AP74" s="819">
        <v>124</v>
      </c>
      <c r="AQ74" s="819"/>
      <c r="AR74" s="819"/>
      <c r="AS74" s="819"/>
      <c r="AT74" s="819"/>
      <c r="AU74" s="819">
        <v>14</v>
      </c>
      <c r="AV74" s="819"/>
      <c r="AW74" s="819"/>
      <c r="AX74" s="819"/>
      <c r="AY74" s="819"/>
      <c r="AZ74" s="866"/>
      <c r="BA74" s="866"/>
      <c r="BB74" s="866"/>
      <c r="BC74" s="866"/>
      <c r="BD74" s="867"/>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0" t="s">
        <v>540</v>
      </c>
      <c r="C75" s="861"/>
      <c r="D75" s="861"/>
      <c r="E75" s="861"/>
      <c r="F75" s="861"/>
      <c r="G75" s="861"/>
      <c r="H75" s="861"/>
      <c r="I75" s="861"/>
      <c r="J75" s="861"/>
      <c r="K75" s="861"/>
      <c r="L75" s="861"/>
      <c r="M75" s="861"/>
      <c r="N75" s="861"/>
      <c r="O75" s="861"/>
      <c r="P75" s="862"/>
      <c r="Q75" s="863">
        <v>136</v>
      </c>
      <c r="R75" s="864"/>
      <c r="S75" s="864"/>
      <c r="T75" s="864"/>
      <c r="U75" s="818"/>
      <c r="V75" s="865">
        <v>127</v>
      </c>
      <c r="W75" s="864"/>
      <c r="X75" s="864"/>
      <c r="Y75" s="864"/>
      <c r="Z75" s="818"/>
      <c r="AA75" s="865">
        <v>9</v>
      </c>
      <c r="AB75" s="864"/>
      <c r="AC75" s="864"/>
      <c r="AD75" s="864"/>
      <c r="AE75" s="818"/>
      <c r="AF75" s="865">
        <v>9</v>
      </c>
      <c r="AG75" s="864"/>
      <c r="AH75" s="864"/>
      <c r="AI75" s="864"/>
      <c r="AJ75" s="818"/>
      <c r="AK75" s="865" t="s">
        <v>532</v>
      </c>
      <c r="AL75" s="864"/>
      <c r="AM75" s="864"/>
      <c r="AN75" s="864"/>
      <c r="AO75" s="818"/>
      <c r="AP75" s="865" t="s">
        <v>532</v>
      </c>
      <c r="AQ75" s="864"/>
      <c r="AR75" s="864"/>
      <c r="AS75" s="864"/>
      <c r="AT75" s="818"/>
      <c r="AU75" s="865" t="s">
        <v>532</v>
      </c>
      <c r="AV75" s="864"/>
      <c r="AW75" s="864"/>
      <c r="AX75" s="864"/>
      <c r="AY75" s="818"/>
      <c r="AZ75" s="866"/>
      <c r="BA75" s="866"/>
      <c r="BB75" s="866"/>
      <c r="BC75" s="866"/>
      <c r="BD75" s="867"/>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0" t="s">
        <v>541</v>
      </c>
      <c r="C76" s="861"/>
      <c r="D76" s="861"/>
      <c r="E76" s="861"/>
      <c r="F76" s="861"/>
      <c r="G76" s="861"/>
      <c r="H76" s="861"/>
      <c r="I76" s="861"/>
      <c r="J76" s="861"/>
      <c r="K76" s="861"/>
      <c r="L76" s="861"/>
      <c r="M76" s="861"/>
      <c r="N76" s="861"/>
      <c r="O76" s="861"/>
      <c r="P76" s="862"/>
      <c r="Q76" s="859">
        <v>416</v>
      </c>
      <c r="R76" s="819"/>
      <c r="S76" s="819"/>
      <c r="T76" s="819"/>
      <c r="U76" s="819"/>
      <c r="V76" s="819">
        <v>400</v>
      </c>
      <c r="W76" s="819"/>
      <c r="X76" s="819"/>
      <c r="Y76" s="819"/>
      <c r="Z76" s="819"/>
      <c r="AA76" s="819">
        <v>16</v>
      </c>
      <c r="AB76" s="819"/>
      <c r="AC76" s="819"/>
      <c r="AD76" s="819"/>
      <c r="AE76" s="819"/>
      <c r="AF76" s="865">
        <v>16</v>
      </c>
      <c r="AG76" s="864"/>
      <c r="AH76" s="864"/>
      <c r="AI76" s="864"/>
      <c r="AJ76" s="818"/>
      <c r="AK76" s="865" t="s">
        <v>532</v>
      </c>
      <c r="AL76" s="864"/>
      <c r="AM76" s="864"/>
      <c r="AN76" s="864"/>
      <c r="AO76" s="818"/>
      <c r="AP76" s="865" t="s">
        <v>532</v>
      </c>
      <c r="AQ76" s="864"/>
      <c r="AR76" s="864"/>
      <c r="AS76" s="864"/>
      <c r="AT76" s="818"/>
      <c r="AU76" s="865" t="s">
        <v>532</v>
      </c>
      <c r="AV76" s="864"/>
      <c r="AW76" s="864"/>
      <c r="AX76" s="864"/>
      <c r="AY76" s="818"/>
      <c r="AZ76" s="866"/>
      <c r="BA76" s="866"/>
      <c r="BB76" s="866"/>
      <c r="BC76" s="866"/>
      <c r="BD76" s="867"/>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0" t="s">
        <v>542</v>
      </c>
      <c r="C77" s="861"/>
      <c r="D77" s="861"/>
      <c r="E77" s="861"/>
      <c r="F77" s="861"/>
      <c r="G77" s="861"/>
      <c r="H77" s="861"/>
      <c r="I77" s="861"/>
      <c r="J77" s="861"/>
      <c r="K77" s="861"/>
      <c r="L77" s="861"/>
      <c r="M77" s="861"/>
      <c r="N77" s="861"/>
      <c r="O77" s="861"/>
      <c r="P77" s="862"/>
      <c r="Q77" s="863">
        <v>237</v>
      </c>
      <c r="R77" s="864"/>
      <c r="S77" s="864"/>
      <c r="T77" s="864"/>
      <c r="U77" s="818"/>
      <c r="V77" s="865">
        <v>198</v>
      </c>
      <c r="W77" s="864"/>
      <c r="X77" s="864"/>
      <c r="Y77" s="864"/>
      <c r="Z77" s="818"/>
      <c r="AA77" s="865">
        <v>38</v>
      </c>
      <c r="AB77" s="864"/>
      <c r="AC77" s="864"/>
      <c r="AD77" s="864"/>
      <c r="AE77" s="818"/>
      <c r="AF77" s="865">
        <v>38</v>
      </c>
      <c r="AG77" s="864"/>
      <c r="AH77" s="864"/>
      <c r="AI77" s="864"/>
      <c r="AJ77" s="818"/>
      <c r="AK77" s="865" t="s">
        <v>532</v>
      </c>
      <c r="AL77" s="864"/>
      <c r="AM77" s="864"/>
      <c r="AN77" s="864"/>
      <c r="AO77" s="818"/>
      <c r="AP77" s="865" t="s">
        <v>532</v>
      </c>
      <c r="AQ77" s="864"/>
      <c r="AR77" s="864"/>
      <c r="AS77" s="864"/>
      <c r="AT77" s="818"/>
      <c r="AU77" s="865" t="s">
        <v>532</v>
      </c>
      <c r="AV77" s="864"/>
      <c r="AW77" s="864"/>
      <c r="AX77" s="864"/>
      <c r="AY77" s="818"/>
      <c r="AZ77" s="866"/>
      <c r="BA77" s="866"/>
      <c r="BB77" s="866"/>
      <c r="BC77" s="866"/>
      <c r="BD77" s="867"/>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0" t="s">
        <v>543</v>
      </c>
      <c r="C78" s="861"/>
      <c r="D78" s="861"/>
      <c r="E78" s="861"/>
      <c r="F78" s="861"/>
      <c r="G78" s="861"/>
      <c r="H78" s="861"/>
      <c r="I78" s="861"/>
      <c r="J78" s="861"/>
      <c r="K78" s="861"/>
      <c r="L78" s="861"/>
      <c r="M78" s="861"/>
      <c r="N78" s="861"/>
      <c r="O78" s="861"/>
      <c r="P78" s="862"/>
      <c r="Q78" s="859">
        <v>72</v>
      </c>
      <c r="R78" s="819"/>
      <c r="S78" s="819"/>
      <c r="T78" s="819"/>
      <c r="U78" s="819"/>
      <c r="V78" s="819">
        <v>70</v>
      </c>
      <c r="W78" s="819"/>
      <c r="X78" s="819"/>
      <c r="Y78" s="819"/>
      <c r="Z78" s="819"/>
      <c r="AA78" s="819">
        <v>2</v>
      </c>
      <c r="AB78" s="819"/>
      <c r="AC78" s="819"/>
      <c r="AD78" s="819"/>
      <c r="AE78" s="819"/>
      <c r="AF78" s="819">
        <v>13</v>
      </c>
      <c r="AG78" s="819"/>
      <c r="AH78" s="819"/>
      <c r="AI78" s="819"/>
      <c r="AJ78" s="819"/>
      <c r="AK78" s="865" t="s">
        <v>532</v>
      </c>
      <c r="AL78" s="864"/>
      <c r="AM78" s="864"/>
      <c r="AN78" s="864"/>
      <c r="AO78" s="818"/>
      <c r="AP78" s="819">
        <v>4</v>
      </c>
      <c r="AQ78" s="819"/>
      <c r="AR78" s="819"/>
      <c r="AS78" s="819"/>
      <c r="AT78" s="819"/>
      <c r="AU78" s="819">
        <v>0</v>
      </c>
      <c r="AV78" s="819"/>
      <c r="AW78" s="819"/>
      <c r="AX78" s="819"/>
      <c r="AY78" s="819"/>
      <c r="AZ78" s="866"/>
      <c r="BA78" s="866"/>
      <c r="BB78" s="866"/>
      <c r="BC78" s="866"/>
      <c r="BD78" s="867"/>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0" t="s">
        <v>544</v>
      </c>
      <c r="C79" s="861"/>
      <c r="D79" s="861"/>
      <c r="E79" s="861"/>
      <c r="F79" s="861"/>
      <c r="G79" s="861"/>
      <c r="H79" s="861"/>
      <c r="I79" s="861"/>
      <c r="J79" s="861"/>
      <c r="K79" s="861"/>
      <c r="L79" s="861"/>
      <c r="M79" s="861"/>
      <c r="N79" s="861"/>
      <c r="O79" s="861"/>
      <c r="P79" s="862"/>
      <c r="Q79" s="859">
        <v>538</v>
      </c>
      <c r="R79" s="819"/>
      <c r="S79" s="819"/>
      <c r="T79" s="819"/>
      <c r="U79" s="819"/>
      <c r="V79" s="819">
        <v>402</v>
      </c>
      <c r="W79" s="819"/>
      <c r="X79" s="819"/>
      <c r="Y79" s="819"/>
      <c r="Z79" s="819"/>
      <c r="AA79" s="819">
        <v>136</v>
      </c>
      <c r="AB79" s="819"/>
      <c r="AC79" s="819"/>
      <c r="AD79" s="819"/>
      <c r="AE79" s="819"/>
      <c r="AF79" s="819">
        <v>137</v>
      </c>
      <c r="AG79" s="819"/>
      <c r="AH79" s="819"/>
      <c r="AI79" s="819"/>
      <c r="AJ79" s="819"/>
      <c r="AK79" s="865" t="s">
        <v>532</v>
      </c>
      <c r="AL79" s="864"/>
      <c r="AM79" s="864"/>
      <c r="AN79" s="864"/>
      <c r="AO79" s="818"/>
      <c r="AP79" s="819">
        <v>34</v>
      </c>
      <c r="AQ79" s="819"/>
      <c r="AR79" s="819"/>
      <c r="AS79" s="819"/>
      <c r="AT79" s="819"/>
      <c r="AU79" s="819">
        <v>4</v>
      </c>
      <c r="AV79" s="819"/>
      <c r="AW79" s="819"/>
      <c r="AX79" s="819"/>
      <c r="AY79" s="819"/>
      <c r="AZ79" s="866"/>
      <c r="BA79" s="866"/>
      <c r="BB79" s="866"/>
      <c r="BC79" s="866"/>
      <c r="BD79" s="867"/>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0" t="s">
        <v>545</v>
      </c>
      <c r="C80" s="861"/>
      <c r="D80" s="861"/>
      <c r="E80" s="861"/>
      <c r="F80" s="861"/>
      <c r="G80" s="861"/>
      <c r="H80" s="861"/>
      <c r="I80" s="861"/>
      <c r="J80" s="861"/>
      <c r="K80" s="861"/>
      <c r="L80" s="861"/>
      <c r="M80" s="861"/>
      <c r="N80" s="861"/>
      <c r="O80" s="861"/>
      <c r="P80" s="862"/>
      <c r="Q80" s="859">
        <v>42</v>
      </c>
      <c r="R80" s="819"/>
      <c r="S80" s="819"/>
      <c r="T80" s="819"/>
      <c r="U80" s="819"/>
      <c r="V80" s="819">
        <v>27</v>
      </c>
      <c r="W80" s="819"/>
      <c r="X80" s="819"/>
      <c r="Y80" s="819"/>
      <c r="Z80" s="819"/>
      <c r="AA80" s="819">
        <v>15</v>
      </c>
      <c r="AB80" s="819"/>
      <c r="AC80" s="819"/>
      <c r="AD80" s="819"/>
      <c r="AE80" s="819"/>
      <c r="AF80" s="819">
        <v>9</v>
      </c>
      <c r="AG80" s="819"/>
      <c r="AH80" s="819"/>
      <c r="AI80" s="819"/>
      <c r="AJ80" s="819"/>
      <c r="AK80" s="865" t="s">
        <v>476</v>
      </c>
      <c r="AL80" s="864"/>
      <c r="AM80" s="864"/>
      <c r="AN80" s="864"/>
      <c r="AO80" s="818"/>
      <c r="AP80" s="865" t="s">
        <v>476</v>
      </c>
      <c r="AQ80" s="864"/>
      <c r="AR80" s="864"/>
      <c r="AS80" s="864"/>
      <c r="AT80" s="818"/>
      <c r="AU80" s="865" t="s">
        <v>476</v>
      </c>
      <c r="AV80" s="864"/>
      <c r="AW80" s="864"/>
      <c r="AX80" s="864"/>
      <c r="AY80" s="818"/>
      <c r="AZ80" s="866"/>
      <c r="BA80" s="866"/>
      <c r="BB80" s="866"/>
      <c r="BC80" s="866"/>
      <c r="BD80" s="867"/>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0" t="s">
        <v>546</v>
      </c>
      <c r="C81" s="861"/>
      <c r="D81" s="861"/>
      <c r="E81" s="861"/>
      <c r="F81" s="861"/>
      <c r="G81" s="861"/>
      <c r="H81" s="861"/>
      <c r="I81" s="861"/>
      <c r="J81" s="861"/>
      <c r="K81" s="861"/>
      <c r="L81" s="861"/>
      <c r="M81" s="861"/>
      <c r="N81" s="861"/>
      <c r="O81" s="861"/>
      <c r="P81" s="862"/>
      <c r="Q81" s="863">
        <v>1945</v>
      </c>
      <c r="R81" s="864"/>
      <c r="S81" s="864"/>
      <c r="T81" s="864"/>
      <c r="U81" s="818"/>
      <c r="V81" s="865">
        <v>1877</v>
      </c>
      <c r="W81" s="864"/>
      <c r="X81" s="864"/>
      <c r="Y81" s="864"/>
      <c r="Z81" s="818"/>
      <c r="AA81" s="865">
        <v>67</v>
      </c>
      <c r="AB81" s="864"/>
      <c r="AC81" s="864"/>
      <c r="AD81" s="864"/>
      <c r="AE81" s="818"/>
      <c r="AF81" s="865">
        <v>67</v>
      </c>
      <c r="AG81" s="864"/>
      <c r="AH81" s="864"/>
      <c r="AI81" s="864"/>
      <c r="AJ81" s="818"/>
      <c r="AK81" s="865">
        <v>130</v>
      </c>
      <c r="AL81" s="864"/>
      <c r="AM81" s="864"/>
      <c r="AN81" s="864"/>
      <c r="AO81" s="818"/>
      <c r="AP81" s="865" t="s">
        <v>476</v>
      </c>
      <c r="AQ81" s="864"/>
      <c r="AR81" s="864"/>
      <c r="AS81" s="864"/>
      <c r="AT81" s="818"/>
      <c r="AU81" s="865" t="s">
        <v>476</v>
      </c>
      <c r="AV81" s="864"/>
      <c r="AW81" s="864"/>
      <c r="AX81" s="864"/>
      <c r="AY81" s="818"/>
      <c r="AZ81" s="868"/>
      <c r="BA81" s="869"/>
      <c r="BB81" s="869"/>
      <c r="BC81" s="869"/>
      <c r="BD81" s="87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0" t="s">
        <v>554</v>
      </c>
      <c r="C82" s="861"/>
      <c r="D82" s="861"/>
      <c r="E82" s="861"/>
      <c r="F82" s="861"/>
      <c r="G82" s="861"/>
      <c r="H82" s="861"/>
      <c r="I82" s="861"/>
      <c r="J82" s="861"/>
      <c r="K82" s="861"/>
      <c r="L82" s="861"/>
      <c r="M82" s="861"/>
      <c r="N82" s="861"/>
      <c r="O82" s="861"/>
      <c r="P82" s="862"/>
      <c r="Q82" s="863">
        <v>265354</v>
      </c>
      <c r="R82" s="864"/>
      <c r="S82" s="864"/>
      <c r="T82" s="864"/>
      <c r="U82" s="818"/>
      <c r="V82" s="865">
        <v>251109</v>
      </c>
      <c r="W82" s="864"/>
      <c r="X82" s="864"/>
      <c r="Y82" s="864"/>
      <c r="Z82" s="818"/>
      <c r="AA82" s="865">
        <v>14245</v>
      </c>
      <c r="AB82" s="864"/>
      <c r="AC82" s="864"/>
      <c r="AD82" s="864"/>
      <c r="AE82" s="818"/>
      <c r="AF82" s="865">
        <v>14245</v>
      </c>
      <c r="AG82" s="864"/>
      <c r="AH82" s="864"/>
      <c r="AI82" s="864"/>
      <c r="AJ82" s="818"/>
      <c r="AK82" s="865">
        <v>3299</v>
      </c>
      <c r="AL82" s="864"/>
      <c r="AM82" s="864"/>
      <c r="AN82" s="864"/>
      <c r="AO82" s="818"/>
      <c r="AP82" s="865" t="s">
        <v>476</v>
      </c>
      <c r="AQ82" s="864"/>
      <c r="AR82" s="864"/>
      <c r="AS82" s="864"/>
      <c r="AT82" s="818"/>
      <c r="AU82" s="865" t="s">
        <v>476</v>
      </c>
      <c r="AV82" s="864"/>
      <c r="AW82" s="864"/>
      <c r="AX82" s="864"/>
      <c r="AY82" s="818"/>
      <c r="AZ82" s="868"/>
      <c r="BA82" s="869"/>
      <c r="BB82" s="869"/>
      <c r="BC82" s="869"/>
      <c r="BD82" s="87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0" t="s">
        <v>547</v>
      </c>
      <c r="C83" s="861"/>
      <c r="D83" s="861"/>
      <c r="E83" s="861"/>
      <c r="F83" s="861"/>
      <c r="G83" s="861"/>
      <c r="H83" s="861"/>
      <c r="I83" s="861"/>
      <c r="J83" s="861"/>
      <c r="K83" s="861"/>
      <c r="L83" s="861"/>
      <c r="M83" s="861"/>
      <c r="N83" s="861"/>
      <c r="O83" s="861"/>
      <c r="P83" s="862"/>
      <c r="Q83" s="859">
        <v>7718</v>
      </c>
      <c r="R83" s="819"/>
      <c r="S83" s="819"/>
      <c r="T83" s="819"/>
      <c r="U83" s="819"/>
      <c r="V83" s="819">
        <v>7166</v>
      </c>
      <c r="W83" s="819"/>
      <c r="X83" s="819"/>
      <c r="Y83" s="819"/>
      <c r="Z83" s="819"/>
      <c r="AA83" s="819">
        <v>552</v>
      </c>
      <c r="AB83" s="819"/>
      <c r="AC83" s="819"/>
      <c r="AD83" s="819"/>
      <c r="AE83" s="819"/>
      <c r="AF83" s="819">
        <v>552</v>
      </c>
      <c r="AG83" s="819"/>
      <c r="AH83" s="819"/>
      <c r="AI83" s="819"/>
      <c r="AJ83" s="819"/>
      <c r="AK83" s="819">
        <v>1420</v>
      </c>
      <c r="AL83" s="819"/>
      <c r="AM83" s="819"/>
      <c r="AN83" s="819"/>
      <c r="AO83" s="819"/>
      <c r="AP83" s="865" t="s">
        <v>476</v>
      </c>
      <c r="AQ83" s="864"/>
      <c r="AR83" s="864"/>
      <c r="AS83" s="864"/>
      <c r="AT83" s="818"/>
      <c r="AU83" s="865" t="s">
        <v>476</v>
      </c>
      <c r="AV83" s="864"/>
      <c r="AW83" s="864"/>
      <c r="AX83" s="864"/>
      <c r="AY83" s="818"/>
      <c r="AZ83" s="866"/>
      <c r="BA83" s="866"/>
      <c r="BB83" s="866"/>
      <c r="BC83" s="866"/>
      <c r="BD83" s="867"/>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0" t="s">
        <v>553</v>
      </c>
      <c r="C84" s="861"/>
      <c r="D84" s="861"/>
      <c r="E84" s="861"/>
      <c r="F84" s="861"/>
      <c r="G84" s="861"/>
      <c r="H84" s="861"/>
      <c r="I84" s="861"/>
      <c r="J84" s="861"/>
      <c r="K84" s="861"/>
      <c r="L84" s="861"/>
      <c r="M84" s="861"/>
      <c r="N84" s="861"/>
      <c r="O84" s="861"/>
      <c r="P84" s="862"/>
      <c r="Q84" s="859">
        <v>13</v>
      </c>
      <c r="R84" s="819"/>
      <c r="S84" s="819"/>
      <c r="T84" s="819"/>
      <c r="U84" s="819"/>
      <c r="V84" s="819">
        <v>13</v>
      </c>
      <c r="W84" s="819"/>
      <c r="X84" s="819"/>
      <c r="Y84" s="819"/>
      <c r="Z84" s="819"/>
      <c r="AA84" s="819">
        <v>0</v>
      </c>
      <c r="AB84" s="819"/>
      <c r="AC84" s="819"/>
      <c r="AD84" s="819"/>
      <c r="AE84" s="819"/>
      <c r="AF84" s="819">
        <v>1</v>
      </c>
      <c r="AG84" s="819"/>
      <c r="AH84" s="819"/>
      <c r="AI84" s="819"/>
      <c r="AJ84" s="819"/>
      <c r="AK84" s="819">
        <v>7</v>
      </c>
      <c r="AL84" s="819"/>
      <c r="AM84" s="819"/>
      <c r="AN84" s="819"/>
      <c r="AO84" s="819"/>
      <c r="AP84" s="865" t="s">
        <v>476</v>
      </c>
      <c r="AQ84" s="864"/>
      <c r="AR84" s="864"/>
      <c r="AS84" s="864"/>
      <c r="AT84" s="818"/>
      <c r="AU84" s="865" t="s">
        <v>476</v>
      </c>
      <c r="AV84" s="864"/>
      <c r="AW84" s="864"/>
      <c r="AX84" s="864"/>
      <c r="AY84" s="818"/>
      <c r="AZ84" s="866"/>
      <c r="BA84" s="866"/>
      <c r="BB84" s="866"/>
      <c r="BC84" s="866"/>
      <c r="BD84" s="867"/>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0" t="s">
        <v>548</v>
      </c>
      <c r="C85" s="861"/>
      <c r="D85" s="861"/>
      <c r="E85" s="861"/>
      <c r="F85" s="861"/>
      <c r="G85" s="861"/>
      <c r="H85" s="861"/>
      <c r="I85" s="861"/>
      <c r="J85" s="861"/>
      <c r="K85" s="861"/>
      <c r="L85" s="861"/>
      <c r="M85" s="861"/>
      <c r="N85" s="861"/>
      <c r="O85" s="861"/>
      <c r="P85" s="862"/>
      <c r="Q85" s="863">
        <v>229</v>
      </c>
      <c r="R85" s="864"/>
      <c r="S85" s="864"/>
      <c r="T85" s="864"/>
      <c r="U85" s="818"/>
      <c r="V85" s="865">
        <v>223</v>
      </c>
      <c r="W85" s="864"/>
      <c r="X85" s="864"/>
      <c r="Y85" s="864"/>
      <c r="Z85" s="818"/>
      <c r="AA85" s="865">
        <v>6</v>
      </c>
      <c r="AB85" s="864"/>
      <c r="AC85" s="864"/>
      <c r="AD85" s="864"/>
      <c r="AE85" s="818"/>
      <c r="AF85" s="865">
        <v>6</v>
      </c>
      <c r="AG85" s="864"/>
      <c r="AH85" s="864"/>
      <c r="AI85" s="864"/>
      <c r="AJ85" s="818"/>
      <c r="AK85" s="865" t="s">
        <v>476</v>
      </c>
      <c r="AL85" s="864"/>
      <c r="AM85" s="864"/>
      <c r="AN85" s="864"/>
      <c r="AO85" s="818"/>
      <c r="AP85" s="865" t="s">
        <v>476</v>
      </c>
      <c r="AQ85" s="864"/>
      <c r="AR85" s="864"/>
      <c r="AS85" s="864"/>
      <c r="AT85" s="818"/>
      <c r="AU85" s="865" t="s">
        <v>476</v>
      </c>
      <c r="AV85" s="864"/>
      <c r="AW85" s="864"/>
      <c r="AX85" s="864"/>
      <c r="AY85" s="818"/>
      <c r="AZ85" s="868"/>
      <c r="BA85" s="869"/>
      <c r="BB85" s="869"/>
      <c r="BC85" s="869"/>
      <c r="BD85" s="87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0" t="s">
        <v>549</v>
      </c>
      <c r="C86" s="861"/>
      <c r="D86" s="861"/>
      <c r="E86" s="861"/>
      <c r="F86" s="861"/>
      <c r="G86" s="861"/>
      <c r="H86" s="861"/>
      <c r="I86" s="861"/>
      <c r="J86" s="861"/>
      <c r="K86" s="861"/>
      <c r="L86" s="861"/>
      <c r="M86" s="861"/>
      <c r="N86" s="861"/>
      <c r="O86" s="861"/>
      <c r="P86" s="862"/>
      <c r="Q86" s="863">
        <v>190</v>
      </c>
      <c r="R86" s="864"/>
      <c r="S86" s="864"/>
      <c r="T86" s="864"/>
      <c r="U86" s="818"/>
      <c r="V86" s="865">
        <v>187</v>
      </c>
      <c r="W86" s="864"/>
      <c r="X86" s="864"/>
      <c r="Y86" s="864"/>
      <c r="Z86" s="818"/>
      <c r="AA86" s="865">
        <v>4</v>
      </c>
      <c r="AB86" s="864"/>
      <c r="AC86" s="864"/>
      <c r="AD86" s="864"/>
      <c r="AE86" s="818"/>
      <c r="AF86" s="865">
        <v>4</v>
      </c>
      <c r="AG86" s="864"/>
      <c r="AH86" s="864"/>
      <c r="AI86" s="864"/>
      <c r="AJ86" s="818"/>
      <c r="AK86" s="865" t="s">
        <v>476</v>
      </c>
      <c r="AL86" s="864"/>
      <c r="AM86" s="864"/>
      <c r="AN86" s="864"/>
      <c r="AO86" s="818"/>
      <c r="AP86" s="865" t="s">
        <v>476</v>
      </c>
      <c r="AQ86" s="864"/>
      <c r="AR86" s="864"/>
      <c r="AS86" s="864"/>
      <c r="AT86" s="818"/>
      <c r="AU86" s="865" t="s">
        <v>476</v>
      </c>
      <c r="AV86" s="864"/>
      <c r="AW86" s="864"/>
      <c r="AX86" s="864"/>
      <c r="AY86" s="818"/>
      <c r="AZ86" s="868"/>
      <c r="BA86" s="869"/>
      <c r="BB86" s="869"/>
      <c r="BC86" s="869"/>
      <c r="BD86" s="87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17022</v>
      </c>
      <c r="AG88" s="830"/>
      <c r="AH88" s="830"/>
      <c r="AI88" s="830"/>
      <c r="AJ88" s="830"/>
      <c r="AK88" s="827"/>
      <c r="AL88" s="827"/>
      <c r="AM88" s="827"/>
      <c r="AN88" s="827"/>
      <c r="AO88" s="827"/>
      <c r="AP88" s="830">
        <v>8272</v>
      </c>
      <c r="AQ88" s="830"/>
      <c r="AR88" s="830"/>
      <c r="AS88" s="830"/>
      <c r="AT88" s="830"/>
      <c r="AU88" s="830">
        <v>498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394</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57</v>
      </c>
      <c r="CS102" s="838"/>
      <c r="CT102" s="838"/>
      <c r="CU102" s="838"/>
      <c r="CV102" s="882"/>
      <c r="CW102" s="881" t="s">
        <v>476</v>
      </c>
      <c r="CX102" s="838"/>
      <c r="CY102" s="838"/>
      <c r="CZ102" s="838"/>
      <c r="DA102" s="882"/>
      <c r="DB102" s="881" t="s">
        <v>476</v>
      </c>
      <c r="DC102" s="838"/>
      <c r="DD102" s="838"/>
      <c r="DE102" s="838"/>
      <c r="DF102" s="882"/>
      <c r="DG102" s="881" t="s">
        <v>476</v>
      </c>
      <c r="DH102" s="838"/>
      <c r="DI102" s="838"/>
      <c r="DJ102" s="838"/>
      <c r="DK102" s="882"/>
      <c r="DL102" s="881" t="s">
        <v>476</v>
      </c>
      <c r="DM102" s="838"/>
      <c r="DN102" s="838"/>
      <c r="DO102" s="838"/>
      <c r="DP102" s="882"/>
      <c r="DQ102" s="881" t="s">
        <v>476</v>
      </c>
      <c r="DR102" s="838"/>
      <c r="DS102" s="838"/>
      <c r="DT102" s="838"/>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402</v>
      </c>
      <c r="AB109" s="884"/>
      <c r="AC109" s="884"/>
      <c r="AD109" s="884"/>
      <c r="AE109" s="885"/>
      <c r="AF109" s="883" t="s">
        <v>287</v>
      </c>
      <c r="AG109" s="884"/>
      <c r="AH109" s="884"/>
      <c r="AI109" s="884"/>
      <c r="AJ109" s="885"/>
      <c r="AK109" s="883" t="s">
        <v>286</v>
      </c>
      <c r="AL109" s="884"/>
      <c r="AM109" s="884"/>
      <c r="AN109" s="884"/>
      <c r="AO109" s="885"/>
      <c r="AP109" s="883" t="s">
        <v>403</v>
      </c>
      <c r="AQ109" s="884"/>
      <c r="AR109" s="884"/>
      <c r="AS109" s="884"/>
      <c r="AT109" s="886"/>
      <c r="AU109" s="905" t="s">
        <v>401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402</v>
      </c>
      <c r="BR109" s="884"/>
      <c r="BS109" s="884"/>
      <c r="BT109" s="884"/>
      <c r="BU109" s="885"/>
      <c r="BV109" s="883" t="s">
        <v>287</v>
      </c>
      <c r="BW109" s="884"/>
      <c r="BX109" s="884"/>
      <c r="BY109" s="884"/>
      <c r="BZ109" s="885"/>
      <c r="CA109" s="883" t="s">
        <v>286</v>
      </c>
      <c r="CB109" s="884"/>
      <c r="CC109" s="884"/>
      <c r="CD109" s="884"/>
      <c r="CE109" s="885"/>
      <c r="CF109" s="906" t="s">
        <v>403</v>
      </c>
      <c r="CG109" s="906"/>
      <c r="CH109" s="906"/>
      <c r="CI109" s="906"/>
      <c r="CJ109" s="906"/>
      <c r="CK109" s="883" t="s">
        <v>404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402</v>
      </c>
      <c r="DH109" s="884"/>
      <c r="DI109" s="884"/>
      <c r="DJ109" s="884"/>
      <c r="DK109" s="885"/>
      <c r="DL109" s="883" t="s">
        <v>287</v>
      </c>
      <c r="DM109" s="884"/>
      <c r="DN109" s="884"/>
      <c r="DO109" s="884"/>
      <c r="DP109" s="885"/>
      <c r="DQ109" s="883" t="s">
        <v>286</v>
      </c>
      <c r="DR109" s="884"/>
      <c r="DS109" s="884"/>
      <c r="DT109" s="884"/>
      <c r="DU109" s="885"/>
      <c r="DV109" s="883" t="s">
        <v>403</v>
      </c>
      <c r="DW109" s="884"/>
      <c r="DX109" s="884"/>
      <c r="DY109" s="884"/>
      <c r="DZ109" s="886"/>
    </row>
    <row r="110" spans="1:131" s="197" customFormat="1" ht="26.25" customHeight="1">
      <c r="A110" s="887" t="s">
        <v>405</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275870</v>
      </c>
      <c r="AB110" s="891"/>
      <c r="AC110" s="891"/>
      <c r="AD110" s="891"/>
      <c r="AE110" s="892"/>
      <c r="AF110" s="893">
        <v>284618</v>
      </c>
      <c r="AG110" s="891"/>
      <c r="AH110" s="891"/>
      <c r="AI110" s="891"/>
      <c r="AJ110" s="892"/>
      <c r="AK110" s="893">
        <v>253079</v>
      </c>
      <c r="AL110" s="891"/>
      <c r="AM110" s="891"/>
      <c r="AN110" s="891"/>
      <c r="AO110" s="892"/>
      <c r="AP110" s="894">
        <v>11.4</v>
      </c>
      <c r="AQ110" s="895"/>
      <c r="AR110" s="895"/>
      <c r="AS110" s="895"/>
      <c r="AT110" s="896"/>
      <c r="AU110" s="897" t="s">
        <v>61</v>
      </c>
      <c r="AV110" s="898"/>
      <c r="AW110" s="898"/>
      <c r="AX110" s="898"/>
      <c r="AY110" s="899"/>
      <c r="AZ110" s="941" t="s">
        <v>406</v>
      </c>
      <c r="BA110" s="888"/>
      <c r="BB110" s="888"/>
      <c r="BC110" s="888"/>
      <c r="BD110" s="888"/>
      <c r="BE110" s="888"/>
      <c r="BF110" s="888"/>
      <c r="BG110" s="888"/>
      <c r="BH110" s="888"/>
      <c r="BI110" s="888"/>
      <c r="BJ110" s="888"/>
      <c r="BK110" s="888"/>
      <c r="BL110" s="888"/>
      <c r="BM110" s="888"/>
      <c r="BN110" s="888"/>
      <c r="BO110" s="888"/>
      <c r="BP110" s="889"/>
      <c r="BQ110" s="927">
        <v>1914721</v>
      </c>
      <c r="BR110" s="928"/>
      <c r="BS110" s="928"/>
      <c r="BT110" s="928"/>
      <c r="BU110" s="928"/>
      <c r="BV110" s="928">
        <v>1847575</v>
      </c>
      <c r="BW110" s="928"/>
      <c r="BX110" s="928"/>
      <c r="BY110" s="928"/>
      <c r="BZ110" s="928"/>
      <c r="CA110" s="928">
        <v>1895702</v>
      </c>
      <c r="CB110" s="928"/>
      <c r="CC110" s="928"/>
      <c r="CD110" s="928"/>
      <c r="CE110" s="928"/>
      <c r="CF110" s="942">
        <v>85.2</v>
      </c>
      <c r="CG110" s="943"/>
      <c r="CH110" s="943"/>
      <c r="CI110" s="943"/>
      <c r="CJ110" s="943"/>
      <c r="CK110" s="944" t="s">
        <v>407</v>
      </c>
      <c r="CL110" s="945"/>
      <c r="CM110" s="924" t="s">
        <v>408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409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410</v>
      </c>
      <c r="BA111" s="951"/>
      <c r="BB111" s="951"/>
      <c r="BC111" s="951"/>
      <c r="BD111" s="951"/>
      <c r="BE111" s="951"/>
      <c r="BF111" s="951"/>
      <c r="BG111" s="951"/>
      <c r="BH111" s="951"/>
      <c r="BI111" s="951"/>
      <c r="BJ111" s="951"/>
      <c r="BK111" s="951"/>
      <c r="BL111" s="951"/>
      <c r="BM111" s="951"/>
      <c r="BN111" s="951"/>
      <c r="BO111" s="951"/>
      <c r="BP111" s="952"/>
      <c r="BQ111" s="920" t="s">
        <v>112</v>
      </c>
      <c r="BR111" s="921"/>
      <c r="BS111" s="921"/>
      <c r="BT111" s="921"/>
      <c r="BU111" s="921"/>
      <c r="BV111" s="921" t="s">
        <v>112</v>
      </c>
      <c r="BW111" s="921"/>
      <c r="BX111" s="921"/>
      <c r="BY111" s="921"/>
      <c r="BZ111" s="921"/>
      <c r="CA111" s="921" t="s">
        <v>112</v>
      </c>
      <c r="CB111" s="921"/>
      <c r="CC111" s="921"/>
      <c r="CD111" s="921"/>
      <c r="CE111" s="921"/>
      <c r="CF111" s="915" t="s">
        <v>112</v>
      </c>
      <c r="CG111" s="916"/>
      <c r="CH111" s="916"/>
      <c r="CI111" s="916"/>
      <c r="CJ111" s="916"/>
      <c r="CK111" s="946"/>
      <c r="CL111" s="947"/>
      <c r="CM111" s="917" t="s">
        <v>411</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412</v>
      </c>
      <c r="B112" s="954"/>
      <c r="C112" s="951" t="s">
        <v>413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414</v>
      </c>
      <c r="BA112" s="951"/>
      <c r="BB112" s="951"/>
      <c r="BC112" s="951"/>
      <c r="BD112" s="951"/>
      <c r="BE112" s="951"/>
      <c r="BF112" s="951"/>
      <c r="BG112" s="951"/>
      <c r="BH112" s="951"/>
      <c r="BI112" s="951"/>
      <c r="BJ112" s="951"/>
      <c r="BK112" s="951"/>
      <c r="BL112" s="951"/>
      <c r="BM112" s="951"/>
      <c r="BN112" s="951"/>
      <c r="BO112" s="951"/>
      <c r="BP112" s="952"/>
      <c r="BQ112" s="920">
        <v>1639395</v>
      </c>
      <c r="BR112" s="921"/>
      <c r="BS112" s="921"/>
      <c r="BT112" s="921"/>
      <c r="BU112" s="921"/>
      <c r="BV112" s="921">
        <v>1407464</v>
      </c>
      <c r="BW112" s="921"/>
      <c r="BX112" s="921"/>
      <c r="BY112" s="921"/>
      <c r="BZ112" s="921"/>
      <c r="CA112" s="921">
        <v>1168673</v>
      </c>
      <c r="CB112" s="921"/>
      <c r="CC112" s="921"/>
      <c r="CD112" s="921"/>
      <c r="CE112" s="921"/>
      <c r="CF112" s="915">
        <v>52.6</v>
      </c>
      <c r="CG112" s="916"/>
      <c r="CH112" s="916"/>
      <c r="CI112" s="916"/>
      <c r="CJ112" s="916"/>
      <c r="CK112" s="946"/>
      <c r="CL112" s="947"/>
      <c r="CM112" s="917" t="s">
        <v>415</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214159</v>
      </c>
      <c r="AB113" s="935"/>
      <c r="AC113" s="935"/>
      <c r="AD113" s="935"/>
      <c r="AE113" s="936"/>
      <c r="AF113" s="937">
        <v>208343</v>
      </c>
      <c r="AG113" s="935"/>
      <c r="AH113" s="935"/>
      <c r="AI113" s="935"/>
      <c r="AJ113" s="936"/>
      <c r="AK113" s="937">
        <v>192429</v>
      </c>
      <c r="AL113" s="935"/>
      <c r="AM113" s="935"/>
      <c r="AN113" s="935"/>
      <c r="AO113" s="936"/>
      <c r="AP113" s="938">
        <v>8.6999999999999993</v>
      </c>
      <c r="AQ113" s="939"/>
      <c r="AR113" s="939"/>
      <c r="AS113" s="939"/>
      <c r="AT113" s="940"/>
      <c r="AU113" s="900"/>
      <c r="AV113" s="901"/>
      <c r="AW113" s="901"/>
      <c r="AX113" s="901"/>
      <c r="AY113" s="902"/>
      <c r="AZ113" s="950" t="s">
        <v>417</v>
      </c>
      <c r="BA113" s="951"/>
      <c r="BB113" s="951"/>
      <c r="BC113" s="951"/>
      <c r="BD113" s="951"/>
      <c r="BE113" s="951"/>
      <c r="BF113" s="951"/>
      <c r="BG113" s="951"/>
      <c r="BH113" s="951"/>
      <c r="BI113" s="951"/>
      <c r="BJ113" s="951"/>
      <c r="BK113" s="951"/>
      <c r="BL113" s="951"/>
      <c r="BM113" s="951"/>
      <c r="BN113" s="951"/>
      <c r="BO113" s="951"/>
      <c r="BP113" s="952"/>
      <c r="BQ113" s="920">
        <v>301762</v>
      </c>
      <c r="BR113" s="921"/>
      <c r="BS113" s="921"/>
      <c r="BT113" s="921"/>
      <c r="BU113" s="921"/>
      <c r="BV113" s="921">
        <v>305382</v>
      </c>
      <c r="BW113" s="921"/>
      <c r="BX113" s="921"/>
      <c r="BY113" s="921"/>
      <c r="BZ113" s="921"/>
      <c r="CA113" s="921">
        <v>498781</v>
      </c>
      <c r="CB113" s="921"/>
      <c r="CC113" s="921"/>
      <c r="CD113" s="921"/>
      <c r="CE113" s="921"/>
      <c r="CF113" s="915">
        <v>22.4</v>
      </c>
      <c r="CG113" s="916"/>
      <c r="CH113" s="916"/>
      <c r="CI113" s="916"/>
      <c r="CJ113" s="916"/>
      <c r="CK113" s="946"/>
      <c r="CL113" s="947"/>
      <c r="CM113" s="917" t="s">
        <v>418</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419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49722</v>
      </c>
      <c r="AB114" s="960"/>
      <c r="AC114" s="960"/>
      <c r="AD114" s="960"/>
      <c r="AE114" s="961"/>
      <c r="AF114" s="962">
        <v>38752</v>
      </c>
      <c r="AG114" s="960"/>
      <c r="AH114" s="960"/>
      <c r="AI114" s="960"/>
      <c r="AJ114" s="961"/>
      <c r="AK114" s="962">
        <v>38183</v>
      </c>
      <c r="AL114" s="960"/>
      <c r="AM114" s="960"/>
      <c r="AN114" s="960"/>
      <c r="AO114" s="961"/>
      <c r="AP114" s="963">
        <v>1.7</v>
      </c>
      <c r="AQ114" s="964"/>
      <c r="AR114" s="964"/>
      <c r="AS114" s="964"/>
      <c r="AT114" s="965"/>
      <c r="AU114" s="900"/>
      <c r="AV114" s="901"/>
      <c r="AW114" s="901"/>
      <c r="AX114" s="901"/>
      <c r="AY114" s="902"/>
      <c r="AZ114" s="950" t="s">
        <v>420</v>
      </c>
      <c r="BA114" s="951"/>
      <c r="BB114" s="951"/>
      <c r="BC114" s="951"/>
      <c r="BD114" s="951"/>
      <c r="BE114" s="951"/>
      <c r="BF114" s="951"/>
      <c r="BG114" s="951"/>
      <c r="BH114" s="951"/>
      <c r="BI114" s="951"/>
      <c r="BJ114" s="951"/>
      <c r="BK114" s="951"/>
      <c r="BL114" s="951"/>
      <c r="BM114" s="951"/>
      <c r="BN114" s="951"/>
      <c r="BO114" s="951"/>
      <c r="BP114" s="952"/>
      <c r="BQ114" s="920">
        <v>392495</v>
      </c>
      <c r="BR114" s="921"/>
      <c r="BS114" s="921"/>
      <c r="BT114" s="921"/>
      <c r="BU114" s="921"/>
      <c r="BV114" s="921">
        <v>523028</v>
      </c>
      <c r="BW114" s="921"/>
      <c r="BX114" s="921"/>
      <c r="BY114" s="921"/>
      <c r="BZ114" s="921"/>
      <c r="CA114" s="921">
        <v>325541</v>
      </c>
      <c r="CB114" s="921"/>
      <c r="CC114" s="921"/>
      <c r="CD114" s="921"/>
      <c r="CE114" s="921"/>
      <c r="CF114" s="915">
        <v>14.6</v>
      </c>
      <c r="CG114" s="916"/>
      <c r="CH114" s="916"/>
      <c r="CI114" s="916"/>
      <c r="CJ114" s="916"/>
      <c r="CK114" s="946"/>
      <c r="CL114" s="947"/>
      <c r="CM114" s="917" t="s">
        <v>421</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422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357</v>
      </c>
      <c r="AB115" s="935"/>
      <c r="AC115" s="935"/>
      <c r="AD115" s="935"/>
      <c r="AE115" s="936"/>
      <c r="AF115" s="937">
        <v>180</v>
      </c>
      <c r="AG115" s="935"/>
      <c r="AH115" s="935"/>
      <c r="AI115" s="935"/>
      <c r="AJ115" s="936"/>
      <c r="AK115" s="937">
        <v>101</v>
      </c>
      <c r="AL115" s="935"/>
      <c r="AM115" s="935"/>
      <c r="AN115" s="935"/>
      <c r="AO115" s="936"/>
      <c r="AP115" s="938">
        <v>0</v>
      </c>
      <c r="AQ115" s="939"/>
      <c r="AR115" s="939"/>
      <c r="AS115" s="939"/>
      <c r="AT115" s="940"/>
      <c r="AU115" s="900"/>
      <c r="AV115" s="901"/>
      <c r="AW115" s="901"/>
      <c r="AX115" s="901"/>
      <c r="AY115" s="902"/>
      <c r="AZ115" s="950" t="s">
        <v>423</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424</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425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426</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427</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428</v>
      </c>
      <c r="Z117" s="885"/>
      <c r="AA117" s="997">
        <v>540108</v>
      </c>
      <c r="AB117" s="967"/>
      <c r="AC117" s="967"/>
      <c r="AD117" s="967"/>
      <c r="AE117" s="968"/>
      <c r="AF117" s="966">
        <v>531893</v>
      </c>
      <c r="AG117" s="967"/>
      <c r="AH117" s="967"/>
      <c r="AI117" s="967"/>
      <c r="AJ117" s="968"/>
      <c r="AK117" s="966">
        <v>483792</v>
      </c>
      <c r="AL117" s="967"/>
      <c r="AM117" s="967"/>
      <c r="AN117" s="967"/>
      <c r="AO117" s="968"/>
      <c r="AP117" s="969"/>
      <c r="AQ117" s="970"/>
      <c r="AR117" s="970"/>
      <c r="AS117" s="970"/>
      <c r="AT117" s="971"/>
      <c r="AU117" s="900"/>
      <c r="AV117" s="901"/>
      <c r="AW117" s="901"/>
      <c r="AX117" s="901"/>
      <c r="AY117" s="902"/>
      <c r="AZ117" s="996" t="s">
        <v>429</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430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c r="A118" s="905" t="s">
        <v>404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402</v>
      </c>
      <c r="AB118" s="884"/>
      <c r="AC118" s="884"/>
      <c r="AD118" s="884"/>
      <c r="AE118" s="885"/>
      <c r="AF118" s="883" t="s">
        <v>287</v>
      </c>
      <c r="AG118" s="884"/>
      <c r="AH118" s="884"/>
      <c r="AI118" s="884"/>
      <c r="AJ118" s="885"/>
      <c r="AK118" s="883" t="s">
        <v>286</v>
      </c>
      <c r="AL118" s="884"/>
      <c r="AM118" s="884"/>
      <c r="AN118" s="884"/>
      <c r="AO118" s="885"/>
      <c r="AP118" s="991" t="s">
        <v>403</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431</v>
      </c>
      <c r="BP118" s="995"/>
      <c r="BQ118" s="986">
        <v>4248373</v>
      </c>
      <c r="BR118" s="987"/>
      <c r="BS118" s="987"/>
      <c r="BT118" s="987"/>
      <c r="BU118" s="987"/>
      <c r="BV118" s="987">
        <v>4083449</v>
      </c>
      <c r="BW118" s="987"/>
      <c r="BX118" s="987"/>
      <c r="BY118" s="987"/>
      <c r="BZ118" s="987"/>
      <c r="CA118" s="987">
        <v>3888697</v>
      </c>
      <c r="CB118" s="987"/>
      <c r="CC118" s="987"/>
      <c r="CD118" s="987"/>
      <c r="CE118" s="987"/>
      <c r="CF118" s="988"/>
      <c r="CG118" s="989"/>
      <c r="CH118" s="989"/>
      <c r="CI118" s="989"/>
      <c r="CJ118" s="990"/>
      <c r="CK118" s="946"/>
      <c r="CL118" s="947"/>
      <c r="CM118" s="917" t="s">
        <v>432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c r="A119" s="975" t="s">
        <v>407</v>
      </c>
      <c r="B119" s="945"/>
      <c r="C119" s="924" t="s">
        <v>408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433</v>
      </c>
      <c r="AV119" s="979"/>
      <c r="AW119" s="979"/>
      <c r="AX119" s="979"/>
      <c r="AY119" s="980"/>
      <c r="AZ119" s="941" t="s">
        <v>434</v>
      </c>
      <c r="BA119" s="888"/>
      <c r="BB119" s="888"/>
      <c r="BC119" s="888"/>
      <c r="BD119" s="888"/>
      <c r="BE119" s="888"/>
      <c r="BF119" s="888"/>
      <c r="BG119" s="888"/>
      <c r="BH119" s="888"/>
      <c r="BI119" s="888"/>
      <c r="BJ119" s="888"/>
      <c r="BK119" s="888"/>
      <c r="BL119" s="888"/>
      <c r="BM119" s="888"/>
      <c r="BN119" s="888"/>
      <c r="BO119" s="888"/>
      <c r="BP119" s="889"/>
      <c r="BQ119" s="927">
        <v>3414637</v>
      </c>
      <c r="BR119" s="928"/>
      <c r="BS119" s="928"/>
      <c r="BT119" s="928"/>
      <c r="BU119" s="928"/>
      <c r="BV119" s="928">
        <v>3364722</v>
      </c>
      <c r="BW119" s="928"/>
      <c r="BX119" s="928"/>
      <c r="BY119" s="928"/>
      <c r="BZ119" s="928"/>
      <c r="CA119" s="928">
        <v>3346427</v>
      </c>
      <c r="CB119" s="928"/>
      <c r="CC119" s="928"/>
      <c r="CD119" s="928"/>
      <c r="CE119" s="928"/>
      <c r="CF119" s="942">
        <v>150.5</v>
      </c>
      <c r="CG119" s="943"/>
      <c r="CH119" s="943"/>
      <c r="CI119" s="943"/>
      <c r="CJ119" s="943"/>
      <c r="CK119" s="948"/>
      <c r="CL119" s="949"/>
      <c r="CM119" s="1005" t="s">
        <v>435</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112</v>
      </c>
      <c r="DH119" s="999"/>
      <c r="DI119" s="999"/>
      <c r="DJ119" s="999"/>
      <c r="DK119" s="1000"/>
      <c r="DL119" s="1001" t="s">
        <v>112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c r="A120" s="976"/>
      <c r="B120" s="947"/>
      <c r="C120" s="917" t="s">
        <v>411</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436</v>
      </c>
      <c r="BA120" s="951"/>
      <c r="BB120" s="951"/>
      <c r="BC120" s="951"/>
      <c r="BD120" s="951"/>
      <c r="BE120" s="951"/>
      <c r="BF120" s="951"/>
      <c r="BG120" s="951"/>
      <c r="BH120" s="951"/>
      <c r="BI120" s="951"/>
      <c r="BJ120" s="951"/>
      <c r="BK120" s="951"/>
      <c r="BL120" s="951"/>
      <c r="BM120" s="951"/>
      <c r="BN120" s="951"/>
      <c r="BO120" s="951"/>
      <c r="BP120" s="952"/>
      <c r="BQ120" s="920" t="s">
        <v>112</v>
      </c>
      <c r="BR120" s="921"/>
      <c r="BS120" s="921"/>
      <c r="BT120" s="921"/>
      <c r="BU120" s="921"/>
      <c r="BV120" s="921" t="s">
        <v>112</v>
      </c>
      <c r="BW120" s="921"/>
      <c r="BX120" s="921"/>
      <c r="BY120" s="921"/>
      <c r="BZ120" s="921"/>
      <c r="CA120" s="921" t="s">
        <v>112</v>
      </c>
      <c r="CB120" s="921"/>
      <c r="CC120" s="921"/>
      <c r="CD120" s="921"/>
      <c r="CE120" s="921"/>
      <c r="CF120" s="915" t="s">
        <v>112</v>
      </c>
      <c r="CG120" s="916"/>
      <c r="CH120" s="916"/>
      <c r="CI120" s="916"/>
      <c r="CJ120" s="916"/>
      <c r="CK120" s="1014" t="s">
        <v>437</v>
      </c>
      <c r="CL120" s="1015"/>
      <c r="CM120" s="1015"/>
      <c r="CN120" s="1015"/>
      <c r="CO120" s="1016"/>
      <c r="CP120" s="1022" t="s">
        <v>387</v>
      </c>
      <c r="CQ120" s="1023"/>
      <c r="CR120" s="1023"/>
      <c r="CS120" s="1023"/>
      <c r="CT120" s="1023"/>
      <c r="CU120" s="1023"/>
      <c r="CV120" s="1023"/>
      <c r="CW120" s="1023"/>
      <c r="CX120" s="1023"/>
      <c r="CY120" s="1023"/>
      <c r="CZ120" s="1023"/>
      <c r="DA120" s="1023"/>
      <c r="DB120" s="1023"/>
      <c r="DC120" s="1023"/>
      <c r="DD120" s="1023"/>
      <c r="DE120" s="1023"/>
      <c r="DF120" s="1024"/>
      <c r="DG120" s="927">
        <v>1486655</v>
      </c>
      <c r="DH120" s="928"/>
      <c r="DI120" s="928"/>
      <c r="DJ120" s="928"/>
      <c r="DK120" s="928"/>
      <c r="DL120" s="928">
        <v>1278796</v>
      </c>
      <c r="DM120" s="928"/>
      <c r="DN120" s="928"/>
      <c r="DO120" s="928"/>
      <c r="DP120" s="928"/>
      <c r="DQ120" s="928">
        <v>1064228</v>
      </c>
      <c r="DR120" s="928"/>
      <c r="DS120" s="928"/>
      <c r="DT120" s="928"/>
      <c r="DU120" s="928"/>
      <c r="DV120" s="929">
        <v>47.9</v>
      </c>
      <c r="DW120" s="929"/>
      <c r="DX120" s="929"/>
      <c r="DY120" s="929"/>
      <c r="DZ120" s="930"/>
    </row>
    <row r="121" spans="1:130" s="197" customFormat="1" ht="26.25" customHeight="1">
      <c r="A121" s="976"/>
      <c r="B121" s="947"/>
      <c r="C121" s="1011" t="s">
        <v>438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439</v>
      </c>
      <c r="BA121" s="972"/>
      <c r="BB121" s="972"/>
      <c r="BC121" s="972"/>
      <c r="BD121" s="972"/>
      <c r="BE121" s="972"/>
      <c r="BF121" s="972"/>
      <c r="BG121" s="972"/>
      <c r="BH121" s="972"/>
      <c r="BI121" s="972"/>
      <c r="BJ121" s="972"/>
      <c r="BK121" s="972"/>
      <c r="BL121" s="972"/>
      <c r="BM121" s="972"/>
      <c r="BN121" s="972"/>
      <c r="BO121" s="972"/>
      <c r="BP121" s="973"/>
      <c r="BQ121" s="986">
        <v>3621248</v>
      </c>
      <c r="BR121" s="987"/>
      <c r="BS121" s="987"/>
      <c r="BT121" s="987"/>
      <c r="BU121" s="987"/>
      <c r="BV121" s="987">
        <v>3587389</v>
      </c>
      <c r="BW121" s="987"/>
      <c r="BX121" s="987"/>
      <c r="BY121" s="987"/>
      <c r="BZ121" s="987"/>
      <c r="CA121" s="987">
        <v>3521016</v>
      </c>
      <c r="CB121" s="987"/>
      <c r="CC121" s="987"/>
      <c r="CD121" s="987"/>
      <c r="CE121" s="987"/>
      <c r="CF121" s="1025">
        <v>158.30000000000001</v>
      </c>
      <c r="CG121" s="1026"/>
      <c r="CH121" s="1026"/>
      <c r="CI121" s="1026"/>
      <c r="CJ121" s="1026"/>
      <c r="CK121" s="1017"/>
      <c r="CL121" s="1018"/>
      <c r="CM121" s="1018"/>
      <c r="CN121" s="1018"/>
      <c r="CO121" s="1019"/>
      <c r="CP121" s="1008" t="s">
        <v>385</v>
      </c>
      <c r="CQ121" s="1009"/>
      <c r="CR121" s="1009"/>
      <c r="CS121" s="1009"/>
      <c r="CT121" s="1009"/>
      <c r="CU121" s="1009"/>
      <c r="CV121" s="1009"/>
      <c r="CW121" s="1009"/>
      <c r="CX121" s="1009"/>
      <c r="CY121" s="1009"/>
      <c r="CZ121" s="1009"/>
      <c r="DA121" s="1009"/>
      <c r="DB121" s="1009"/>
      <c r="DC121" s="1009"/>
      <c r="DD121" s="1009"/>
      <c r="DE121" s="1009"/>
      <c r="DF121" s="1010"/>
      <c r="DG121" s="920">
        <v>152740</v>
      </c>
      <c r="DH121" s="921"/>
      <c r="DI121" s="921"/>
      <c r="DJ121" s="921"/>
      <c r="DK121" s="921"/>
      <c r="DL121" s="921">
        <v>128668</v>
      </c>
      <c r="DM121" s="921"/>
      <c r="DN121" s="921"/>
      <c r="DO121" s="921"/>
      <c r="DP121" s="921"/>
      <c r="DQ121" s="921">
        <v>104445</v>
      </c>
      <c r="DR121" s="921"/>
      <c r="DS121" s="921"/>
      <c r="DT121" s="921"/>
      <c r="DU121" s="921"/>
      <c r="DV121" s="922">
        <v>4.7</v>
      </c>
      <c r="DW121" s="922"/>
      <c r="DX121" s="922"/>
      <c r="DY121" s="922"/>
      <c r="DZ121" s="923"/>
    </row>
    <row r="122" spans="1:130" s="197" customFormat="1" ht="26.25" customHeight="1">
      <c r="A122" s="976"/>
      <c r="B122" s="947"/>
      <c r="C122" s="917" t="s">
        <v>421</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440</v>
      </c>
      <c r="BP122" s="995"/>
      <c r="BQ122" s="1035">
        <v>7035885</v>
      </c>
      <c r="BR122" s="1036"/>
      <c r="BS122" s="1036"/>
      <c r="BT122" s="1036"/>
      <c r="BU122" s="1036"/>
      <c r="BV122" s="1036">
        <v>6952111</v>
      </c>
      <c r="BW122" s="1036"/>
      <c r="BX122" s="1036"/>
      <c r="BY122" s="1036"/>
      <c r="BZ122" s="1036"/>
      <c r="CA122" s="1036">
        <v>6867443</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c r="A123" s="976"/>
      <c r="B123" s="947"/>
      <c r="C123" s="917" t="s">
        <v>427</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441</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t="s">
        <v>112</v>
      </c>
      <c r="BR123" s="1028"/>
      <c r="BS123" s="1028"/>
      <c r="BT123" s="1028"/>
      <c r="BU123" s="1028"/>
      <c r="BV123" s="1028" t="s">
        <v>112</v>
      </c>
      <c r="BW123" s="1028"/>
      <c r="BX123" s="1028"/>
      <c r="BY123" s="1028"/>
      <c r="BZ123" s="1028"/>
      <c r="CA123" s="1028" t="s">
        <v>112</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430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442</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c r="A125" s="976"/>
      <c r="B125" s="947"/>
      <c r="C125" s="917" t="s">
        <v>432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443</v>
      </c>
      <c r="CL125" s="1015"/>
      <c r="CM125" s="1015"/>
      <c r="CN125" s="1015"/>
      <c r="CO125" s="1016"/>
      <c r="CP125" s="941" t="s">
        <v>444</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435</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445</v>
      </c>
      <c r="AY126" s="1038"/>
      <c r="AZ126" s="1038"/>
      <c r="BA126" s="1038"/>
      <c r="BB126" s="1038"/>
      <c r="BC126" s="1038"/>
      <c r="BD126" s="1038"/>
      <c r="BE126" s="1039"/>
      <c r="BF126" s="1053" t="s">
        <v>446</v>
      </c>
      <c r="BG126" s="1038"/>
      <c r="BH126" s="1038"/>
      <c r="BI126" s="1038"/>
      <c r="BJ126" s="1038"/>
      <c r="BK126" s="1038"/>
      <c r="BL126" s="1039"/>
      <c r="BM126" s="1053" t="s">
        <v>447</v>
      </c>
      <c r="BN126" s="1038"/>
      <c r="BO126" s="1038"/>
      <c r="BP126" s="1038"/>
      <c r="BQ126" s="1038"/>
      <c r="BR126" s="1038"/>
      <c r="BS126" s="1039"/>
      <c r="BT126" s="1053" t="s">
        <v>448</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449</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450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357</v>
      </c>
      <c r="AB127" s="960"/>
      <c r="AC127" s="960"/>
      <c r="AD127" s="960"/>
      <c r="AE127" s="961"/>
      <c r="AF127" s="962">
        <v>180</v>
      </c>
      <c r="AG127" s="960"/>
      <c r="AH127" s="960"/>
      <c r="AI127" s="960"/>
      <c r="AJ127" s="961"/>
      <c r="AK127" s="962">
        <v>101</v>
      </c>
      <c r="AL127" s="960"/>
      <c r="AM127" s="960"/>
      <c r="AN127" s="960"/>
      <c r="AO127" s="961"/>
      <c r="AP127" s="963">
        <v>0</v>
      </c>
      <c r="AQ127" s="964"/>
      <c r="AR127" s="964"/>
      <c r="AS127" s="964"/>
      <c r="AT127" s="965"/>
      <c r="AU127" s="233"/>
      <c r="AV127" s="233"/>
      <c r="AW127" s="233"/>
      <c r="AX127" s="887" t="s">
        <v>451</v>
      </c>
      <c r="AY127" s="888"/>
      <c r="AZ127" s="888"/>
      <c r="BA127" s="888"/>
      <c r="BB127" s="888"/>
      <c r="BC127" s="888"/>
      <c r="BD127" s="888"/>
      <c r="BE127" s="889"/>
      <c r="BF127" s="1042" t="s">
        <v>112</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452</v>
      </c>
      <c r="CQ127" s="1046"/>
      <c r="CR127" s="1046"/>
      <c r="CS127" s="1046"/>
      <c r="CT127" s="1046"/>
      <c r="CU127" s="1046"/>
      <c r="CV127" s="1046"/>
      <c r="CW127" s="1046"/>
      <c r="CX127" s="1046"/>
      <c r="CY127" s="1046"/>
      <c r="CZ127" s="1046"/>
      <c r="DA127" s="1046"/>
      <c r="DB127" s="1046"/>
      <c r="DC127" s="1046"/>
      <c r="DD127" s="1046"/>
      <c r="DE127" s="1046"/>
      <c r="DF127" s="1047"/>
      <c r="DG127" s="1048" t="s">
        <v>112</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c r="A128" s="1072" t="s">
        <v>453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454</v>
      </c>
      <c r="X128" s="1074"/>
      <c r="Y128" s="1074"/>
      <c r="Z128" s="1075"/>
      <c r="AA128" s="1090" t="s">
        <v>112</v>
      </c>
      <c r="AB128" s="1091"/>
      <c r="AC128" s="1091"/>
      <c r="AD128" s="1091"/>
      <c r="AE128" s="1092"/>
      <c r="AF128" s="1093" t="s">
        <v>112</v>
      </c>
      <c r="AG128" s="1091"/>
      <c r="AH128" s="1091"/>
      <c r="AI128" s="1091"/>
      <c r="AJ128" s="1092"/>
      <c r="AK128" s="1093" t="s">
        <v>112</v>
      </c>
      <c r="AL128" s="1091"/>
      <c r="AM128" s="1091"/>
      <c r="AN128" s="1091"/>
      <c r="AO128" s="1092"/>
      <c r="AP128" s="1094"/>
      <c r="AQ128" s="1095"/>
      <c r="AR128" s="1095"/>
      <c r="AS128" s="1095"/>
      <c r="AT128" s="1096"/>
      <c r="AU128" s="235"/>
      <c r="AV128" s="235"/>
      <c r="AW128" s="235"/>
      <c r="AX128" s="1055" t="s">
        <v>455</v>
      </c>
      <c r="AY128" s="951"/>
      <c r="AZ128" s="951"/>
      <c r="BA128" s="951"/>
      <c r="BB128" s="951"/>
      <c r="BC128" s="951"/>
      <c r="BD128" s="951"/>
      <c r="BE128" s="952"/>
      <c r="BF128" s="1067" t="s">
        <v>112</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456</v>
      </c>
      <c r="X129" s="1062"/>
      <c r="Y129" s="1062"/>
      <c r="Z129" s="1063"/>
      <c r="AA129" s="959">
        <v>2678055</v>
      </c>
      <c r="AB129" s="960"/>
      <c r="AC129" s="960"/>
      <c r="AD129" s="960"/>
      <c r="AE129" s="961"/>
      <c r="AF129" s="962">
        <v>2660637</v>
      </c>
      <c r="AG129" s="960"/>
      <c r="AH129" s="960"/>
      <c r="AI129" s="960"/>
      <c r="AJ129" s="961"/>
      <c r="AK129" s="962">
        <v>2625321</v>
      </c>
      <c r="AL129" s="960"/>
      <c r="AM129" s="960"/>
      <c r="AN129" s="960"/>
      <c r="AO129" s="961"/>
      <c r="AP129" s="1064"/>
      <c r="AQ129" s="1065"/>
      <c r="AR129" s="1065"/>
      <c r="AS129" s="1065"/>
      <c r="AT129" s="1066"/>
      <c r="AU129" s="235"/>
      <c r="AV129" s="235"/>
      <c r="AW129" s="235"/>
      <c r="AX129" s="1055" t="s">
        <v>457</v>
      </c>
      <c r="AY129" s="951"/>
      <c r="AZ129" s="951"/>
      <c r="BA129" s="951"/>
      <c r="BB129" s="951"/>
      <c r="BC129" s="951"/>
      <c r="BD129" s="951"/>
      <c r="BE129" s="952"/>
      <c r="BF129" s="1056">
        <v>5.3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459</v>
      </c>
      <c r="X130" s="1062"/>
      <c r="Y130" s="1062"/>
      <c r="Z130" s="1063"/>
      <c r="AA130" s="959">
        <v>399035</v>
      </c>
      <c r="AB130" s="960"/>
      <c r="AC130" s="960"/>
      <c r="AD130" s="960"/>
      <c r="AE130" s="961"/>
      <c r="AF130" s="962">
        <v>388872</v>
      </c>
      <c r="AG130" s="960"/>
      <c r="AH130" s="960"/>
      <c r="AI130" s="960"/>
      <c r="AJ130" s="961"/>
      <c r="AK130" s="962">
        <v>401533</v>
      </c>
      <c r="AL130" s="960"/>
      <c r="AM130" s="960"/>
      <c r="AN130" s="960"/>
      <c r="AO130" s="961"/>
      <c r="AP130" s="1064"/>
      <c r="AQ130" s="1065"/>
      <c r="AR130" s="1065"/>
      <c r="AS130" s="1065"/>
      <c r="AT130" s="1066"/>
      <c r="AU130" s="235"/>
      <c r="AV130" s="235"/>
      <c r="AW130" s="235"/>
      <c r="AX130" s="1114" t="s">
        <v>460</v>
      </c>
      <c r="AY130" s="1046"/>
      <c r="AZ130" s="1046"/>
      <c r="BA130" s="1046"/>
      <c r="BB130" s="1046"/>
      <c r="BC130" s="1046"/>
      <c r="BD130" s="1046"/>
      <c r="BE130" s="1047"/>
      <c r="BF130" s="1076" t="s">
        <v>112</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461</v>
      </c>
      <c r="X131" s="1085"/>
      <c r="Y131" s="1085"/>
      <c r="Z131" s="1086"/>
      <c r="AA131" s="998">
        <v>2279020</v>
      </c>
      <c r="AB131" s="999"/>
      <c r="AC131" s="999"/>
      <c r="AD131" s="999"/>
      <c r="AE131" s="1000"/>
      <c r="AF131" s="1001">
        <v>2271765</v>
      </c>
      <c r="AG131" s="999"/>
      <c r="AH131" s="999"/>
      <c r="AI131" s="999"/>
      <c r="AJ131" s="1000"/>
      <c r="AK131" s="1001">
        <v>2223788</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462</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463</v>
      </c>
      <c r="W132" s="1102"/>
      <c r="X132" s="1102"/>
      <c r="Y132" s="1102"/>
      <c r="Z132" s="1103"/>
      <c r="AA132" s="1104">
        <v>6.190072926</v>
      </c>
      <c r="AB132" s="1105"/>
      <c r="AC132" s="1105"/>
      <c r="AD132" s="1105"/>
      <c r="AE132" s="1106"/>
      <c r="AF132" s="1107">
        <v>6.2955895530000001</v>
      </c>
      <c r="AG132" s="1105"/>
      <c r="AH132" s="1105"/>
      <c r="AI132" s="1105"/>
      <c r="AJ132" s="1106"/>
      <c r="AK132" s="1107">
        <v>3.6990486499999999</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464</v>
      </c>
      <c r="W133" s="1109"/>
      <c r="X133" s="1109"/>
      <c r="Y133" s="1109"/>
      <c r="Z133" s="1110"/>
      <c r="AA133" s="1111">
        <v>6.4</v>
      </c>
      <c r="AB133" s="1112"/>
      <c r="AC133" s="1112"/>
      <c r="AD133" s="1112"/>
      <c r="AE133" s="1113"/>
      <c r="AF133" s="1111">
        <v>6.2</v>
      </c>
      <c r="AG133" s="1112"/>
      <c r="AH133" s="1112"/>
      <c r="AI133" s="1112"/>
      <c r="AJ133" s="1113"/>
      <c r="AK133" s="1111">
        <v>5.3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8" t="s">
        <v>467</v>
      </c>
      <c r="L7" s="254"/>
      <c r="M7" s="255" t="s">
        <v>468</v>
      </c>
      <c r="N7" s="256"/>
    </row>
    <row r="8" spans="1:16">
      <c r="A8" s="248"/>
      <c r="B8" s="244"/>
      <c r="C8" s="244"/>
      <c r="D8" s="244"/>
      <c r="E8" s="244"/>
      <c r="F8" s="244"/>
      <c r="G8" s="257"/>
      <c r="H8" s="258"/>
      <c r="I8" s="258"/>
      <c r="J8" s="259"/>
      <c r="K8" s="1119"/>
      <c r="L8" s="260" t="s">
        <v>469</v>
      </c>
      <c r="M8" s="261" t="s">
        <v>470</v>
      </c>
      <c r="N8" s="262" t="s">
        <v>471</v>
      </c>
    </row>
    <row r="9" spans="1:16">
      <c r="A9" s="248"/>
      <c r="B9" s="244"/>
      <c r="C9" s="244"/>
      <c r="D9" s="244"/>
      <c r="E9" s="244"/>
      <c r="F9" s="244"/>
      <c r="G9" s="1120" t="s">
        <v>472</v>
      </c>
      <c r="H9" s="1121"/>
      <c r="I9" s="1121"/>
      <c r="J9" s="1122"/>
      <c r="K9" s="263">
        <v>743370</v>
      </c>
      <c r="L9" s="264">
        <v>94193</v>
      </c>
      <c r="M9" s="265">
        <v>138183</v>
      </c>
      <c r="N9" s="266">
        <v>-31.8</v>
      </c>
    </row>
    <row r="10" spans="1:16">
      <c r="A10" s="248"/>
      <c r="B10" s="244"/>
      <c r="C10" s="244"/>
      <c r="D10" s="244"/>
      <c r="E10" s="244"/>
      <c r="F10" s="244"/>
      <c r="G10" s="1120" t="s">
        <v>473</v>
      </c>
      <c r="H10" s="1121"/>
      <c r="I10" s="1121"/>
      <c r="J10" s="1122"/>
      <c r="K10" s="267">
        <v>135677</v>
      </c>
      <c r="L10" s="268">
        <v>17192</v>
      </c>
      <c r="M10" s="269">
        <v>15438</v>
      </c>
      <c r="N10" s="270">
        <v>11.4</v>
      </c>
    </row>
    <row r="11" spans="1:16" ht="13.5" customHeight="1">
      <c r="A11" s="248"/>
      <c r="B11" s="244"/>
      <c r="C11" s="244"/>
      <c r="D11" s="244"/>
      <c r="E11" s="244"/>
      <c r="F11" s="244"/>
      <c r="G11" s="1120" t="s">
        <v>474</v>
      </c>
      <c r="H11" s="1121"/>
      <c r="I11" s="1121"/>
      <c r="J11" s="1122"/>
      <c r="K11" s="267">
        <v>118594</v>
      </c>
      <c r="L11" s="268">
        <v>15027</v>
      </c>
      <c r="M11" s="269">
        <v>22352</v>
      </c>
      <c r="N11" s="270">
        <v>-32.799999999999997</v>
      </c>
    </row>
    <row r="12" spans="1:16" ht="13.5" customHeight="1">
      <c r="A12" s="248"/>
      <c r="B12" s="244"/>
      <c r="C12" s="244"/>
      <c r="D12" s="244"/>
      <c r="E12" s="244"/>
      <c r="F12" s="244"/>
      <c r="G12" s="1120" t="s">
        <v>475</v>
      </c>
      <c r="H12" s="1121"/>
      <c r="I12" s="1121"/>
      <c r="J12" s="1122"/>
      <c r="K12" s="267" t="s">
        <v>476</v>
      </c>
      <c r="L12" s="268" t="s">
        <v>476</v>
      </c>
      <c r="M12" s="269">
        <v>2530</v>
      </c>
      <c r="N12" s="270" t="s">
        <v>476</v>
      </c>
    </row>
    <row r="13" spans="1:16" ht="13.5" customHeight="1">
      <c r="A13" s="248"/>
      <c r="B13" s="244"/>
      <c r="C13" s="244"/>
      <c r="D13" s="244"/>
      <c r="E13" s="244"/>
      <c r="F13" s="244"/>
      <c r="G13" s="1120" t="s">
        <v>477</v>
      </c>
      <c r="H13" s="1121"/>
      <c r="I13" s="1121"/>
      <c r="J13" s="1122"/>
      <c r="K13" s="267" t="s">
        <v>476</v>
      </c>
      <c r="L13" s="268" t="s">
        <v>476</v>
      </c>
      <c r="M13" s="269" t="s">
        <v>476</v>
      </c>
      <c r="N13" s="270" t="s">
        <v>476</v>
      </c>
    </row>
    <row r="14" spans="1:16" ht="13.5" customHeight="1">
      <c r="A14" s="248"/>
      <c r="B14" s="244"/>
      <c r="C14" s="244"/>
      <c r="D14" s="244"/>
      <c r="E14" s="244"/>
      <c r="F14" s="244"/>
      <c r="G14" s="1120" t="s">
        <v>478</v>
      </c>
      <c r="H14" s="1121"/>
      <c r="I14" s="1121"/>
      <c r="J14" s="1122"/>
      <c r="K14" s="267" t="s">
        <v>476</v>
      </c>
      <c r="L14" s="268" t="s">
        <v>476</v>
      </c>
      <c r="M14" s="269">
        <v>5605</v>
      </c>
      <c r="N14" s="270" t="s">
        <v>476</v>
      </c>
    </row>
    <row r="15" spans="1:16" ht="13.5" customHeight="1">
      <c r="A15" s="248"/>
      <c r="B15" s="244"/>
      <c r="C15" s="244"/>
      <c r="D15" s="244"/>
      <c r="E15" s="244"/>
      <c r="F15" s="244"/>
      <c r="G15" s="1120" t="s">
        <v>479</v>
      </c>
      <c r="H15" s="1121"/>
      <c r="I15" s="1121"/>
      <c r="J15" s="1122"/>
      <c r="K15" s="267">
        <v>14810</v>
      </c>
      <c r="L15" s="268">
        <v>1877</v>
      </c>
      <c r="M15" s="269">
        <v>3103</v>
      </c>
      <c r="N15" s="270">
        <v>-39.5</v>
      </c>
    </row>
    <row r="16" spans="1:16">
      <c r="A16" s="248"/>
      <c r="B16" s="244"/>
      <c r="C16" s="244"/>
      <c r="D16" s="244"/>
      <c r="E16" s="244"/>
      <c r="F16" s="244"/>
      <c r="G16" s="1123" t="s">
        <v>480</v>
      </c>
      <c r="H16" s="1124"/>
      <c r="I16" s="1124"/>
      <c r="J16" s="1125"/>
      <c r="K16" s="268">
        <v>-65282</v>
      </c>
      <c r="L16" s="268">
        <v>-8272</v>
      </c>
      <c r="M16" s="269">
        <v>-15159</v>
      </c>
      <c r="N16" s="270">
        <v>-45.4</v>
      </c>
    </row>
    <row r="17" spans="1:16">
      <c r="A17" s="248"/>
      <c r="B17" s="244"/>
      <c r="C17" s="244"/>
      <c r="D17" s="244"/>
      <c r="E17" s="244"/>
      <c r="F17" s="244"/>
      <c r="G17" s="1123" t="s">
        <v>171</v>
      </c>
      <c r="H17" s="1124"/>
      <c r="I17" s="1124"/>
      <c r="J17" s="1125"/>
      <c r="K17" s="268">
        <v>947169</v>
      </c>
      <c r="L17" s="268">
        <v>120016</v>
      </c>
      <c r="M17" s="269">
        <v>172052</v>
      </c>
      <c r="N17" s="270">
        <v>-30.2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5" t="s">
        <v>485</v>
      </c>
      <c r="H21" s="1116"/>
      <c r="I21" s="1116"/>
      <c r="J21" s="1117"/>
      <c r="K21" s="280">
        <v>12.04</v>
      </c>
      <c r="L21" s="281">
        <v>15.52</v>
      </c>
      <c r="M21" s="282">
        <v>-3.48</v>
      </c>
      <c r="N21" s="249"/>
      <c r="O21" s="283"/>
      <c r="P21" s="279"/>
    </row>
    <row r="22" spans="1:16" s="284" customFormat="1">
      <c r="A22" s="279"/>
      <c r="B22" s="249"/>
      <c r="C22" s="249"/>
      <c r="D22" s="249"/>
      <c r="E22" s="249"/>
      <c r="F22" s="249"/>
      <c r="G22" s="1115" t="s">
        <v>486</v>
      </c>
      <c r="H22" s="1116"/>
      <c r="I22" s="1116"/>
      <c r="J22" s="1117"/>
      <c r="K22" s="285">
        <v>91.9</v>
      </c>
      <c r="L22" s="286">
        <v>95.8</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8" t="s">
        <v>467</v>
      </c>
      <c r="L30" s="254"/>
      <c r="M30" s="255" t="s">
        <v>468</v>
      </c>
      <c r="N30" s="256"/>
    </row>
    <row r="31" spans="1:16">
      <c r="A31" s="248"/>
      <c r="B31" s="244"/>
      <c r="C31" s="244"/>
      <c r="D31" s="244"/>
      <c r="E31" s="244"/>
      <c r="F31" s="244"/>
      <c r="G31" s="257"/>
      <c r="H31" s="258"/>
      <c r="I31" s="258"/>
      <c r="J31" s="259"/>
      <c r="K31" s="1119"/>
      <c r="L31" s="260" t="s">
        <v>469</v>
      </c>
      <c r="M31" s="261" t="s">
        <v>470</v>
      </c>
      <c r="N31" s="262" t="s">
        <v>471</v>
      </c>
    </row>
    <row r="32" spans="1:16" ht="27" customHeight="1">
      <c r="A32" s="248"/>
      <c r="B32" s="244"/>
      <c r="C32" s="244"/>
      <c r="D32" s="244"/>
      <c r="E32" s="244"/>
      <c r="F32" s="244"/>
      <c r="G32" s="1131" t="s">
        <v>489</v>
      </c>
      <c r="H32" s="1132"/>
      <c r="I32" s="1132"/>
      <c r="J32" s="1133"/>
      <c r="K32" s="294">
        <v>253079</v>
      </c>
      <c r="L32" s="294">
        <v>32068</v>
      </c>
      <c r="M32" s="295">
        <v>106666</v>
      </c>
      <c r="N32" s="296">
        <v>-69.900000000000006</v>
      </c>
    </row>
    <row r="33" spans="1:16" ht="13.5" customHeight="1">
      <c r="A33" s="248"/>
      <c r="B33" s="244"/>
      <c r="C33" s="244"/>
      <c r="D33" s="244"/>
      <c r="E33" s="244"/>
      <c r="F33" s="244"/>
      <c r="G33" s="1131" t="s">
        <v>490</v>
      </c>
      <c r="H33" s="1132"/>
      <c r="I33" s="1132"/>
      <c r="J33" s="1133"/>
      <c r="K33" s="294" t="s">
        <v>476</v>
      </c>
      <c r="L33" s="294" t="s">
        <v>476</v>
      </c>
      <c r="M33" s="295" t="s">
        <v>476</v>
      </c>
      <c r="N33" s="296" t="s">
        <v>476</v>
      </c>
    </row>
    <row r="34" spans="1:16" ht="27" customHeight="1">
      <c r="A34" s="248"/>
      <c r="B34" s="244"/>
      <c r="C34" s="244"/>
      <c r="D34" s="244"/>
      <c r="E34" s="244"/>
      <c r="F34" s="244"/>
      <c r="G34" s="1131" t="s">
        <v>491</v>
      </c>
      <c r="H34" s="1132"/>
      <c r="I34" s="1132"/>
      <c r="J34" s="1133"/>
      <c r="K34" s="294" t="s">
        <v>476</v>
      </c>
      <c r="L34" s="294" t="s">
        <v>476</v>
      </c>
      <c r="M34" s="295">
        <v>439</v>
      </c>
      <c r="N34" s="296" t="s">
        <v>476</v>
      </c>
    </row>
    <row r="35" spans="1:16" ht="27" customHeight="1">
      <c r="A35" s="248"/>
      <c r="B35" s="244"/>
      <c r="C35" s="244"/>
      <c r="D35" s="244"/>
      <c r="E35" s="244"/>
      <c r="F35" s="244"/>
      <c r="G35" s="1131" t="s">
        <v>492</v>
      </c>
      <c r="H35" s="1132"/>
      <c r="I35" s="1132"/>
      <c r="J35" s="1133"/>
      <c r="K35" s="294">
        <v>192429</v>
      </c>
      <c r="L35" s="294">
        <v>24383</v>
      </c>
      <c r="M35" s="295">
        <v>24405</v>
      </c>
      <c r="N35" s="296">
        <v>-0.1</v>
      </c>
    </row>
    <row r="36" spans="1:16" ht="27" customHeight="1">
      <c r="A36" s="248"/>
      <c r="B36" s="244"/>
      <c r="C36" s="244"/>
      <c r="D36" s="244"/>
      <c r="E36" s="244"/>
      <c r="F36" s="244"/>
      <c r="G36" s="1131" t="s">
        <v>493</v>
      </c>
      <c r="H36" s="1132"/>
      <c r="I36" s="1132"/>
      <c r="J36" s="1133"/>
      <c r="K36" s="294">
        <v>38183</v>
      </c>
      <c r="L36" s="294">
        <v>4838</v>
      </c>
      <c r="M36" s="295">
        <v>4847</v>
      </c>
      <c r="N36" s="296">
        <v>-0.2</v>
      </c>
    </row>
    <row r="37" spans="1:16" ht="13.5" customHeight="1">
      <c r="A37" s="248"/>
      <c r="B37" s="244"/>
      <c r="C37" s="244"/>
      <c r="D37" s="244"/>
      <c r="E37" s="244"/>
      <c r="F37" s="244"/>
      <c r="G37" s="1131" t="s">
        <v>494</v>
      </c>
      <c r="H37" s="1132"/>
      <c r="I37" s="1132"/>
      <c r="J37" s="1133"/>
      <c r="K37" s="294">
        <v>101</v>
      </c>
      <c r="L37" s="294">
        <v>13</v>
      </c>
      <c r="M37" s="295">
        <v>2124</v>
      </c>
      <c r="N37" s="296">
        <v>-99.4</v>
      </c>
    </row>
    <row r="38" spans="1:16" ht="27" customHeight="1">
      <c r="A38" s="248"/>
      <c r="B38" s="244"/>
      <c r="C38" s="244"/>
      <c r="D38" s="244"/>
      <c r="E38" s="244"/>
      <c r="F38" s="244"/>
      <c r="G38" s="1134" t="s">
        <v>495</v>
      </c>
      <c r="H38" s="1135"/>
      <c r="I38" s="1135"/>
      <c r="J38" s="1136"/>
      <c r="K38" s="297" t="s">
        <v>476</v>
      </c>
      <c r="L38" s="297" t="s">
        <v>476</v>
      </c>
      <c r="M38" s="298">
        <v>33</v>
      </c>
      <c r="N38" s="299" t="s">
        <v>476</v>
      </c>
      <c r="O38" s="293"/>
    </row>
    <row r="39" spans="1:16">
      <c r="A39" s="248"/>
      <c r="B39" s="244"/>
      <c r="C39" s="244"/>
      <c r="D39" s="244"/>
      <c r="E39" s="244"/>
      <c r="F39" s="244"/>
      <c r="G39" s="1134" t="s">
        <v>496</v>
      </c>
      <c r="H39" s="1135"/>
      <c r="I39" s="1135"/>
      <c r="J39" s="1136"/>
      <c r="K39" s="300" t="s">
        <v>476</v>
      </c>
      <c r="L39" s="300" t="s">
        <v>476</v>
      </c>
      <c r="M39" s="301">
        <v>-5315</v>
      </c>
      <c r="N39" s="302" t="s">
        <v>476</v>
      </c>
      <c r="O39" s="293"/>
    </row>
    <row r="40" spans="1:16" ht="27" customHeight="1">
      <c r="A40" s="248"/>
      <c r="B40" s="244"/>
      <c r="C40" s="244"/>
      <c r="D40" s="244"/>
      <c r="E40" s="244"/>
      <c r="F40" s="244"/>
      <c r="G40" s="1131" t="s">
        <v>497</v>
      </c>
      <c r="H40" s="1132"/>
      <c r="I40" s="1132"/>
      <c r="J40" s="1133"/>
      <c r="K40" s="300">
        <v>-401533</v>
      </c>
      <c r="L40" s="300">
        <v>-50878</v>
      </c>
      <c r="M40" s="301">
        <v>-96584</v>
      </c>
      <c r="N40" s="302">
        <v>-47.3</v>
      </c>
      <c r="O40" s="293"/>
    </row>
    <row r="41" spans="1:16">
      <c r="A41" s="248"/>
      <c r="B41" s="244"/>
      <c r="C41" s="244"/>
      <c r="D41" s="244"/>
      <c r="E41" s="244"/>
      <c r="F41" s="244"/>
      <c r="G41" s="1137" t="s">
        <v>281</v>
      </c>
      <c r="H41" s="1138"/>
      <c r="I41" s="1138"/>
      <c r="J41" s="1139"/>
      <c r="K41" s="294">
        <v>82259</v>
      </c>
      <c r="L41" s="300">
        <v>10423</v>
      </c>
      <c r="M41" s="301">
        <v>36615</v>
      </c>
      <c r="N41" s="302">
        <v>-71.5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6" t="s">
        <v>467</v>
      </c>
      <c r="J49" s="1128" t="s">
        <v>501</v>
      </c>
      <c r="K49" s="1129"/>
      <c r="L49" s="1129"/>
      <c r="M49" s="1129"/>
      <c r="N49" s="1130"/>
    </row>
    <row r="50" spans="1:14">
      <c r="A50" s="248"/>
      <c r="B50" s="244"/>
      <c r="C50" s="244"/>
      <c r="D50" s="244"/>
      <c r="E50" s="244"/>
      <c r="F50" s="244"/>
      <c r="G50" s="312"/>
      <c r="H50" s="313"/>
      <c r="I50" s="1127"/>
      <c r="J50" s="314" t="s">
        <v>502</v>
      </c>
      <c r="K50" s="315" t="s">
        <v>503</v>
      </c>
      <c r="L50" s="316" t="s">
        <v>504</v>
      </c>
      <c r="M50" s="317" t="s">
        <v>505</v>
      </c>
      <c r="N50" s="318" t="s">
        <v>506</v>
      </c>
    </row>
    <row r="51" spans="1:14">
      <c r="A51" s="248"/>
      <c r="B51" s="244"/>
      <c r="C51" s="244"/>
      <c r="D51" s="244"/>
      <c r="E51" s="244"/>
      <c r="F51" s="244"/>
      <c r="G51" s="310" t="s">
        <v>507</v>
      </c>
      <c r="H51" s="311"/>
      <c r="I51" s="319">
        <v>675427</v>
      </c>
      <c r="J51" s="320">
        <v>85616</v>
      </c>
      <c r="K51" s="321">
        <v>-21.6</v>
      </c>
      <c r="L51" s="322">
        <v>192544</v>
      </c>
      <c r="M51" s="323">
        <v>10.4</v>
      </c>
      <c r="N51" s="324">
        <v>-32</v>
      </c>
    </row>
    <row r="52" spans="1:14">
      <c r="A52" s="248"/>
      <c r="B52" s="244"/>
      <c r="C52" s="244"/>
      <c r="D52" s="244"/>
      <c r="E52" s="244"/>
      <c r="F52" s="244"/>
      <c r="G52" s="325"/>
      <c r="H52" s="326" t="s">
        <v>508</v>
      </c>
      <c r="I52" s="327">
        <v>285111</v>
      </c>
      <c r="J52" s="328">
        <v>36140</v>
      </c>
      <c r="K52" s="329">
        <v>-52.9</v>
      </c>
      <c r="L52" s="330">
        <v>82235</v>
      </c>
      <c r="M52" s="331">
        <v>-8.1</v>
      </c>
      <c r="N52" s="332">
        <v>-44.8</v>
      </c>
    </row>
    <row r="53" spans="1:14">
      <c r="A53" s="248"/>
      <c r="B53" s="244"/>
      <c r="C53" s="244"/>
      <c r="D53" s="244"/>
      <c r="E53" s="244"/>
      <c r="F53" s="244"/>
      <c r="G53" s="310" t="s">
        <v>509</v>
      </c>
      <c r="H53" s="311"/>
      <c r="I53" s="319">
        <v>331380</v>
      </c>
      <c r="J53" s="320">
        <v>42123</v>
      </c>
      <c r="K53" s="321">
        <v>-50.8</v>
      </c>
      <c r="L53" s="322">
        <v>146140</v>
      </c>
      <c r="M53" s="323">
        <v>-24.1</v>
      </c>
      <c r="N53" s="324">
        <v>-26.7</v>
      </c>
    </row>
    <row r="54" spans="1:14">
      <c r="A54" s="248"/>
      <c r="B54" s="244"/>
      <c r="C54" s="244"/>
      <c r="D54" s="244"/>
      <c r="E54" s="244"/>
      <c r="F54" s="244"/>
      <c r="G54" s="325"/>
      <c r="H54" s="326" t="s">
        <v>508</v>
      </c>
      <c r="I54" s="327">
        <v>193170</v>
      </c>
      <c r="J54" s="328">
        <v>24554</v>
      </c>
      <c r="K54" s="329">
        <v>-32.1</v>
      </c>
      <c r="L54" s="330">
        <v>75451</v>
      </c>
      <c r="M54" s="331">
        <v>-8.1999999999999993</v>
      </c>
      <c r="N54" s="332">
        <v>-23.9</v>
      </c>
    </row>
    <row r="55" spans="1:14">
      <c r="A55" s="248"/>
      <c r="B55" s="244"/>
      <c r="C55" s="244"/>
      <c r="D55" s="244"/>
      <c r="E55" s="244"/>
      <c r="F55" s="244"/>
      <c r="G55" s="310" t="s">
        <v>510</v>
      </c>
      <c r="H55" s="311"/>
      <c r="I55" s="319">
        <v>493991</v>
      </c>
      <c r="J55" s="320">
        <v>62857</v>
      </c>
      <c r="K55" s="321">
        <v>49.2</v>
      </c>
      <c r="L55" s="322">
        <v>146641</v>
      </c>
      <c r="M55" s="323">
        <v>0.3</v>
      </c>
      <c r="N55" s="324">
        <v>48.9</v>
      </c>
    </row>
    <row r="56" spans="1:14">
      <c r="A56" s="248"/>
      <c r="B56" s="244"/>
      <c r="C56" s="244"/>
      <c r="D56" s="244"/>
      <c r="E56" s="244"/>
      <c r="F56" s="244"/>
      <c r="G56" s="325"/>
      <c r="H56" s="326" t="s">
        <v>508</v>
      </c>
      <c r="I56" s="327">
        <v>232010</v>
      </c>
      <c r="J56" s="328">
        <v>29522</v>
      </c>
      <c r="K56" s="329">
        <v>20.2</v>
      </c>
      <c r="L56" s="330">
        <v>68142</v>
      </c>
      <c r="M56" s="331">
        <v>-9.6999999999999993</v>
      </c>
      <c r="N56" s="332">
        <v>29.9</v>
      </c>
    </row>
    <row r="57" spans="1:14">
      <c r="A57" s="248"/>
      <c r="B57" s="244"/>
      <c r="C57" s="244"/>
      <c r="D57" s="244"/>
      <c r="E57" s="244"/>
      <c r="F57" s="244"/>
      <c r="G57" s="310" t="s">
        <v>511</v>
      </c>
      <c r="H57" s="311"/>
      <c r="I57" s="319">
        <v>452235</v>
      </c>
      <c r="J57" s="320">
        <v>57427</v>
      </c>
      <c r="K57" s="321">
        <v>-8.6</v>
      </c>
      <c r="L57" s="322">
        <v>174587</v>
      </c>
      <c r="M57" s="323">
        <v>19.100000000000001</v>
      </c>
      <c r="N57" s="324">
        <v>-27.7</v>
      </c>
    </row>
    <row r="58" spans="1:14">
      <c r="A58" s="248"/>
      <c r="B58" s="244"/>
      <c r="C58" s="244"/>
      <c r="D58" s="244"/>
      <c r="E58" s="244"/>
      <c r="F58" s="244"/>
      <c r="G58" s="325"/>
      <c r="H58" s="326" t="s">
        <v>508</v>
      </c>
      <c r="I58" s="327">
        <v>177477</v>
      </c>
      <c r="J58" s="328">
        <v>22537</v>
      </c>
      <c r="K58" s="329">
        <v>-23.7</v>
      </c>
      <c r="L58" s="330">
        <v>79695</v>
      </c>
      <c r="M58" s="331">
        <v>17</v>
      </c>
      <c r="N58" s="332">
        <v>-40.700000000000003</v>
      </c>
    </row>
    <row r="59" spans="1:14">
      <c r="A59" s="248"/>
      <c r="B59" s="244"/>
      <c r="C59" s="244"/>
      <c r="D59" s="244"/>
      <c r="E59" s="244"/>
      <c r="F59" s="244"/>
      <c r="G59" s="310" t="s">
        <v>512</v>
      </c>
      <c r="H59" s="311"/>
      <c r="I59" s="319">
        <v>943468</v>
      </c>
      <c r="J59" s="320">
        <v>119547</v>
      </c>
      <c r="K59" s="321">
        <v>108.2</v>
      </c>
      <c r="L59" s="322">
        <v>175675</v>
      </c>
      <c r="M59" s="323">
        <v>0.6</v>
      </c>
      <c r="N59" s="324">
        <v>107.6</v>
      </c>
    </row>
    <row r="60" spans="1:14">
      <c r="A60" s="248"/>
      <c r="B60" s="244"/>
      <c r="C60" s="244"/>
      <c r="D60" s="244"/>
      <c r="E60" s="244"/>
      <c r="F60" s="244"/>
      <c r="G60" s="325"/>
      <c r="H60" s="326" t="s">
        <v>508</v>
      </c>
      <c r="I60" s="333">
        <v>279750</v>
      </c>
      <c r="J60" s="328">
        <v>35447</v>
      </c>
      <c r="K60" s="329">
        <v>57.3</v>
      </c>
      <c r="L60" s="330">
        <v>87698</v>
      </c>
      <c r="M60" s="331">
        <v>10</v>
      </c>
      <c r="N60" s="332">
        <v>47.3</v>
      </c>
    </row>
    <row r="61" spans="1:14">
      <c r="A61" s="248"/>
      <c r="B61" s="244"/>
      <c r="C61" s="244"/>
      <c r="D61" s="244"/>
      <c r="E61" s="244"/>
      <c r="F61" s="244"/>
      <c r="G61" s="310" t="s">
        <v>513</v>
      </c>
      <c r="H61" s="334"/>
      <c r="I61" s="335">
        <v>579300</v>
      </c>
      <c r="J61" s="336">
        <v>73514</v>
      </c>
      <c r="K61" s="337">
        <v>15.3</v>
      </c>
      <c r="L61" s="338">
        <v>167117</v>
      </c>
      <c r="M61" s="339">
        <v>1.3</v>
      </c>
      <c r="N61" s="324">
        <v>14</v>
      </c>
    </row>
    <row r="62" spans="1:14">
      <c r="A62" s="248"/>
      <c r="B62" s="244"/>
      <c r="C62" s="244"/>
      <c r="D62" s="244"/>
      <c r="E62" s="244"/>
      <c r="F62" s="244"/>
      <c r="G62" s="325"/>
      <c r="H62" s="326" t="s">
        <v>508</v>
      </c>
      <c r="I62" s="327">
        <v>233504</v>
      </c>
      <c r="J62" s="328">
        <v>29640</v>
      </c>
      <c r="K62" s="329">
        <v>-6.2</v>
      </c>
      <c r="L62" s="330">
        <v>78644</v>
      </c>
      <c r="M62" s="331">
        <v>0.2</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0" t="s">
        <v>3</v>
      </c>
      <c r="D47" s="1140"/>
      <c r="E47" s="1141"/>
      <c r="F47" s="11">
        <v>37.49</v>
      </c>
      <c r="G47" s="12">
        <v>38.64</v>
      </c>
      <c r="H47" s="12">
        <v>43.87</v>
      </c>
      <c r="I47" s="12">
        <v>44.25</v>
      </c>
      <c r="J47" s="13">
        <v>45.07</v>
      </c>
    </row>
    <row r="48" spans="2:10" ht="57.75" customHeight="1">
      <c r="B48" s="14"/>
      <c r="C48" s="1142" t="s">
        <v>4</v>
      </c>
      <c r="D48" s="1142"/>
      <c r="E48" s="1143"/>
      <c r="F48" s="15">
        <v>16.25</v>
      </c>
      <c r="G48" s="16">
        <v>21.31</v>
      </c>
      <c r="H48" s="16">
        <v>15.95</v>
      </c>
      <c r="I48" s="16">
        <v>20.53</v>
      </c>
      <c r="J48" s="17">
        <v>15.91</v>
      </c>
    </row>
    <row r="49" spans="2:10" ht="57.75" customHeight="1" thickBot="1">
      <c r="B49" s="18"/>
      <c r="C49" s="1144" t="s">
        <v>5</v>
      </c>
      <c r="D49" s="1144"/>
      <c r="E49" s="1145"/>
      <c r="F49" s="19">
        <v>8.3699999999999992</v>
      </c>
      <c r="G49" s="20">
        <v>5.08</v>
      </c>
      <c r="H49" s="20" t="s">
        <v>520</v>
      </c>
      <c r="I49" s="20">
        <v>4.57</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2" t="s">
        <v>522</v>
      </c>
      <c r="D34" s="1152"/>
      <c r="E34" s="1153"/>
      <c r="F34" s="32">
        <v>5.68</v>
      </c>
      <c r="G34" s="33">
        <v>8.85</v>
      </c>
      <c r="H34" s="33">
        <v>22.77</v>
      </c>
      <c r="I34" s="33">
        <v>28.2</v>
      </c>
      <c r="J34" s="34">
        <v>38.049999999999997</v>
      </c>
      <c r="K34" s="22"/>
      <c r="L34" s="22"/>
      <c r="M34" s="22"/>
      <c r="N34" s="22"/>
      <c r="O34" s="22"/>
      <c r="P34" s="22"/>
    </row>
    <row r="35" spans="1:16" ht="39" customHeight="1">
      <c r="A35" s="22"/>
      <c r="B35" s="35"/>
      <c r="C35" s="1146" t="s">
        <v>523</v>
      </c>
      <c r="D35" s="1147"/>
      <c r="E35" s="1148"/>
      <c r="F35" s="36">
        <v>16.02</v>
      </c>
      <c r="G35" s="37">
        <v>21.07</v>
      </c>
      <c r="H35" s="37">
        <v>15.76</v>
      </c>
      <c r="I35" s="37">
        <v>20.13</v>
      </c>
      <c r="J35" s="38">
        <v>15.52</v>
      </c>
      <c r="K35" s="22"/>
      <c r="L35" s="22"/>
      <c r="M35" s="22"/>
      <c r="N35" s="22"/>
      <c r="O35" s="22"/>
      <c r="P35" s="22"/>
    </row>
    <row r="36" spans="1:16" ht="39" customHeight="1">
      <c r="A36" s="22"/>
      <c r="B36" s="35"/>
      <c r="C36" s="1146" t="s">
        <v>524</v>
      </c>
      <c r="D36" s="1147"/>
      <c r="E36" s="1148"/>
      <c r="F36" s="36">
        <v>4.6900000000000004</v>
      </c>
      <c r="G36" s="37">
        <v>6.29</v>
      </c>
      <c r="H36" s="37">
        <v>7.55</v>
      </c>
      <c r="I36" s="37">
        <v>8.07</v>
      </c>
      <c r="J36" s="38">
        <v>7.34</v>
      </c>
      <c r="K36" s="22"/>
      <c r="L36" s="22"/>
      <c r="M36" s="22"/>
      <c r="N36" s="22"/>
      <c r="O36" s="22"/>
      <c r="P36" s="22"/>
    </row>
    <row r="37" spans="1:16" ht="39" customHeight="1">
      <c r="A37" s="22"/>
      <c r="B37" s="35"/>
      <c r="C37" s="1146" t="s">
        <v>525</v>
      </c>
      <c r="D37" s="1147"/>
      <c r="E37" s="1148"/>
      <c r="F37" s="36">
        <v>7.0000000000000007E-2</v>
      </c>
      <c r="G37" s="37">
        <v>1.02</v>
      </c>
      <c r="H37" s="37">
        <v>2.97</v>
      </c>
      <c r="I37" s="37">
        <v>4.5999999999999996</v>
      </c>
      <c r="J37" s="38">
        <v>5.98</v>
      </c>
      <c r="K37" s="22"/>
      <c r="L37" s="22"/>
      <c r="M37" s="22"/>
      <c r="N37" s="22"/>
      <c r="O37" s="22"/>
      <c r="P37" s="22"/>
    </row>
    <row r="38" spans="1:16" ht="39" customHeight="1">
      <c r="A38" s="22"/>
      <c r="B38" s="35"/>
      <c r="C38" s="1146" t="s">
        <v>526</v>
      </c>
      <c r="D38" s="1147"/>
      <c r="E38" s="1148"/>
      <c r="F38" s="36">
        <v>2.13</v>
      </c>
      <c r="G38" s="37">
        <v>2.54</v>
      </c>
      <c r="H38" s="37">
        <v>2.1</v>
      </c>
      <c r="I38" s="37">
        <v>2.33</v>
      </c>
      <c r="J38" s="38">
        <v>2.69</v>
      </c>
      <c r="K38" s="22"/>
      <c r="L38" s="22"/>
      <c r="M38" s="22"/>
      <c r="N38" s="22"/>
      <c r="O38" s="22"/>
      <c r="P38" s="22"/>
    </row>
    <row r="39" spans="1:16" ht="39" customHeight="1">
      <c r="A39" s="22"/>
      <c r="B39" s="35"/>
      <c r="C39" s="1146" t="s">
        <v>527</v>
      </c>
      <c r="D39" s="1147"/>
      <c r="E39" s="1148"/>
      <c r="F39" s="36">
        <v>0.19</v>
      </c>
      <c r="G39" s="37">
        <v>0.19</v>
      </c>
      <c r="H39" s="37">
        <v>0.15</v>
      </c>
      <c r="I39" s="37">
        <v>0.34</v>
      </c>
      <c r="J39" s="38">
        <v>0.34</v>
      </c>
      <c r="K39" s="22"/>
      <c r="L39" s="22"/>
      <c r="M39" s="22"/>
      <c r="N39" s="22"/>
      <c r="O39" s="22"/>
      <c r="P39" s="22"/>
    </row>
    <row r="40" spans="1:16" ht="39" customHeight="1">
      <c r="A40" s="22"/>
      <c r="B40" s="35"/>
      <c r="C40" s="1146" t="s">
        <v>528</v>
      </c>
      <c r="D40" s="1147"/>
      <c r="E40" s="1148"/>
      <c r="F40" s="36">
        <v>0</v>
      </c>
      <c r="G40" s="37">
        <v>0.02</v>
      </c>
      <c r="H40" s="37">
        <v>0.04</v>
      </c>
      <c r="I40" s="37">
        <v>0.03</v>
      </c>
      <c r="J40" s="38">
        <v>0.06</v>
      </c>
      <c r="K40" s="22"/>
      <c r="L40" s="22"/>
      <c r="M40" s="22"/>
      <c r="N40" s="22"/>
      <c r="O40" s="22"/>
      <c r="P40" s="22"/>
    </row>
    <row r="41" spans="1:16" ht="39" customHeight="1">
      <c r="A41" s="22"/>
      <c r="B41" s="35"/>
      <c r="C41" s="1146" t="s">
        <v>529</v>
      </c>
      <c r="D41" s="1147"/>
      <c r="E41" s="1148"/>
      <c r="F41" s="36">
        <v>0.02</v>
      </c>
      <c r="G41" s="37">
        <v>0.03</v>
      </c>
      <c r="H41" s="37">
        <v>0.03</v>
      </c>
      <c r="I41" s="37">
        <v>0.04</v>
      </c>
      <c r="J41" s="38">
        <v>0.03</v>
      </c>
      <c r="K41" s="22"/>
      <c r="L41" s="22"/>
      <c r="M41" s="22"/>
      <c r="N41" s="22"/>
      <c r="O41" s="22"/>
      <c r="P41" s="22"/>
    </row>
    <row r="42" spans="1:16" ht="39" customHeight="1">
      <c r="A42" s="22"/>
      <c r="B42" s="39"/>
      <c r="C42" s="1146" t="s">
        <v>530</v>
      </c>
      <c r="D42" s="1147"/>
      <c r="E42" s="1148"/>
      <c r="F42" s="36" t="s">
        <v>476</v>
      </c>
      <c r="G42" s="37" t="s">
        <v>476</v>
      </c>
      <c r="H42" s="37" t="s">
        <v>476</v>
      </c>
      <c r="I42" s="37" t="s">
        <v>476</v>
      </c>
      <c r="J42" s="38" t="s">
        <v>476</v>
      </c>
      <c r="K42" s="22"/>
      <c r="L42" s="22"/>
      <c r="M42" s="22"/>
      <c r="N42" s="22"/>
      <c r="O42" s="22"/>
      <c r="P42" s="22"/>
    </row>
    <row r="43" spans="1:16" ht="39" customHeight="1" thickBot="1">
      <c r="A43" s="22"/>
      <c r="B43" s="40"/>
      <c r="C43" s="1149" t="s">
        <v>531</v>
      </c>
      <c r="D43" s="1150"/>
      <c r="E43" s="1151"/>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2" t="s">
        <v>11</v>
      </c>
      <c r="C45" s="1163"/>
      <c r="D45" s="58"/>
      <c r="E45" s="1168" t="s">
        <v>12</v>
      </c>
      <c r="F45" s="1168"/>
      <c r="G45" s="1168"/>
      <c r="H45" s="1168"/>
      <c r="I45" s="1168"/>
      <c r="J45" s="1169"/>
      <c r="K45" s="59">
        <v>249</v>
      </c>
      <c r="L45" s="60">
        <v>263</v>
      </c>
      <c r="M45" s="60">
        <v>276</v>
      </c>
      <c r="N45" s="60">
        <v>285</v>
      </c>
      <c r="O45" s="61">
        <v>253</v>
      </c>
      <c r="P45" s="48"/>
      <c r="Q45" s="48"/>
      <c r="R45" s="48"/>
      <c r="S45" s="48"/>
      <c r="T45" s="48"/>
      <c r="U45" s="48"/>
    </row>
    <row r="46" spans="1:21" ht="30.75" customHeight="1">
      <c r="A46" s="48"/>
      <c r="B46" s="1164"/>
      <c r="C46" s="1165"/>
      <c r="D46" s="62"/>
      <c r="E46" s="1156" t="s">
        <v>13</v>
      </c>
      <c r="F46" s="1156"/>
      <c r="G46" s="1156"/>
      <c r="H46" s="1156"/>
      <c r="I46" s="1156"/>
      <c r="J46" s="1157"/>
      <c r="K46" s="63" t="s">
        <v>476</v>
      </c>
      <c r="L46" s="64" t="s">
        <v>476</v>
      </c>
      <c r="M46" s="64" t="s">
        <v>476</v>
      </c>
      <c r="N46" s="64" t="s">
        <v>476</v>
      </c>
      <c r="O46" s="65" t="s">
        <v>476</v>
      </c>
      <c r="P46" s="48"/>
      <c r="Q46" s="48"/>
      <c r="R46" s="48"/>
      <c r="S46" s="48"/>
      <c r="T46" s="48"/>
      <c r="U46" s="48"/>
    </row>
    <row r="47" spans="1:21" ht="30.75" customHeight="1">
      <c r="A47" s="48"/>
      <c r="B47" s="1164"/>
      <c r="C47" s="1165"/>
      <c r="D47" s="62"/>
      <c r="E47" s="1156" t="s">
        <v>14</v>
      </c>
      <c r="F47" s="1156"/>
      <c r="G47" s="1156"/>
      <c r="H47" s="1156"/>
      <c r="I47" s="1156"/>
      <c r="J47" s="1157"/>
      <c r="K47" s="63" t="s">
        <v>476</v>
      </c>
      <c r="L47" s="64" t="s">
        <v>476</v>
      </c>
      <c r="M47" s="64" t="s">
        <v>476</v>
      </c>
      <c r="N47" s="64" t="s">
        <v>476</v>
      </c>
      <c r="O47" s="65" t="s">
        <v>476</v>
      </c>
      <c r="P47" s="48"/>
      <c r="Q47" s="48"/>
      <c r="R47" s="48"/>
      <c r="S47" s="48"/>
      <c r="T47" s="48"/>
      <c r="U47" s="48"/>
    </row>
    <row r="48" spans="1:21" ht="30.75" customHeight="1">
      <c r="A48" s="48"/>
      <c r="B48" s="1164"/>
      <c r="C48" s="1165"/>
      <c r="D48" s="62"/>
      <c r="E48" s="1156" t="s">
        <v>15</v>
      </c>
      <c r="F48" s="1156"/>
      <c r="G48" s="1156"/>
      <c r="H48" s="1156"/>
      <c r="I48" s="1156"/>
      <c r="J48" s="1157"/>
      <c r="K48" s="63">
        <v>231</v>
      </c>
      <c r="L48" s="64">
        <v>219</v>
      </c>
      <c r="M48" s="64">
        <v>214</v>
      </c>
      <c r="N48" s="64">
        <v>208</v>
      </c>
      <c r="O48" s="65">
        <v>192</v>
      </c>
      <c r="P48" s="48"/>
      <c r="Q48" s="48"/>
      <c r="R48" s="48"/>
      <c r="S48" s="48"/>
      <c r="T48" s="48"/>
      <c r="U48" s="48"/>
    </row>
    <row r="49" spans="1:21" ht="30.75" customHeight="1">
      <c r="A49" s="48"/>
      <c r="B49" s="1164"/>
      <c r="C49" s="1165"/>
      <c r="D49" s="62"/>
      <c r="E49" s="1156" t="s">
        <v>16</v>
      </c>
      <c r="F49" s="1156"/>
      <c r="G49" s="1156"/>
      <c r="H49" s="1156"/>
      <c r="I49" s="1156"/>
      <c r="J49" s="1157"/>
      <c r="K49" s="63">
        <v>87</v>
      </c>
      <c r="L49" s="64">
        <v>69</v>
      </c>
      <c r="M49" s="64">
        <v>50</v>
      </c>
      <c r="N49" s="64">
        <v>39</v>
      </c>
      <c r="O49" s="65">
        <v>38</v>
      </c>
      <c r="P49" s="48"/>
      <c r="Q49" s="48"/>
      <c r="R49" s="48"/>
      <c r="S49" s="48"/>
      <c r="T49" s="48"/>
      <c r="U49" s="48"/>
    </row>
    <row r="50" spans="1:21" ht="30.75" customHeight="1">
      <c r="A50" s="48"/>
      <c r="B50" s="1164"/>
      <c r="C50" s="1165"/>
      <c r="D50" s="62"/>
      <c r="E50" s="1156" t="s">
        <v>17</v>
      </c>
      <c r="F50" s="1156"/>
      <c r="G50" s="1156"/>
      <c r="H50" s="1156"/>
      <c r="I50" s="1156"/>
      <c r="J50" s="1157"/>
      <c r="K50" s="63">
        <v>1</v>
      </c>
      <c r="L50" s="64">
        <v>0</v>
      </c>
      <c r="M50" s="64">
        <v>0</v>
      </c>
      <c r="N50" s="64">
        <v>0</v>
      </c>
      <c r="O50" s="65">
        <v>0</v>
      </c>
      <c r="P50" s="48"/>
      <c r="Q50" s="48"/>
      <c r="R50" s="48"/>
      <c r="S50" s="48"/>
      <c r="T50" s="48"/>
      <c r="U50" s="48"/>
    </row>
    <row r="51" spans="1:21" ht="30.75" customHeight="1">
      <c r="A51" s="48"/>
      <c r="B51" s="1166"/>
      <c r="C51" s="1167"/>
      <c r="D51" s="66"/>
      <c r="E51" s="1156" t="s">
        <v>18</v>
      </c>
      <c r="F51" s="1156"/>
      <c r="G51" s="1156"/>
      <c r="H51" s="1156"/>
      <c r="I51" s="1156"/>
      <c r="J51" s="1157"/>
      <c r="K51" s="63" t="s">
        <v>476</v>
      </c>
      <c r="L51" s="64" t="s">
        <v>476</v>
      </c>
      <c r="M51" s="64" t="s">
        <v>476</v>
      </c>
      <c r="N51" s="64" t="s">
        <v>476</v>
      </c>
      <c r="O51" s="65" t="s">
        <v>476</v>
      </c>
      <c r="P51" s="48"/>
      <c r="Q51" s="48"/>
      <c r="R51" s="48"/>
      <c r="S51" s="48"/>
      <c r="T51" s="48"/>
      <c r="U51" s="48"/>
    </row>
    <row r="52" spans="1:21" ht="30.75" customHeight="1">
      <c r="A52" s="48"/>
      <c r="B52" s="1154" t="s">
        <v>19</v>
      </c>
      <c r="C52" s="1155"/>
      <c r="D52" s="66"/>
      <c r="E52" s="1156" t="s">
        <v>20</v>
      </c>
      <c r="F52" s="1156"/>
      <c r="G52" s="1156"/>
      <c r="H52" s="1156"/>
      <c r="I52" s="1156"/>
      <c r="J52" s="1157"/>
      <c r="K52" s="63">
        <v>404</v>
      </c>
      <c r="L52" s="64">
        <v>403</v>
      </c>
      <c r="M52" s="64">
        <v>399</v>
      </c>
      <c r="N52" s="64">
        <v>390</v>
      </c>
      <c r="O52" s="65">
        <v>403</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164</v>
      </c>
      <c r="L53" s="69">
        <v>148</v>
      </c>
      <c r="M53" s="69">
        <v>141</v>
      </c>
      <c r="N53" s="69">
        <v>142</v>
      </c>
      <c r="O53" s="70">
        <v>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2016-04-12T10:41:33Z</cp:lastPrinted>
  <dcterms:created xsi:type="dcterms:W3CDTF">2016-02-15T01:24:05Z</dcterms:created>
  <dcterms:modified xsi:type="dcterms:W3CDTF">2016-05-02T13:00:30Z</dcterms:modified>
</cp:coreProperties>
</file>