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svka.vdi.pref.nagano.lg.jp\課共有\市町村課\001財政係\002一般財政\001地方財政状況調査\004財政状況資料集\R3【未作成】（R4作成）\03市町村等→県\"/>
    </mc:Choice>
  </mc:AlternateContent>
  <xr:revisionPtr revIDLastSave="0" documentId="13_ncr:1_{99FFD75A-9A1E-4040-B308-009BD2EB6A9B}" xr6:coauthVersionLast="47" xr6:coauthVersionMax="47" xr10:uidLastSave="{00000000-0000-0000-0000-000000000000}"/>
  <bookViews>
    <workbookView xWindow="-120" yWindow="-120" windowWidth="20730" windowHeight="11160"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O35"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CO35" i="10"/>
  <c r="BE35" i="10"/>
  <c r="BE34" i="10"/>
  <c r="C34" i="10"/>
  <c r="C35" i="10" l="1"/>
  <c r="U34" i="10"/>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AM35" i="10" s="1"/>
  <c r="BW34" i="10"/>
  <c r="BW35" i="10" s="1"/>
  <c r="BW36" i="10" s="1"/>
  <c r="BW37" i="10" s="1"/>
  <c r="BW38" i="10" s="1"/>
  <c r="BW39" i="10" s="1"/>
  <c r="BW40" i="10" s="1"/>
  <c r="BW41" i="10" s="1"/>
  <c r="BW42" i="10" s="1"/>
  <c r="BW43" i="10" s="1"/>
  <c r="CO34" i="10" l="1"/>
</calcChain>
</file>

<file path=xl/sharedStrings.xml><?xml version="1.0" encoding="utf-8"?>
<sst xmlns="http://schemas.openxmlformats.org/spreadsheetml/2006/main" count="1216" uniqueCount="636">
  <si>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</si>
  <si>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</si>
  <si>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</si>
  <si>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</si>
  <si>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</si>
  <si>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</si>
  <si>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</si>
  <si>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</si>
  <si>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</si>
  <si>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</si>
  <si>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</si>
  <si>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</si>
  <si>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</si>
  <si>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</si>
  <si>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</si>
  <si>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</si>
  <si>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</si>
  <si>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</si>
  <si>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</si>
  <si>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</si>
  <si>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</si>
  <si>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</si>
  <si>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</si>
  <si>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</si>
  <si>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</si>
  <si>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</si>
  <si>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</si>
  <si>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</si>
  <si>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</si>
  <si>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</si>
  <si>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</si>
  <si>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</si>
  <si>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</si>
  <si>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</si>
  <si>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</si>
  <si>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</si>
  <si>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</si>
  <si>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</si>
  <si>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</si>
  <si>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</si>
  <si>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</si>
  <si>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</si>
  <si>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</si>
  <si>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</si>
  <si>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</si>
  <si>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</si>
  <si>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</si>
  <si>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</si>
  <si>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</si>
  <si>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</si>
  <si>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</si>
  <si>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</si>
  <si>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</si>
  <si>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</si>
  <si>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</si>
  <si>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</si>
  <si>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</si>
  <si>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</si>
  <si>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</si>
  <si>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</si>
  <si>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</si>
  <si>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</si>
  <si>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</si>
  <si>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</si>
  <si>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</si>
  <si>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</si>
  <si>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</si>
  <si>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</si>
  <si>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</si>
  <si>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</si>
  <si>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</si>
  <si>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</si>
  <si>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</si>
  <si>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</si>
  <si>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</si>
  <si>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</si>
  <si>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</si>
  <si>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</si>
  <si>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</si>
  <si>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</si>
  <si>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</si>
  <si>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</si>
  <si>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長野県</t>
    <phoneticPr fontId="5"/>
  </si>
  <si>
    <t>市町村類型</t>
    <phoneticPr fontId="5"/>
  </si>
  <si>
    <t>Ⅱ－０</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</si>
  <si>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</si>
  <si>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</si>
  <si>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</si>
  <si>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</si>
  <si>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</si>
  <si>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</si>
  <si>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</si>
  <si>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</si>
  <si>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</si>
  <si>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</si>
  <si>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</si>
  <si>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</si>
  <si>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原村</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</si>
  <si>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</si>
  <si>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</si>
  <si>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</si>
  <si>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</si>
  <si>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</si>
  <si>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</si>
  <si>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</si>
  <si>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</si>
  <si>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</si>
  <si>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</si>
  <si>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</si>
  <si>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</si>
  <si>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</si>
  <si>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</si>
  <si>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</si>
  <si>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</si>
  <si>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</si>
  <si>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</si>
  <si>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</si>
  <si>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</si>
  <si>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</si>
  <si>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</si>
  <si>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</si>
  <si>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</si>
  <si>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</si>
  <si>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</si>
  <si>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1.5</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</si>
  <si>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</si>
  <si>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</si>
  <si>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</si>
  <si>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</si>
  <si>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</si>
  <si>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</si>
  <si>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</si>
  <si>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</si>
  <si>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</si>
  <si>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</si>
  <si>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</si>
  <si>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</si>
  <si>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</si>
  <si>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</si>
  <si>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</si>
  <si>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</si>
  <si>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</si>
  <si>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</si>
  <si>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</si>
  <si>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</si>
  <si>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</si>
  <si>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</si>
  <si>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</si>
  <si>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</si>
  <si>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0.0</t>
    <phoneticPr fontId="5"/>
  </si>
  <si>
    <t>基準財政需要額</t>
    <phoneticPr fontId="25"/>
  </si>
  <si>
    <t>うち日本人(％)</t>
    <phoneticPr fontId="5"/>
  </si>
  <si>
    <t>-0.1</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</si>
  <si>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</si>
  <si>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</si>
  <si>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</si>
  <si>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</si>
  <si>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</si>
  <si>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</si>
  <si>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</si>
  <si>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</si>
  <si>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</si>
  <si>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</si>
  <si>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</si>
  <si>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</si>
  <si>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</si>
  <si>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</si>
  <si>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</si>
  <si>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</si>
  <si>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</si>
  <si>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</si>
  <si>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</si>
  <si>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</si>
  <si>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</si>
  <si>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</si>
  <si>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</si>
  <si>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</si>
  <si>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</si>
  <si>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</si>
  <si>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</si>
  <si>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</si>
  <si>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</si>
  <si>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</si>
  <si>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</si>
  <si>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</si>
  <si>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</si>
  <si>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</si>
  <si>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</si>
  <si>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</si>
  <si>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</si>
  <si>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</si>
  <si>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</si>
  <si>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</si>
  <si>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</si>
  <si>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</si>
  <si>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</si>
  <si>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</si>
  <si>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</si>
  <si>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</si>
  <si>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</si>
  <si>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</si>
  <si>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</si>
  <si>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</si>
  <si>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</si>
  <si>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</si>
  <si>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</si>
  <si>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</si>
  <si>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</si>
  <si>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</si>
  <si>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</si>
  <si>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</si>
  <si>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長野県原村</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</si>
  <si>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</si>
  <si>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</si>
  <si>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</si>
  <si>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</si>
  <si>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</si>
  <si>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</si>
  <si>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</si>
  <si>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</si>
  <si>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</si>
  <si>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</si>
  <si>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</si>
  <si>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</si>
  <si>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</si>
  <si>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</si>
  <si>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</si>
  <si>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</si>
  <si>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</si>
  <si>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</si>
  <si>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</si>
  <si>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</si>
  <si>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</si>
  <si>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</si>
  <si>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</si>
  <si>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</si>
  <si>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</si>
  <si>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</si>
  <si>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</si>
  <si>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</si>
  <si>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</si>
  <si>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</si>
  <si>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</si>
  <si>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</si>
  <si>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</si>
  <si>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</si>
  <si>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</si>
  <si>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</si>
  <si>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</si>
  <si>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</si>
  <si>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</si>
  <si>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</si>
  <si>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</si>
  <si>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</si>
  <si>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</si>
  <si>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</si>
  <si>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</si>
  <si>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</si>
  <si>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</si>
  <si>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</si>
  <si>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</si>
  <si>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</si>
  <si>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</si>
  <si>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</si>
  <si>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</si>
  <si>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</si>
  <si>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</si>
  <si>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</si>
  <si>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</si>
  <si>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</si>
  <si>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</si>
  <si>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</si>
  <si>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</si>
  <si>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</si>
  <si>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</si>
  <si>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</si>
  <si>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</si>
  <si>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</si>
  <si>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</si>
  <si>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</si>
  <si>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</si>
  <si>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</si>
  <si>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</si>
  <si>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</si>
  <si>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</si>
  <si>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</si>
  <si>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</si>
  <si>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</si>
  <si>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</si>
  <si>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</si>
  <si>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</si>
  <si>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</si>
  <si>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</si>
  <si>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</si>
  <si>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</si>
  <si>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</si>
  <si>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</si>
  <si>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</si>
  <si>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</si>
  <si>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</si>
  <si>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</si>
  <si>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</si>
  <si>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</si>
  <si>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</si>
  <si>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</si>
  <si>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</si>
  <si>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</si>
  <si>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</si>
  <si>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</si>
  <si>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</si>
  <si>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</si>
  <si>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</si>
  <si>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</si>
  <si>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</si>
  <si>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</si>
  <si>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</si>
  <si>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</si>
  <si>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</si>
  <si>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</si>
  <si>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</si>
  <si>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</si>
  <si>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</si>
  <si>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</si>
  <si>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</si>
  <si>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</si>
  <si>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</si>
  <si>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</si>
  <si>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</si>
  <si>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</si>
  <si>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</si>
  <si>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</si>
  <si>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</si>
  <si>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</si>
  <si>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病院</t>
    <phoneticPr fontId="5"/>
  </si>
  <si>
    <t>加入世帯数(世帯)</t>
  </si>
  <si>
    <t>　繰出金</t>
    <phoneticPr fontId="5"/>
  </si>
  <si>
    <t>地方債</t>
  </si>
  <si>
    <t>その他</t>
    <phoneticPr fontId="5"/>
  </si>
  <si>
    <t>被保険者数(人)</t>
  </si>
  <si>
    <t>　積立金</t>
    <phoneticPr fontId="5"/>
  </si>
  <si>
    <t>　うち減収補塡債(特例分)</t>
    <rPh sb="4" eb="5">
      <t>シュウ</t>
    </rPh>
    <rPh sb="9" eb="10">
      <t>トク</t>
    </rPh>
    <rPh sb="10" eb="11">
      <t>レイ</t>
    </rPh>
    <rPh sb="11" eb="12">
      <t>ブン</t>
    </rPh>
    <phoneticPr fontId="16"/>
  </si>
  <si>
    <t>上水道</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</si>
  <si>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</si>
  <si>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</si>
  <si>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</si>
  <si>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</si>
  <si>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</si>
  <si>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</si>
  <si>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</si>
  <si>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</si>
  <si>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</si>
  <si>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</si>
  <si>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</si>
  <si>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</si>
  <si>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</si>
  <si>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</si>
  <si>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</si>
  <si>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</si>
  <si>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</si>
  <si>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</si>
  <si>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</si>
  <si>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</si>
  <si>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</si>
  <si>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</si>
  <si>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</si>
  <si>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長野県原村</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</si>
  <si>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</si>
  <si>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</si>
  <si>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</si>
  <si>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</si>
  <si>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</si>
  <si>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</si>
  <si>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</si>
  <si>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</si>
  <si>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</si>
  <si>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</si>
  <si>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</si>
  <si>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</si>
  <si>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</si>
  <si>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</si>
  <si>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</si>
  <si>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</si>
  <si>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</si>
  <si>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</si>
  <si>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</si>
  <si>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</si>
  <si>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原村農業者労働災害共済事業特別会計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</si>
  <si>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</si>
  <si>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</si>
  <si>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</si>
  <si>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</si>
  <si>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</si>
  <si>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</si>
  <si>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</si>
  <si>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</si>
  <si>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</si>
  <si>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</si>
  <si>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</si>
  <si>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</si>
  <si>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</si>
  <si>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</si>
  <si>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原村国民健康保険事業勘定特別会計</t>
    <phoneticPr fontId="5"/>
  </si>
  <si>
    <t>原村国民健康保険直営診療施設勘定特別会計</t>
    <phoneticPr fontId="5"/>
  </si>
  <si>
    <t>原村後期高齢者医療特別会計</t>
    <phoneticPr fontId="5"/>
  </si>
  <si>
    <t>原村水道事業会計</t>
    <phoneticPr fontId="5"/>
  </si>
  <si>
    <t>法適用企業</t>
    <phoneticPr fontId="5"/>
  </si>
  <si>
    <t>原村下水道事業会計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</si>
  <si>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</si>
  <si>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</si>
  <si>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</si>
  <si>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</si>
  <si>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</si>
  <si>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</si>
  <si>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</si>
  <si>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</si>
  <si>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</si>
  <si>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</si>
  <si>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</si>
  <si>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</si>
  <si>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</si>
  <si>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</si>
  <si>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</si>
  <si>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</si>
  <si>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</si>
  <si>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</si>
  <si>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</si>
  <si>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</si>
  <si>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</si>
  <si>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</si>
  <si>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</si>
  <si>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</si>
  <si>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</si>
  <si>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</si>
  <si>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</si>
  <si>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</si>
  <si>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</si>
  <si>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</si>
  <si>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</si>
  <si>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</si>
  <si>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</si>
  <si>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</si>
  <si>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</si>
  <si>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</si>
  <si>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</si>
  <si>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</si>
  <si>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</si>
  <si>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</si>
  <si>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</si>
  <si>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</si>
  <si>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</si>
  <si>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</si>
  <si>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</si>
  <si>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</si>
  <si>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</si>
  <si>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</si>
  <si>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</si>
  <si>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</si>
  <si>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t>
    <phoneticPr fontId="5"/>
  </si>
  <si>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</si>
  <si>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</si>
  <si>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</si>
  <si>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</si>
  <si>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</si>
  <si>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</si>
  <si>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</si>
  <si>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</si>
  <si>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</si>
  <si>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</si>
  <si>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</si>
  <si>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</si>
  <si>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</si>
  <si>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</si>
  <si>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</si>
  <si>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</si>
  <si>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原村下水道事業会計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</si>
  <si>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</si>
  <si>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</si>
  <si>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</si>
  <si>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原村後期高齢者医療特別会計</t>
    <phoneticPr fontId="5"/>
  </si>
  <si>
    <t>(Ｆ)</t>
    <phoneticPr fontId="5"/>
  </si>
  <si>
    <t>原村国民健康保険事業勘定特別会計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</si>
  <si>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</si>
  <si>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</si>
  <si>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</si>
  <si>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</si>
  <si>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</si>
  <si>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</si>
  <si>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</si>
  <si>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</si>
  <si>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</si>
  <si>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</si>
  <si>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</si>
  <si>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</si>
  <si>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</si>
  <si>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</si>
  <si>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</si>
  <si>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t>
    <phoneticPr fontId="5"/>
  </si>
  <si>
    <t>-</t>
    <phoneticPr fontId="5"/>
  </si>
  <si>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</si>
  <si>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</si>
  <si>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</si>
  <si>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</si>
  <si>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</si>
  <si>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</si>
  <si>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</si>
  <si>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</si>
  <si>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</si>
  <si>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</si>
  <si>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</si>
  <si>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</si>
  <si>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</si>
  <si>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</si>
  <si>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</si>
  <si>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</si>
  <si>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</si>
  <si>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</si>
  <si>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</si>
  <si>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</si>
  <si>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</si>
  <si>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</si>
  <si>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</si>
  <si>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</si>
  <si>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</si>
  <si>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</si>
  <si>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</si>
  <si>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</si>
  <si>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</si>
  <si>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</si>
  <si>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</si>
  <si>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</si>
  <si>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</si>
  <si>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</si>
  <si>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</si>
  <si>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</si>
  <si>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</si>
  <si>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</si>
  <si>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</si>
  <si>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</si>
  <si>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</si>
  <si>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</si>
  <si>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</si>
  <si>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</si>
  <si>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</si>
  <si>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</si>
  <si>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</si>
  <si>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</si>
  <si>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</si>
  <si>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</si>
  <si>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</si>
  <si>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</si>
  <si>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</si>
  <si>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</si>
  <si>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</si>
  <si>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</si>
  <si>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</si>
  <si>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</si>
  <si>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</si>
  <si>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</si>
  <si>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</si>
  <si>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</si>
  <si>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</si>
  <si>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</si>
  <si>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</si>
  <si>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</si>
  <si>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</si>
  <si>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</si>
  <si>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8.46</t>
  </si>
  <si>
    <t>▲ 5.11</t>
  </si>
  <si>
    <t>▲ 4.83</t>
  </si>
  <si>
    <t>原村水道事業会計</t>
  </si>
  <si>
    <t>原村下水道事業会計</t>
  </si>
  <si>
    <t>一般会計</t>
  </si>
  <si>
    <t>原村国民健康保険事業勘定特別会計</t>
  </si>
  <si>
    <t>原村国民健康保険直営診療施設勘定特別会計</t>
  </si>
  <si>
    <t>原村農業者労働災害共済事業特別会計</t>
  </si>
  <si>
    <t>原村後期高齢者医療特別会計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</si>
  <si>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</si>
  <si>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</si>
  <si>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</si>
  <si>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</si>
  <si>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</si>
  <si>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</si>
  <si>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</si>
  <si>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</si>
  <si>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諏訪広域連合（一般会計）</t>
    <rPh sb="0" eb="2">
      <t>スワ</t>
    </rPh>
    <rPh sb="2" eb="4">
      <t>コウイキ</t>
    </rPh>
    <rPh sb="4" eb="6">
      <t>レンゴウ</t>
    </rPh>
    <rPh sb="7" eb="9">
      <t>イッパン</t>
    </rPh>
    <rPh sb="9" eb="11">
      <t>カイケイ</t>
    </rPh>
    <phoneticPr fontId="2"/>
  </si>
  <si>
    <t>（救護施設八ヶ岳寮特別会計）</t>
    <rPh sb="1" eb="3">
      <t>キュウゴ</t>
    </rPh>
    <rPh sb="3" eb="5">
      <t>シセツ</t>
    </rPh>
    <rPh sb="5" eb="8">
      <t>ヤツガタケ</t>
    </rPh>
    <rPh sb="8" eb="9">
      <t>リョウ</t>
    </rPh>
    <rPh sb="9" eb="11">
      <t>トクベツ</t>
    </rPh>
    <rPh sb="11" eb="13">
      <t>カイケイ</t>
    </rPh>
    <phoneticPr fontId="2"/>
  </si>
  <si>
    <t>（介護保険特別会計）</t>
    <rPh sb="1" eb="3">
      <t>カイゴ</t>
    </rPh>
    <rPh sb="3" eb="5">
      <t>ホケン</t>
    </rPh>
    <rPh sb="5" eb="7">
      <t>トクベツ</t>
    </rPh>
    <rPh sb="7" eb="9">
      <t>カイケイ</t>
    </rPh>
    <phoneticPr fontId="2"/>
  </si>
  <si>
    <t>（諏訪広域消防特別会計）</t>
    <rPh sb="1" eb="3">
      <t>スワ</t>
    </rPh>
    <rPh sb="3" eb="5">
      <t>コウイキ</t>
    </rPh>
    <rPh sb="5" eb="7">
      <t>ショウボウ</t>
    </rPh>
    <rPh sb="7" eb="9">
      <t>トクベツ</t>
    </rPh>
    <rPh sb="9" eb="11">
      <t>カイケイ</t>
    </rPh>
    <phoneticPr fontId="2"/>
  </si>
  <si>
    <t>（ふるさと振興基金事業特別会計）</t>
    <rPh sb="5" eb="7">
      <t>シンコウ</t>
    </rPh>
    <rPh sb="7" eb="9">
      <t>キキン</t>
    </rPh>
    <rPh sb="9" eb="11">
      <t>ジギョウ</t>
    </rPh>
    <rPh sb="11" eb="13">
      <t>トクベツ</t>
    </rPh>
    <rPh sb="13" eb="15">
      <t>カイケイ</t>
    </rPh>
    <phoneticPr fontId="2"/>
  </si>
  <si>
    <t>諏訪南行政事務組合（一般会計）</t>
    <rPh sb="0" eb="2">
      <t>スワ</t>
    </rPh>
    <rPh sb="2" eb="3">
      <t>ミナミ</t>
    </rPh>
    <rPh sb="3" eb="5">
      <t>ギョウセイ</t>
    </rPh>
    <rPh sb="5" eb="7">
      <t>ジム</t>
    </rPh>
    <rPh sb="7" eb="9">
      <t>クミアイ</t>
    </rPh>
    <rPh sb="10" eb="12">
      <t>イッパン</t>
    </rPh>
    <rPh sb="12" eb="14">
      <t>カイケイ</t>
    </rPh>
    <phoneticPr fontId="2"/>
  </si>
  <si>
    <t>（ごみ処理事業特別会計）</t>
    <rPh sb="3" eb="5">
      <t>ショリ</t>
    </rPh>
    <rPh sb="5" eb="7">
      <t>ジギョウ</t>
    </rPh>
    <rPh sb="7" eb="9">
      <t>トクベツ</t>
    </rPh>
    <rPh sb="9" eb="11">
      <t>カイケイ</t>
    </rPh>
    <phoneticPr fontId="2"/>
  </si>
  <si>
    <t>諏訪中央病院組合（病院事業会計）</t>
    <rPh sb="0" eb="2">
      <t>スワ</t>
    </rPh>
    <rPh sb="2" eb="4">
      <t>チュウオウ</t>
    </rPh>
    <rPh sb="4" eb="6">
      <t>ビョウイン</t>
    </rPh>
    <rPh sb="6" eb="8">
      <t>クミアイ</t>
    </rPh>
    <rPh sb="9" eb="11">
      <t>ビョウイン</t>
    </rPh>
    <rPh sb="11" eb="13">
      <t>ジギョウ</t>
    </rPh>
    <rPh sb="13" eb="15">
      <t>カイケイ</t>
    </rPh>
    <phoneticPr fontId="2"/>
  </si>
  <si>
    <t>（介護老人保健施設特別会計）</t>
    <rPh sb="1" eb="3">
      <t>カイゴ</t>
    </rPh>
    <rPh sb="3" eb="5">
      <t>ロウジン</t>
    </rPh>
    <rPh sb="5" eb="7">
      <t>ホケン</t>
    </rPh>
    <rPh sb="7" eb="9">
      <t>シセツ</t>
    </rPh>
    <rPh sb="9" eb="11">
      <t>トクベツ</t>
    </rPh>
    <rPh sb="11" eb="13">
      <t>カイケイ</t>
    </rPh>
    <phoneticPr fontId="2"/>
  </si>
  <si>
    <t>（看護専門学校特別会計）</t>
    <rPh sb="1" eb="3">
      <t>カンゴ</t>
    </rPh>
    <rPh sb="3" eb="5">
      <t>センモン</t>
    </rPh>
    <rPh sb="5" eb="7">
      <t>ガッコウ</t>
    </rPh>
    <rPh sb="7" eb="9">
      <t>トクベツ</t>
    </rPh>
    <rPh sb="9" eb="11">
      <t>カイケイ</t>
    </rPh>
    <phoneticPr fontId="2"/>
  </si>
  <si>
    <t>（介護老人福祉施設特別会計）</t>
    <rPh sb="1" eb="3">
      <t>カイゴ</t>
    </rPh>
    <rPh sb="3" eb="5">
      <t>ロウジン</t>
    </rPh>
    <rPh sb="5" eb="7">
      <t>フクシ</t>
    </rPh>
    <rPh sb="7" eb="9">
      <t>シセツ</t>
    </rPh>
    <rPh sb="9" eb="11">
      <t>トクベツ</t>
    </rPh>
    <rPh sb="11" eb="13">
      <t>カイケイ</t>
    </rPh>
    <phoneticPr fontId="2"/>
  </si>
  <si>
    <t>長野県後期高齢者医療広域連合（一般会計）</t>
    <rPh sb="0" eb="3">
      <t>ナガノケン</t>
    </rPh>
    <rPh sb="3" eb="5">
      <t>コウキ</t>
    </rPh>
    <rPh sb="5" eb="8">
      <t>コウレイシャ</t>
    </rPh>
    <rPh sb="8" eb="10">
      <t>イリョウ</t>
    </rPh>
    <rPh sb="10" eb="12">
      <t>コウイキ</t>
    </rPh>
    <rPh sb="12" eb="14">
      <t>レンゴウ</t>
    </rPh>
    <rPh sb="15" eb="17">
      <t>イッパン</t>
    </rPh>
    <rPh sb="17" eb="19">
      <t>カイケイ</t>
    </rPh>
    <phoneticPr fontId="2"/>
  </si>
  <si>
    <t>（後期高齢者医療特別会計）</t>
    <rPh sb="1" eb="3">
      <t>コウキ</t>
    </rPh>
    <rPh sb="3" eb="5">
      <t>コウレイ</t>
    </rPh>
    <rPh sb="5" eb="6">
      <t>シャ</t>
    </rPh>
    <rPh sb="6" eb="8">
      <t>イリョウ</t>
    </rPh>
    <rPh sb="8" eb="10">
      <t>トクベツ</t>
    </rPh>
    <rPh sb="10" eb="12">
      <t>カイケイ</t>
    </rPh>
    <phoneticPr fontId="2"/>
  </si>
  <si>
    <t>諏訪広域公立大学事務組合</t>
    <rPh sb="0" eb="2">
      <t>スワ</t>
    </rPh>
    <rPh sb="2" eb="4">
      <t>コウイキ</t>
    </rPh>
    <rPh sb="4" eb="6">
      <t>コウリツ</t>
    </rPh>
    <rPh sb="6" eb="8">
      <t>ダイガク</t>
    </rPh>
    <rPh sb="8" eb="10">
      <t>ジム</t>
    </rPh>
    <rPh sb="10" eb="12">
      <t>クミアイ</t>
    </rPh>
    <phoneticPr fontId="2"/>
  </si>
  <si>
    <t>長野県市町村自治振興組合</t>
    <rPh sb="0" eb="3">
      <t>ナガノケン</t>
    </rPh>
    <rPh sb="3" eb="6">
      <t>シチョウソン</t>
    </rPh>
    <rPh sb="6" eb="8">
      <t>ジチ</t>
    </rPh>
    <rPh sb="8" eb="10">
      <t>シンコウ</t>
    </rPh>
    <rPh sb="10" eb="12">
      <t>クミアイ</t>
    </rPh>
    <phoneticPr fontId="2"/>
  </si>
  <si>
    <t>長野県地方税滞納整理機構</t>
    <rPh sb="0" eb="3">
      <t>ナガノケン</t>
    </rPh>
    <rPh sb="3" eb="5">
      <t>チホウ</t>
    </rPh>
    <rPh sb="5" eb="6">
      <t>ゼイ</t>
    </rPh>
    <rPh sb="6" eb="8">
      <t>タイノウ</t>
    </rPh>
    <rPh sb="8" eb="10">
      <t>セイリ</t>
    </rPh>
    <rPh sb="10" eb="12">
      <t>キコウ</t>
    </rPh>
    <phoneticPr fontId="2"/>
  </si>
  <si>
    <t>南諏衛生施設組合</t>
    <rPh sb="0" eb="1">
      <t>ミナミ</t>
    </rPh>
    <rPh sb="1" eb="2">
      <t>シュ</t>
    </rPh>
    <rPh sb="2" eb="4">
      <t>エイセイ</t>
    </rPh>
    <rPh sb="4" eb="6">
      <t>シセツ</t>
    </rPh>
    <rPh sb="6" eb="8">
      <t>クミアイ</t>
    </rPh>
    <phoneticPr fontId="2"/>
  </si>
  <si>
    <t>南信地域町村交通災害共済事務組合</t>
    <rPh sb="0" eb="2">
      <t>ナンシン</t>
    </rPh>
    <rPh sb="2" eb="4">
      <t>チイキ</t>
    </rPh>
    <rPh sb="4" eb="6">
      <t>チョウソン</t>
    </rPh>
    <rPh sb="6" eb="8">
      <t>コウツウ</t>
    </rPh>
    <rPh sb="8" eb="10">
      <t>サイガイ</t>
    </rPh>
    <rPh sb="10" eb="12">
      <t>キョウサイ</t>
    </rPh>
    <rPh sb="12" eb="14">
      <t>ジム</t>
    </rPh>
    <rPh sb="14" eb="16">
      <t>クミアイ</t>
    </rPh>
    <phoneticPr fontId="2"/>
  </si>
  <si>
    <t>長野県市町村総合事務組合（一般会計）</t>
    <rPh sb="0" eb="3">
      <t>ナガノケン</t>
    </rPh>
    <rPh sb="3" eb="6">
      <t>シチョウソン</t>
    </rPh>
    <rPh sb="6" eb="8">
      <t>ソウゴウ</t>
    </rPh>
    <rPh sb="8" eb="10">
      <t>ジム</t>
    </rPh>
    <rPh sb="10" eb="12">
      <t>クミアイ</t>
    </rPh>
    <rPh sb="13" eb="15">
      <t>イッパン</t>
    </rPh>
    <rPh sb="15" eb="17">
      <t>カイケイ</t>
    </rPh>
    <phoneticPr fontId="2"/>
  </si>
  <si>
    <t>（非常勤職員公務災害補償特別会計）</t>
    <rPh sb="1" eb="4">
      <t>ヒジョウキン</t>
    </rPh>
    <rPh sb="4" eb="6">
      <t>ショクイン</t>
    </rPh>
    <rPh sb="6" eb="8">
      <t>コウム</t>
    </rPh>
    <rPh sb="8" eb="10">
      <t>サイガイ</t>
    </rPh>
    <rPh sb="10" eb="12">
      <t>ホショウ</t>
    </rPh>
    <rPh sb="12" eb="14">
      <t>トクベツ</t>
    </rPh>
    <rPh sb="14" eb="16">
      <t>カイケイ</t>
    </rPh>
    <phoneticPr fontId="2"/>
  </si>
  <si>
    <t>22原村振興公社</t>
    <rPh sb="2" eb="4">
      <t>ハラムラ</t>
    </rPh>
    <rPh sb="4" eb="6">
      <t>シンコウ</t>
    </rPh>
    <rPh sb="6" eb="8">
      <t>コウシャ</t>
    </rPh>
    <phoneticPr fontId="2"/>
  </si>
  <si>
    <t>庁舎建設基金</t>
    <rPh sb="0" eb="2">
      <t>チョウシャ</t>
    </rPh>
    <rPh sb="2" eb="4">
      <t>ケンセツ</t>
    </rPh>
    <rPh sb="4" eb="6">
      <t>キキン</t>
    </rPh>
    <phoneticPr fontId="5"/>
  </si>
  <si>
    <t>地域福祉基金</t>
    <rPh sb="0" eb="2">
      <t>チイキ</t>
    </rPh>
    <rPh sb="2" eb="4">
      <t>フクシ</t>
    </rPh>
    <rPh sb="4" eb="6">
      <t>キキン</t>
    </rPh>
    <phoneticPr fontId="5"/>
  </si>
  <si>
    <t>農業振興基金</t>
    <rPh sb="0" eb="2">
      <t>ノウギョウ</t>
    </rPh>
    <rPh sb="2" eb="4">
      <t>シンコウ</t>
    </rPh>
    <rPh sb="4" eb="6">
      <t>キキン</t>
    </rPh>
    <phoneticPr fontId="5"/>
  </si>
  <si>
    <t>社会福祉基金</t>
    <rPh sb="0" eb="2">
      <t>シャカイ</t>
    </rPh>
    <rPh sb="2" eb="4">
      <t>フクシ</t>
    </rPh>
    <rPh sb="4" eb="6">
      <t>キキン</t>
    </rPh>
    <phoneticPr fontId="5"/>
  </si>
  <si>
    <t>義務教育施設整備基金</t>
    <rPh sb="0" eb="2">
      <t>ギム</t>
    </rPh>
    <rPh sb="2" eb="4">
      <t>キョウイク</t>
    </rPh>
    <rPh sb="4" eb="6">
      <t>シセツ</t>
    </rPh>
    <rPh sb="6" eb="8">
      <t>セイビ</t>
    </rPh>
    <rPh sb="8" eb="10">
      <t>キキン</t>
    </rPh>
    <phoneticPr fontId="5"/>
  </si>
  <si>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</si>
  <si>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</si>
  <si>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</si>
  <si>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</si>
  <si>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</si>
  <si>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</si>
  <si>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</si>
  <si>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</si>
  <si>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</si>
  <si>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</si>
  <si>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</si>
  <si>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</si>
  <si>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</si>
  <si>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</si>
  <si>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</si>
  <si>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</si>
  <si>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</si>
  <si>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有形固定資産減価償却率は、類似団体平均値より低い値で推移している。施設別で見ると中学校が78.7％、社会体育館が76.9％と老朽化比率が高い。将来負担比率については、充当可能基金が多いためH28より発生していない。
現状では、施設の更新経費を含めて、将来の財政負担が少ないと思われる。</t>
    <rPh sb="0" eb="2">
      <t>ユウケイ</t>
    </rPh>
    <rPh sb="2" eb="4">
      <t>コテイ</t>
    </rPh>
    <rPh sb="4" eb="6">
      <t>シサン</t>
    </rPh>
    <rPh sb="6" eb="8">
      <t>ゲンカ</t>
    </rPh>
    <rPh sb="8" eb="10">
      <t>ショウキャク</t>
    </rPh>
    <rPh sb="10" eb="11">
      <t>リツ</t>
    </rPh>
    <rPh sb="13" eb="15">
      <t>ルイジ</t>
    </rPh>
    <rPh sb="15" eb="17">
      <t>ダンタイ</t>
    </rPh>
    <rPh sb="17" eb="20">
      <t>ヘイキンチ</t>
    </rPh>
    <rPh sb="22" eb="23">
      <t>ヒク</t>
    </rPh>
    <rPh sb="24" eb="25">
      <t>アタイ</t>
    </rPh>
    <rPh sb="26" eb="28">
      <t>スイイ</t>
    </rPh>
    <rPh sb="33" eb="35">
      <t>シセツ</t>
    </rPh>
    <rPh sb="35" eb="36">
      <t>ベツ</t>
    </rPh>
    <rPh sb="37" eb="38">
      <t>ミ</t>
    </rPh>
    <rPh sb="40" eb="43">
      <t>チュウガッコウ</t>
    </rPh>
    <rPh sb="50" eb="52">
      <t>シャカイ</t>
    </rPh>
    <rPh sb="52" eb="54">
      <t>タイイク</t>
    </rPh>
    <rPh sb="54" eb="55">
      <t>カン</t>
    </rPh>
    <rPh sb="62" eb="65">
      <t>ロウキュウカ</t>
    </rPh>
    <rPh sb="65" eb="67">
      <t>ヒリツ</t>
    </rPh>
    <rPh sb="68" eb="69">
      <t>タカ</t>
    </rPh>
    <rPh sb="71" eb="73">
      <t>ショウライ</t>
    </rPh>
    <rPh sb="73" eb="75">
      <t>フタン</t>
    </rPh>
    <rPh sb="75" eb="77">
      <t>ヒリツ</t>
    </rPh>
    <rPh sb="83" eb="85">
      <t>ジュウトウ</t>
    </rPh>
    <rPh sb="85" eb="87">
      <t>カノウ</t>
    </rPh>
    <rPh sb="87" eb="89">
      <t>キキン</t>
    </rPh>
    <rPh sb="90" eb="91">
      <t>オオ</t>
    </rPh>
    <rPh sb="99" eb="101">
      <t>ハッセイ</t>
    </rPh>
    <rPh sb="108" eb="110">
      <t>ゲンジョウ</t>
    </rPh>
    <rPh sb="113" eb="115">
      <t>シセツ</t>
    </rPh>
    <rPh sb="116" eb="118">
      <t>コウシン</t>
    </rPh>
    <rPh sb="118" eb="120">
      <t>ケイヒ</t>
    </rPh>
    <rPh sb="121" eb="122">
      <t>フク</t>
    </rPh>
    <rPh sb="125" eb="127">
      <t>ショウライ</t>
    </rPh>
    <rPh sb="128" eb="130">
      <t>ザイセイ</t>
    </rPh>
    <rPh sb="130" eb="132">
      <t>フタン</t>
    </rPh>
    <rPh sb="133" eb="134">
      <t>スク</t>
    </rPh>
    <rPh sb="137" eb="138">
      <t>オモ</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</si>
  <si>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</si>
  <si>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</si>
  <si>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</si>
  <si>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</si>
  <si>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</si>
  <si>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</si>
  <si>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は類似団体内平均値より低い値で推移しているが、下水道事業に対する地方債の償還の額に充てられた繰入金以外が年々増加しているため増加傾向にある。今後は、施設改修により地方債の増加が見込まれるため、上昇傾向は続くと思われる。将来負担比率は、基金の取崩しが少なくなっていることから基金残高が多いため発生していない。</t>
    <rPh sb="0" eb="2">
      <t>ジッシツ</t>
    </rPh>
    <rPh sb="2" eb="4">
      <t>コウサイ</t>
    </rPh>
    <rPh sb="4" eb="5">
      <t>ヒ</t>
    </rPh>
    <rPh sb="5" eb="7">
      <t>ヒリツ</t>
    </rPh>
    <rPh sb="8" eb="10">
      <t>ルイジ</t>
    </rPh>
    <rPh sb="10" eb="12">
      <t>ダンタイ</t>
    </rPh>
    <rPh sb="12" eb="13">
      <t>ナイ</t>
    </rPh>
    <rPh sb="13" eb="16">
      <t>ヘイキンチ</t>
    </rPh>
    <rPh sb="18" eb="19">
      <t>ヒク</t>
    </rPh>
    <rPh sb="20" eb="21">
      <t>アタイ</t>
    </rPh>
    <rPh sb="22" eb="24">
      <t>スイイ</t>
    </rPh>
    <rPh sb="30" eb="33">
      <t>ゲスイドウ</t>
    </rPh>
    <rPh sb="33" eb="35">
      <t>ジギョウ</t>
    </rPh>
    <rPh sb="36" eb="37">
      <t>タイ</t>
    </rPh>
    <rPh sb="39" eb="42">
      <t>チホウサイ</t>
    </rPh>
    <rPh sb="43" eb="45">
      <t>ショウカン</t>
    </rPh>
    <rPh sb="46" eb="47">
      <t>ガク</t>
    </rPh>
    <rPh sb="48" eb="49">
      <t>ア</t>
    </rPh>
    <rPh sb="53" eb="55">
      <t>クリイレ</t>
    </rPh>
    <rPh sb="55" eb="56">
      <t>キン</t>
    </rPh>
    <rPh sb="56" eb="58">
      <t>イガイ</t>
    </rPh>
    <rPh sb="59" eb="61">
      <t>ネンネン</t>
    </rPh>
    <rPh sb="61" eb="63">
      <t>ゾウカ</t>
    </rPh>
    <rPh sb="69" eb="71">
      <t>ゾウカ</t>
    </rPh>
    <rPh sb="71" eb="73">
      <t>ケイコウ</t>
    </rPh>
    <rPh sb="77" eb="79">
      <t>コンゴ</t>
    </rPh>
    <rPh sb="81" eb="83">
      <t>シセツ</t>
    </rPh>
    <rPh sb="83" eb="85">
      <t>カイシュウ</t>
    </rPh>
    <rPh sb="88" eb="91">
      <t>チホウサイ</t>
    </rPh>
    <rPh sb="92" eb="94">
      <t>ゾウカ</t>
    </rPh>
    <rPh sb="95" eb="97">
      <t>ミコ</t>
    </rPh>
    <rPh sb="103" eb="105">
      <t>ジョウショウ</t>
    </rPh>
    <rPh sb="105" eb="107">
      <t>ケイコウ</t>
    </rPh>
    <rPh sb="108" eb="109">
      <t>ツヅ</t>
    </rPh>
    <rPh sb="111" eb="112">
      <t>オモ</t>
    </rPh>
    <rPh sb="116" eb="118">
      <t>ショウライ</t>
    </rPh>
    <rPh sb="118" eb="120">
      <t>フタン</t>
    </rPh>
    <rPh sb="120" eb="122">
      <t>ヒリツ</t>
    </rPh>
    <rPh sb="124" eb="126">
      <t>キキン</t>
    </rPh>
    <rPh sb="127" eb="129">
      <t>トリクズ</t>
    </rPh>
    <rPh sb="131" eb="132">
      <t>スク</t>
    </rPh>
    <rPh sb="143" eb="145">
      <t>キキン</t>
    </rPh>
    <rPh sb="145" eb="147">
      <t>ザンダカ</t>
    </rPh>
    <rPh sb="148" eb="149">
      <t>オオ</t>
    </rPh>
    <rPh sb="152" eb="154">
      <t>ハッセイ</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</si>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</sst>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6BD6AD42-144F-4EA5-B264-9B7679884F18}"/>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168868</c:v>
                </c:pt>
                <c:pt idx="1">
                  <c:v>202870</c:v>
                </c:pt>
                <c:pt idx="2">
                  <c:v>167497</c:v>
                </c:pt>
                <c:pt idx="3">
                  <c:v>190274</c:v>
                </c:pt>
                <c:pt idx="4">
                  <c:v>200194</c:v>
                </c:pt>
              </c:numCache>
            </c:numRef>
          </c:val>
          <c:smooth val="0"/>
          <c:extLst>
            <c:ext xmlns:c16="http://schemas.microsoft.com/office/drawing/2014/chart" uri="{C3380CC4-5D6E-409C-BE32-E72D297353CC}">
              <c16:uniqueId val="{00000000-295B-4FEF-9352-DDA4B2D233B3}"/>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87736</c:v>
                </c:pt>
                <c:pt idx="1">
                  <c:v>66388</c:v>
                </c:pt>
                <c:pt idx="2">
                  <c:v>114918</c:v>
                </c:pt>
                <c:pt idx="3">
                  <c:v>55446</c:v>
                </c:pt>
                <c:pt idx="4">
                  <c:v>31357</c:v>
                </c:pt>
              </c:numCache>
            </c:numRef>
          </c:val>
          <c:smooth val="0"/>
          <c:extLst>
            <c:ext xmlns:c16="http://schemas.microsoft.com/office/drawing/2014/chart" uri="{C3380CC4-5D6E-409C-BE32-E72D297353CC}">
              <c16:uniqueId val="{00000001-295B-4FEF-9352-DDA4B2D233B3}"/>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3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10.75</c:v>
                </c:pt>
                <c:pt idx="1">
                  <c:v>7.43</c:v>
                </c:pt>
                <c:pt idx="2">
                  <c:v>7.87</c:v>
                </c:pt>
                <c:pt idx="3">
                  <c:v>11.15</c:v>
                </c:pt>
                <c:pt idx="4">
                  <c:v>13.6</c:v>
                </c:pt>
              </c:numCache>
            </c:numRef>
          </c:val>
          <c:extLst>
            <c:ext xmlns:c16="http://schemas.microsoft.com/office/drawing/2014/chart" uri="{C3380CC4-5D6E-409C-BE32-E72D297353CC}">
              <c16:uniqueId val="{00000000-33E7-45B1-95C1-0FB47A241116}"/>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35.25</c:v>
                </c:pt>
                <c:pt idx="1">
                  <c:v>33.5</c:v>
                </c:pt>
                <c:pt idx="2">
                  <c:v>27.5</c:v>
                </c:pt>
                <c:pt idx="3">
                  <c:v>36.03</c:v>
                </c:pt>
                <c:pt idx="4">
                  <c:v>34.25</c:v>
                </c:pt>
              </c:numCache>
            </c:numRef>
          </c:val>
          <c:extLst>
            <c:ext xmlns:c16="http://schemas.microsoft.com/office/drawing/2014/chart" uri="{C3380CC4-5D6E-409C-BE32-E72D297353CC}">
              <c16:uniqueId val="{00000001-33E7-45B1-95C1-0FB47A241116}"/>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-8.4600000000000009</c:v>
                </c:pt>
                <c:pt idx="1">
                  <c:v>-5.1100000000000003</c:v>
                </c:pt>
                <c:pt idx="2">
                  <c:v>-4.83</c:v>
                </c:pt>
                <c:pt idx="3">
                  <c:v>11.77</c:v>
                </c:pt>
                <c:pt idx="4">
                  <c:v>3.14</c:v>
                </c:pt>
              </c:numCache>
            </c:numRef>
          </c:val>
          <c:smooth val="0"/>
          <c:extLst>
            <c:ext xmlns:c16="http://schemas.microsoft.com/office/drawing/2014/chart" uri="{C3380CC4-5D6E-409C-BE32-E72D297353CC}">
              <c16:uniqueId val="{00000002-33E7-45B1-95C1-0FB47A241116}"/>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0.24</c:v>
                </c:pt>
                <c:pt idx="2">
                  <c:v>#N/A</c:v>
                </c:pt>
                <c:pt idx="3">
                  <c:v>0.14000000000000001</c:v>
                </c:pt>
                <c:pt idx="4">
                  <c:v>0</c:v>
                </c:pt>
                <c:pt idx="5">
                  <c:v>0</c:v>
                </c:pt>
                <c:pt idx="6">
                  <c:v>0</c:v>
                </c:pt>
                <c:pt idx="7">
                  <c:v>0</c:v>
                </c:pt>
                <c:pt idx="8">
                  <c:v>0</c:v>
                </c:pt>
                <c:pt idx="9">
                  <c:v>0</c:v>
                </c:pt>
              </c:numCache>
            </c:numRef>
          </c:val>
          <c:extLst>
            <c:ext xmlns:c16="http://schemas.microsoft.com/office/drawing/2014/chart" uri="{C3380CC4-5D6E-409C-BE32-E72D297353CC}">
              <c16:uniqueId val="{00000000-25BE-4836-AB89-429C8CF46730}"/>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25BE-4836-AB89-429C8CF46730}"/>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25BE-4836-AB89-429C8CF46730}"/>
            </c:ext>
          </c:extLst>
        </c:ser>
        <c:ser>
          <c:idx val="3"/>
          <c:order val="3"/>
          <c:tx>
            <c:strRef>
              <c:f>データシート!$A$30</c:f>
              <c:strCache>
                <c:ptCount val="1"/>
                <c:pt idx="0">
                  <c:v>原村後期高齢者医療特別会計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0.02</c:v>
                </c:pt>
                <c:pt idx="2">
                  <c:v>#N/A</c:v>
                </c:pt>
                <c:pt idx="3">
                  <c:v>0.01</c:v>
                </c:pt>
                <c:pt idx="4">
                  <c:v>#N/A</c:v>
                </c:pt>
                <c:pt idx="5">
                  <c:v>0.01</c:v>
                </c:pt>
                <c:pt idx="6">
                  <c:v>#N/A</c:v>
                </c:pt>
                <c:pt idx="7">
                  <c:v>0.06</c:v>
                </c:pt>
                <c:pt idx="8">
                  <c:v>#N/A</c:v>
                </c:pt>
                <c:pt idx="9">
                  <c:v>0</c:v>
                </c:pt>
              </c:numCache>
            </c:numRef>
          </c:val>
          <c:extLst>
            <c:ext xmlns:c16="http://schemas.microsoft.com/office/drawing/2014/chart" uri="{C3380CC4-5D6E-409C-BE32-E72D297353CC}">
              <c16:uniqueId val="{00000003-25BE-4836-AB89-429C8CF46730}"/>
            </c:ext>
          </c:extLst>
        </c:ser>
        <c:ser>
          <c:idx val="4"/>
          <c:order val="4"/>
          <c:tx>
            <c:strRef>
              <c:f>データシート!$A$31</c:f>
              <c:strCache>
                <c:ptCount val="1"/>
                <c:pt idx="0">
                  <c:v>原村農業者労働災害共済事業特別会計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0.06</c:v>
                </c:pt>
                <c:pt idx="2">
                  <c:v>#N/A</c:v>
                </c:pt>
                <c:pt idx="3">
                  <c:v>7.0000000000000007E-2</c:v>
                </c:pt>
                <c:pt idx="4">
                  <c:v>#N/A</c:v>
                </c:pt>
                <c:pt idx="5">
                  <c:v>0.08</c:v>
                </c:pt>
                <c:pt idx="6">
                  <c:v>#N/A</c:v>
                </c:pt>
                <c:pt idx="7">
                  <c:v>0.06</c:v>
                </c:pt>
                <c:pt idx="8">
                  <c:v>#N/A</c:v>
                </c:pt>
                <c:pt idx="9">
                  <c:v>7.0000000000000007E-2</c:v>
                </c:pt>
              </c:numCache>
            </c:numRef>
          </c:val>
          <c:extLst>
            <c:ext xmlns:c16="http://schemas.microsoft.com/office/drawing/2014/chart" uri="{C3380CC4-5D6E-409C-BE32-E72D297353CC}">
              <c16:uniqueId val="{00000004-25BE-4836-AB89-429C8CF46730}"/>
            </c:ext>
          </c:extLst>
        </c:ser>
        <c:ser>
          <c:idx val="5"/>
          <c:order val="5"/>
          <c:tx>
            <c:strRef>
              <c:f>データシート!$A$32</c:f>
              <c:strCache>
                <c:ptCount val="1"/>
                <c:pt idx="0">
                  <c:v>原村国民健康保険直営診療施設勘定特別会計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2.4700000000000002</c:v>
                </c:pt>
                <c:pt idx="2">
                  <c:v>#N/A</c:v>
                </c:pt>
                <c:pt idx="3">
                  <c:v>2.36</c:v>
                </c:pt>
                <c:pt idx="4">
                  <c:v>#N/A</c:v>
                </c:pt>
                <c:pt idx="5">
                  <c:v>2.11</c:v>
                </c:pt>
                <c:pt idx="6">
                  <c:v>#N/A</c:v>
                </c:pt>
                <c:pt idx="7">
                  <c:v>1.34</c:v>
                </c:pt>
                <c:pt idx="8">
                  <c:v>#N/A</c:v>
                </c:pt>
                <c:pt idx="9">
                  <c:v>1.24</c:v>
                </c:pt>
              </c:numCache>
            </c:numRef>
          </c:val>
          <c:extLst>
            <c:ext xmlns:c16="http://schemas.microsoft.com/office/drawing/2014/chart" uri="{C3380CC4-5D6E-409C-BE32-E72D297353CC}">
              <c16:uniqueId val="{00000005-25BE-4836-AB89-429C8CF46730}"/>
            </c:ext>
          </c:extLst>
        </c:ser>
        <c:ser>
          <c:idx val="6"/>
          <c:order val="6"/>
          <c:tx>
            <c:strRef>
              <c:f>データシート!$A$33</c:f>
              <c:strCache>
                <c:ptCount val="1"/>
                <c:pt idx="0">
                  <c:v>原村国民健康保険事業勘定特別会計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4.74</c:v>
                </c:pt>
                <c:pt idx="2">
                  <c:v>#N/A</c:v>
                </c:pt>
                <c:pt idx="3">
                  <c:v>3.66</c:v>
                </c:pt>
                <c:pt idx="4">
                  <c:v>#N/A</c:v>
                </c:pt>
                <c:pt idx="5">
                  <c:v>3.49</c:v>
                </c:pt>
                <c:pt idx="6">
                  <c:v>#N/A</c:v>
                </c:pt>
                <c:pt idx="7">
                  <c:v>3.23</c:v>
                </c:pt>
                <c:pt idx="8">
                  <c:v>#N/A</c:v>
                </c:pt>
                <c:pt idx="9">
                  <c:v>3.14</c:v>
                </c:pt>
              </c:numCache>
            </c:numRef>
          </c:val>
          <c:extLst>
            <c:ext xmlns:c16="http://schemas.microsoft.com/office/drawing/2014/chart" uri="{C3380CC4-5D6E-409C-BE32-E72D297353CC}">
              <c16:uniqueId val="{00000006-25BE-4836-AB89-429C8CF46730}"/>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10.44</c:v>
                </c:pt>
                <c:pt idx="2">
                  <c:v>#N/A</c:v>
                </c:pt>
                <c:pt idx="3">
                  <c:v>7.21</c:v>
                </c:pt>
                <c:pt idx="4">
                  <c:v>#N/A</c:v>
                </c:pt>
                <c:pt idx="5">
                  <c:v>7.78</c:v>
                </c:pt>
                <c:pt idx="6">
                  <c:v>#N/A</c:v>
                </c:pt>
                <c:pt idx="7">
                  <c:v>11.08</c:v>
                </c:pt>
                <c:pt idx="8">
                  <c:v>#N/A</c:v>
                </c:pt>
                <c:pt idx="9">
                  <c:v>13.52</c:v>
                </c:pt>
              </c:numCache>
            </c:numRef>
          </c:val>
          <c:extLst>
            <c:ext xmlns:c16="http://schemas.microsoft.com/office/drawing/2014/chart" uri="{C3380CC4-5D6E-409C-BE32-E72D297353CC}">
              <c16:uniqueId val="{00000007-25BE-4836-AB89-429C8CF46730}"/>
            </c:ext>
          </c:extLst>
        </c:ser>
        <c:ser>
          <c:idx val="8"/>
          <c:order val="8"/>
          <c:tx>
            <c:strRef>
              <c:f>データシート!$A$35</c:f>
              <c:strCache>
                <c:ptCount val="1"/>
                <c:pt idx="0">
                  <c:v>原村下水道事業会計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9.42</c:v>
                </c:pt>
                <c:pt idx="2">
                  <c:v>#N/A</c:v>
                </c:pt>
                <c:pt idx="3">
                  <c:v>11.26</c:v>
                </c:pt>
                <c:pt idx="4">
                  <c:v>#N/A</c:v>
                </c:pt>
                <c:pt idx="5">
                  <c:v>13.86</c:v>
                </c:pt>
                <c:pt idx="6">
                  <c:v>#N/A</c:v>
                </c:pt>
                <c:pt idx="7">
                  <c:v>17.420000000000002</c:v>
                </c:pt>
                <c:pt idx="8">
                  <c:v>#N/A</c:v>
                </c:pt>
                <c:pt idx="9">
                  <c:v>19.96</c:v>
                </c:pt>
              </c:numCache>
            </c:numRef>
          </c:val>
          <c:extLst>
            <c:ext xmlns:c16="http://schemas.microsoft.com/office/drawing/2014/chart" uri="{C3380CC4-5D6E-409C-BE32-E72D297353CC}">
              <c16:uniqueId val="{00000008-25BE-4836-AB89-429C8CF46730}"/>
            </c:ext>
          </c:extLst>
        </c:ser>
        <c:ser>
          <c:idx val="9"/>
          <c:order val="9"/>
          <c:tx>
            <c:strRef>
              <c:f>データシート!$A$36</c:f>
              <c:strCache>
                <c:ptCount val="1"/>
                <c:pt idx="0">
                  <c:v>原村水道事業会計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35.72</c:v>
                </c:pt>
                <c:pt idx="2">
                  <c:v>#N/A</c:v>
                </c:pt>
                <c:pt idx="3">
                  <c:v>36.89</c:v>
                </c:pt>
                <c:pt idx="4">
                  <c:v>#N/A</c:v>
                </c:pt>
                <c:pt idx="5">
                  <c:v>36.76</c:v>
                </c:pt>
                <c:pt idx="6">
                  <c:v>#N/A</c:v>
                </c:pt>
                <c:pt idx="7">
                  <c:v>37.340000000000003</c:v>
                </c:pt>
                <c:pt idx="8">
                  <c:v>#N/A</c:v>
                </c:pt>
                <c:pt idx="9">
                  <c:v>36.049999999999997</c:v>
                </c:pt>
              </c:numCache>
            </c:numRef>
          </c:val>
          <c:extLst>
            <c:ext xmlns:c16="http://schemas.microsoft.com/office/drawing/2014/chart" uri="{C3380CC4-5D6E-409C-BE32-E72D297353CC}">
              <c16:uniqueId val="{00000009-25BE-4836-AB89-429C8CF46730}"/>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384</c:v>
                </c:pt>
                <c:pt idx="5">
                  <c:v>376</c:v>
                </c:pt>
                <c:pt idx="8">
                  <c:v>355</c:v>
                </c:pt>
                <c:pt idx="11">
                  <c:v>335</c:v>
                </c:pt>
                <c:pt idx="14">
                  <c:v>314</c:v>
                </c:pt>
              </c:numCache>
            </c:numRef>
          </c:val>
          <c:extLst>
            <c:ext xmlns:c16="http://schemas.microsoft.com/office/drawing/2014/chart" uri="{C3380CC4-5D6E-409C-BE32-E72D297353CC}">
              <c16:uniqueId val="{00000000-5D1F-416F-A6AA-4FF87AD3ED24}"/>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5D1F-416F-A6AA-4FF87AD3ED24}"/>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5D1F-416F-A6AA-4FF87AD3ED24}"/>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28</c:v>
                </c:pt>
                <c:pt idx="3">
                  <c:v>37</c:v>
                </c:pt>
                <c:pt idx="6">
                  <c:v>42</c:v>
                </c:pt>
                <c:pt idx="9">
                  <c:v>47</c:v>
                </c:pt>
                <c:pt idx="12">
                  <c:v>53</c:v>
                </c:pt>
              </c:numCache>
            </c:numRef>
          </c:val>
          <c:extLst>
            <c:ext xmlns:c16="http://schemas.microsoft.com/office/drawing/2014/chart" uri="{C3380CC4-5D6E-409C-BE32-E72D297353CC}">
              <c16:uniqueId val="{00000003-5D1F-416F-A6AA-4FF87AD3ED24}"/>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194</c:v>
                </c:pt>
                <c:pt idx="3">
                  <c:v>185</c:v>
                </c:pt>
                <c:pt idx="6">
                  <c:v>165</c:v>
                </c:pt>
                <c:pt idx="9">
                  <c:v>137</c:v>
                </c:pt>
                <c:pt idx="12">
                  <c:v>120</c:v>
                </c:pt>
              </c:numCache>
            </c:numRef>
          </c:val>
          <c:extLst>
            <c:ext xmlns:c16="http://schemas.microsoft.com/office/drawing/2014/chart" uri="{C3380CC4-5D6E-409C-BE32-E72D297353CC}">
              <c16:uniqueId val="{00000004-5D1F-416F-A6AA-4FF87AD3ED24}"/>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5D1F-416F-A6AA-4FF87AD3ED24}"/>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5D1F-416F-A6AA-4FF87AD3ED24}"/>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276</c:v>
                </c:pt>
                <c:pt idx="3">
                  <c:v>290</c:v>
                </c:pt>
                <c:pt idx="6">
                  <c:v>296</c:v>
                </c:pt>
                <c:pt idx="9">
                  <c:v>306</c:v>
                </c:pt>
                <c:pt idx="12">
                  <c:v>313</c:v>
                </c:pt>
              </c:numCache>
            </c:numRef>
          </c:val>
          <c:extLst>
            <c:ext xmlns:c16="http://schemas.microsoft.com/office/drawing/2014/chart" uri="{C3380CC4-5D6E-409C-BE32-E72D297353CC}">
              <c16:uniqueId val="{00000007-5D1F-416F-A6AA-4FF87AD3ED24}"/>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114</c:v>
                </c:pt>
                <c:pt idx="2">
                  <c:v>#N/A</c:v>
                </c:pt>
                <c:pt idx="3">
                  <c:v>#N/A</c:v>
                </c:pt>
                <c:pt idx="4">
                  <c:v>136</c:v>
                </c:pt>
                <c:pt idx="5">
                  <c:v>#N/A</c:v>
                </c:pt>
                <c:pt idx="6">
                  <c:v>#N/A</c:v>
                </c:pt>
                <c:pt idx="7">
                  <c:v>148</c:v>
                </c:pt>
                <c:pt idx="8">
                  <c:v>#N/A</c:v>
                </c:pt>
                <c:pt idx="9">
                  <c:v>#N/A</c:v>
                </c:pt>
                <c:pt idx="10">
                  <c:v>155</c:v>
                </c:pt>
                <c:pt idx="11">
                  <c:v>#N/A</c:v>
                </c:pt>
                <c:pt idx="12">
                  <c:v>#N/A</c:v>
                </c:pt>
                <c:pt idx="13">
                  <c:v>172</c:v>
                </c:pt>
                <c:pt idx="14">
                  <c:v>#N/A</c:v>
                </c:pt>
              </c:numCache>
            </c:numRef>
          </c:val>
          <c:smooth val="0"/>
          <c:extLst>
            <c:ext xmlns:c16="http://schemas.microsoft.com/office/drawing/2014/chart" uri="{C3380CC4-5D6E-409C-BE32-E72D297353CC}">
              <c16:uniqueId val="{00000008-5D1F-416F-A6AA-4FF87AD3ED24}"/>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3305</c:v>
                </c:pt>
                <c:pt idx="5">
                  <c:v>3147</c:v>
                </c:pt>
                <c:pt idx="8">
                  <c:v>3025</c:v>
                </c:pt>
                <c:pt idx="11">
                  <c:v>3051</c:v>
                </c:pt>
                <c:pt idx="14">
                  <c:v>3066</c:v>
                </c:pt>
              </c:numCache>
            </c:numRef>
          </c:val>
          <c:extLst>
            <c:ext xmlns:c16="http://schemas.microsoft.com/office/drawing/2014/chart" uri="{C3380CC4-5D6E-409C-BE32-E72D297353CC}">
              <c16:uniqueId val="{00000000-5BDD-4B2D-9D38-E0461544096B}"/>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5BDD-4B2D-9D38-E0461544096B}"/>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3156</c:v>
                </c:pt>
                <c:pt idx="5">
                  <c:v>3140</c:v>
                </c:pt>
                <c:pt idx="8">
                  <c:v>2554</c:v>
                </c:pt>
                <c:pt idx="11">
                  <c:v>2642</c:v>
                </c:pt>
                <c:pt idx="14">
                  <c:v>2629</c:v>
                </c:pt>
              </c:numCache>
            </c:numRef>
          </c:val>
          <c:extLst>
            <c:ext xmlns:c16="http://schemas.microsoft.com/office/drawing/2014/chart" uri="{C3380CC4-5D6E-409C-BE32-E72D297353CC}">
              <c16:uniqueId val="{00000002-5BDD-4B2D-9D38-E0461544096B}"/>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5BDD-4B2D-9D38-E0461544096B}"/>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5BDD-4B2D-9D38-E0461544096B}"/>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5BDD-4B2D-9D38-E0461544096B}"/>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344</c:v>
                </c:pt>
                <c:pt idx="3">
                  <c:v>318</c:v>
                </c:pt>
                <c:pt idx="6">
                  <c:v>309</c:v>
                </c:pt>
                <c:pt idx="9">
                  <c:v>379</c:v>
                </c:pt>
                <c:pt idx="12">
                  <c:v>399</c:v>
                </c:pt>
              </c:numCache>
            </c:numRef>
          </c:val>
          <c:extLst>
            <c:ext xmlns:c16="http://schemas.microsoft.com/office/drawing/2014/chart" uri="{C3380CC4-5D6E-409C-BE32-E72D297353CC}">
              <c16:uniqueId val="{00000006-5BDD-4B2D-9D38-E0461544096B}"/>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740</c:v>
                </c:pt>
                <c:pt idx="3">
                  <c:v>593</c:v>
                </c:pt>
                <c:pt idx="6">
                  <c:v>259</c:v>
                </c:pt>
                <c:pt idx="9">
                  <c:v>826</c:v>
                </c:pt>
                <c:pt idx="12">
                  <c:v>604</c:v>
                </c:pt>
              </c:numCache>
            </c:numRef>
          </c:val>
          <c:extLst>
            <c:ext xmlns:c16="http://schemas.microsoft.com/office/drawing/2014/chart" uri="{C3380CC4-5D6E-409C-BE32-E72D297353CC}">
              <c16:uniqueId val="{00000007-5BDD-4B2D-9D38-E0461544096B}"/>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792</c:v>
                </c:pt>
                <c:pt idx="3">
                  <c:v>651</c:v>
                </c:pt>
                <c:pt idx="6">
                  <c:v>536</c:v>
                </c:pt>
                <c:pt idx="9">
                  <c:v>446</c:v>
                </c:pt>
                <c:pt idx="12">
                  <c:v>355</c:v>
                </c:pt>
              </c:numCache>
            </c:numRef>
          </c:val>
          <c:extLst>
            <c:ext xmlns:c16="http://schemas.microsoft.com/office/drawing/2014/chart" uri="{C3380CC4-5D6E-409C-BE32-E72D297353CC}">
              <c16:uniqueId val="{00000008-5BDD-4B2D-9D38-E0461544096B}"/>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5BDD-4B2D-9D38-E0461544096B}"/>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1950</c:v>
                </c:pt>
                <c:pt idx="3">
                  <c:v>1902</c:v>
                </c:pt>
                <c:pt idx="6">
                  <c:v>1898</c:v>
                </c:pt>
                <c:pt idx="9">
                  <c:v>1886</c:v>
                </c:pt>
                <c:pt idx="12">
                  <c:v>1787</c:v>
                </c:pt>
              </c:numCache>
            </c:numRef>
          </c:val>
          <c:extLst>
            <c:ext xmlns:c16="http://schemas.microsoft.com/office/drawing/2014/chart" uri="{C3380CC4-5D6E-409C-BE32-E72D297353CC}">
              <c16:uniqueId val="{0000000A-5BDD-4B2D-9D38-E0461544096B}"/>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5BDD-4B2D-9D38-E0461544096B}"/>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752</c:v>
                </c:pt>
                <c:pt idx="1">
                  <c:v>984</c:v>
                </c:pt>
                <c:pt idx="2">
                  <c:v>987</c:v>
                </c:pt>
              </c:numCache>
            </c:numRef>
          </c:val>
          <c:extLst>
            <c:ext xmlns:c16="http://schemas.microsoft.com/office/drawing/2014/chart" uri="{C3380CC4-5D6E-409C-BE32-E72D297353CC}">
              <c16:uniqueId val="{00000000-BBB7-4F9D-AAA4-F44D12DAE656}"/>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336</c:v>
                </c:pt>
                <c:pt idx="1">
                  <c:v>237</c:v>
                </c:pt>
                <c:pt idx="2">
                  <c:v>237</c:v>
                </c:pt>
              </c:numCache>
            </c:numRef>
          </c:val>
          <c:extLst>
            <c:ext xmlns:c16="http://schemas.microsoft.com/office/drawing/2014/chart" uri="{C3380CC4-5D6E-409C-BE32-E72D297353CC}">
              <c16:uniqueId val="{00000001-BBB7-4F9D-AAA4-F44D12DAE656}"/>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994</c:v>
                </c:pt>
                <c:pt idx="1">
                  <c:v>937</c:v>
                </c:pt>
                <c:pt idx="2">
                  <c:v>921</c:v>
                </c:pt>
              </c:numCache>
            </c:numRef>
          </c:val>
          <c:extLst>
            <c:ext xmlns:c16="http://schemas.microsoft.com/office/drawing/2014/chart" uri="{C3380CC4-5D6E-409C-BE32-E72D297353CC}">
              <c16:uniqueId val="{00000002-BBB7-4F9D-AAA4-F44D12DAE656}"/>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{7F5C7D3F-A8E3-4A8C-AF21-212810AEB9EC}</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CF24-4641-8FAD-F18C27C03E1C}"/>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{30C7F083-6D65-4EB4-BC5C-08CBF190FB51}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CF24-4641-8FAD-F18C27C03E1C}"/>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{24EF68CF-2463-4F30-88D8-16FC9684E1F4}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CF24-4641-8FAD-F18C27C03E1C}"/>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{82DB18FC-367C-404F-A60E-35CA18DEC1FF}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CF24-4641-8FAD-F18C27C03E1C}"/>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{EC5F2438-A07A-4042-8E6A-23BBC47C4C81}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CF24-4641-8FAD-F18C27C03E1C}"/>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{71A18A69-0C8C-4154-8534-C0E9A7BAFCEF}</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CF24-4641-8FAD-F18C27C03E1C}"/>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{A733D7E5-AF4E-4853-AE4B-FE260C15AD55}</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CF24-4641-8FAD-F18C27C03E1C}"/>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{691B6AA8-011C-46FC-8674-FFB65EE70A2D}</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CF24-4641-8FAD-F18C27C03E1C}"/>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{4304E2A1-9B68-4072-93E7-9802CDAB00E0}</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CF24-4641-8FAD-F18C27C03E1C}"/>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53.5</c:v>
                </c:pt>
                <c:pt idx="8">
                  <c:v>54.3</c:v>
                </c:pt>
                <c:pt idx="16">
                  <c:v>55.5</c:v>
                </c:pt>
                <c:pt idx="24">
                  <c:v>57.3</c:v>
                </c:pt>
                <c:pt idx="32">
                  <c:v>59.3</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CF24-4641-8FAD-F18C27C03E1C}"/>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{47DA6679-7BF7-4804-B47E-3D06DC204BC7}</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CF24-4641-8FAD-F18C27C03E1C}"/>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{63D37B15-CE1C-49B5-BCDC-DA10F6ED2B5D}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CF24-4641-8FAD-F18C27C03E1C}"/>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{CCDC3E13-63B7-4A27-A5CE-5D8C7FB46169}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CF24-4641-8FAD-F18C27C03E1C}"/>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{CBE269EF-DEC6-4498-838D-328F611EDA71}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CF24-4641-8FAD-F18C27C03E1C}"/>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{555E4CD7-CA8B-4B22-B33F-0DCFF5FC2D25}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CF24-4641-8FAD-F18C27C03E1C}"/>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{8CA5ECD8-FC94-4DCC-A313-A03F1953B6EC}</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CF24-4641-8FAD-F18C27C03E1C}"/>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{B55AB5FA-8EB2-435D-9EF0-853FE7662EC4}</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CF24-4641-8FAD-F18C27C03E1C}"/>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{CBE3CC71-720B-404B-A916-2C286B0DEF0B}</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CF24-4641-8FAD-F18C27C03E1C}"/>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{BCA14DD3-D8A1-4B82-BD7B-BEA0A07CC500}</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CF24-4641-8FAD-F18C27C03E1C}"/>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56.2</c:v>
                </c:pt>
                <c:pt idx="8">
                  <c:v>58.2</c:v>
                </c:pt>
                <c:pt idx="16">
                  <c:v>60.1</c:v>
                </c:pt>
                <c:pt idx="24">
                  <c:v>61.6</c:v>
                </c:pt>
                <c:pt idx="32">
                  <c:v>64</c:v>
                </c:pt>
              </c:numCache>
            </c:numRef>
          </c:xVal>
          <c:yVal>
            <c:numRef>
              <c:f>公会計指標分析・財政指標組合せ分析表!$BP$55:$DC$55</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CF24-4641-8FAD-F18C27C03E1C}"/>
            </c:ext>
          </c:extLst>
        </c:ser>
        <c:dLbls>
          <c:showLegendKey val="0"/>
          <c:showVal val="1"/>
          <c:showCatName val="0"/>
          <c:showSerName val="0"/>
          <c:showPercent val="0"/>
          <c:showBubbleSize val="0"/>
        </c:dLbls>
        <c:axId val="46179840"/>
        <c:axId val="46181760"/>
      </c:scatterChart>
      <c:valAx>
        <c:axId val="46179840"/>
        <c:scaling>
          <c:orientation val="maxMin"/>
          <c:max val="65"/>
          <c:min val="55"/>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10"/>
          <c:min val="-2"/>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{F45D1B56-B79C-4436-89A3-0D66C5E0B3A1}</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7FB2-466F-BC62-5F251649FBAA}"/>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{CC86BCAC-92E6-40B8-863E-FA9924E1D6F9}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7FB2-466F-BC62-5F251649FBAA}"/>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{64E60A1E-3376-4BA7-B72A-47BF21EAB3EA}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7FB2-466F-BC62-5F251649FBAA}"/>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{D545BC7C-624F-4EBE-8609-E3FF65E11B0A}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7FB2-466F-BC62-5F251649FBAA}"/>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{7705AB21-A129-4634-B28B-93D3F9D7B6A4}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7FB2-466F-BC62-5F251649FBAA}"/>
                </c:ext>
              </c:extLst>
            </c:dLbl>
            <c:dLbl>
              <c:idx val="8"/>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{30AB1A6C-077F-46AB-84CB-B08CF4C97B88}</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7FB2-466F-BC62-5F251649FBAA}"/>
                </c:ext>
              </c:extLst>
            </c:dLbl>
            <c:dLbl>
              <c:idx val="16"/>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{6D7CDFEA-95E9-44B0-AD84-7B42AD174D3A}</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7FB2-466F-BC62-5F251649FBAA}"/>
                </c:ext>
              </c:extLst>
            </c:dLbl>
            <c:dLbl>
              <c:idx val="24"/>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{3BE2B3ED-378F-4E7F-871C-55F76B774A0F}</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7FB2-466F-BC62-5F251649FBAA}"/>
                </c:ext>
              </c:extLst>
            </c:dLbl>
            <c:dLbl>
              <c:idx val="32"/>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{6E4293C6-9D58-4CEA-B3FD-CA944DA1F6C9}</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7FB2-466F-BC62-5F251649FBAA}"/>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4.3</c:v>
                </c:pt>
                <c:pt idx="8">
                  <c:v>5.0999999999999996</c:v>
                </c:pt>
                <c:pt idx="16">
                  <c:v>5.7</c:v>
                </c:pt>
                <c:pt idx="24">
                  <c:v>6.2</c:v>
                </c:pt>
                <c:pt idx="32">
                  <c:v>6.4</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7FB2-466F-BC62-5F251649FBAA}"/>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4.5160355153971272E-2"/>
                  <c:y val="-6.2416647087793951E-2"/>
                </c:manualLayout>
              </c:layout>
              <c:tx>
                <c:strRef>
                  <c:f>公会計指標分析・財政指標組合せ分析表!$BP$72</c:f>
                  <c:strCache>
                    <c:ptCount val="1"/>
                    <c:pt idx="0">
                      <c:v>H28</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{591C1C93-6061-46A8-A2DB-A7C9BD99550D}</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7FB2-466F-BC62-5F251649FBAA}"/>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{011C4265-D46E-4494-B769-7CC4E14E903F}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7FB2-466F-BC62-5F251649FBAA}"/>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{30FB21A9-0227-423E-A9D3-F956E22884E3}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7FB2-466F-BC62-5F251649FBAA}"/>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{AC1C078E-279F-4835-BB65-6928BDD6E015}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7FB2-466F-BC62-5F251649FBAA}"/>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{7D703A13-5797-4213-8E14-F8449E4812DF}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7FB2-466F-BC62-5F251649FBAA}"/>
                </c:ext>
              </c:extLst>
            </c:dLbl>
            <c:dLbl>
              <c:idx val="8"/>
              <c:layout>
                <c:manualLayout>
                  <c:x val="-1.8235628084249993E-2"/>
                  <c:y val="-6.2416647087793951E-2"/>
                </c:manualLayout>
              </c:layout>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{DA57F2E0-CECA-4C7A-B241-9DC5F7AE32D0}</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7FB2-466F-BC62-5F251649FBAA}"/>
                </c:ext>
              </c:extLst>
            </c:dLbl>
            <c:dLbl>
              <c:idx val="16"/>
              <c:layout>
                <c:manualLayout>
                  <c:x val="-4.5096530706953818E-2"/>
                  <c:y val="-8.1337372860052048E-2"/>
                </c:manualLayout>
              </c:layout>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{B2674D31-D5E0-4ABC-B0C7-56EE6DD62E98}</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7FB2-466F-BC62-5F251649FBAA}"/>
                </c:ext>
              </c:extLst>
            </c:dLbl>
            <c:dLbl>
              <c:idx val="24"/>
              <c:layout>
                <c:manualLayout>
                  <c:x val="-1.8171803637232468E-2"/>
                  <c:y val="-4.3495921315535875E-2"/>
                </c:manualLayout>
              </c:layout>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{C8BE1167-AD61-4ECF-A8EC-9CFF15CECA7E}</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7FB2-466F-BC62-5F251649FBAA}"/>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{DF345136-B58E-4C9E-A17F-15CB1AC93AE7}</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7FB2-466F-BC62-5F251649FBAA}"/>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8.5</c:v>
                </c:pt>
                <c:pt idx="8">
                  <c:v>8.5</c:v>
                </c:pt>
                <c:pt idx="16">
                  <c:v>8.6</c:v>
                </c:pt>
                <c:pt idx="24">
                  <c:v>8.6</c:v>
                </c:pt>
                <c:pt idx="32">
                  <c:v>8.9</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7FB2-466F-BC62-5F251649FBAA}"/>
            </c:ext>
          </c:extLst>
        </c:ser>
        <c:dLbls>
          <c:showLegendKey val="0"/>
          <c:showVal val="1"/>
          <c:showCatName val="0"/>
          <c:showSerName val="0"/>
          <c:showPercent val="0"/>
          <c:showBubbleSize val="0"/>
        </c:dLbls>
        <c:axId val="84219776"/>
        <c:axId val="84234240"/>
      </c:scatterChart>
      <c:valAx>
        <c:axId val="84219776"/>
        <c:scaling>
          <c:orientation val="maxMin"/>
          <c:max val="9"/>
          <c:min val="8.3000000000000007"/>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10"/>
          <c:min val="-2"/>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長野県原村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償還期間を</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年に設定しているため、</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償還が始まると</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単年度の償還額は大きくな</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増加した原因は、起債の償還が始まったた</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め</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公営企業会計の下水道債は、多額の借入予定はないため、元利償還金は減少する見込みである。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施設の老朽化から更新時期が近づいており、新たな起債が必要になることが予想される。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今後は、将来への負担を増やさないよう計画的な事業実施を図る。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Ｐゴシック" panose="020B0600070205080204" pitchFamily="50" charset="-128"/>
              <a:ea typeface="ＭＳ Ｐゴシック" panose="020B0600070205080204" pitchFamily="50" charset="-128"/>
            </a:rPr>
            <a:t>　満期一括償還地方債はなし。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長野県原村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充当可能財源の充当可能基金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Ｈ</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年度から減少していたが、Ｒ</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年度は増加した。Ｒ２年度においては、若干減少した。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基準財政需要額算入見込額は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微増し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、将来負担額との差は大きく将来負担比率は、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で推移している。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公営企業債等繰入見込は減少している。今後も、公営企業の健全経営を促し繰入金を抑制するとともに、起債と基金をバランスよく使うことにより将来への負担を増やさないよう努める。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長野県原村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Ｒ２年度末の基金残高は、約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21</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億円となっており、前年度から約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13,000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千円減少した。</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これは、特目基金の中でも積立と取り崩しがあるが、主な要因は、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農業振興事業の財源として農業振興基金から</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16,000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千円を取り崩した</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基金繰り入れに頼らないよう事務事業を見直し、歳入と歳出のバランスが取れた運営を行うとともに、今後の見込まれる施設等の維持補修費に備えて計画的な基金の積み立てに取り組む。</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庁舎建設基金：役場庁舎増改築の財源</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（令和２年度で廃止）</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農業振興基金：原村農業振興事業費の財源</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地域福祉基金：地域福祉の向上又は社会福祉施設の管理の経費</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義務教育施設整備基金：小中学校施設整備の財源（令和２年度で廃止）</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社会福祉基金：社会福祉の増進又は社会福祉施設整備の経費</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農業振興基金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：農業振興事業、農地流動化促進事業の財源としてと取り崩したたため、</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15,306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千円の減少</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社会福祉基金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：社会福祉協議会事業、高齢者等の生活支援事業の財源として取り崩したため、</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14,758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千円の減少</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保健休養地管理事業基金：八ヶ岳自然文化園事業の財源として取り崩したため、</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8,140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千円の減少</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ふるさと基金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：ふるさと寄付金を積立てたため、</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11,767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千円の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増加</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新型コロナ特別経営対策利子補給事業基金：新型コロナウイルス利子補給事業の財源として積立てたため、</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1,152</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千円の増加</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各基金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預金利息等の積立による増加</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庁舎建設基金と義務教育施設整備基金を廃止して、新たに公共施設等を整備するための基金を設立し、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公共施設等総合管理計画及び個別施設計画に基づく財源確保のため、</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毎年定額を積み立てていく。</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令和２年度末の基金残高は、約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億円となっており、前年度とほぼ同額となっている。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令和２年度の取り崩しは、なし。わずかではあるが増額となった要因は、基金利子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2,947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千円を積立てた</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事務事業の見直しを行い徹底した経費削減に取り組み、歳入と歳出のバランスが取れるよう抑制を図り、基金の繰入に頼らない健全な財政運営に努める。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今後、老朽した施設等の維持補修の増加が見込まれる。公共施設等総合管理計画及び個別施設計画に基づく財源確保が必要になる見込み。</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令和２年度末の基金残高は、約２億円となっており、前年度と同額となっている。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令和２年度の取り崩しは、なし。基金利子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709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千円</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を積立てた。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償還期間</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年を基本に借入れており、償還額の大きな増減はない見込みである。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基金利息の積立てによる増加があるが、経済事情の変動等により財源不足になる場合や償還額が他の年度と比べて多額になる場合に備え、必要に応じて取り崩して償還に充てる。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F81D1E1-FD41-4A10-AB4C-3F203FAE5DC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134611AC-0252-4299-AA3C-8D77AB3DF23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a:extLst>
            <a:ext uri="{FF2B5EF4-FFF2-40B4-BE49-F238E27FC236}">
              <a16:creationId xmlns:a16="http://schemas.microsoft.com/office/drawing/2014/main" id="{B94765A3-DEBC-45A3-AF85-751482E35697}"/>
            </a:ext>
          </a:extLst>
        </xdr:cNvPr>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a:extLst>
            <a:ext uri="{FF2B5EF4-FFF2-40B4-BE49-F238E27FC236}">
              <a16:creationId xmlns:a16="http://schemas.microsoft.com/office/drawing/2014/main" id="{89E59F51-5D4F-4629-B17A-F2347A0148F9}"/>
            </a:ext>
          </a:extLst>
        </xdr:cNvPr>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a:extLst>
            <a:ext uri="{FF2B5EF4-FFF2-40B4-BE49-F238E27FC236}">
              <a16:creationId xmlns:a16="http://schemas.microsoft.com/office/drawing/2014/main" id="{22886578-EF93-4399-911A-34DF94D55470}"/>
            </a:ext>
          </a:extLst>
        </xdr:cNvPr>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a:extLst>
            <a:ext uri="{FF2B5EF4-FFF2-40B4-BE49-F238E27FC236}">
              <a16:creationId xmlns:a16="http://schemas.microsoft.com/office/drawing/2014/main" id="{53A5951E-5E47-496E-BC21-A8EC243D0EE6}"/>
            </a:ext>
          </a:extLst>
        </xdr:cNvPr>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a:extLst>
            <a:ext uri="{FF2B5EF4-FFF2-40B4-BE49-F238E27FC236}">
              <a16:creationId xmlns:a16="http://schemas.microsoft.com/office/drawing/2014/main" id="{68CBB484-9F51-421F-80AC-7933375E5A6D}"/>
            </a:ext>
          </a:extLst>
        </xdr:cNvPr>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a:extLst>
            <a:ext uri="{FF2B5EF4-FFF2-40B4-BE49-F238E27FC236}">
              <a16:creationId xmlns:a16="http://schemas.microsoft.com/office/drawing/2014/main" id="{235951CF-CFD8-4406-BB7A-5D70D501EF0A}"/>
            </a:ext>
          </a:extLst>
        </xdr:cNvPr>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a:extLst>
            <a:ext uri="{FF2B5EF4-FFF2-40B4-BE49-F238E27FC236}">
              <a16:creationId xmlns:a16="http://schemas.microsoft.com/office/drawing/2014/main" id="{B63342E3-9C0A-4821-9B17-0EA529C487E9}"/>
            </a:ext>
          </a:extLst>
        </xdr:cNvPr>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a:extLst>
            <a:ext uri="{FF2B5EF4-FFF2-40B4-BE49-F238E27FC236}">
              <a16:creationId xmlns:a16="http://schemas.microsoft.com/office/drawing/2014/main" id="{8A3F72E6-B2C9-417C-9F20-430E3B253AA9}"/>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a:extLst>
            <a:ext uri="{FF2B5EF4-FFF2-40B4-BE49-F238E27FC236}">
              <a16:creationId xmlns:a16="http://schemas.microsoft.com/office/drawing/2014/main" id="{2F4B0E50-B51F-4B1E-933A-B7CDC9241014}"/>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a:extLst>
            <a:ext uri="{FF2B5EF4-FFF2-40B4-BE49-F238E27FC236}">
              <a16:creationId xmlns:a16="http://schemas.microsoft.com/office/drawing/2014/main" id="{D45965AE-9EF8-4CEB-9CD9-0CBCCC7D15B4}"/>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a:extLst>
            <a:ext uri="{FF2B5EF4-FFF2-40B4-BE49-F238E27FC236}">
              <a16:creationId xmlns:a16="http://schemas.microsoft.com/office/drawing/2014/main" id="{CCD79D8A-8935-4437-B0EF-FFED695D4B01}"/>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a:extLst>
            <a:ext uri="{FF2B5EF4-FFF2-40B4-BE49-F238E27FC236}">
              <a16:creationId xmlns:a16="http://schemas.microsoft.com/office/drawing/2014/main" id="{EE618407-D497-466A-A016-C0700632DA07}"/>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a:extLst>
            <a:ext uri="{FF2B5EF4-FFF2-40B4-BE49-F238E27FC236}">
              <a16:creationId xmlns:a16="http://schemas.microsoft.com/office/drawing/2014/main" id="{B619AB8E-3326-4C78-8203-5B631F362CAA}"/>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a:extLst>
            <a:ext uri="{FF2B5EF4-FFF2-40B4-BE49-F238E27FC236}">
              <a16:creationId xmlns:a16="http://schemas.microsoft.com/office/drawing/2014/main" id="{7118AA1E-C80A-4711-8B50-AFE56B3A76B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長野県原村</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a:extLst>
            <a:ext uri="{FF2B5EF4-FFF2-40B4-BE49-F238E27FC236}">
              <a16:creationId xmlns:a16="http://schemas.microsoft.com/office/drawing/2014/main" id="{7D088CEF-F7D3-401B-8817-93EF65E8518A}"/>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a:extLst>
            <a:ext uri="{FF2B5EF4-FFF2-40B4-BE49-F238E27FC236}">
              <a16:creationId xmlns:a16="http://schemas.microsoft.com/office/drawing/2014/main" id="{49196DBE-6AE7-4E55-A796-D721FB6B1835}"/>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a:extLst>
            <a:ext uri="{FF2B5EF4-FFF2-40B4-BE49-F238E27FC236}">
              <a16:creationId xmlns:a16="http://schemas.microsoft.com/office/drawing/2014/main" id="{7DCC887E-A618-4F71-83D3-84A0F122050B}"/>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a:extLst>
            <a:ext uri="{FF2B5EF4-FFF2-40B4-BE49-F238E27FC236}">
              <a16:creationId xmlns:a16="http://schemas.microsoft.com/office/drawing/2014/main" id="{A30B04AB-74F2-49BF-AAEE-B191F433D29A}"/>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a:extLst>
            <a:ext uri="{FF2B5EF4-FFF2-40B4-BE49-F238E27FC236}">
              <a16:creationId xmlns:a16="http://schemas.microsoft.com/office/drawing/2014/main" id="{D64F65B0-B7C1-40C4-B0A2-774C9AC90848}"/>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a:extLst>
            <a:ext uri="{FF2B5EF4-FFF2-40B4-BE49-F238E27FC236}">
              <a16:creationId xmlns:a16="http://schemas.microsoft.com/office/drawing/2014/main" id="{B5C53F91-D9E7-42CA-B605-CD7453F44E1A}"/>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8,036
7,897
43.26
5,642,681
5,237,342
391,911
2,881,399
1,787,085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a:extLst>
            <a:ext uri="{FF2B5EF4-FFF2-40B4-BE49-F238E27FC236}">
              <a16:creationId xmlns:a16="http://schemas.microsoft.com/office/drawing/2014/main" id="{39604536-29D6-4F61-BE23-409872754B35}"/>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a:extLst>
            <a:ext uri="{FF2B5EF4-FFF2-40B4-BE49-F238E27FC236}">
              <a16:creationId xmlns:a16="http://schemas.microsoft.com/office/drawing/2014/main" id="{80FD571E-D881-4D26-8FFF-4146FA67847C}"/>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a:extLst>
            <a:ext uri="{FF2B5EF4-FFF2-40B4-BE49-F238E27FC236}">
              <a16:creationId xmlns:a16="http://schemas.microsoft.com/office/drawing/2014/main" id="{1B0E58EE-8634-4048-A647-72454E894501}"/>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a:extLst>
            <a:ext uri="{FF2B5EF4-FFF2-40B4-BE49-F238E27FC236}">
              <a16:creationId xmlns:a16="http://schemas.microsoft.com/office/drawing/2014/main" id="{41FDAC30-238E-4451-A06F-39CC794C9D86}"/>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a:extLst>
            <a:ext uri="{FF2B5EF4-FFF2-40B4-BE49-F238E27FC236}">
              <a16:creationId xmlns:a16="http://schemas.microsoft.com/office/drawing/2014/main" id="{3690F9C6-9680-4A24-95CE-5B477AAC2ABF}"/>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a:extLst>
            <a:ext uri="{FF2B5EF4-FFF2-40B4-BE49-F238E27FC236}">
              <a16:creationId xmlns:a16="http://schemas.microsoft.com/office/drawing/2014/main" id="{288E13E4-4311-46FA-ABB4-92ADDF8247E7}"/>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a:extLst>
            <a:ext uri="{FF2B5EF4-FFF2-40B4-BE49-F238E27FC236}">
              <a16:creationId xmlns:a16="http://schemas.microsoft.com/office/drawing/2014/main" id="{816F58E2-EFE7-4384-8D16-FC5C2BC3D35C}"/>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a:extLst>
            <a:ext uri="{FF2B5EF4-FFF2-40B4-BE49-F238E27FC236}">
              <a16:creationId xmlns:a16="http://schemas.microsoft.com/office/drawing/2014/main" id="{38FB4889-7186-4449-8BA5-C2D7B1F38022}"/>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a:extLst>
            <a:ext uri="{FF2B5EF4-FFF2-40B4-BE49-F238E27FC236}">
              <a16:creationId xmlns:a16="http://schemas.microsoft.com/office/drawing/2014/main" id="{3B7427F3-BF73-41E5-803E-27069D112DA9}"/>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a:extLst>
            <a:ext uri="{FF2B5EF4-FFF2-40B4-BE49-F238E27FC236}">
              <a16:creationId xmlns:a16="http://schemas.microsoft.com/office/drawing/2014/main" id="{1A1FB5B6-59EC-4541-80DB-EF88E733E389}"/>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a:extLst>
            <a:ext uri="{FF2B5EF4-FFF2-40B4-BE49-F238E27FC236}">
              <a16:creationId xmlns:a16="http://schemas.microsoft.com/office/drawing/2014/main" id="{DAAD7777-7CBF-4E7E-B7AF-9A08BB3368BC}"/>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a:extLst>
            <a:ext uri="{FF2B5EF4-FFF2-40B4-BE49-F238E27FC236}">
              <a16:creationId xmlns:a16="http://schemas.microsoft.com/office/drawing/2014/main" id="{97276B8B-CC60-4DCA-B890-326DC4E19875}"/>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a:extLst>
            <a:ext uri="{FF2B5EF4-FFF2-40B4-BE49-F238E27FC236}">
              <a16:creationId xmlns:a16="http://schemas.microsoft.com/office/drawing/2014/main" id="{D873BA8A-2F2F-4022-9AE9-B761A6B7DA72}"/>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a:extLst>
            <a:ext uri="{FF2B5EF4-FFF2-40B4-BE49-F238E27FC236}">
              <a16:creationId xmlns:a16="http://schemas.microsoft.com/office/drawing/2014/main" id="{F234635E-26D7-43C5-8E55-F9F124F080A7}"/>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a:extLst>
            <a:ext uri="{FF2B5EF4-FFF2-40B4-BE49-F238E27FC236}">
              <a16:creationId xmlns:a16="http://schemas.microsoft.com/office/drawing/2014/main" id="{FB286BAD-3875-466E-9629-79E9D4E47E6E}"/>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a:extLst>
            <a:ext uri="{FF2B5EF4-FFF2-40B4-BE49-F238E27FC236}">
              <a16:creationId xmlns:a16="http://schemas.microsoft.com/office/drawing/2014/main" id="{3898E384-A0F7-40A2-9B50-A63314FB802D}"/>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a:extLst>
            <a:ext uri="{FF2B5EF4-FFF2-40B4-BE49-F238E27FC236}">
              <a16:creationId xmlns:a16="http://schemas.microsoft.com/office/drawing/2014/main" id="{12965ACC-2A0E-419C-85E6-CBE765D3FFD3}"/>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a:extLst>
            <a:ext uri="{FF2B5EF4-FFF2-40B4-BE49-F238E27FC236}">
              <a16:creationId xmlns:a16="http://schemas.microsoft.com/office/drawing/2014/main" id="{B882B7BF-2F5E-460E-9E95-3188D7379BF9}"/>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a:extLst>
            <a:ext uri="{FF2B5EF4-FFF2-40B4-BE49-F238E27FC236}">
              <a16:creationId xmlns:a16="http://schemas.microsoft.com/office/drawing/2014/main" id="{9D33096D-214C-4BD9-9465-0187CF81CF88}"/>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3" name="テキスト ボックス 42">
          <a:extLst>
            <a:ext uri="{FF2B5EF4-FFF2-40B4-BE49-F238E27FC236}">
              <a16:creationId xmlns:a16="http://schemas.microsoft.com/office/drawing/2014/main" id="{E30F79F1-CD2B-4938-9B63-4669A2993F93}"/>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a:extLst>
            <a:ext uri="{FF2B5EF4-FFF2-40B4-BE49-F238E27FC236}">
              <a16:creationId xmlns:a16="http://schemas.microsoft.com/office/drawing/2014/main" id="{945C9024-DBF4-4D9E-AAE3-8E7D94E04CE9}"/>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a:extLst>
            <a:ext uri="{FF2B5EF4-FFF2-40B4-BE49-F238E27FC236}">
              <a16:creationId xmlns:a16="http://schemas.microsoft.com/office/drawing/2014/main" id="{6C244BFF-F29F-4A35-A735-48DE01869566}"/>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a:extLst>
            <a:ext uri="{FF2B5EF4-FFF2-40B4-BE49-F238E27FC236}">
              <a16:creationId xmlns:a16="http://schemas.microsoft.com/office/drawing/2014/main" id="{EAAF55D2-C747-4380-B081-3E9FA5F4E88D}"/>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a:extLst>
            <a:ext uri="{FF2B5EF4-FFF2-40B4-BE49-F238E27FC236}">
              <a16:creationId xmlns:a16="http://schemas.microsoft.com/office/drawing/2014/main" id="{30655B45-125D-4DC5-AFEC-658077A51EA2}"/>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a:extLst>
            <a:ext uri="{FF2B5EF4-FFF2-40B4-BE49-F238E27FC236}">
              <a16:creationId xmlns:a16="http://schemas.microsoft.com/office/drawing/2014/main" id="{B1C4C0D0-8615-4B9E-A473-F3C185983F02}"/>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[ 59.3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a:extLst>
            <a:ext uri="{FF2B5EF4-FFF2-40B4-BE49-F238E27FC236}">
              <a16:creationId xmlns:a16="http://schemas.microsoft.com/office/drawing/2014/main" id="{1378373F-290D-4BA4-99AB-A3D9FFDF531B}"/>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a:extLst>
            <a:ext uri="{FF2B5EF4-FFF2-40B4-BE49-F238E27FC236}">
              <a16:creationId xmlns:a16="http://schemas.microsoft.com/office/drawing/2014/main" id="{9B27B312-ED2F-4FD5-B83E-A3C55ABA61C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a:extLst>
            <a:ext uri="{FF2B5EF4-FFF2-40B4-BE49-F238E27FC236}">
              <a16:creationId xmlns:a16="http://schemas.microsoft.com/office/drawing/2014/main" id="{6D7523D2-A564-4E83-9D8E-0189D97D05D3}"/>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a:extLst>
            <a:ext uri="{FF2B5EF4-FFF2-40B4-BE49-F238E27FC236}">
              <a16:creationId xmlns:a16="http://schemas.microsoft.com/office/drawing/2014/main" id="{9DE453F0-44E3-4EE5-9D73-CBBCFBDAD7DE}"/>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a:extLst>
            <a:ext uri="{FF2B5EF4-FFF2-40B4-BE49-F238E27FC236}">
              <a16:creationId xmlns:a16="http://schemas.microsoft.com/office/drawing/2014/main" id="{83BE3F1F-8ECD-4A4B-81CE-90CAF9BFB8FE}"/>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a:extLst>
            <a:ext uri="{FF2B5EF4-FFF2-40B4-BE49-F238E27FC236}">
              <a16:creationId xmlns:a16="http://schemas.microsoft.com/office/drawing/2014/main" id="{E77C9124-12C1-4BA4-9BE9-E281A19D2565}"/>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a:extLst>
            <a:ext uri="{FF2B5EF4-FFF2-40B4-BE49-F238E27FC236}">
              <a16:creationId xmlns:a16="http://schemas.microsoft.com/office/drawing/2014/main" id="{B3AC69CD-E759-4E81-B278-AA12FC0A07ED}"/>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a:extLst>
            <a:ext uri="{FF2B5EF4-FFF2-40B4-BE49-F238E27FC236}">
              <a16:creationId xmlns:a16="http://schemas.microsoft.com/office/drawing/2014/main" id="{2165A210-D2DA-4684-85BA-8DCDC74029B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a:extLst>
            <a:ext uri="{FF2B5EF4-FFF2-40B4-BE49-F238E27FC236}">
              <a16:creationId xmlns:a16="http://schemas.microsoft.com/office/drawing/2014/main" id="{1C0BA646-CC23-4B7E-9F59-4C26920E9C2A}"/>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a:extLst>
            <a:ext uri="{FF2B5EF4-FFF2-40B4-BE49-F238E27FC236}">
              <a16:creationId xmlns:a16="http://schemas.microsoft.com/office/drawing/2014/main" id="{0D373F14-AF9E-4FF3-A511-84BCEC6FD83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有形固定資産減価償却率は、類似団体より低い水準ではあるが老朽化は進んでいる。公共施設については、個別施設計画に基づいた施設の維持管理、長寿命化、除却等を進める必要がある。</a:t>
          </a:r>
        </a:p>
      </xdr:txBody>
    </xdr:sp>
    <xdr:clientData/>
  </xdr:twoCellAnchor>
  <xdr:oneCellAnchor>
    <xdr:from>
      <xdr:col>4</xdr:col>
      <xdr:colOff>174625</xdr:colOff>
      <xdr:row>23</xdr:row>
      <xdr:rowOff>47625</xdr:rowOff>
    </xdr:from>
    <xdr:ext cx="349839" cy="225703"/>
    <xdr:sp macro="" textlink="">
      <xdr:nvSpPr>
        <xdr:cNvPr id="59" name="テキスト ボックス 58">
          <a:extLst>
            <a:ext uri="{FF2B5EF4-FFF2-40B4-BE49-F238E27FC236}">
              <a16:creationId xmlns:a16="http://schemas.microsoft.com/office/drawing/2014/main" id="{03F12CC9-D167-4DB9-8D15-5F6602925F41}"/>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a:extLst>
            <a:ext uri="{FF2B5EF4-FFF2-40B4-BE49-F238E27FC236}">
              <a16:creationId xmlns:a16="http://schemas.microsoft.com/office/drawing/2014/main" id="{E02BF312-8B68-4450-B980-6A9E11924A25}"/>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61" name="テキスト ボックス 60">
          <a:extLst>
            <a:ext uri="{FF2B5EF4-FFF2-40B4-BE49-F238E27FC236}">
              <a16:creationId xmlns:a16="http://schemas.microsoft.com/office/drawing/2014/main" id="{DFDB5241-E0E1-4E2E-8F18-7135E005B1E5}"/>
            </a:ext>
          </a:extLst>
        </xdr:cNvPr>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62" name="直線コネクタ 61">
          <a:extLst>
            <a:ext uri="{FF2B5EF4-FFF2-40B4-BE49-F238E27FC236}">
              <a16:creationId xmlns:a16="http://schemas.microsoft.com/office/drawing/2014/main" id="{99DFF351-BC43-43CC-8433-8BB4FFED89FF}"/>
            </a:ext>
          </a:extLst>
        </xdr:cNvPr>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63" name="テキスト ボックス 62">
          <a:extLst>
            <a:ext uri="{FF2B5EF4-FFF2-40B4-BE49-F238E27FC236}">
              <a16:creationId xmlns:a16="http://schemas.microsoft.com/office/drawing/2014/main" id="{3115823D-CBF8-4E19-867E-6FCAEB9C6DBC}"/>
            </a:ext>
          </a:extLst>
        </xdr:cNvPr>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64" name="直線コネクタ 63">
          <a:extLst>
            <a:ext uri="{FF2B5EF4-FFF2-40B4-BE49-F238E27FC236}">
              <a16:creationId xmlns:a16="http://schemas.microsoft.com/office/drawing/2014/main" id="{53DCCEA1-FDE5-4A40-9C87-4CC1AB84A0B6}"/>
            </a:ext>
          </a:extLst>
        </xdr:cNvPr>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65" name="テキスト ボックス 64">
          <a:extLst>
            <a:ext uri="{FF2B5EF4-FFF2-40B4-BE49-F238E27FC236}">
              <a16:creationId xmlns:a16="http://schemas.microsoft.com/office/drawing/2014/main" id="{15EBB3C0-6FCD-4079-A6E3-6C7B51A65569}"/>
            </a:ext>
          </a:extLst>
        </xdr:cNvPr>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66" name="直線コネクタ 65">
          <a:extLst>
            <a:ext uri="{FF2B5EF4-FFF2-40B4-BE49-F238E27FC236}">
              <a16:creationId xmlns:a16="http://schemas.microsoft.com/office/drawing/2014/main" id="{D4C1A003-C296-441E-8C57-E1D64C1DD4BC}"/>
            </a:ext>
          </a:extLst>
        </xdr:cNvPr>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67" name="テキスト ボックス 66">
          <a:extLst>
            <a:ext uri="{FF2B5EF4-FFF2-40B4-BE49-F238E27FC236}">
              <a16:creationId xmlns:a16="http://schemas.microsoft.com/office/drawing/2014/main" id="{6589602A-D0B0-461F-B381-1F3D85D73206}"/>
            </a:ext>
          </a:extLst>
        </xdr:cNvPr>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68" name="直線コネクタ 67">
          <a:extLst>
            <a:ext uri="{FF2B5EF4-FFF2-40B4-BE49-F238E27FC236}">
              <a16:creationId xmlns:a16="http://schemas.microsoft.com/office/drawing/2014/main" id="{AD557FC7-35DB-473F-A60E-C95854253120}"/>
            </a:ext>
          </a:extLst>
        </xdr:cNvPr>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69" name="テキスト ボックス 68">
          <a:extLst>
            <a:ext uri="{FF2B5EF4-FFF2-40B4-BE49-F238E27FC236}">
              <a16:creationId xmlns:a16="http://schemas.microsoft.com/office/drawing/2014/main" id="{3BBDEE92-2759-4D45-AB6C-48EE1FAAA0F6}"/>
            </a:ext>
          </a:extLst>
        </xdr:cNvPr>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0" name="直線コネクタ 69">
          <a:extLst>
            <a:ext uri="{FF2B5EF4-FFF2-40B4-BE49-F238E27FC236}">
              <a16:creationId xmlns:a16="http://schemas.microsoft.com/office/drawing/2014/main" id="{C681A2D0-6760-493B-B221-16B490D6A6C9}"/>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23</xdr:row>
      <xdr:rowOff>144324</xdr:rowOff>
    </xdr:from>
    <xdr:ext cx="308097" cy="225703"/>
    <xdr:sp macro="" textlink="">
      <xdr:nvSpPr>
        <xdr:cNvPr id="71" name="テキスト ボックス 70">
          <a:extLst>
            <a:ext uri="{FF2B5EF4-FFF2-40B4-BE49-F238E27FC236}">
              <a16:creationId xmlns:a16="http://schemas.microsoft.com/office/drawing/2014/main" id="{A57508C2-5850-4C75-B6FA-CEBC05B89F6E}"/>
            </a:ext>
          </a:extLst>
        </xdr:cNvPr>
        <xdr:cNvSpPr txBox="1"/>
      </xdr:nvSpPr>
      <xdr:spPr>
        <a:xfrm>
          <a:off x="898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2" name="有形固定資産減価償却率グラフ枠">
          <a:extLst>
            <a:ext uri="{FF2B5EF4-FFF2-40B4-BE49-F238E27FC236}">
              <a16:creationId xmlns:a16="http://schemas.microsoft.com/office/drawing/2014/main" id="{C655E215-7B7B-468D-9AD1-6F40346117BB}"/>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96393</xdr:rowOff>
    </xdr:from>
    <xdr:to>
      <xdr:col>23</xdr:col>
      <xdr:colOff>85090</xdr:colOff>
      <xdr:row>34</xdr:row>
      <xdr:rowOff>163576</xdr:rowOff>
    </xdr:to>
    <xdr:cxnSp macro="">
      <xdr:nvCxnSpPr>
        <xdr:cNvPr id="73" name="直線コネクタ 72">
          <a:extLst>
            <a:ext uri="{FF2B5EF4-FFF2-40B4-BE49-F238E27FC236}">
              <a16:creationId xmlns:a16="http://schemas.microsoft.com/office/drawing/2014/main" id="{93AFA078-E9D5-4E1B-9910-924D80583B95}"/>
            </a:ext>
          </a:extLst>
        </xdr:cNvPr>
        <xdr:cNvCxnSpPr/>
      </xdr:nvCxnSpPr>
      <xdr:spPr>
        <a:xfrm flipV="1">
          <a:off x="4760595" y="5497068"/>
          <a:ext cx="1270" cy="12673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167403</xdr:rowOff>
    </xdr:from>
    <xdr:ext cx="405111" cy="259045"/>
    <xdr:sp macro="" textlink="">
      <xdr:nvSpPr>
        <xdr:cNvPr id="74" name="有形固定資産減価償却率最小値テキスト">
          <a:extLst>
            <a:ext uri="{FF2B5EF4-FFF2-40B4-BE49-F238E27FC236}">
              <a16:creationId xmlns:a16="http://schemas.microsoft.com/office/drawing/2014/main" id="{4C6709FD-1C89-4CA3-AD25-4705C3EDB1E3}"/>
            </a:ext>
          </a:extLst>
        </xdr:cNvPr>
        <xdr:cNvSpPr txBox="1"/>
      </xdr:nvSpPr>
      <xdr:spPr>
        <a:xfrm>
          <a:off x="4813300" y="67682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163576</xdr:rowOff>
    </xdr:from>
    <xdr:to>
      <xdr:col>23</xdr:col>
      <xdr:colOff>174625</xdr:colOff>
      <xdr:row>34</xdr:row>
      <xdr:rowOff>163576</xdr:rowOff>
    </xdr:to>
    <xdr:cxnSp macro="">
      <xdr:nvCxnSpPr>
        <xdr:cNvPr id="75" name="直線コネクタ 74">
          <a:extLst>
            <a:ext uri="{FF2B5EF4-FFF2-40B4-BE49-F238E27FC236}">
              <a16:creationId xmlns:a16="http://schemas.microsoft.com/office/drawing/2014/main" id="{4C5E9996-EB49-42FE-8BD8-AFE2DBBFF98A}"/>
            </a:ext>
          </a:extLst>
        </xdr:cNvPr>
        <xdr:cNvCxnSpPr/>
      </xdr:nvCxnSpPr>
      <xdr:spPr>
        <a:xfrm>
          <a:off x="4673600" y="6764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43070</xdr:rowOff>
    </xdr:from>
    <xdr:ext cx="405111" cy="259045"/>
    <xdr:sp macro="" textlink="">
      <xdr:nvSpPr>
        <xdr:cNvPr id="76" name="有形固定資産減価償却率最大値テキスト">
          <a:extLst>
            <a:ext uri="{FF2B5EF4-FFF2-40B4-BE49-F238E27FC236}">
              <a16:creationId xmlns:a16="http://schemas.microsoft.com/office/drawing/2014/main" id="{59C541D5-7806-43A6-A554-D48F5025BBA9}"/>
            </a:ext>
          </a:extLst>
        </xdr:cNvPr>
        <xdr:cNvSpPr txBox="1"/>
      </xdr:nvSpPr>
      <xdr:spPr>
        <a:xfrm>
          <a:off x="4813300" y="52722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96393</xdr:rowOff>
    </xdr:from>
    <xdr:to>
      <xdr:col>23</xdr:col>
      <xdr:colOff>174625</xdr:colOff>
      <xdr:row>27</xdr:row>
      <xdr:rowOff>96393</xdr:rowOff>
    </xdr:to>
    <xdr:cxnSp macro="">
      <xdr:nvCxnSpPr>
        <xdr:cNvPr id="77" name="直線コネクタ 76">
          <a:extLst>
            <a:ext uri="{FF2B5EF4-FFF2-40B4-BE49-F238E27FC236}">
              <a16:creationId xmlns:a16="http://schemas.microsoft.com/office/drawing/2014/main" id="{0EF9B99C-0F88-4337-B2ED-C6E341770EEE}"/>
            </a:ext>
          </a:extLst>
        </xdr:cNvPr>
        <xdr:cNvCxnSpPr/>
      </xdr:nvCxnSpPr>
      <xdr:spPr>
        <a:xfrm>
          <a:off x="4673600" y="5497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32</xdr:row>
      <xdr:rowOff>4462</xdr:rowOff>
    </xdr:from>
    <xdr:ext cx="405111" cy="259045"/>
    <xdr:sp macro="" textlink="">
      <xdr:nvSpPr>
        <xdr:cNvPr id="78" name="有形固定資産減価償却率平均値テキスト">
          <a:extLst>
            <a:ext uri="{FF2B5EF4-FFF2-40B4-BE49-F238E27FC236}">
              <a16:creationId xmlns:a16="http://schemas.microsoft.com/office/drawing/2014/main" id="{5BE1421D-7005-469E-BB15-81FD90F204D9}"/>
            </a:ext>
          </a:extLst>
        </xdr:cNvPr>
        <xdr:cNvSpPr txBox="1"/>
      </xdr:nvSpPr>
      <xdr:spPr>
        <a:xfrm>
          <a:off x="4813300" y="62623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32</xdr:row>
      <xdr:rowOff>26035</xdr:rowOff>
    </xdr:from>
    <xdr:to>
      <xdr:col>23</xdr:col>
      <xdr:colOff>136525</xdr:colOff>
      <xdr:row>32</xdr:row>
      <xdr:rowOff>127635</xdr:rowOff>
    </xdr:to>
    <xdr:sp macro="" textlink="">
      <xdr:nvSpPr>
        <xdr:cNvPr id="79" name="フローチャート: 判断 78">
          <a:extLst>
            <a:ext uri="{FF2B5EF4-FFF2-40B4-BE49-F238E27FC236}">
              <a16:creationId xmlns:a16="http://schemas.microsoft.com/office/drawing/2014/main" id="{E577D7C3-AC0F-4829-9068-0BED96D395DE}"/>
            </a:ext>
          </a:extLst>
        </xdr:cNvPr>
        <xdr:cNvSpPr/>
      </xdr:nvSpPr>
      <xdr:spPr>
        <a:xfrm>
          <a:off x="4711700" y="6283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145669</xdr:rowOff>
    </xdr:from>
    <xdr:to>
      <xdr:col>19</xdr:col>
      <xdr:colOff>187325</xdr:colOff>
      <xdr:row>32</xdr:row>
      <xdr:rowOff>75819</xdr:rowOff>
    </xdr:to>
    <xdr:sp macro="" textlink="">
      <xdr:nvSpPr>
        <xdr:cNvPr id="80" name="フローチャート: 判断 79">
          <a:extLst>
            <a:ext uri="{FF2B5EF4-FFF2-40B4-BE49-F238E27FC236}">
              <a16:creationId xmlns:a16="http://schemas.microsoft.com/office/drawing/2014/main" id="{58A7AEA5-D8E7-49F2-8F4C-B879EB6B6E7F}"/>
            </a:ext>
          </a:extLst>
        </xdr:cNvPr>
        <xdr:cNvSpPr/>
      </xdr:nvSpPr>
      <xdr:spPr>
        <a:xfrm>
          <a:off x="4000500" y="6232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113284</xdr:rowOff>
    </xdr:from>
    <xdr:to>
      <xdr:col>15</xdr:col>
      <xdr:colOff>187325</xdr:colOff>
      <xdr:row>32</xdr:row>
      <xdr:rowOff>43434</xdr:rowOff>
    </xdr:to>
    <xdr:sp macro="" textlink="">
      <xdr:nvSpPr>
        <xdr:cNvPr id="81" name="フローチャート: 判断 80">
          <a:extLst>
            <a:ext uri="{FF2B5EF4-FFF2-40B4-BE49-F238E27FC236}">
              <a16:creationId xmlns:a16="http://schemas.microsoft.com/office/drawing/2014/main" id="{C9614FF3-717D-48D7-A1C7-92CAF4521098}"/>
            </a:ext>
          </a:extLst>
        </xdr:cNvPr>
        <xdr:cNvSpPr/>
      </xdr:nvSpPr>
      <xdr:spPr>
        <a:xfrm>
          <a:off x="3238500" y="6199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72263</xdr:rowOff>
    </xdr:from>
    <xdr:to>
      <xdr:col>11</xdr:col>
      <xdr:colOff>187325</xdr:colOff>
      <xdr:row>32</xdr:row>
      <xdr:rowOff>2413</xdr:rowOff>
    </xdr:to>
    <xdr:sp macro="" textlink="">
      <xdr:nvSpPr>
        <xdr:cNvPr id="82" name="フローチャート: 判断 81">
          <a:extLst>
            <a:ext uri="{FF2B5EF4-FFF2-40B4-BE49-F238E27FC236}">
              <a16:creationId xmlns:a16="http://schemas.microsoft.com/office/drawing/2014/main" id="{AD79818B-B92F-48C8-A37E-C89660F88B9F}"/>
            </a:ext>
          </a:extLst>
        </xdr:cNvPr>
        <xdr:cNvSpPr/>
      </xdr:nvSpPr>
      <xdr:spPr>
        <a:xfrm>
          <a:off x="2476500" y="6158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31</xdr:row>
      <xdr:rowOff>29083</xdr:rowOff>
    </xdr:from>
    <xdr:to>
      <xdr:col>7</xdr:col>
      <xdr:colOff>187325</xdr:colOff>
      <xdr:row>31</xdr:row>
      <xdr:rowOff>130683</xdr:rowOff>
    </xdr:to>
    <xdr:sp macro="" textlink="">
      <xdr:nvSpPr>
        <xdr:cNvPr id="83" name="フローチャート: 判断 82">
          <a:extLst>
            <a:ext uri="{FF2B5EF4-FFF2-40B4-BE49-F238E27FC236}">
              <a16:creationId xmlns:a16="http://schemas.microsoft.com/office/drawing/2014/main" id="{7D5E9F5F-3D84-4337-8FFF-52F0B4948888}"/>
            </a:ext>
          </a:extLst>
        </xdr:cNvPr>
        <xdr:cNvSpPr/>
      </xdr:nvSpPr>
      <xdr:spPr>
        <a:xfrm>
          <a:off x="1714500" y="6115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4" name="テキスト ボックス 83">
          <a:extLst>
            <a:ext uri="{FF2B5EF4-FFF2-40B4-BE49-F238E27FC236}">
              <a16:creationId xmlns:a16="http://schemas.microsoft.com/office/drawing/2014/main" id="{009AC76B-4603-4AC0-BA87-37F8973155DB}"/>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5" name="テキスト ボックス 84">
          <a:extLst>
            <a:ext uri="{FF2B5EF4-FFF2-40B4-BE49-F238E27FC236}">
              <a16:creationId xmlns:a16="http://schemas.microsoft.com/office/drawing/2014/main" id="{EBDB90BA-23F7-478B-8F77-328F825AAF74}"/>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6" name="テキスト ボックス 85">
          <a:extLst>
            <a:ext uri="{FF2B5EF4-FFF2-40B4-BE49-F238E27FC236}">
              <a16:creationId xmlns:a16="http://schemas.microsoft.com/office/drawing/2014/main" id="{DA6B12FD-DC0F-4774-A655-3E9220F474AF}"/>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7" name="テキスト ボックス 86">
          <a:extLst>
            <a:ext uri="{FF2B5EF4-FFF2-40B4-BE49-F238E27FC236}">
              <a16:creationId xmlns:a16="http://schemas.microsoft.com/office/drawing/2014/main" id="{F5D430B6-22BB-4E44-B901-A84A8A89A47E}"/>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8" name="テキスト ボックス 87">
          <a:extLst>
            <a:ext uri="{FF2B5EF4-FFF2-40B4-BE49-F238E27FC236}">
              <a16:creationId xmlns:a16="http://schemas.microsoft.com/office/drawing/2014/main" id="{CB4119F4-E0B6-4CAD-A821-60D382273E53}"/>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96012</xdr:rowOff>
    </xdr:from>
    <xdr:to>
      <xdr:col>23</xdr:col>
      <xdr:colOff>136525</xdr:colOff>
      <xdr:row>32</xdr:row>
      <xdr:rowOff>26162</xdr:rowOff>
    </xdr:to>
    <xdr:sp macro="" textlink="">
      <xdr:nvSpPr>
        <xdr:cNvPr id="89" name="楕円 88">
          <a:extLst>
            <a:ext uri="{FF2B5EF4-FFF2-40B4-BE49-F238E27FC236}">
              <a16:creationId xmlns:a16="http://schemas.microsoft.com/office/drawing/2014/main" id="{86DF0FD0-C0E1-45A4-8923-2AB7A71962F2}"/>
            </a:ext>
          </a:extLst>
        </xdr:cNvPr>
        <xdr:cNvSpPr/>
      </xdr:nvSpPr>
      <xdr:spPr>
        <a:xfrm>
          <a:off x="4711700" y="6182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118889</xdr:rowOff>
    </xdr:from>
    <xdr:ext cx="405111" cy="259045"/>
    <xdr:sp macro="" textlink="">
      <xdr:nvSpPr>
        <xdr:cNvPr id="90" name="有形固定資産減価償却率該当値テキスト">
          <a:extLst>
            <a:ext uri="{FF2B5EF4-FFF2-40B4-BE49-F238E27FC236}">
              <a16:creationId xmlns:a16="http://schemas.microsoft.com/office/drawing/2014/main" id="{548AC39D-8297-4178-BF2C-4E1EBF4575DD}"/>
            </a:ext>
          </a:extLst>
        </xdr:cNvPr>
        <xdr:cNvSpPr txBox="1"/>
      </xdr:nvSpPr>
      <xdr:spPr>
        <a:xfrm>
          <a:off x="4813300" y="60339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52832</xdr:rowOff>
    </xdr:from>
    <xdr:to>
      <xdr:col>19</xdr:col>
      <xdr:colOff>187325</xdr:colOff>
      <xdr:row>31</xdr:row>
      <xdr:rowOff>154432</xdr:rowOff>
    </xdr:to>
    <xdr:sp macro="" textlink="">
      <xdr:nvSpPr>
        <xdr:cNvPr id="91" name="楕円 90">
          <a:extLst>
            <a:ext uri="{FF2B5EF4-FFF2-40B4-BE49-F238E27FC236}">
              <a16:creationId xmlns:a16="http://schemas.microsoft.com/office/drawing/2014/main" id="{77BD89D6-E123-4E39-8ACF-8D0EC049F660}"/>
            </a:ext>
          </a:extLst>
        </xdr:cNvPr>
        <xdr:cNvSpPr/>
      </xdr:nvSpPr>
      <xdr:spPr>
        <a:xfrm>
          <a:off x="4000500" y="6139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103632</xdr:rowOff>
    </xdr:from>
    <xdr:to>
      <xdr:col>23</xdr:col>
      <xdr:colOff>85725</xdr:colOff>
      <xdr:row>31</xdr:row>
      <xdr:rowOff>146812</xdr:rowOff>
    </xdr:to>
    <xdr:cxnSp macro="">
      <xdr:nvCxnSpPr>
        <xdr:cNvPr id="92" name="直線コネクタ 91">
          <a:extLst>
            <a:ext uri="{FF2B5EF4-FFF2-40B4-BE49-F238E27FC236}">
              <a16:creationId xmlns:a16="http://schemas.microsoft.com/office/drawing/2014/main" id="{B5F5D7E7-DF08-49C5-9CE2-0EDC075086CC}"/>
            </a:ext>
          </a:extLst>
        </xdr:cNvPr>
        <xdr:cNvCxnSpPr/>
      </xdr:nvCxnSpPr>
      <xdr:spPr>
        <a:xfrm>
          <a:off x="4051300" y="6190107"/>
          <a:ext cx="7112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13970</xdr:rowOff>
    </xdr:from>
    <xdr:to>
      <xdr:col>15</xdr:col>
      <xdr:colOff>187325</xdr:colOff>
      <xdr:row>31</xdr:row>
      <xdr:rowOff>115570</xdr:rowOff>
    </xdr:to>
    <xdr:sp macro="" textlink="">
      <xdr:nvSpPr>
        <xdr:cNvPr id="93" name="楕円 92">
          <a:extLst>
            <a:ext uri="{FF2B5EF4-FFF2-40B4-BE49-F238E27FC236}">
              <a16:creationId xmlns:a16="http://schemas.microsoft.com/office/drawing/2014/main" id="{1537F6A5-A338-4AF5-B6BA-3B833C94B93E}"/>
            </a:ext>
          </a:extLst>
        </xdr:cNvPr>
        <xdr:cNvSpPr/>
      </xdr:nvSpPr>
      <xdr:spPr>
        <a:xfrm>
          <a:off x="3238500" y="6100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64770</xdr:rowOff>
    </xdr:from>
    <xdr:to>
      <xdr:col>19</xdr:col>
      <xdr:colOff>136525</xdr:colOff>
      <xdr:row>31</xdr:row>
      <xdr:rowOff>103632</xdr:rowOff>
    </xdr:to>
    <xdr:cxnSp macro="">
      <xdr:nvCxnSpPr>
        <xdr:cNvPr id="94" name="直線コネクタ 93">
          <a:extLst>
            <a:ext uri="{FF2B5EF4-FFF2-40B4-BE49-F238E27FC236}">
              <a16:creationId xmlns:a16="http://schemas.microsoft.com/office/drawing/2014/main" id="{BE6EA2EC-77C9-4DD7-BD8A-D27A6A647C8C}"/>
            </a:ext>
          </a:extLst>
        </xdr:cNvPr>
        <xdr:cNvCxnSpPr/>
      </xdr:nvCxnSpPr>
      <xdr:spPr>
        <a:xfrm>
          <a:off x="3289300" y="6151245"/>
          <a:ext cx="7620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159512</xdr:rowOff>
    </xdr:from>
    <xdr:to>
      <xdr:col>11</xdr:col>
      <xdr:colOff>187325</xdr:colOff>
      <xdr:row>31</xdr:row>
      <xdr:rowOff>89662</xdr:rowOff>
    </xdr:to>
    <xdr:sp macro="" textlink="">
      <xdr:nvSpPr>
        <xdr:cNvPr id="95" name="楕円 94">
          <a:extLst>
            <a:ext uri="{FF2B5EF4-FFF2-40B4-BE49-F238E27FC236}">
              <a16:creationId xmlns:a16="http://schemas.microsoft.com/office/drawing/2014/main" id="{E46C3DA8-7C11-4EE2-AD7A-72B29D28E4B9}"/>
            </a:ext>
          </a:extLst>
        </xdr:cNvPr>
        <xdr:cNvSpPr/>
      </xdr:nvSpPr>
      <xdr:spPr>
        <a:xfrm>
          <a:off x="2476500" y="6074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38862</xdr:rowOff>
    </xdr:from>
    <xdr:to>
      <xdr:col>15</xdr:col>
      <xdr:colOff>136525</xdr:colOff>
      <xdr:row>31</xdr:row>
      <xdr:rowOff>64770</xdr:rowOff>
    </xdr:to>
    <xdr:cxnSp macro="">
      <xdr:nvCxnSpPr>
        <xdr:cNvPr id="96" name="直線コネクタ 95">
          <a:extLst>
            <a:ext uri="{FF2B5EF4-FFF2-40B4-BE49-F238E27FC236}">
              <a16:creationId xmlns:a16="http://schemas.microsoft.com/office/drawing/2014/main" id="{C5F26F0E-8297-49EE-A4E1-F9943AD5E347}"/>
            </a:ext>
          </a:extLst>
        </xdr:cNvPr>
        <xdr:cNvCxnSpPr/>
      </xdr:nvCxnSpPr>
      <xdr:spPr>
        <a:xfrm>
          <a:off x="2527300" y="6125337"/>
          <a:ext cx="762000" cy="25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30</xdr:row>
      <xdr:rowOff>142240</xdr:rowOff>
    </xdr:from>
    <xdr:to>
      <xdr:col>7</xdr:col>
      <xdr:colOff>187325</xdr:colOff>
      <xdr:row>31</xdr:row>
      <xdr:rowOff>72390</xdr:rowOff>
    </xdr:to>
    <xdr:sp macro="" textlink="">
      <xdr:nvSpPr>
        <xdr:cNvPr id="97" name="楕円 96">
          <a:extLst>
            <a:ext uri="{FF2B5EF4-FFF2-40B4-BE49-F238E27FC236}">
              <a16:creationId xmlns:a16="http://schemas.microsoft.com/office/drawing/2014/main" id="{FF5471DD-4111-41C8-9D71-BDBD4EC44B35}"/>
            </a:ext>
          </a:extLst>
        </xdr:cNvPr>
        <xdr:cNvSpPr/>
      </xdr:nvSpPr>
      <xdr:spPr>
        <a:xfrm>
          <a:off x="1714500" y="6057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31</xdr:row>
      <xdr:rowOff>21590</xdr:rowOff>
    </xdr:from>
    <xdr:to>
      <xdr:col>11</xdr:col>
      <xdr:colOff>136525</xdr:colOff>
      <xdr:row>31</xdr:row>
      <xdr:rowOff>38862</xdr:rowOff>
    </xdr:to>
    <xdr:cxnSp macro="">
      <xdr:nvCxnSpPr>
        <xdr:cNvPr id="98" name="直線コネクタ 97">
          <a:extLst>
            <a:ext uri="{FF2B5EF4-FFF2-40B4-BE49-F238E27FC236}">
              <a16:creationId xmlns:a16="http://schemas.microsoft.com/office/drawing/2014/main" id="{C57FF224-38BE-4C6D-B02F-684F2CC10640}"/>
            </a:ext>
          </a:extLst>
        </xdr:cNvPr>
        <xdr:cNvCxnSpPr/>
      </xdr:nvCxnSpPr>
      <xdr:spPr>
        <a:xfrm>
          <a:off x="1765300" y="6108065"/>
          <a:ext cx="762000" cy="17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32</xdr:row>
      <xdr:rowOff>66946</xdr:rowOff>
    </xdr:from>
    <xdr:ext cx="405111" cy="259045"/>
    <xdr:sp macro="" textlink="">
      <xdr:nvSpPr>
        <xdr:cNvPr id="99" name="n_1aveValue有形固定資産減価償却率">
          <a:extLst>
            <a:ext uri="{FF2B5EF4-FFF2-40B4-BE49-F238E27FC236}">
              <a16:creationId xmlns:a16="http://schemas.microsoft.com/office/drawing/2014/main" id="{AC1E1549-E5C8-4112-971A-559C39A0024C}"/>
            </a:ext>
          </a:extLst>
        </xdr:cNvPr>
        <xdr:cNvSpPr txBox="1"/>
      </xdr:nvSpPr>
      <xdr:spPr>
        <a:xfrm>
          <a:off x="3836044" y="6324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34561</xdr:rowOff>
    </xdr:from>
    <xdr:ext cx="405111" cy="259045"/>
    <xdr:sp macro="" textlink="">
      <xdr:nvSpPr>
        <xdr:cNvPr id="100" name="n_2aveValue有形固定資産減価償却率">
          <a:extLst>
            <a:ext uri="{FF2B5EF4-FFF2-40B4-BE49-F238E27FC236}">
              <a16:creationId xmlns:a16="http://schemas.microsoft.com/office/drawing/2014/main" id="{7AF0F086-738D-4E9D-BDF2-F66F1AEB8228}"/>
            </a:ext>
          </a:extLst>
        </xdr:cNvPr>
        <xdr:cNvSpPr txBox="1"/>
      </xdr:nvSpPr>
      <xdr:spPr>
        <a:xfrm>
          <a:off x="3086744" y="62924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164990</xdr:rowOff>
    </xdr:from>
    <xdr:ext cx="405111" cy="259045"/>
    <xdr:sp macro="" textlink="">
      <xdr:nvSpPr>
        <xdr:cNvPr id="101" name="n_3aveValue有形固定資産減価償却率">
          <a:extLst>
            <a:ext uri="{FF2B5EF4-FFF2-40B4-BE49-F238E27FC236}">
              <a16:creationId xmlns:a16="http://schemas.microsoft.com/office/drawing/2014/main" id="{2711F6C2-E1B3-436F-AC59-75D9E670FC5F}"/>
            </a:ext>
          </a:extLst>
        </xdr:cNvPr>
        <xdr:cNvSpPr txBox="1"/>
      </xdr:nvSpPr>
      <xdr:spPr>
        <a:xfrm>
          <a:off x="2324744" y="62514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121810</xdr:rowOff>
    </xdr:from>
    <xdr:ext cx="405111" cy="259045"/>
    <xdr:sp macro="" textlink="">
      <xdr:nvSpPr>
        <xdr:cNvPr id="102" name="n_4aveValue有形固定資産減価償却率">
          <a:extLst>
            <a:ext uri="{FF2B5EF4-FFF2-40B4-BE49-F238E27FC236}">
              <a16:creationId xmlns:a16="http://schemas.microsoft.com/office/drawing/2014/main" id="{657FBDC9-F896-4A70-9980-4DF64FAAE148}"/>
            </a:ext>
          </a:extLst>
        </xdr:cNvPr>
        <xdr:cNvSpPr txBox="1"/>
      </xdr:nvSpPr>
      <xdr:spPr>
        <a:xfrm>
          <a:off x="1562744" y="62082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29</xdr:row>
      <xdr:rowOff>170959</xdr:rowOff>
    </xdr:from>
    <xdr:ext cx="405111" cy="259045"/>
    <xdr:sp macro="" textlink="">
      <xdr:nvSpPr>
        <xdr:cNvPr id="103" name="n_1mainValue有形固定資産減価償却率">
          <a:extLst>
            <a:ext uri="{FF2B5EF4-FFF2-40B4-BE49-F238E27FC236}">
              <a16:creationId xmlns:a16="http://schemas.microsoft.com/office/drawing/2014/main" id="{E2E53869-635A-4127-B19D-75F1FA82576F}"/>
            </a:ext>
          </a:extLst>
        </xdr:cNvPr>
        <xdr:cNvSpPr txBox="1"/>
      </xdr:nvSpPr>
      <xdr:spPr>
        <a:xfrm>
          <a:off x="3836044" y="59145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132097</xdr:rowOff>
    </xdr:from>
    <xdr:ext cx="405111" cy="259045"/>
    <xdr:sp macro="" textlink="">
      <xdr:nvSpPr>
        <xdr:cNvPr id="104" name="n_2mainValue有形固定資産減価償却率">
          <a:extLst>
            <a:ext uri="{FF2B5EF4-FFF2-40B4-BE49-F238E27FC236}">
              <a16:creationId xmlns:a16="http://schemas.microsoft.com/office/drawing/2014/main" id="{FC35847D-985A-44BD-81CD-945239654CF6}"/>
            </a:ext>
          </a:extLst>
        </xdr:cNvPr>
        <xdr:cNvSpPr txBox="1"/>
      </xdr:nvSpPr>
      <xdr:spPr>
        <a:xfrm>
          <a:off x="3086744" y="5875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106189</xdr:rowOff>
    </xdr:from>
    <xdr:ext cx="405111" cy="259045"/>
    <xdr:sp macro="" textlink="">
      <xdr:nvSpPr>
        <xdr:cNvPr id="105" name="n_3mainValue有形固定資産減価償却率">
          <a:extLst>
            <a:ext uri="{FF2B5EF4-FFF2-40B4-BE49-F238E27FC236}">
              <a16:creationId xmlns:a16="http://schemas.microsoft.com/office/drawing/2014/main" id="{CC023D05-144A-46E9-B522-877A29EB2702}"/>
            </a:ext>
          </a:extLst>
        </xdr:cNvPr>
        <xdr:cNvSpPr txBox="1"/>
      </xdr:nvSpPr>
      <xdr:spPr>
        <a:xfrm>
          <a:off x="2324744" y="58497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88917</xdr:rowOff>
    </xdr:from>
    <xdr:ext cx="405111" cy="259045"/>
    <xdr:sp macro="" textlink="">
      <xdr:nvSpPr>
        <xdr:cNvPr id="106" name="n_4mainValue有形固定資産減価償却率">
          <a:extLst>
            <a:ext uri="{FF2B5EF4-FFF2-40B4-BE49-F238E27FC236}">
              <a16:creationId xmlns:a16="http://schemas.microsoft.com/office/drawing/2014/main" id="{3AFC5508-B1C2-4D51-BA37-B051138A77A9}"/>
            </a:ext>
          </a:extLst>
        </xdr:cNvPr>
        <xdr:cNvSpPr txBox="1"/>
      </xdr:nvSpPr>
      <xdr:spPr>
        <a:xfrm>
          <a:off x="1562744" y="5832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7" name="正方形/長方形 106">
          <a:extLst>
            <a:ext uri="{FF2B5EF4-FFF2-40B4-BE49-F238E27FC236}">
              <a16:creationId xmlns:a16="http://schemas.microsoft.com/office/drawing/2014/main" id="{3975C374-7AFF-48B1-830A-CC4E9196127F}"/>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8" name="正方形/長方形 107">
          <a:extLst>
            <a:ext uri="{FF2B5EF4-FFF2-40B4-BE49-F238E27FC236}">
              <a16:creationId xmlns:a16="http://schemas.microsoft.com/office/drawing/2014/main" id="{460939E3-0788-4BF3-AD0B-975899218F14}"/>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71</xdr:col>
      <xdr:colOff>39364</xdr:colOff>
      <xdr:row>22</xdr:row>
      <xdr:rowOff>64546</xdr:rowOff>
    </xdr:from>
    <xdr:to>
      <xdr:col>75</xdr:col>
      <xdr:colOff>132085</xdr:colOff>
      <xdr:row>24</xdr:row>
      <xdr:rowOff>30705</xdr:rowOff>
    </xdr:to>
    <xdr:sp macro="" textlink="">
      <xdr:nvSpPr>
        <xdr:cNvPr id="109" name="正方形/長方形 108">
          <a:extLst>
            <a:ext uri="{FF2B5EF4-FFF2-40B4-BE49-F238E27FC236}">
              <a16:creationId xmlns:a16="http://schemas.microsoft.com/office/drawing/2014/main" id="{22A83436-6B48-40E9-97ED-53E2CB4E7F6C}"/>
            </a:ext>
          </a:extLst>
        </xdr:cNvPr>
        <xdr:cNvSpPr/>
      </xdr:nvSpPr>
      <xdr:spPr>
        <a:xfrm>
          <a:off x="13860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[ 56.8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0" name="正方形/長方形 109">
          <a:extLst>
            <a:ext uri="{FF2B5EF4-FFF2-40B4-BE49-F238E27FC236}">
              <a16:creationId xmlns:a16="http://schemas.microsoft.com/office/drawing/2014/main" id="{03403104-F626-4FBF-BD80-76C5F7C3EC29}"/>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1" name="正方形/長方形 110">
          <a:extLst>
            <a:ext uri="{FF2B5EF4-FFF2-40B4-BE49-F238E27FC236}">
              <a16:creationId xmlns:a16="http://schemas.microsoft.com/office/drawing/2014/main" id="{B3EF9815-02ED-42F0-A858-C334395F910C}"/>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2" name="正方形/長方形 111">
          <a:extLst>
            <a:ext uri="{FF2B5EF4-FFF2-40B4-BE49-F238E27FC236}">
              <a16:creationId xmlns:a16="http://schemas.microsoft.com/office/drawing/2014/main" id="{A5F15F1C-A261-498C-9847-CF13B9A065A0}"/>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3" name="正方形/長方形 112">
          <a:extLst>
            <a:ext uri="{FF2B5EF4-FFF2-40B4-BE49-F238E27FC236}">
              <a16:creationId xmlns:a16="http://schemas.microsoft.com/office/drawing/2014/main" id="{20BCBCEA-7E64-4181-B611-91B6291BA149}"/>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4" name="正方形/長方形 113">
          <a:extLst>
            <a:ext uri="{FF2B5EF4-FFF2-40B4-BE49-F238E27FC236}">
              <a16:creationId xmlns:a16="http://schemas.microsoft.com/office/drawing/2014/main" id="{CA29E6D1-8A84-4C66-9559-B64D62ADA458}"/>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5" name="正方形/長方形 114">
          <a:extLst>
            <a:ext uri="{FF2B5EF4-FFF2-40B4-BE49-F238E27FC236}">
              <a16:creationId xmlns:a16="http://schemas.microsoft.com/office/drawing/2014/main" id="{94A924A9-7AAC-4A08-9940-FEE48158D8BA}"/>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6" name="正方形/長方形 115">
          <a:extLst>
            <a:ext uri="{FF2B5EF4-FFF2-40B4-BE49-F238E27FC236}">
              <a16:creationId xmlns:a16="http://schemas.microsoft.com/office/drawing/2014/main" id="{BFD110BD-6307-44B0-8601-12361AA3A50F}"/>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7" name="正方形/長方形 116">
          <a:extLst>
            <a:ext uri="{FF2B5EF4-FFF2-40B4-BE49-F238E27FC236}">
              <a16:creationId xmlns:a16="http://schemas.microsoft.com/office/drawing/2014/main" id="{EAD56E7A-D128-4D77-AD58-A091FE9A064E}"/>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8" name="正方形/長方形 117">
          <a:extLst>
            <a:ext uri="{FF2B5EF4-FFF2-40B4-BE49-F238E27FC236}">
              <a16:creationId xmlns:a16="http://schemas.microsoft.com/office/drawing/2014/main" id="{DDABCAFC-E325-4BDB-8FF4-8429B92B0004}"/>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9" name="テキスト ボックス 118">
          <a:extLst>
            <a:ext uri="{FF2B5EF4-FFF2-40B4-BE49-F238E27FC236}">
              <a16:creationId xmlns:a16="http://schemas.microsoft.com/office/drawing/2014/main" id="{16150190-CDA1-49C3-B49A-A3A44244F2FB}"/>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本村の債務償還費率は、</a:t>
          </a:r>
          <a:r>
            <a:rPr kumimoji="1" lang="en-US" altLang="ja-JP" sz="1100">
              <a:latin typeface="ＭＳ Ｐゴシック" panose="020B0600070205080204" pitchFamily="50" charset="-128"/>
              <a:ea typeface="ＭＳ Ｐゴシック" panose="020B0600070205080204" pitchFamily="50" charset="-128"/>
            </a:rPr>
            <a:t>56.8</a:t>
          </a:r>
          <a:r>
            <a:rPr kumimoji="1" lang="ja-JP" altLang="en-US" sz="1100">
              <a:latin typeface="ＭＳ Ｐゴシック" panose="020B0600070205080204" pitchFamily="50" charset="-128"/>
              <a:ea typeface="ＭＳ Ｐゴシック" panose="020B0600070205080204" pitchFamily="50" charset="-128"/>
            </a:rPr>
            <a:t>％と全国、長野県平均を大きく下回っている。今後も地方債残高等の将来負担額の抑制に努める。</a:t>
          </a:r>
          <a:endParaRPr kumimoji="1" lang="en-US" altLang="ja-JP" sz="1100">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20" name="テキスト ボックス 119">
          <a:extLst>
            <a:ext uri="{FF2B5EF4-FFF2-40B4-BE49-F238E27FC236}">
              <a16:creationId xmlns:a16="http://schemas.microsoft.com/office/drawing/2014/main" id="{2AD8566D-439C-4E9B-A522-A911D028AD04}"/>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1" name="直線コネクタ 120">
          <a:extLst>
            <a:ext uri="{FF2B5EF4-FFF2-40B4-BE49-F238E27FC236}">
              <a16:creationId xmlns:a16="http://schemas.microsoft.com/office/drawing/2014/main" id="{191883F4-05EE-4CEF-A42D-680F3E756C63}"/>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2" name="テキスト ボックス 121">
          <a:extLst>
            <a:ext uri="{FF2B5EF4-FFF2-40B4-BE49-F238E27FC236}">
              <a16:creationId xmlns:a16="http://schemas.microsoft.com/office/drawing/2014/main" id="{8415E590-26C5-4FEB-86E3-1D2DA2A9F374}"/>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23" name="直線コネクタ 122">
          <a:extLst>
            <a:ext uri="{FF2B5EF4-FFF2-40B4-BE49-F238E27FC236}">
              <a16:creationId xmlns:a16="http://schemas.microsoft.com/office/drawing/2014/main" id="{1D30DA82-4CC5-4A7D-A1C2-968294AEC110}"/>
            </a:ext>
          </a:extLst>
        </xdr:cNvPr>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24" name="テキスト ボックス 123">
          <a:extLst>
            <a:ext uri="{FF2B5EF4-FFF2-40B4-BE49-F238E27FC236}">
              <a16:creationId xmlns:a16="http://schemas.microsoft.com/office/drawing/2014/main" id="{74916342-DA12-43ED-B7EB-C08528427776}"/>
            </a:ext>
          </a:extLst>
        </xdr:cNvPr>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25" name="直線コネクタ 124">
          <a:extLst>
            <a:ext uri="{FF2B5EF4-FFF2-40B4-BE49-F238E27FC236}">
              <a16:creationId xmlns:a16="http://schemas.microsoft.com/office/drawing/2014/main" id="{D6D04AFA-BCA5-4B36-8C60-BE726FD5F92D}"/>
            </a:ext>
          </a:extLst>
        </xdr:cNvPr>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143417</xdr:rowOff>
    </xdr:from>
    <xdr:ext cx="482824" cy="225703"/>
    <xdr:sp macro="" textlink="">
      <xdr:nvSpPr>
        <xdr:cNvPr id="126" name="テキスト ボックス 125">
          <a:extLst>
            <a:ext uri="{FF2B5EF4-FFF2-40B4-BE49-F238E27FC236}">
              <a16:creationId xmlns:a16="http://schemas.microsoft.com/office/drawing/2014/main" id="{24254E44-2828-4041-8A7E-F4C9805535DC}"/>
            </a:ext>
          </a:extLst>
        </xdr:cNvPr>
        <xdr:cNvSpPr txBox="1"/>
      </xdr:nvSpPr>
      <xdr:spPr>
        <a:xfrm>
          <a:off x="10756676" y="640134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7" name="直線コネクタ 126">
          <a:extLst>
            <a:ext uri="{FF2B5EF4-FFF2-40B4-BE49-F238E27FC236}">
              <a16:creationId xmlns:a16="http://schemas.microsoft.com/office/drawing/2014/main" id="{16E892F2-643D-41B6-B4CB-5E9FD88E5DCC}"/>
            </a:ext>
          </a:extLst>
        </xdr:cNvPr>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8" name="テキスト ボックス 127">
          <a:extLst>
            <a:ext uri="{FF2B5EF4-FFF2-40B4-BE49-F238E27FC236}">
              <a16:creationId xmlns:a16="http://schemas.microsoft.com/office/drawing/2014/main" id="{BAB8E5A3-B36C-4F70-A926-1D4EB0EB96D2}"/>
            </a:ext>
          </a:extLst>
        </xdr:cNvPr>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9" name="直線コネクタ 128">
          <a:extLst>
            <a:ext uri="{FF2B5EF4-FFF2-40B4-BE49-F238E27FC236}">
              <a16:creationId xmlns:a16="http://schemas.microsoft.com/office/drawing/2014/main" id="{E97A877A-8688-4FF7-9DA1-CE101A479C07}"/>
            </a:ext>
          </a:extLst>
        </xdr:cNvPr>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30" name="テキスト ボックス 129">
          <a:extLst>
            <a:ext uri="{FF2B5EF4-FFF2-40B4-BE49-F238E27FC236}">
              <a16:creationId xmlns:a16="http://schemas.microsoft.com/office/drawing/2014/main" id="{B99BA4FC-105B-48D1-9CE9-99A8652A00F0}"/>
            </a:ext>
          </a:extLst>
        </xdr:cNvPr>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31" name="直線コネクタ 130">
          <a:extLst>
            <a:ext uri="{FF2B5EF4-FFF2-40B4-BE49-F238E27FC236}">
              <a16:creationId xmlns:a16="http://schemas.microsoft.com/office/drawing/2014/main" id="{9B7234C5-4933-4203-9DB7-73AA507BCE96}"/>
            </a:ext>
          </a:extLst>
        </xdr:cNvPr>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32" name="テキスト ボックス 131">
          <a:extLst>
            <a:ext uri="{FF2B5EF4-FFF2-40B4-BE49-F238E27FC236}">
              <a16:creationId xmlns:a16="http://schemas.microsoft.com/office/drawing/2014/main" id="{EAC67CF6-3BA2-4B78-A6E0-7B3DF4636AE3}"/>
            </a:ext>
          </a:extLst>
        </xdr:cNvPr>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33" name="直線コネクタ 132">
          <a:extLst>
            <a:ext uri="{FF2B5EF4-FFF2-40B4-BE49-F238E27FC236}">
              <a16:creationId xmlns:a16="http://schemas.microsoft.com/office/drawing/2014/main" id="{90301107-E088-4791-BE74-924756F43A1A}"/>
            </a:ext>
          </a:extLst>
        </xdr:cNvPr>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34" name="テキスト ボックス 133">
          <a:extLst>
            <a:ext uri="{FF2B5EF4-FFF2-40B4-BE49-F238E27FC236}">
              <a16:creationId xmlns:a16="http://schemas.microsoft.com/office/drawing/2014/main" id="{47950734-9284-4335-8AEA-A65D3087039F}"/>
            </a:ext>
          </a:extLst>
        </xdr:cNvPr>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5" name="直線コネクタ 134">
          <a:extLst>
            <a:ext uri="{FF2B5EF4-FFF2-40B4-BE49-F238E27FC236}">
              <a16:creationId xmlns:a16="http://schemas.microsoft.com/office/drawing/2014/main" id="{741DD7FA-6848-4594-8C9D-3FE9AC91B072}"/>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6" name="債務償還比率グラフ枠">
          <a:extLst>
            <a:ext uri="{FF2B5EF4-FFF2-40B4-BE49-F238E27FC236}">
              <a16:creationId xmlns:a16="http://schemas.microsoft.com/office/drawing/2014/main" id="{A5856366-92B5-4FCC-ADC6-0A9936B38ED0}"/>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10492</xdr:rowOff>
    </xdr:to>
    <xdr:cxnSp macro="">
      <xdr:nvCxnSpPr>
        <xdr:cNvPr id="137" name="直線コネクタ 136">
          <a:extLst>
            <a:ext uri="{FF2B5EF4-FFF2-40B4-BE49-F238E27FC236}">
              <a16:creationId xmlns:a16="http://schemas.microsoft.com/office/drawing/2014/main" id="{F4B10E02-B3F1-49BB-95B0-253166C49841}"/>
            </a:ext>
          </a:extLst>
        </xdr:cNvPr>
        <xdr:cNvCxnSpPr/>
      </xdr:nvCxnSpPr>
      <xdr:spPr>
        <a:xfrm flipV="1">
          <a:off x="14793595" y="5261428"/>
          <a:ext cx="1269" cy="13498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14319</xdr:rowOff>
    </xdr:from>
    <xdr:ext cx="560923" cy="259045"/>
    <xdr:sp macro="" textlink="">
      <xdr:nvSpPr>
        <xdr:cNvPr id="138" name="債務償還比率最小値テキスト">
          <a:extLst>
            <a:ext uri="{FF2B5EF4-FFF2-40B4-BE49-F238E27FC236}">
              <a16:creationId xmlns:a16="http://schemas.microsoft.com/office/drawing/2014/main" id="{56484F85-B69A-448F-AF2C-0D2642359EC4}"/>
            </a:ext>
          </a:extLst>
        </xdr:cNvPr>
        <xdr:cNvSpPr txBox="1"/>
      </xdr:nvSpPr>
      <xdr:spPr>
        <a:xfrm>
          <a:off x="14846300" y="6615144"/>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10492</xdr:rowOff>
    </xdr:from>
    <xdr:to>
      <xdr:col>76</xdr:col>
      <xdr:colOff>111125</xdr:colOff>
      <xdr:row>34</xdr:row>
      <xdr:rowOff>10492</xdr:rowOff>
    </xdr:to>
    <xdr:cxnSp macro="">
      <xdr:nvCxnSpPr>
        <xdr:cNvPr id="139" name="直線コネクタ 138">
          <a:extLst>
            <a:ext uri="{FF2B5EF4-FFF2-40B4-BE49-F238E27FC236}">
              <a16:creationId xmlns:a16="http://schemas.microsoft.com/office/drawing/2014/main" id="{99762CA6-326C-4B11-A6E4-007AA6622ABD}"/>
            </a:ext>
          </a:extLst>
        </xdr:cNvPr>
        <xdr:cNvCxnSpPr/>
      </xdr:nvCxnSpPr>
      <xdr:spPr>
        <a:xfrm>
          <a:off x="14706600" y="6611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40" name="債務償還比率最大値テキスト">
          <a:extLst>
            <a:ext uri="{FF2B5EF4-FFF2-40B4-BE49-F238E27FC236}">
              <a16:creationId xmlns:a16="http://schemas.microsoft.com/office/drawing/2014/main" id="{AABE80CE-FF82-4329-90D8-4DCFB9C5A6AF}"/>
            </a:ext>
          </a:extLst>
        </xdr:cNvPr>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41" name="直線コネクタ 140">
          <a:extLst>
            <a:ext uri="{FF2B5EF4-FFF2-40B4-BE49-F238E27FC236}">
              <a16:creationId xmlns:a16="http://schemas.microsoft.com/office/drawing/2014/main" id="{026CDAE2-464E-42F9-BBBA-8411E48443A0}"/>
            </a:ext>
          </a:extLst>
        </xdr:cNvPr>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30533</xdr:rowOff>
    </xdr:from>
    <xdr:ext cx="469744" cy="259045"/>
    <xdr:sp macro="" textlink="">
      <xdr:nvSpPr>
        <xdr:cNvPr id="142" name="債務償還比率平均値テキスト">
          <a:extLst>
            <a:ext uri="{FF2B5EF4-FFF2-40B4-BE49-F238E27FC236}">
              <a16:creationId xmlns:a16="http://schemas.microsoft.com/office/drawing/2014/main" id="{CF895D14-59E7-4797-91D5-C0ECC461256F}"/>
            </a:ext>
          </a:extLst>
        </xdr:cNvPr>
        <xdr:cNvSpPr txBox="1"/>
      </xdr:nvSpPr>
      <xdr:spPr>
        <a:xfrm>
          <a:off x="14846300" y="56026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52106</xdr:rowOff>
    </xdr:from>
    <xdr:to>
      <xdr:col>76</xdr:col>
      <xdr:colOff>73025</xdr:colOff>
      <xdr:row>28</xdr:row>
      <xdr:rowOff>153706</xdr:rowOff>
    </xdr:to>
    <xdr:sp macro="" textlink="">
      <xdr:nvSpPr>
        <xdr:cNvPr id="143" name="フローチャート: 判断 142">
          <a:extLst>
            <a:ext uri="{FF2B5EF4-FFF2-40B4-BE49-F238E27FC236}">
              <a16:creationId xmlns:a16="http://schemas.microsoft.com/office/drawing/2014/main" id="{CBE101D3-63FB-4953-906A-1D81FBA91F7B}"/>
            </a:ext>
          </a:extLst>
        </xdr:cNvPr>
        <xdr:cNvSpPr/>
      </xdr:nvSpPr>
      <xdr:spPr>
        <a:xfrm>
          <a:off x="14744700" y="5624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28</xdr:row>
      <xdr:rowOff>55910</xdr:rowOff>
    </xdr:from>
    <xdr:to>
      <xdr:col>72</xdr:col>
      <xdr:colOff>123825</xdr:colOff>
      <xdr:row>28</xdr:row>
      <xdr:rowOff>157510</xdr:rowOff>
    </xdr:to>
    <xdr:sp macro="" textlink="">
      <xdr:nvSpPr>
        <xdr:cNvPr id="144" name="フローチャート: 判断 143">
          <a:extLst>
            <a:ext uri="{FF2B5EF4-FFF2-40B4-BE49-F238E27FC236}">
              <a16:creationId xmlns:a16="http://schemas.microsoft.com/office/drawing/2014/main" id="{4C54DC93-1D40-4FE3-B920-E26C13DA5088}"/>
            </a:ext>
          </a:extLst>
        </xdr:cNvPr>
        <xdr:cNvSpPr/>
      </xdr:nvSpPr>
      <xdr:spPr>
        <a:xfrm>
          <a:off x="14033500" y="5628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28</xdr:row>
      <xdr:rowOff>67322</xdr:rowOff>
    </xdr:from>
    <xdr:to>
      <xdr:col>68</xdr:col>
      <xdr:colOff>123825</xdr:colOff>
      <xdr:row>28</xdr:row>
      <xdr:rowOff>168922</xdr:rowOff>
    </xdr:to>
    <xdr:sp macro="" textlink="">
      <xdr:nvSpPr>
        <xdr:cNvPr id="145" name="フローチャート: 判断 144">
          <a:extLst>
            <a:ext uri="{FF2B5EF4-FFF2-40B4-BE49-F238E27FC236}">
              <a16:creationId xmlns:a16="http://schemas.microsoft.com/office/drawing/2014/main" id="{FA998CB7-3B6A-43C4-AF1B-3E5A338B8E33}"/>
            </a:ext>
          </a:extLst>
        </xdr:cNvPr>
        <xdr:cNvSpPr/>
      </xdr:nvSpPr>
      <xdr:spPr>
        <a:xfrm>
          <a:off x="13271500" y="5639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28</xdr:row>
      <xdr:rowOff>59406</xdr:rowOff>
    </xdr:from>
    <xdr:to>
      <xdr:col>64</xdr:col>
      <xdr:colOff>123825</xdr:colOff>
      <xdr:row>28</xdr:row>
      <xdr:rowOff>161006</xdr:rowOff>
    </xdr:to>
    <xdr:sp macro="" textlink="">
      <xdr:nvSpPr>
        <xdr:cNvPr id="146" name="フローチャート: 判断 145">
          <a:extLst>
            <a:ext uri="{FF2B5EF4-FFF2-40B4-BE49-F238E27FC236}">
              <a16:creationId xmlns:a16="http://schemas.microsoft.com/office/drawing/2014/main" id="{26758CBA-49E2-4B29-B304-867E70FB3B68}"/>
            </a:ext>
          </a:extLst>
        </xdr:cNvPr>
        <xdr:cNvSpPr/>
      </xdr:nvSpPr>
      <xdr:spPr>
        <a:xfrm>
          <a:off x="12509500" y="5631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28</xdr:row>
      <xdr:rowOff>40694</xdr:rowOff>
    </xdr:from>
    <xdr:to>
      <xdr:col>60</xdr:col>
      <xdr:colOff>123825</xdr:colOff>
      <xdr:row>28</xdr:row>
      <xdr:rowOff>142294</xdr:rowOff>
    </xdr:to>
    <xdr:sp macro="" textlink="">
      <xdr:nvSpPr>
        <xdr:cNvPr id="147" name="フローチャート: 判断 146">
          <a:extLst>
            <a:ext uri="{FF2B5EF4-FFF2-40B4-BE49-F238E27FC236}">
              <a16:creationId xmlns:a16="http://schemas.microsoft.com/office/drawing/2014/main" id="{6AA75D61-7FCF-45C7-8053-661DEB4DA588}"/>
            </a:ext>
          </a:extLst>
        </xdr:cNvPr>
        <xdr:cNvSpPr/>
      </xdr:nvSpPr>
      <xdr:spPr>
        <a:xfrm>
          <a:off x="11747500" y="5612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8" name="テキスト ボックス 147">
          <a:extLst>
            <a:ext uri="{FF2B5EF4-FFF2-40B4-BE49-F238E27FC236}">
              <a16:creationId xmlns:a16="http://schemas.microsoft.com/office/drawing/2014/main" id="{8D48541F-8AC6-4889-8688-C74A7B4D8525}"/>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9" name="テキスト ボックス 148">
          <a:extLst>
            <a:ext uri="{FF2B5EF4-FFF2-40B4-BE49-F238E27FC236}">
              <a16:creationId xmlns:a16="http://schemas.microsoft.com/office/drawing/2014/main" id="{A6710F72-C9BB-4F91-B5D8-98A31FA77457}"/>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0" name="テキスト ボックス 149">
          <a:extLst>
            <a:ext uri="{FF2B5EF4-FFF2-40B4-BE49-F238E27FC236}">
              <a16:creationId xmlns:a16="http://schemas.microsoft.com/office/drawing/2014/main" id="{39BFF98B-5CCE-4890-B2AD-A2F3CA566308}"/>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1" name="テキスト ボックス 150">
          <a:extLst>
            <a:ext uri="{FF2B5EF4-FFF2-40B4-BE49-F238E27FC236}">
              <a16:creationId xmlns:a16="http://schemas.microsoft.com/office/drawing/2014/main" id="{45FBBEF2-5362-40AC-9107-2B519A228909}"/>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2" name="テキスト ボックス 151">
          <a:extLst>
            <a:ext uri="{FF2B5EF4-FFF2-40B4-BE49-F238E27FC236}">
              <a16:creationId xmlns:a16="http://schemas.microsoft.com/office/drawing/2014/main" id="{86A0D2B9-5A2C-4A4D-8B69-4E05B7F7A8CA}"/>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26</xdr:row>
      <xdr:rowOff>39800</xdr:rowOff>
    </xdr:from>
    <xdr:to>
      <xdr:col>76</xdr:col>
      <xdr:colOff>73025</xdr:colOff>
      <xdr:row>26</xdr:row>
      <xdr:rowOff>141400</xdr:rowOff>
    </xdr:to>
    <xdr:sp macro="" textlink="">
      <xdr:nvSpPr>
        <xdr:cNvPr id="153" name="楕円 152">
          <a:extLst>
            <a:ext uri="{FF2B5EF4-FFF2-40B4-BE49-F238E27FC236}">
              <a16:creationId xmlns:a16="http://schemas.microsoft.com/office/drawing/2014/main" id="{C3040843-19F6-4BB9-8DF5-867FEBCAE90F}"/>
            </a:ext>
          </a:extLst>
        </xdr:cNvPr>
        <xdr:cNvSpPr/>
      </xdr:nvSpPr>
      <xdr:spPr>
        <a:xfrm>
          <a:off x="14744700" y="5269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25</xdr:row>
      <xdr:rowOff>126177</xdr:rowOff>
    </xdr:from>
    <xdr:ext cx="405111" cy="259045"/>
    <xdr:sp macro="" textlink="">
      <xdr:nvSpPr>
        <xdr:cNvPr id="154" name="債務償還比率該当値テキスト">
          <a:extLst>
            <a:ext uri="{FF2B5EF4-FFF2-40B4-BE49-F238E27FC236}">
              <a16:creationId xmlns:a16="http://schemas.microsoft.com/office/drawing/2014/main" id="{FC8C56B3-353C-4673-929A-0770CDFCA571}"/>
            </a:ext>
          </a:extLst>
        </xdr:cNvPr>
        <xdr:cNvSpPr txBox="1"/>
      </xdr:nvSpPr>
      <xdr:spPr>
        <a:xfrm>
          <a:off x="14846300" y="5183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26</xdr:row>
      <xdr:rowOff>84830</xdr:rowOff>
    </xdr:from>
    <xdr:to>
      <xdr:col>72</xdr:col>
      <xdr:colOff>123825</xdr:colOff>
      <xdr:row>27</xdr:row>
      <xdr:rowOff>14980</xdr:rowOff>
    </xdr:to>
    <xdr:sp macro="" textlink="">
      <xdr:nvSpPr>
        <xdr:cNvPr id="155" name="楕円 154">
          <a:extLst>
            <a:ext uri="{FF2B5EF4-FFF2-40B4-BE49-F238E27FC236}">
              <a16:creationId xmlns:a16="http://schemas.microsoft.com/office/drawing/2014/main" id="{8731A08C-B215-42C5-A9F9-2FBE38874516}"/>
            </a:ext>
          </a:extLst>
        </xdr:cNvPr>
        <xdr:cNvSpPr/>
      </xdr:nvSpPr>
      <xdr:spPr>
        <a:xfrm>
          <a:off x="14033500" y="5314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26</xdr:row>
      <xdr:rowOff>90600</xdr:rowOff>
    </xdr:from>
    <xdr:to>
      <xdr:col>76</xdr:col>
      <xdr:colOff>22225</xdr:colOff>
      <xdr:row>26</xdr:row>
      <xdr:rowOff>135630</xdr:rowOff>
    </xdr:to>
    <xdr:cxnSp macro="">
      <xdr:nvCxnSpPr>
        <xdr:cNvPr id="156" name="直線コネクタ 155">
          <a:extLst>
            <a:ext uri="{FF2B5EF4-FFF2-40B4-BE49-F238E27FC236}">
              <a16:creationId xmlns:a16="http://schemas.microsoft.com/office/drawing/2014/main" id="{0D94C1F2-C683-405A-B90A-550C62894902}"/>
            </a:ext>
          </a:extLst>
        </xdr:cNvPr>
        <xdr:cNvCxnSpPr/>
      </xdr:nvCxnSpPr>
      <xdr:spPr>
        <a:xfrm flipV="1">
          <a:off x="14084300" y="5319825"/>
          <a:ext cx="711200" cy="45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26</xdr:row>
      <xdr:rowOff>31163</xdr:rowOff>
    </xdr:from>
    <xdr:to>
      <xdr:col>68</xdr:col>
      <xdr:colOff>123825</xdr:colOff>
      <xdr:row>26</xdr:row>
      <xdr:rowOff>132763</xdr:rowOff>
    </xdr:to>
    <xdr:sp macro="" textlink="">
      <xdr:nvSpPr>
        <xdr:cNvPr id="157" name="楕円 156">
          <a:extLst>
            <a:ext uri="{FF2B5EF4-FFF2-40B4-BE49-F238E27FC236}">
              <a16:creationId xmlns:a16="http://schemas.microsoft.com/office/drawing/2014/main" id="{EF5498E0-83BC-412C-89DE-5C90282348DB}"/>
            </a:ext>
          </a:extLst>
        </xdr:cNvPr>
        <xdr:cNvSpPr/>
      </xdr:nvSpPr>
      <xdr:spPr>
        <a:xfrm>
          <a:off x="13271500" y="5260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26</xdr:row>
      <xdr:rowOff>81963</xdr:rowOff>
    </xdr:from>
    <xdr:to>
      <xdr:col>72</xdr:col>
      <xdr:colOff>73025</xdr:colOff>
      <xdr:row>26</xdr:row>
      <xdr:rowOff>135630</xdr:rowOff>
    </xdr:to>
    <xdr:cxnSp macro="">
      <xdr:nvCxnSpPr>
        <xdr:cNvPr id="158" name="直線コネクタ 157">
          <a:extLst>
            <a:ext uri="{FF2B5EF4-FFF2-40B4-BE49-F238E27FC236}">
              <a16:creationId xmlns:a16="http://schemas.microsoft.com/office/drawing/2014/main" id="{5E1E1B8B-3C2D-4E79-A3C4-4338BA5585C9}"/>
            </a:ext>
          </a:extLst>
        </xdr:cNvPr>
        <xdr:cNvCxnSpPr/>
      </xdr:nvCxnSpPr>
      <xdr:spPr>
        <a:xfrm>
          <a:off x="13322300" y="5311188"/>
          <a:ext cx="762000" cy="53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26</xdr:row>
      <xdr:rowOff>16667</xdr:rowOff>
    </xdr:from>
    <xdr:to>
      <xdr:col>64</xdr:col>
      <xdr:colOff>123825</xdr:colOff>
      <xdr:row>26</xdr:row>
      <xdr:rowOff>118267</xdr:rowOff>
    </xdr:to>
    <xdr:sp macro="" textlink="">
      <xdr:nvSpPr>
        <xdr:cNvPr id="159" name="楕円 158">
          <a:extLst>
            <a:ext uri="{FF2B5EF4-FFF2-40B4-BE49-F238E27FC236}">
              <a16:creationId xmlns:a16="http://schemas.microsoft.com/office/drawing/2014/main" id="{AA39FAA5-F028-4EB9-AE76-6AF3192B1AAE}"/>
            </a:ext>
          </a:extLst>
        </xdr:cNvPr>
        <xdr:cNvSpPr/>
      </xdr:nvSpPr>
      <xdr:spPr>
        <a:xfrm>
          <a:off x="12509500" y="5245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26</xdr:row>
      <xdr:rowOff>67467</xdr:rowOff>
    </xdr:from>
    <xdr:to>
      <xdr:col>68</xdr:col>
      <xdr:colOff>73025</xdr:colOff>
      <xdr:row>26</xdr:row>
      <xdr:rowOff>81963</xdr:rowOff>
    </xdr:to>
    <xdr:cxnSp macro="">
      <xdr:nvCxnSpPr>
        <xdr:cNvPr id="160" name="直線コネクタ 159">
          <a:extLst>
            <a:ext uri="{FF2B5EF4-FFF2-40B4-BE49-F238E27FC236}">
              <a16:creationId xmlns:a16="http://schemas.microsoft.com/office/drawing/2014/main" id="{22414DE0-20CC-4A88-9156-C0A442477E88}"/>
            </a:ext>
          </a:extLst>
        </xdr:cNvPr>
        <xdr:cNvCxnSpPr/>
      </xdr:nvCxnSpPr>
      <xdr:spPr>
        <a:xfrm>
          <a:off x="12560300" y="5296692"/>
          <a:ext cx="762000" cy="14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26</xdr:row>
      <xdr:rowOff>51828</xdr:rowOff>
    </xdr:from>
    <xdr:to>
      <xdr:col>60</xdr:col>
      <xdr:colOff>123825</xdr:colOff>
      <xdr:row>26</xdr:row>
      <xdr:rowOff>153428</xdr:rowOff>
    </xdr:to>
    <xdr:sp macro="" textlink="">
      <xdr:nvSpPr>
        <xdr:cNvPr id="161" name="楕円 160">
          <a:extLst>
            <a:ext uri="{FF2B5EF4-FFF2-40B4-BE49-F238E27FC236}">
              <a16:creationId xmlns:a16="http://schemas.microsoft.com/office/drawing/2014/main" id="{62B5268A-DE9F-4625-BD48-943F5CD1E1DC}"/>
            </a:ext>
          </a:extLst>
        </xdr:cNvPr>
        <xdr:cNvSpPr/>
      </xdr:nvSpPr>
      <xdr:spPr>
        <a:xfrm>
          <a:off x="11747500" y="5281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26</xdr:row>
      <xdr:rowOff>67467</xdr:rowOff>
    </xdr:from>
    <xdr:to>
      <xdr:col>64</xdr:col>
      <xdr:colOff>73025</xdr:colOff>
      <xdr:row>26</xdr:row>
      <xdr:rowOff>102628</xdr:rowOff>
    </xdr:to>
    <xdr:cxnSp macro="">
      <xdr:nvCxnSpPr>
        <xdr:cNvPr id="162" name="直線コネクタ 161">
          <a:extLst>
            <a:ext uri="{FF2B5EF4-FFF2-40B4-BE49-F238E27FC236}">
              <a16:creationId xmlns:a16="http://schemas.microsoft.com/office/drawing/2014/main" id="{9186D0C9-F632-468F-83B5-EDCE84827144}"/>
            </a:ext>
          </a:extLst>
        </xdr:cNvPr>
        <xdr:cNvCxnSpPr/>
      </xdr:nvCxnSpPr>
      <xdr:spPr>
        <a:xfrm flipV="1">
          <a:off x="11798300" y="5296692"/>
          <a:ext cx="762000" cy="35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148637</xdr:rowOff>
    </xdr:from>
    <xdr:ext cx="469744" cy="259045"/>
    <xdr:sp macro="" textlink="">
      <xdr:nvSpPr>
        <xdr:cNvPr id="163" name="n_1aveValue債務償還比率">
          <a:extLst>
            <a:ext uri="{FF2B5EF4-FFF2-40B4-BE49-F238E27FC236}">
              <a16:creationId xmlns:a16="http://schemas.microsoft.com/office/drawing/2014/main" id="{CDA75103-33AA-4A35-AA48-49CC11855D52}"/>
            </a:ext>
          </a:extLst>
        </xdr:cNvPr>
        <xdr:cNvSpPr txBox="1"/>
      </xdr:nvSpPr>
      <xdr:spPr>
        <a:xfrm>
          <a:off x="13836727" y="5720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160049</xdr:rowOff>
    </xdr:from>
    <xdr:ext cx="469744" cy="259045"/>
    <xdr:sp macro="" textlink="">
      <xdr:nvSpPr>
        <xdr:cNvPr id="164" name="n_2aveValue債務償還比率">
          <a:extLst>
            <a:ext uri="{FF2B5EF4-FFF2-40B4-BE49-F238E27FC236}">
              <a16:creationId xmlns:a16="http://schemas.microsoft.com/office/drawing/2014/main" id="{37A5DAB7-9825-4A2F-977B-D831E221FFFC}"/>
            </a:ext>
          </a:extLst>
        </xdr:cNvPr>
        <xdr:cNvSpPr txBox="1"/>
      </xdr:nvSpPr>
      <xdr:spPr>
        <a:xfrm>
          <a:off x="13087427" y="5732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152133</xdr:rowOff>
    </xdr:from>
    <xdr:ext cx="469744" cy="259045"/>
    <xdr:sp macro="" textlink="">
      <xdr:nvSpPr>
        <xdr:cNvPr id="165" name="n_3aveValue債務償還比率">
          <a:extLst>
            <a:ext uri="{FF2B5EF4-FFF2-40B4-BE49-F238E27FC236}">
              <a16:creationId xmlns:a16="http://schemas.microsoft.com/office/drawing/2014/main" id="{2B494A12-23C9-4F48-B23E-87FE789CDBDB}"/>
            </a:ext>
          </a:extLst>
        </xdr:cNvPr>
        <xdr:cNvSpPr txBox="1"/>
      </xdr:nvSpPr>
      <xdr:spPr>
        <a:xfrm>
          <a:off x="12325427" y="5724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133421</xdr:rowOff>
    </xdr:from>
    <xdr:ext cx="469744" cy="259045"/>
    <xdr:sp macro="" textlink="">
      <xdr:nvSpPr>
        <xdr:cNvPr id="166" name="n_4aveValue債務償還比率">
          <a:extLst>
            <a:ext uri="{FF2B5EF4-FFF2-40B4-BE49-F238E27FC236}">
              <a16:creationId xmlns:a16="http://schemas.microsoft.com/office/drawing/2014/main" id="{05E92660-0E44-4C23-9379-265ADD9B3FC4}"/>
            </a:ext>
          </a:extLst>
        </xdr:cNvPr>
        <xdr:cNvSpPr txBox="1"/>
      </xdr:nvSpPr>
      <xdr:spPr>
        <a:xfrm>
          <a:off x="11563427" y="5705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25</xdr:row>
      <xdr:rowOff>31507</xdr:rowOff>
    </xdr:from>
    <xdr:ext cx="469744" cy="259045"/>
    <xdr:sp macro="" textlink="">
      <xdr:nvSpPr>
        <xdr:cNvPr id="167" name="n_1mainValue債務償還比率">
          <a:extLst>
            <a:ext uri="{FF2B5EF4-FFF2-40B4-BE49-F238E27FC236}">
              <a16:creationId xmlns:a16="http://schemas.microsoft.com/office/drawing/2014/main" id="{D5EEA932-AD53-4859-9B91-D6C8A696E01B}"/>
            </a:ext>
          </a:extLst>
        </xdr:cNvPr>
        <xdr:cNvSpPr txBox="1"/>
      </xdr:nvSpPr>
      <xdr:spPr>
        <a:xfrm>
          <a:off x="13836727" y="5089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60969</xdr:colOff>
      <xdr:row>24</xdr:row>
      <xdr:rowOff>149290</xdr:rowOff>
    </xdr:from>
    <xdr:ext cx="405111" cy="259045"/>
    <xdr:sp macro="" textlink="">
      <xdr:nvSpPr>
        <xdr:cNvPr id="168" name="n_2mainValue債務償還比率">
          <a:extLst>
            <a:ext uri="{FF2B5EF4-FFF2-40B4-BE49-F238E27FC236}">
              <a16:creationId xmlns:a16="http://schemas.microsoft.com/office/drawing/2014/main" id="{AC0B60E3-01FB-4184-8692-AEAA0CD145E1}"/>
            </a:ext>
          </a:extLst>
        </xdr:cNvPr>
        <xdr:cNvSpPr txBox="1"/>
      </xdr:nvSpPr>
      <xdr:spPr>
        <a:xfrm>
          <a:off x="13119744" y="50356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60969</xdr:colOff>
      <xdr:row>24</xdr:row>
      <xdr:rowOff>134794</xdr:rowOff>
    </xdr:from>
    <xdr:ext cx="405111" cy="259045"/>
    <xdr:sp macro="" textlink="">
      <xdr:nvSpPr>
        <xdr:cNvPr id="169" name="n_3mainValue債務償還比率">
          <a:extLst>
            <a:ext uri="{FF2B5EF4-FFF2-40B4-BE49-F238E27FC236}">
              <a16:creationId xmlns:a16="http://schemas.microsoft.com/office/drawing/2014/main" id="{4CF01DFB-85E1-45D2-9B1D-937307A433BA}"/>
            </a:ext>
          </a:extLst>
        </xdr:cNvPr>
        <xdr:cNvSpPr txBox="1"/>
      </xdr:nvSpPr>
      <xdr:spPr>
        <a:xfrm>
          <a:off x="12357744" y="50211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60969</xdr:colOff>
      <xdr:row>24</xdr:row>
      <xdr:rowOff>169955</xdr:rowOff>
    </xdr:from>
    <xdr:ext cx="405111" cy="259045"/>
    <xdr:sp macro="" textlink="">
      <xdr:nvSpPr>
        <xdr:cNvPr id="170" name="n_4mainValue債務償還比率">
          <a:extLst>
            <a:ext uri="{FF2B5EF4-FFF2-40B4-BE49-F238E27FC236}">
              <a16:creationId xmlns:a16="http://schemas.microsoft.com/office/drawing/2014/main" id="{34603938-1418-497D-BA36-CA07D863299A}"/>
            </a:ext>
          </a:extLst>
        </xdr:cNvPr>
        <xdr:cNvSpPr txBox="1"/>
      </xdr:nvSpPr>
      <xdr:spPr>
        <a:xfrm>
          <a:off x="11595744" y="50562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1" name="正方形/長方形 170">
          <a:extLst>
            <a:ext uri="{FF2B5EF4-FFF2-40B4-BE49-F238E27FC236}">
              <a16:creationId xmlns:a16="http://schemas.microsoft.com/office/drawing/2014/main" id="{8AC558AE-8539-4138-AF65-ABA34A796AA1}"/>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2" name="正方形/長方形 171">
          <a:extLst>
            <a:ext uri="{FF2B5EF4-FFF2-40B4-BE49-F238E27FC236}">
              <a16:creationId xmlns:a16="http://schemas.microsoft.com/office/drawing/2014/main" id="{D1F538A8-7823-4289-90C9-6092E5017DF0}"/>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3" name="テキスト ボックス 172">
          <a:extLst>
            <a:ext uri="{FF2B5EF4-FFF2-40B4-BE49-F238E27FC236}">
              <a16:creationId xmlns:a16="http://schemas.microsoft.com/office/drawing/2014/main" id="{03F72BA6-9583-40EC-AA7D-A631A201E86F}"/>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4" name="テキスト ボックス 173">
          <a:extLst>
            <a:ext uri="{FF2B5EF4-FFF2-40B4-BE49-F238E27FC236}">
              <a16:creationId xmlns:a16="http://schemas.microsoft.com/office/drawing/2014/main" id="{D8B95929-ED68-4E67-98B6-B74278C4608A}"/>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5" name="テキスト ボックス 174">
          <a:extLst>
            <a:ext uri="{FF2B5EF4-FFF2-40B4-BE49-F238E27FC236}">
              <a16:creationId xmlns:a16="http://schemas.microsoft.com/office/drawing/2014/main" id="{138F55AD-47FF-4E1B-9751-BF5D47129B0B}"/>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6" name="テキスト ボックス 175">
          <a:extLst>
            <a:ext uri="{FF2B5EF4-FFF2-40B4-BE49-F238E27FC236}">
              <a16:creationId xmlns:a16="http://schemas.microsoft.com/office/drawing/2014/main" id="{F13595EB-7594-498A-A7B9-2CE21B9D9C16}"/>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1417C842-6064-4DD3-8D2E-8B374BA051F4}"/>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D181DCD0-A1BD-46BE-B6AA-AEC52AD301B6}"/>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1CBD88E6-F082-4979-BB11-79CB3EF06637}"/>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351D0FC5-AE95-4831-9647-F91BC6701371}"/>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長野県原村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E644EFF8-126C-40D0-BBC6-0BBDB621B7A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6A87F40A-5A66-40A4-8D9E-E47F586B776F}"/>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41CC5AA9-AFE4-4BF2-96E2-8051D8B67DA9}"/>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CF30479F-B8BE-4835-96F0-9EDF19E18913}"/>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B5BCA88F-86E0-48AA-973A-A0AEEFF85986}"/>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5964BD8E-B5D5-4E6C-891E-F9247E1EBC08}"/>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8,036
7,897
43.26
5,642,681
5,237,342
391,911
2,881,399
1,787,085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8CA08858-9152-416D-9C2D-7F76F3593EA9}"/>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A2E28B0C-9DD6-4363-A748-3AAC25E5C518}"/>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2DA1675D-9CF4-46F7-8EA8-257AF445312E}"/>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5E041EA3-74A0-4FCE-AE5E-956C16700FF6}"/>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3A2DCE46-B433-4EFA-9868-50B2B59AB81F}"/>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ECA68EFD-7F86-45A5-B8FD-646AA2504F96}"/>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D3C37634-0F3F-44BB-A015-ECC02F005208}"/>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8D50DB02-753A-475F-A73D-E0B1AEEC848B}"/>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F81622F-450D-4267-A254-9625562CE5E1}"/>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40561FAA-2098-4682-A2C8-E9DAA88BC50A}"/>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FE2AC05C-9BFD-4E7A-8A26-64AB8990CB47}"/>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6F0A1231-D20E-4E29-822A-1C940705D80A}"/>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93AFFAF0-462E-4D71-A793-0E00E69FC15F}"/>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FE500C24-3BCA-4C60-8FA2-1CC23A1F759F}"/>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DD0EC660-696E-4988-AEA3-1C3BADF30C07}"/>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9CB7E64B-EC37-441A-9005-2172190384A8}"/>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94597E05-68DA-4D8A-A3CF-817F6F0B5DAC}"/>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F0B7E6EC-C646-4E49-9B25-4797940C3CDC}"/>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5DB4D412-661F-474A-9EDC-6D302652A7D7}"/>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3FD9E9AB-6907-4931-B850-A0586288E5F3}"/>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5AFC79ED-5754-41FD-AA45-3741354CA75F}"/>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9214A2CA-9C6C-4C1E-89AD-6E23FE2BF92C}"/>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325A8A8F-9534-4536-8894-B7E208B12AA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65881587-074B-4C7C-9CF6-F661A16957B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546A3EBA-F209-4ABC-8203-F03644415BF6}"/>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11573DAB-BB1B-48B0-80BC-19066DB885E5}"/>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B6D0703B-5896-47E1-9180-573D863D85E1}"/>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975689E3-92F1-4AFD-B650-9A22CF2F1E4C}"/>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9F22F6CF-3E89-43A6-8E85-CE66D7F946A7}"/>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2AFBE9F1-17E2-454C-BE24-3E55671F6B39}"/>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5058AC54-9060-4D58-AFDB-598CF6D2E125}"/>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F3AE7B9B-D327-4865-8053-5F1BD609927F}"/>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5B8370E6-E539-4553-9C18-89E0D77CAAD1}"/>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55337BF1-9B15-46FD-99A0-47EBA4EDEDE0}"/>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FB764EB5-8F36-409B-8F9D-B0C64A817EDE}"/>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D931B426-C1C0-4BB3-A1AC-1B965FD7A9FD}"/>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F57E0452-0C14-4C75-9C55-F672A6B446A7}"/>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798C263C-09BB-48D8-92BD-E532E7BFBD00}"/>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E4526F09-834E-49F3-B9BA-1CB6820B4213}"/>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D5044EB3-5D78-499C-9B0B-CE1EEC43FC1A}"/>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B5EC3D52-B16F-4575-A8A4-8604FC6BB7DD}"/>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C14D1CD4-95AA-4411-8BDB-2CAFB84B8FA9}"/>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4E9B00F1-895E-403C-B0F4-D8BBFE218A6D}"/>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A60D5BA6-8AA6-40D3-BFFC-337D4265E831}"/>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EDA38FB9-74BB-4C37-8050-9328E9054F6E}"/>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a:extLst>
            <a:ext uri="{FF2B5EF4-FFF2-40B4-BE49-F238E27FC236}">
              <a16:creationId xmlns:a16="http://schemas.microsoft.com/office/drawing/2014/main" id="{0ACF77B0-8618-47FA-A530-A956ACC031AA}"/>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68036</xdr:rowOff>
    </xdr:from>
    <xdr:to>
      <xdr:col>24</xdr:col>
      <xdr:colOff>62865</xdr:colOff>
      <xdr:row>41</xdr:row>
      <xdr:rowOff>143147</xdr:rowOff>
    </xdr:to>
    <xdr:cxnSp macro="">
      <xdr:nvCxnSpPr>
        <xdr:cNvPr id="58" name="直線コネクタ 57">
          <a:extLst>
            <a:ext uri="{FF2B5EF4-FFF2-40B4-BE49-F238E27FC236}">
              <a16:creationId xmlns:a16="http://schemas.microsoft.com/office/drawing/2014/main" id="{C4492BA7-AE1D-4B9F-8B86-92DA775BBCBA}"/>
            </a:ext>
          </a:extLst>
        </xdr:cNvPr>
        <xdr:cNvCxnSpPr/>
      </xdr:nvCxnSpPr>
      <xdr:spPr>
        <a:xfrm flipV="1">
          <a:off x="4634865" y="5725886"/>
          <a:ext cx="0" cy="14467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146974</xdr:rowOff>
    </xdr:from>
    <xdr:ext cx="405111" cy="259045"/>
    <xdr:sp macro="" textlink="">
      <xdr:nvSpPr>
        <xdr:cNvPr id="59" name="【道路】&#10;有形固定資産減価償却率最小値テキスト">
          <a:extLst>
            <a:ext uri="{FF2B5EF4-FFF2-40B4-BE49-F238E27FC236}">
              <a16:creationId xmlns:a16="http://schemas.microsoft.com/office/drawing/2014/main" id="{D54D8D5C-9E4D-4940-AEA9-9A2ACE3D5C39}"/>
            </a:ext>
          </a:extLst>
        </xdr:cNvPr>
        <xdr:cNvSpPr txBox="1"/>
      </xdr:nvSpPr>
      <xdr:spPr>
        <a:xfrm>
          <a:off x="4673600" y="71764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143147</xdr:rowOff>
    </xdr:from>
    <xdr:to>
      <xdr:col>24</xdr:col>
      <xdr:colOff>152400</xdr:colOff>
      <xdr:row>41</xdr:row>
      <xdr:rowOff>143147</xdr:rowOff>
    </xdr:to>
    <xdr:cxnSp macro="">
      <xdr:nvCxnSpPr>
        <xdr:cNvPr id="60" name="直線コネクタ 59">
          <a:extLst>
            <a:ext uri="{FF2B5EF4-FFF2-40B4-BE49-F238E27FC236}">
              <a16:creationId xmlns:a16="http://schemas.microsoft.com/office/drawing/2014/main" id="{C2AACC8C-E385-4FDA-A782-9376FF8A2A2F}"/>
            </a:ext>
          </a:extLst>
        </xdr:cNvPr>
        <xdr:cNvCxnSpPr/>
      </xdr:nvCxnSpPr>
      <xdr:spPr>
        <a:xfrm>
          <a:off x="4546600" y="71725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14713</xdr:rowOff>
    </xdr:from>
    <xdr:ext cx="340478" cy="259045"/>
    <xdr:sp macro="" textlink="">
      <xdr:nvSpPr>
        <xdr:cNvPr id="61" name="【道路】&#10;有形固定資産減価償却率最大値テキスト">
          <a:extLst>
            <a:ext uri="{FF2B5EF4-FFF2-40B4-BE49-F238E27FC236}">
              <a16:creationId xmlns:a16="http://schemas.microsoft.com/office/drawing/2014/main" id="{15A17F68-6E8C-4B30-B221-9BD51F404446}"/>
            </a:ext>
          </a:extLst>
        </xdr:cNvPr>
        <xdr:cNvSpPr txBox="1"/>
      </xdr:nvSpPr>
      <xdr:spPr>
        <a:xfrm>
          <a:off x="4673600" y="550111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68036</xdr:rowOff>
    </xdr:from>
    <xdr:to>
      <xdr:col>24</xdr:col>
      <xdr:colOff>152400</xdr:colOff>
      <xdr:row>33</xdr:row>
      <xdr:rowOff>68036</xdr:rowOff>
    </xdr:to>
    <xdr:cxnSp macro="">
      <xdr:nvCxnSpPr>
        <xdr:cNvPr id="62" name="直線コネクタ 61">
          <a:extLst>
            <a:ext uri="{FF2B5EF4-FFF2-40B4-BE49-F238E27FC236}">
              <a16:creationId xmlns:a16="http://schemas.microsoft.com/office/drawing/2014/main" id="{DDDA616B-E4AD-47D5-BF56-F00F9BEF9CB8}"/>
            </a:ext>
          </a:extLst>
        </xdr:cNvPr>
        <xdr:cNvCxnSpPr/>
      </xdr:nvCxnSpPr>
      <xdr:spPr>
        <a:xfrm>
          <a:off x="4546600" y="572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162214</xdr:rowOff>
    </xdr:from>
    <xdr:ext cx="405111" cy="259045"/>
    <xdr:sp macro="" textlink="">
      <xdr:nvSpPr>
        <xdr:cNvPr id="63" name="【道路】&#10;有形固定資産減価償却率平均値テキスト">
          <a:extLst>
            <a:ext uri="{FF2B5EF4-FFF2-40B4-BE49-F238E27FC236}">
              <a16:creationId xmlns:a16="http://schemas.microsoft.com/office/drawing/2014/main" id="{988E1E47-5C44-4052-8262-873B307CEC1E}"/>
            </a:ext>
          </a:extLst>
        </xdr:cNvPr>
        <xdr:cNvSpPr txBox="1"/>
      </xdr:nvSpPr>
      <xdr:spPr>
        <a:xfrm>
          <a:off x="4673600" y="66773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12337</xdr:rowOff>
    </xdr:from>
    <xdr:to>
      <xdr:col>24</xdr:col>
      <xdr:colOff>114300</xdr:colOff>
      <xdr:row>39</xdr:row>
      <xdr:rowOff>113937</xdr:rowOff>
    </xdr:to>
    <xdr:sp macro="" textlink="">
      <xdr:nvSpPr>
        <xdr:cNvPr id="64" name="フローチャート: 判断 63">
          <a:extLst>
            <a:ext uri="{FF2B5EF4-FFF2-40B4-BE49-F238E27FC236}">
              <a16:creationId xmlns:a16="http://schemas.microsoft.com/office/drawing/2014/main" id="{92EF64A5-A16A-4C69-B792-E1912E1BCE0C}"/>
            </a:ext>
          </a:extLst>
        </xdr:cNvPr>
        <xdr:cNvSpPr/>
      </xdr:nvSpPr>
      <xdr:spPr>
        <a:xfrm>
          <a:off x="4584700" y="6698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125004</xdr:rowOff>
    </xdr:from>
    <xdr:to>
      <xdr:col>20</xdr:col>
      <xdr:colOff>38100</xdr:colOff>
      <xdr:row>39</xdr:row>
      <xdr:rowOff>55154</xdr:rowOff>
    </xdr:to>
    <xdr:sp macro="" textlink="">
      <xdr:nvSpPr>
        <xdr:cNvPr id="65" name="フローチャート: 判断 64">
          <a:extLst>
            <a:ext uri="{FF2B5EF4-FFF2-40B4-BE49-F238E27FC236}">
              <a16:creationId xmlns:a16="http://schemas.microsoft.com/office/drawing/2014/main" id="{28ACC727-4A2E-42CF-B3B6-FD92E9652A77}"/>
            </a:ext>
          </a:extLst>
        </xdr:cNvPr>
        <xdr:cNvSpPr/>
      </xdr:nvSpPr>
      <xdr:spPr>
        <a:xfrm>
          <a:off x="3746500" y="6640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102144</xdr:rowOff>
    </xdr:from>
    <xdr:to>
      <xdr:col>15</xdr:col>
      <xdr:colOff>101600</xdr:colOff>
      <xdr:row>39</xdr:row>
      <xdr:rowOff>32294</xdr:rowOff>
    </xdr:to>
    <xdr:sp macro="" textlink="">
      <xdr:nvSpPr>
        <xdr:cNvPr id="66" name="フローチャート: 判断 65">
          <a:extLst>
            <a:ext uri="{FF2B5EF4-FFF2-40B4-BE49-F238E27FC236}">
              <a16:creationId xmlns:a16="http://schemas.microsoft.com/office/drawing/2014/main" id="{EA0A226B-AEF2-4245-8024-4D3F9F5A7EA2}"/>
            </a:ext>
          </a:extLst>
        </xdr:cNvPr>
        <xdr:cNvSpPr/>
      </xdr:nvSpPr>
      <xdr:spPr>
        <a:xfrm>
          <a:off x="2857500" y="661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48260</xdr:rowOff>
    </xdr:from>
    <xdr:to>
      <xdr:col>10</xdr:col>
      <xdr:colOff>165100</xdr:colOff>
      <xdr:row>38</xdr:row>
      <xdr:rowOff>149860</xdr:rowOff>
    </xdr:to>
    <xdr:sp macro="" textlink="">
      <xdr:nvSpPr>
        <xdr:cNvPr id="67" name="フローチャート: 判断 66">
          <a:extLst>
            <a:ext uri="{FF2B5EF4-FFF2-40B4-BE49-F238E27FC236}">
              <a16:creationId xmlns:a16="http://schemas.microsoft.com/office/drawing/2014/main" id="{C4FADEC4-9F43-4DFC-B818-F82965D2252F}"/>
            </a:ext>
          </a:extLst>
        </xdr:cNvPr>
        <xdr:cNvSpPr/>
      </xdr:nvSpPr>
      <xdr:spPr>
        <a:xfrm>
          <a:off x="1968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23767</xdr:rowOff>
    </xdr:from>
    <xdr:to>
      <xdr:col>6</xdr:col>
      <xdr:colOff>38100</xdr:colOff>
      <xdr:row>38</xdr:row>
      <xdr:rowOff>125367</xdr:rowOff>
    </xdr:to>
    <xdr:sp macro="" textlink="">
      <xdr:nvSpPr>
        <xdr:cNvPr id="68" name="フローチャート: 判断 67">
          <a:extLst>
            <a:ext uri="{FF2B5EF4-FFF2-40B4-BE49-F238E27FC236}">
              <a16:creationId xmlns:a16="http://schemas.microsoft.com/office/drawing/2014/main" id="{CA397259-1350-4B0E-8585-B3BEE512F137}"/>
            </a:ext>
          </a:extLst>
        </xdr:cNvPr>
        <xdr:cNvSpPr/>
      </xdr:nvSpPr>
      <xdr:spPr>
        <a:xfrm>
          <a:off x="1079500" y="653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B804300C-F2D9-42BC-B5D1-9C1101EF8AED}"/>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395FB5E4-DA0C-4F10-8D06-8E733E68DD57}"/>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99E18B61-8114-4F33-92D7-0C3BBCE16E59}"/>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E78D7459-6951-4DC6-9F93-DF6C87D937A9}"/>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1C1E095D-E618-4576-9FF7-5532249E1342}"/>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40096</xdr:rowOff>
    </xdr:from>
    <xdr:to>
      <xdr:col>24</xdr:col>
      <xdr:colOff>114300</xdr:colOff>
      <xdr:row>38</xdr:row>
      <xdr:rowOff>141696</xdr:rowOff>
    </xdr:to>
    <xdr:sp macro="" textlink="">
      <xdr:nvSpPr>
        <xdr:cNvPr id="74" name="楕円 73">
          <a:extLst>
            <a:ext uri="{FF2B5EF4-FFF2-40B4-BE49-F238E27FC236}">
              <a16:creationId xmlns:a16="http://schemas.microsoft.com/office/drawing/2014/main" id="{B75092CC-6822-4D24-B745-AD7709DC9F31}"/>
            </a:ext>
          </a:extLst>
        </xdr:cNvPr>
        <xdr:cNvSpPr/>
      </xdr:nvSpPr>
      <xdr:spPr>
        <a:xfrm>
          <a:off x="4584700" y="6555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62973</xdr:rowOff>
    </xdr:from>
    <xdr:ext cx="405111" cy="259045"/>
    <xdr:sp macro="" textlink="">
      <xdr:nvSpPr>
        <xdr:cNvPr id="75" name="【道路】&#10;有形固定資産減価償却率該当値テキスト">
          <a:extLst>
            <a:ext uri="{FF2B5EF4-FFF2-40B4-BE49-F238E27FC236}">
              <a16:creationId xmlns:a16="http://schemas.microsoft.com/office/drawing/2014/main" id="{C98FBC87-2C4D-414D-801C-4672FC56AFBF}"/>
            </a:ext>
          </a:extLst>
        </xdr:cNvPr>
        <xdr:cNvSpPr txBox="1"/>
      </xdr:nvSpPr>
      <xdr:spPr>
        <a:xfrm>
          <a:off x="4673600" y="64066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7438</xdr:rowOff>
    </xdr:from>
    <xdr:to>
      <xdr:col>20</xdr:col>
      <xdr:colOff>38100</xdr:colOff>
      <xdr:row>38</xdr:row>
      <xdr:rowOff>109038</xdr:rowOff>
    </xdr:to>
    <xdr:sp macro="" textlink="">
      <xdr:nvSpPr>
        <xdr:cNvPr id="76" name="楕円 75">
          <a:extLst>
            <a:ext uri="{FF2B5EF4-FFF2-40B4-BE49-F238E27FC236}">
              <a16:creationId xmlns:a16="http://schemas.microsoft.com/office/drawing/2014/main" id="{3B3380E8-63CF-4848-8E2E-4CDAB3C64E83}"/>
            </a:ext>
          </a:extLst>
        </xdr:cNvPr>
        <xdr:cNvSpPr/>
      </xdr:nvSpPr>
      <xdr:spPr>
        <a:xfrm>
          <a:off x="3746500" y="6522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58238</xdr:rowOff>
    </xdr:from>
    <xdr:to>
      <xdr:col>24</xdr:col>
      <xdr:colOff>63500</xdr:colOff>
      <xdr:row>38</xdr:row>
      <xdr:rowOff>90896</xdr:rowOff>
    </xdr:to>
    <xdr:cxnSp macro="">
      <xdr:nvCxnSpPr>
        <xdr:cNvPr id="77" name="直線コネクタ 76">
          <a:extLst>
            <a:ext uri="{FF2B5EF4-FFF2-40B4-BE49-F238E27FC236}">
              <a16:creationId xmlns:a16="http://schemas.microsoft.com/office/drawing/2014/main" id="{CF24A18D-8C3F-458A-BADD-00F4FF717C6F}"/>
            </a:ext>
          </a:extLst>
        </xdr:cNvPr>
        <xdr:cNvCxnSpPr/>
      </xdr:nvCxnSpPr>
      <xdr:spPr>
        <a:xfrm>
          <a:off x="3797300" y="6573338"/>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147864</xdr:rowOff>
    </xdr:from>
    <xdr:to>
      <xdr:col>15</xdr:col>
      <xdr:colOff>101600</xdr:colOff>
      <xdr:row>38</xdr:row>
      <xdr:rowOff>78014</xdr:rowOff>
    </xdr:to>
    <xdr:sp macro="" textlink="">
      <xdr:nvSpPr>
        <xdr:cNvPr id="78" name="楕円 77">
          <a:extLst>
            <a:ext uri="{FF2B5EF4-FFF2-40B4-BE49-F238E27FC236}">
              <a16:creationId xmlns:a16="http://schemas.microsoft.com/office/drawing/2014/main" id="{966572A0-7B33-4A19-BAF8-063EBD5B3774}"/>
            </a:ext>
          </a:extLst>
        </xdr:cNvPr>
        <xdr:cNvSpPr/>
      </xdr:nvSpPr>
      <xdr:spPr>
        <a:xfrm>
          <a:off x="2857500" y="6491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27215</xdr:rowOff>
    </xdr:from>
    <xdr:to>
      <xdr:col>19</xdr:col>
      <xdr:colOff>177800</xdr:colOff>
      <xdr:row>38</xdr:row>
      <xdr:rowOff>58238</xdr:rowOff>
    </xdr:to>
    <xdr:cxnSp macro="">
      <xdr:nvCxnSpPr>
        <xdr:cNvPr id="79" name="直線コネクタ 78">
          <a:extLst>
            <a:ext uri="{FF2B5EF4-FFF2-40B4-BE49-F238E27FC236}">
              <a16:creationId xmlns:a16="http://schemas.microsoft.com/office/drawing/2014/main" id="{DD837ED8-D550-4BEC-AF88-A082E8A94565}"/>
            </a:ext>
          </a:extLst>
        </xdr:cNvPr>
        <xdr:cNvCxnSpPr/>
      </xdr:nvCxnSpPr>
      <xdr:spPr>
        <a:xfrm>
          <a:off x="2908300" y="6542315"/>
          <a:ext cx="889000" cy="31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116840</xdr:rowOff>
    </xdr:from>
    <xdr:to>
      <xdr:col>10</xdr:col>
      <xdr:colOff>165100</xdr:colOff>
      <xdr:row>38</xdr:row>
      <xdr:rowOff>46990</xdr:rowOff>
    </xdr:to>
    <xdr:sp macro="" textlink="">
      <xdr:nvSpPr>
        <xdr:cNvPr id="80" name="楕円 79">
          <a:extLst>
            <a:ext uri="{FF2B5EF4-FFF2-40B4-BE49-F238E27FC236}">
              <a16:creationId xmlns:a16="http://schemas.microsoft.com/office/drawing/2014/main" id="{DBDA7E60-6AC6-447C-B2D6-1DBB33290AB2}"/>
            </a:ext>
          </a:extLst>
        </xdr:cNvPr>
        <xdr:cNvSpPr/>
      </xdr:nvSpPr>
      <xdr:spPr>
        <a:xfrm>
          <a:off x="1968500" y="6460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167640</xdr:rowOff>
    </xdr:from>
    <xdr:to>
      <xdr:col>15</xdr:col>
      <xdr:colOff>50800</xdr:colOff>
      <xdr:row>38</xdr:row>
      <xdr:rowOff>27215</xdr:rowOff>
    </xdr:to>
    <xdr:cxnSp macro="">
      <xdr:nvCxnSpPr>
        <xdr:cNvPr id="81" name="直線コネクタ 80">
          <a:extLst>
            <a:ext uri="{FF2B5EF4-FFF2-40B4-BE49-F238E27FC236}">
              <a16:creationId xmlns:a16="http://schemas.microsoft.com/office/drawing/2014/main" id="{B5219080-3821-4188-90B0-BF5094940A2F}"/>
            </a:ext>
          </a:extLst>
        </xdr:cNvPr>
        <xdr:cNvCxnSpPr/>
      </xdr:nvCxnSpPr>
      <xdr:spPr>
        <a:xfrm>
          <a:off x="2019300" y="6511290"/>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85816</xdr:rowOff>
    </xdr:from>
    <xdr:to>
      <xdr:col>6</xdr:col>
      <xdr:colOff>38100</xdr:colOff>
      <xdr:row>38</xdr:row>
      <xdr:rowOff>15966</xdr:rowOff>
    </xdr:to>
    <xdr:sp macro="" textlink="">
      <xdr:nvSpPr>
        <xdr:cNvPr id="82" name="楕円 81">
          <a:extLst>
            <a:ext uri="{FF2B5EF4-FFF2-40B4-BE49-F238E27FC236}">
              <a16:creationId xmlns:a16="http://schemas.microsoft.com/office/drawing/2014/main" id="{523FB02C-2DEF-4426-964E-BA182A26B9F2}"/>
            </a:ext>
          </a:extLst>
        </xdr:cNvPr>
        <xdr:cNvSpPr/>
      </xdr:nvSpPr>
      <xdr:spPr>
        <a:xfrm>
          <a:off x="1079500" y="6429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136616</xdr:rowOff>
    </xdr:from>
    <xdr:to>
      <xdr:col>10</xdr:col>
      <xdr:colOff>114300</xdr:colOff>
      <xdr:row>37</xdr:row>
      <xdr:rowOff>167640</xdr:rowOff>
    </xdr:to>
    <xdr:cxnSp macro="">
      <xdr:nvCxnSpPr>
        <xdr:cNvPr id="83" name="直線コネクタ 82">
          <a:extLst>
            <a:ext uri="{FF2B5EF4-FFF2-40B4-BE49-F238E27FC236}">
              <a16:creationId xmlns:a16="http://schemas.microsoft.com/office/drawing/2014/main" id="{994B1392-0116-488F-B419-F5D5402B2363}"/>
            </a:ext>
          </a:extLst>
        </xdr:cNvPr>
        <xdr:cNvCxnSpPr/>
      </xdr:nvCxnSpPr>
      <xdr:spPr>
        <a:xfrm>
          <a:off x="1130300" y="6480266"/>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46281</xdr:rowOff>
    </xdr:from>
    <xdr:ext cx="405111" cy="259045"/>
    <xdr:sp macro="" textlink="">
      <xdr:nvSpPr>
        <xdr:cNvPr id="84" name="n_1aveValue【道路】&#10;有形固定資産減価償却率">
          <a:extLst>
            <a:ext uri="{FF2B5EF4-FFF2-40B4-BE49-F238E27FC236}">
              <a16:creationId xmlns:a16="http://schemas.microsoft.com/office/drawing/2014/main" id="{7775503B-A9FF-498E-A00E-1D864F784ED8}"/>
            </a:ext>
          </a:extLst>
        </xdr:cNvPr>
        <xdr:cNvSpPr txBox="1"/>
      </xdr:nvSpPr>
      <xdr:spPr>
        <a:xfrm>
          <a:off x="3582044" y="67328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23421</xdr:rowOff>
    </xdr:from>
    <xdr:ext cx="405111" cy="259045"/>
    <xdr:sp macro="" textlink="">
      <xdr:nvSpPr>
        <xdr:cNvPr id="85" name="n_2aveValue【道路】&#10;有形固定資産減価償却率">
          <a:extLst>
            <a:ext uri="{FF2B5EF4-FFF2-40B4-BE49-F238E27FC236}">
              <a16:creationId xmlns:a16="http://schemas.microsoft.com/office/drawing/2014/main" id="{8048C18B-82F8-4FF8-8E46-30DEA716EE05}"/>
            </a:ext>
          </a:extLst>
        </xdr:cNvPr>
        <xdr:cNvSpPr txBox="1"/>
      </xdr:nvSpPr>
      <xdr:spPr>
        <a:xfrm>
          <a:off x="2705744" y="6709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140987</xdr:rowOff>
    </xdr:from>
    <xdr:ext cx="405111" cy="259045"/>
    <xdr:sp macro="" textlink="">
      <xdr:nvSpPr>
        <xdr:cNvPr id="86" name="n_3aveValue【道路】&#10;有形固定資産減価償却率">
          <a:extLst>
            <a:ext uri="{FF2B5EF4-FFF2-40B4-BE49-F238E27FC236}">
              <a16:creationId xmlns:a16="http://schemas.microsoft.com/office/drawing/2014/main" id="{285A5CE9-EC34-4A5A-B1DB-914ACBAAC098}"/>
            </a:ext>
          </a:extLst>
        </xdr:cNvPr>
        <xdr:cNvSpPr txBox="1"/>
      </xdr:nvSpPr>
      <xdr:spPr>
        <a:xfrm>
          <a:off x="1816744" y="6656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116494</xdr:rowOff>
    </xdr:from>
    <xdr:ext cx="405111" cy="259045"/>
    <xdr:sp macro="" textlink="">
      <xdr:nvSpPr>
        <xdr:cNvPr id="87" name="n_4aveValue【道路】&#10;有形固定資産減価償却率">
          <a:extLst>
            <a:ext uri="{FF2B5EF4-FFF2-40B4-BE49-F238E27FC236}">
              <a16:creationId xmlns:a16="http://schemas.microsoft.com/office/drawing/2014/main" id="{C8588D6C-7C37-43A0-982B-5033BE25251E}"/>
            </a:ext>
          </a:extLst>
        </xdr:cNvPr>
        <xdr:cNvSpPr txBox="1"/>
      </xdr:nvSpPr>
      <xdr:spPr>
        <a:xfrm>
          <a:off x="927744" y="66315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125566</xdr:rowOff>
    </xdr:from>
    <xdr:ext cx="405111" cy="259045"/>
    <xdr:sp macro="" textlink="">
      <xdr:nvSpPr>
        <xdr:cNvPr id="88" name="n_1mainValue【道路】&#10;有形固定資産減価償却率">
          <a:extLst>
            <a:ext uri="{FF2B5EF4-FFF2-40B4-BE49-F238E27FC236}">
              <a16:creationId xmlns:a16="http://schemas.microsoft.com/office/drawing/2014/main" id="{D8E67517-A436-46E1-8796-5115703E8FF7}"/>
            </a:ext>
          </a:extLst>
        </xdr:cNvPr>
        <xdr:cNvSpPr txBox="1"/>
      </xdr:nvSpPr>
      <xdr:spPr>
        <a:xfrm>
          <a:off x="3582044" y="6297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94541</xdr:rowOff>
    </xdr:from>
    <xdr:ext cx="405111" cy="259045"/>
    <xdr:sp macro="" textlink="">
      <xdr:nvSpPr>
        <xdr:cNvPr id="89" name="n_2mainValue【道路】&#10;有形固定資産減価償却率">
          <a:extLst>
            <a:ext uri="{FF2B5EF4-FFF2-40B4-BE49-F238E27FC236}">
              <a16:creationId xmlns:a16="http://schemas.microsoft.com/office/drawing/2014/main" id="{64D4D105-E1E5-47D0-9032-EEB8F7532826}"/>
            </a:ext>
          </a:extLst>
        </xdr:cNvPr>
        <xdr:cNvSpPr txBox="1"/>
      </xdr:nvSpPr>
      <xdr:spPr>
        <a:xfrm>
          <a:off x="2705744" y="6266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63517</xdr:rowOff>
    </xdr:from>
    <xdr:ext cx="405111" cy="259045"/>
    <xdr:sp macro="" textlink="">
      <xdr:nvSpPr>
        <xdr:cNvPr id="90" name="n_3mainValue【道路】&#10;有形固定資産減価償却率">
          <a:extLst>
            <a:ext uri="{FF2B5EF4-FFF2-40B4-BE49-F238E27FC236}">
              <a16:creationId xmlns:a16="http://schemas.microsoft.com/office/drawing/2014/main" id="{2A738CC6-25B1-40C8-A9FE-6F50868E9463}"/>
            </a:ext>
          </a:extLst>
        </xdr:cNvPr>
        <xdr:cNvSpPr txBox="1"/>
      </xdr:nvSpPr>
      <xdr:spPr>
        <a:xfrm>
          <a:off x="1816744" y="6235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32493</xdr:rowOff>
    </xdr:from>
    <xdr:ext cx="405111" cy="259045"/>
    <xdr:sp macro="" textlink="">
      <xdr:nvSpPr>
        <xdr:cNvPr id="91" name="n_4mainValue【道路】&#10;有形固定資産減価償却率">
          <a:extLst>
            <a:ext uri="{FF2B5EF4-FFF2-40B4-BE49-F238E27FC236}">
              <a16:creationId xmlns:a16="http://schemas.microsoft.com/office/drawing/2014/main" id="{2D272177-52FE-4112-9AC7-8F1E98989916}"/>
            </a:ext>
          </a:extLst>
        </xdr:cNvPr>
        <xdr:cNvSpPr txBox="1"/>
      </xdr:nvSpPr>
      <xdr:spPr>
        <a:xfrm>
          <a:off x="927744" y="62046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222910AF-4D8F-41E1-B9DF-729B4A950F7F}"/>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87A296C4-9A4B-4837-9BD3-F5E5E8E2DB43}"/>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5B988FE6-D36E-4F95-AD4E-FBCE693E280F}"/>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B58FD37F-6714-4F86-A8F2-678E30CDB29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F71F55A0-7017-48A5-B300-A4A515BAE999}"/>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1B053D82-75DF-492F-B598-3D3C6EA35D14}"/>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D1977F06-D788-4058-B7EC-A37D6A4A45AF}"/>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60E28445-DB3A-4D08-8711-562354C6DBDF}"/>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0" name="テキスト ボックス 99">
          <a:extLst>
            <a:ext uri="{FF2B5EF4-FFF2-40B4-BE49-F238E27FC236}">
              <a16:creationId xmlns:a16="http://schemas.microsoft.com/office/drawing/2014/main" id="{FB803EB0-B5CF-4747-9F71-1BB0DD203358}"/>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71FC287E-A097-4B9E-A2A8-9381A1B39556}"/>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a:extLst>
            <a:ext uri="{FF2B5EF4-FFF2-40B4-BE49-F238E27FC236}">
              <a16:creationId xmlns:a16="http://schemas.microsoft.com/office/drawing/2014/main" id="{B4EE83B2-9090-4258-A9B1-60A665E09B3C}"/>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a:extLst>
            <a:ext uri="{FF2B5EF4-FFF2-40B4-BE49-F238E27FC236}">
              <a16:creationId xmlns:a16="http://schemas.microsoft.com/office/drawing/2014/main" id="{673CCB62-17C1-41B6-9879-1658FDBA3D28}"/>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a:extLst>
            <a:ext uri="{FF2B5EF4-FFF2-40B4-BE49-F238E27FC236}">
              <a16:creationId xmlns:a16="http://schemas.microsoft.com/office/drawing/2014/main" id="{E7827ECF-842E-4FB6-9FB1-FA8818C5B3A2}"/>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29227</xdr:rowOff>
    </xdr:from>
    <xdr:ext cx="595419" cy="259045"/>
    <xdr:sp macro="" textlink="">
      <xdr:nvSpPr>
        <xdr:cNvPr id="105" name="テキスト ボックス 104">
          <a:extLst>
            <a:ext uri="{FF2B5EF4-FFF2-40B4-BE49-F238E27FC236}">
              <a16:creationId xmlns:a16="http://schemas.microsoft.com/office/drawing/2014/main" id="{4DBD2522-5BCC-4B03-8FA2-5BFBBF7D21B5}"/>
            </a:ext>
          </a:extLst>
        </xdr:cNvPr>
        <xdr:cNvSpPr txBox="1"/>
      </xdr:nvSpPr>
      <xdr:spPr>
        <a:xfrm>
          <a:off x="6008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a:extLst>
            <a:ext uri="{FF2B5EF4-FFF2-40B4-BE49-F238E27FC236}">
              <a16:creationId xmlns:a16="http://schemas.microsoft.com/office/drawing/2014/main" id="{A53092B2-15F3-44E2-AEDA-AA162F05A306}"/>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107" name="テキスト ボックス 106">
          <a:extLst>
            <a:ext uri="{FF2B5EF4-FFF2-40B4-BE49-F238E27FC236}">
              <a16:creationId xmlns:a16="http://schemas.microsoft.com/office/drawing/2014/main" id="{01AA9790-F9B0-4331-B446-9D92DA8B2724}"/>
            </a:ext>
          </a:extLst>
        </xdr:cNvPr>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a:extLst>
            <a:ext uri="{FF2B5EF4-FFF2-40B4-BE49-F238E27FC236}">
              <a16:creationId xmlns:a16="http://schemas.microsoft.com/office/drawing/2014/main" id="{89220BBE-5B09-43A9-92D6-6C8E67F929BF}"/>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109" name="テキスト ボックス 108">
          <a:extLst>
            <a:ext uri="{FF2B5EF4-FFF2-40B4-BE49-F238E27FC236}">
              <a16:creationId xmlns:a16="http://schemas.microsoft.com/office/drawing/2014/main" id="{195C4B3F-1AE1-44E4-8081-4A25DEF91FF8}"/>
            </a:ext>
          </a:extLst>
        </xdr:cNvPr>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a:extLst>
            <a:ext uri="{FF2B5EF4-FFF2-40B4-BE49-F238E27FC236}">
              <a16:creationId xmlns:a16="http://schemas.microsoft.com/office/drawing/2014/main" id="{D696A83D-A385-497C-8514-54F52C608977}"/>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32</xdr:row>
      <xdr:rowOff>86377</xdr:rowOff>
    </xdr:from>
    <xdr:ext cx="685572" cy="259045"/>
    <xdr:sp macro="" textlink="">
      <xdr:nvSpPr>
        <xdr:cNvPr id="111" name="テキスト ボックス 110">
          <a:extLst>
            <a:ext uri="{FF2B5EF4-FFF2-40B4-BE49-F238E27FC236}">
              <a16:creationId xmlns:a16="http://schemas.microsoft.com/office/drawing/2014/main" id="{494276FF-9FE2-4AF4-89E3-BE29E6148863}"/>
            </a:ext>
          </a:extLst>
        </xdr:cNvPr>
        <xdr:cNvSpPr txBox="1"/>
      </xdr:nvSpPr>
      <xdr:spPr>
        <a:xfrm>
          <a:off x="5918428" y="557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a:extLst>
            <a:ext uri="{FF2B5EF4-FFF2-40B4-BE49-F238E27FC236}">
              <a16:creationId xmlns:a16="http://schemas.microsoft.com/office/drawing/2014/main" id="{4A248B29-75FD-4000-BB9F-536F613EA5BB}"/>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30</xdr:row>
      <xdr:rowOff>48277</xdr:rowOff>
    </xdr:from>
    <xdr:ext cx="685572" cy="259045"/>
    <xdr:sp macro="" textlink="">
      <xdr:nvSpPr>
        <xdr:cNvPr id="113" name="テキスト ボックス 112">
          <a:extLst>
            <a:ext uri="{FF2B5EF4-FFF2-40B4-BE49-F238E27FC236}">
              <a16:creationId xmlns:a16="http://schemas.microsoft.com/office/drawing/2014/main" id="{661D39AC-7B72-43D8-8C67-CFD19332AE10}"/>
            </a:ext>
          </a:extLst>
        </xdr:cNvPr>
        <xdr:cNvSpPr txBox="1"/>
      </xdr:nvSpPr>
      <xdr:spPr>
        <a:xfrm>
          <a:off x="5918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道路】&#10;一人当たり延長グラフ枠">
          <a:extLst>
            <a:ext uri="{FF2B5EF4-FFF2-40B4-BE49-F238E27FC236}">
              <a16:creationId xmlns:a16="http://schemas.microsoft.com/office/drawing/2014/main" id="{A9000643-7782-4B38-AF47-85B97DE6BD81}"/>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104559</xdr:rowOff>
    </xdr:from>
    <xdr:to>
      <xdr:col>54</xdr:col>
      <xdr:colOff>189865</xdr:colOff>
      <xdr:row>42</xdr:row>
      <xdr:rowOff>37474</xdr:rowOff>
    </xdr:to>
    <xdr:cxnSp macro="">
      <xdr:nvCxnSpPr>
        <xdr:cNvPr id="115" name="直線コネクタ 114">
          <a:extLst>
            <a:ext uri="{FF2B5EF4-FFF2-40B4-BE49-F238E27FC236}">
              <a16:creationId xmlns:a16="http://schemas.microsoft.com/office/drawing/2014/main" id="{48B104FB-ED9D-47DF-91E9-9F8953549018}"/>
            </a:ext>
          </a:extLst>
        </xdr:cNvPr>
        <xdr:cNvCxnSpPr/>
      </xdr:nvCxnSpPr>
      <xdr:spPr>
        <a:xfrm flipV="1">
          <a:off x="10476865" y="5933859"/>
          <a:ext cx="0" cy="13045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41301</xdr:rowOff>
    </xdr:from>
    <xdr:ext cx="469744" cy="259045"/>
    <xdr:sp macro="" textlink="">
      <xdr:nvSpPr>
        <xdr:cNvPr id="116" name="【道路】&#10;一人当たり延長最小値テキスト">
          <a:extLst>
            <a:ext uri="{FF2B5EF4-FFF2-40B4-BE49-F238E27FC236}">
              <a16:creationId xmlns:a16="http://schemas.microsoft.com/office/drawing/2014/main" id="{D235CFC1-BEA1-4CE0-AD58-AE079D38DEC7}"/>
            </a:ext>
          </a:extLst>
        </xdr:cNvPr>
        <xdr:cNvSpPr txBox="1"/>
      </xdr:nvSpPr>
      <xdr:spPr>
        <a:xfrm>
          <a:off x="10515600" y="7242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37474</xdr:rowOff>
    </xdr:from>
    <xdr:to>
      <xdr:col>55</xdr:col>
      <xdr:colOff>88900</xdr:colOff>
      <xdr:row>42</xdr:row>
      <xdr:rowOff>37474</xdr:rowOff>
    </xdr:to>
    <xdr:cxnSp macro="">
      <xdr:nvCxnSpPr>
        <xdr:cNvPr id="117" name="直線コネクタ 116">
          <a:extLst>
            <a:ext uri="{FF2B5EF4-FFF2-40B4-BE49-F238E27FC236}">
              <a16:creationId xmlns:a16="http://schemas.microsoft.com/office/drawing/2014/main" id="{263B29E9-A3A7-4212-AC79-639C32F4E775}"/>
            </a:ext>
          </a:extLst>
        </xdr:cNvPr>
        <xdr:cNvCxnSpPr/>
      </xdr:nvCxnSpPr>
      <xdr:spPr>
        <a:xfrm>
          <a:off x="10388600" y="7238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51236</xdr:rowOff>
    </xdr:from>
    <xdr:ext cx="690189" cy="259045"/>
    <xdr:sp macro="" textlink="">
      <xdr:nvSpPr>
        <xdr:cNvPr id="118" name="【道路】&#10;一人当たり延長最大値テキスト">
          <a:extLst>
            <a:ext uri="{FF2B5EF4-FFF2-40B4-BE49-F238E27FC236}">
              <a16:creationId xmlns:a16="http://schemas.microsoft.com/office/drawing/2014/main" id="{E6E4C500-7293-451C-98DC-583C5C02A8F6}"/>
            </a:ext>
          </a:extLst>
        </xdr:cNvPr>
        <xdr:cNvSpPr txBox="1"/>
      </xdr:nvSpPr>
      <xdr:spPr>
        <a:xfrm>
          <a:off x="10515600" y="570908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1,027.670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104559</xdr:rowOff>
    </xdr:from>
    <xdr:to>
      <xdr:col>55</xdr:col>
      <xdr:colOff>88900</xdr:colOff>
      <xdr:row>34</xdr:row>
      <xdr:rowOff>104559</xdr:rowOff>
    </xdr:to>
    <xdr:cxnSp macro="">
      <xdr:nvCxnSpPr>
        <xdr:cNvPr id="119" name="直線コネクタ 118">
          <a:extLst>
            <a:ext uri="{FF2B5EF4-FFF2-40B4-BE49-F238E27FC236}">
              <a16:creationId xmlns:a16="http://schemas.microsoft.com/office/drawing/2014/main" id="{7C3EEE07-6025-437E-8D03-E6B4984A96D4}"/>
            </a:ext>
          </a:extLst>
        </xdr:cNvPr>
        <xdr:cNvCxnSpPr/>
      </xdr:nvCxnSpPr>
      <xdr:spPr>
        <a:xfrm>
          <a:off x="10388600" y="59338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66686</xdr:rowOff>
    </xdr:from>
    <xdr:ext cx="534377" cy="259045"/>
    <xdr:sp macro="" textlink="">
      <xdr:nvSpPr>
        <xdr:cNvPr id="120" name="【道路】&#10;一人当たり延長平均値テキスト">
          <a:extLst>
            <a:ext uri="{FF2B5EF4-FFF2-40B4-BE49-F238E27FC236}">
              <a16:creationId xmlns:a16="http://schemas.microsoft.com/office/drawing/2014/main" id="{EFF29CFD-37E8-4C17-B029-6B0C9B18A69D}"/>
            </a:ext>
          </a:extLst>
        </xdr:cNvPr>
        <xdr:cNvSpPr txBox="1"/>
      </xdr:nvSpPr>
      <xdr:spPr>
        <a:xfrm>
          <a:off x="10515600" y="70961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88259</xdr:rowOff>
    </xdr:from>
    <xdr:to>
      <xdr:col>55</xdr:col>
      <xdr:colOff>50800</xdr:colOff>
      <xdr:row>42</xdr:row>
      <xdr:rowOff>18409</xdr:rowOff>
    </xdr:to>
    <xdr:sp macro="" textlink="">
      <xdr:nvSpPr>
        <xdr:cNvPr id="121" name="フローチャート: 判断 120">
          <a:extLst>
            <a:ext uri="{FF2B5EF4-FFF2-40B4-BE49-F238E27FC236}">
              <a16:creationId xmlns:a16="http://schemas.microsoft.com/office/drawing/2014/main" id="{015BB180-688D-4E01-B91C-25725484532E}"/>
            </a:ext>
          </a:extLst>
        </xdr:cNvPr>
        <xdr:cNvSpPr/>
      </xdr:nvSpPr>
      <xdr:spPr>
        <a:xfrm>
          <a:off x="10426700" y="7117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41</xdr:row>
      <xdr:rowOff>81782</xdr:rowOff>
    </xdr:from>
    <xdr:to>
      <xdr:col>50</xdr:col>
      <xdr:colOff>165100</xdr:colOff>
      <xdr:row>42</xdr:row>
      <xdr:rowOff>11932</xdr:rowOff>
    </xdr:to>
    <xdr:sp macro="" textlink="">
      <xdr:nvSpPr>
        <xdr:cNvPr id="122" name="フローチャート: 判断 121">
          <a:extLst>
            <a:ext uri="{FF2B5EF4-FFF2-40B4-BE49-F238E27FC236}">
              <a16:creationId xmlns:a16="http://schemas.microsoft.com/office/drawing/2014/main" id="{931C0528-71AD-4F13-8D52-1A1ED6A7DEFF}"/>
            </a:ext>
          </a:extLst>
        </xdr:cNvPr>
        <xdr:cNvSpPr/>
      </xdr:nvSpPr>
      <xdr:spPr>
        <a:xfrm>
          <a:off x="9588500" y="7111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67562</xdr:rowOff>
    </xdr:from>
    <xdr:to>
      <xdr:col>46</xdr:col>
      <xdr:colOff>38100</xdr:colOff>
      <xdr:row>41</xdr:row>
      <xdr:rowOff>169162</xdr:rowOff>
    </xdr:to>
    <xdr:sp macro="" textlink="">
      <xdr:nvSpPr>
        <xdr:cNvPr id="123" name="フローチャート: 判断 122">
          <a:extLst>
            <a:ext uri="{FF2B5EF4-FFF2-40B4-BE49-F238E27FC236}">
              <a16:creationId xmlns:a16="http://schemas.microsoft.com/office/drawing/2014/main" id="{9DC1AE36-9E42-420F-BDF5-3A97E89F546F}"/>
            </a:ext>
          </a:extLst>
        </xdr:cNvPr>
        <xdr:cNvSpPr/>
      </xdr:nvSpPr>
      <xdr:spPr>
        <a:xfrm>
          <a:off x="8699500" y="709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41</xdr:row>
      <xdr:rowOff>85791</xdr:rowOff>
    </xdr:from>
    <xdr:to>
      <xdr:col>41</xdr:col>
      <xdr:colOff>101600</xdr:colOff>
      <xdr:row>42</xdr:row>
      <xdr:rowOff>15941</xdr:rowOff>
    </xdr:to>
    <xdr:sp macro="" textlink="">
      <xdr:nvSpPr>
        <xdr:cNvPr id="124" name="フローチャート: 判断 123">
          <a:extLst>
            <a:ext uri="{FF2B5EF4-FFF2-40B4-BE49-F238E27FC236}">
              <a16:creationId xmlns:a16="http://schemas.microsoft.com/office/drawing/2014/main" id="{FEDC6672-E2F5-42B4-87CA-E3D81E6E6DCC}"/>
            </a:ext>
          </a:extLst>
        </xdr:cNvPr>
        <xdr:cNvSpPr/>
      </xdr:nvSpPr>
      <xdr:spPr>
        <a:xfrm>
          <a:off x="7810500" y="7115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41</xdr:row>
      <xdr:rowOff>83876</xdr:rowOff>
    </xdr:from>
    <xdr:to>
      <xdr:col>36</xdr:col>
      <xdr:colOff>165100</xdr:colOff>
      <xdr:row>42</xdr:row>
      <xdr:rowOff>14026</xdr:rowOff>
    </xdr:to>
    <xdr:sp macro="" textlink="">
      <xdr:nvSpPr>
        <xdr:cNvPr id="125" name="フローチャート: 判断 124">
          <a:extLst>
            <a:ext uri="{FF2B5EF4-FFF2-40B4-BE49-F238E27FC236}">
              <a16:creationId xmlns:a16="http://schemas.microsoft.com/office/drawing/2014/main" id="{AEE2B8AE-3D12-4F9A-B7DF-B458CD75C454}"/>
            </a:ext>
          </a:extLst>
        </xdr:cNvPr>
        <xdr:cNvSpPr/>
      </xdr:nvSpPr>
      <xdr:spPr>
        <a:xfrm>
          <a:off x="6921500" y="7113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CAF15BD2-7EED-43BC-9993-7F12E69CA7FD}"/>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2EB24139-E7AB-4D47-8BDB-412A3D90D0FC}"/>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1FBBC2B2-5EAF-4EFC-AE58-8F95FF09D2C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1F670F19-5CEF-4941-92F3-B2EDB3C434A3}"/>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BF011A62-CADE-4B27-BFAD-69B1760FDD05}"/>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86388</xdr:rowOff>
    </xdr:from>
    <xdr:to>
      <xdr:col>55</xdr:col>
      <xdr:colOff>50800</xdr:colOff>
      <xdr:row>42</xdr:row>
      <xdr:rowOff>16538</xdr:rowOff>
    </xdr:to>
    <xdr:sp macro="" textlink="">
      <xdr:nvSpPr>
        <xdr:cNvPr id="131" name="楕円 130">
          <a:extLst>
            <a:ext uri="{FF2B5EF4-FFF2-40B4-BE49-F238E27FC236}">
              <a16:creationId xmlns:a16="http://schemas.microsoft.com/office/drawing/2014/main" id="{12F89E12-A9EB-4C40-8280-DEE6E6C7DE3B}"/>
            </a:ext>
          </a:extLst>
        </xdr:cNvPr>
        <xdr:cNvSpPr/>
      </xdr:nvSpPr>
      <xdr:spPr>
        <a:xfrm>
          <a:off x="10426700" y="7115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45765</xdr:rowOff>
    </xdr:from>
    <xdr:ext cx="534377" cy="259045"/>
    <xdr:sp macro="" textlink="">
      <xdr:nvSpPr>
        <xdr:cNvPr id="132" name="【道路】&#10;一人当たり延長該当値テキスト">
          <a:extLst>
            <a:ext uri="{FF2B5EF4-FFF2-40B4-BE49-F238E27FC236}">
              <a16:creationId xmlns:a16="http://schemas.microsoft.com/office/drawing/2014/main" id="{103D7AA9-D19A-4207-9F76-FB4E0C70F163}"/>
            </a:ext>
          </a:extLst>
        </xdr:cNvPr>
        <xdr:cNvSpPr txBox="1"/>
      </xdr:nvSpPr>
      <xdr:spPr>
        <a:xfrm>
          <a:off x="10515600" y="6903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87321</xdr:rowOff>
    </xdr:from>
    <xdr:to>
      <xdr:col>50</xdr:col>
      <xdr:colOff>165100</xdr:colOff>
      <xdr:row>42</xdr:row>
      <xdr:rowOff>17471</xdr:rowOff>
    </xdr:to>
    <xdr:sp macro="" textlink="">
      <xdr:nvSpPr>
        <xdr:cNvPr id="133" name="楕円 132">
          <a:extLst>
            <a:ext uri="{FF2B5EF4-FFF2-40B4-BE49-F238E27FC236}">
              <a16:creationId xmlns:a16="http://schemas.microsoft.com/office/drawing/2014/main" id="{6269C276-9DF4-462C-9328-83AAB5C73EBB}"/>
            </a:ext>
          </a:extLst>
        </xdr:cNvPr>
        <xdr:cNvSpPr/>
      </xdr:nvSpPr>
      <xdr:spPr>
        <a:xfrm>
          <a:off x="9588500" y="7116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137188</xdr:rowOff>
    </xdr:from>
    <xdr:to>
      <xdr:col>55</xdr:col>
      <xdr:colOff>0</xdr:colOff>
      <xdr:row>41</xdr:row>
      <xdr:rowOff>138121</xdr:rowOff>
    </xdr:to>
    <xdr:cxnSp macro="">
      <xdr:nvCxnSpPr>
        <xdr:cNvPr id="134" name="直線コネクタ 133">
          <a:extLst>
            <a:ext uri="{FF2B5EF4-FFF2-40B4-BE49-F238E27FC236}">
              <a16:creationId xmlns:a16="http://schemas.microsoft.com/office/drawing/2014/main" id="{ADA0277D-1B4D-47E8-8BBC-CA1FC7C05A4E}"/>
            </a:ext>
          </a:extLst>
        </xdr:cNvPr>
        <xdr:cNvCxnSpPr/>
      </xdr:nvCxnSpPr>
      <xdr:spPr>
        <a:xfrm flipV="1">
          <a:off x="9639300" y="7166638"/>
          <a:ext cx="838200" cy="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87036</xdr:rowOff>
    </xdr:from>
    <xdr:to>
      <xdr:col>46</xdr:col>
      <xdr:colOff>38100</xdr:colOff>
      <xdr:row>42</xdr:row>
      <xdr:rowOff>17186</xdr:rowOff>
    </xdr:to>
    <xdr:sp macro="" textlink="">
      <xdr:nvSpPr>
        <xdr:cNvPr id="135" name="楕円 134">
          <a:extLst>
            <a:ext uri="{FF2B5EF4-FFF2-40B4-BE49-F238E27FC236}">
              <a16:creationId xmlns:a16="http://schemas.microsoft.com/office/drawing/2014/main" id="{EE812728-F7A1-4033-91FD-C4CE0F4E996B}"/>
            </a:ext>
          </a:extLst>
        </xdr:cNvPr>
        <xdr:cNvSpPr/>
      </xdr:nvSpPr>
      <xdr:spPr>
        <a:xfrm>
          <a:off x="8699500" y="7116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137836</xdr:rowOff>
    </xdr:from>
    <xdr:to>
      <xdr:col>50</xdr:col>
      <xdr:colOff>114300</xdr:colOff>
      <xdr:row>41</xdr:row>
      <xdr:rowOff>138121</xdr:rowOff>
    </xdr:to>
    <xdr:cxnSp macro="">
      <xdr:nvCxnSpPr>
        <xdr:cNvPr id="136" name="直線コネクタ 135">
          <a:extLst>
            <a:ext uri="{FF2B5EF4-FFF2-40B4-BE49-F238E27FC236}">
              <a16:creationId xmlns:a16="http://schemas.microsoft.com/office/drawing/2014/main" id="{5A9AA8BD-EAE4-4D10-8B90-8A856A9AB9E3}"/>
            </a:ext>
          </a:extLst>
        </xdr:cNvPr>
        <xdr:cNvCxnSpPr/>
      </xdr:nvCxnSpPr>
      <xdr:spPr>
        <a:xfrm>
          <a:off x="8750300" y="7167286"/>
          <a:ext cx="889000" cy="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86553</xdr:rowOff>
    </xdr:from>
    <xdr:to>
      <xdr:col>41</xdr:col>
      <xdr:colOff>101600</xdr:colOff>
      <xdr:row>42</xdr:row>
      <xdr:rowOff>16703</xdr:rowOff>
    </xdr:to>
    <xdr:sp macro="" textlink="">
      <xdr:nvSpPr>
        <xdr:cNvPr id="137" name="楕円 136">
          <a:extLst>
            <a:ext uri="{FF2B5EF4-FFF2-40B4-BE49-F238E27FC236}">
              <a16:creationId xmlns:a16="http://schemas.microsoft.com/office/drawing/2014/main" id="{7F482F14-7083-4AA6-9858-07AF80642DC9}"/>
            </a:ext>
          </a:extLst>
        </xdr:cNvPr>
        <xdr:cNvSpPr/>
      </xdr:nvSpPr>
      <xdr:spPr>
        <a:xfrm>
          <a:off x="7810500" y="7116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137353</xdr:rowOff>
    </xdr:from>
    <xdr:to>
      <xdr:col>45</xdr:col>
      <xdr:colOff>177800</xdr:colOff>
      <xdr:row>41</xdr:row>
      <xdr:rowOff>137836</xdr:rowOff>
    </xdr:to>
    <xdr:cxnSp macro="">
      <xdr:nvCxnSpPr>
        <xdr:cNvPr id="138" name="直線コネクタ 137">
          <a:extLst>
            <a:ext uri="{FF2B5EF4-FFF2-40B4-BE49-F238E27FC236}">
              <a16:creationId xmlns:a16="http://schemas.microsoft.com/office/drawing/2014/main" id="{99F7847B-2994-4014-AB61-248EBAA10519}"/>
            </a:ext>
          </a:extLst>
        </xdr:cNvPr>
        <xdr:cNvCxnSpPr/>
      </xdr:nvCxnSpPr>
      <xdr:spPr>
        <a:xfrm>
          <a:off x="7861300" y="7166803"/>
          <a:ext cx="889000" cy="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86158</xdr:rowOff>
    </xdr:from>
    <xdr:to>
      <xdr:col>36</xdr:col>
      <xdr:colOff>165100</xdr:colOff>
      <xdr:row>42</xdr:row>
      <xdr:rowOff>16308</xdr:rowOff>
    </xdr:to>
    <xdr:sp macro="" textlink="">
      <xdr:nvSpPr>
        <xdr:cNvPr id="139" name="楕円 138">
          <a:extLst>
            <a:ext uri="{FF2B5EF4-FFF2-40B4-BE49-F238E27FC236}">
              <a16:creationId xmlns:a16="http://schemas.microsoft.com/office/drawing/2014/main" id="{7223AF8D-BBE5-4985-88AB-7F3C842FB7C5}"/>
            </a:ext>
          </a:extLst>
        </xdr:cNvPr>
        <xdr:cNvSpPr/>
      </xdr:nvSpPr>
      <xdr:spPr>
        <a:xfrm>
          <a:off x="6921500" y="7115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136958</xdr:rowOff>
    </xdr:from>
    <xdr:to>
      <xdr:col>41</xdr:col>
      <xdr:colOff>50800</xdr:colOff>
      <xdr:row>41</xdr:row>
      <xdr:rowOff>137353</xdr:rowOff>
    </xdr:to>
    <xdr:cxnSp macro="">
      <xdr:nvCxnSpPr>
        <xdr:cNvPr id="140" name="直線コネクタ 139">
          <a:extLst>
            <a:ext uri="{FF2B5EF4-FFF2-40B4-BE49-F238E27FC236}">
              <a16:creationId xmlns:a16="http://schemas.microsoft.com/office/drawing/2014/main" id="{5F37D0E7-122C-4B82-BFE9-50BADDD48B01}"/>
            </a:ext>
          </a:extLst>
        </xdr:cNvPr>
        <xdr:cNvCxnSpPr/>
      </xdr:nvCxnSpPr>
      <xdr:spPr>
        <a:xfrm>
          <a:off x="6972300" y="7166408"/>
          <a:ext cx="889000" cy="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40</xdr:row>
      <xdr:rowOff>28459</xdr:rowOff>
    </xdr:from>
    <xdr:ext cx="534377" cy="259045"/>
    <xdr:sp macro="" textlink="">
      <xdr:nvSpPr>
        <xdr:cNvPr id="141" name="n_1aveValue【道路】&#10;一人当たり延長">
          <a:extLst>
            <a:ext uri="{FF2B5EF4-FFF2-40B4-BE49-F238E27FC236}">
              <a16:creationId xmlns:a16="http://schemas.microsoft.com/office/drawing/2014/main" id="{D9860F69-56C6-4056-974E-FA1DCF8364EF}"/>
            </a:ext>
          </a:extLst>
        </xdr:cNvPr>
        <xdr:cNvSpPr txBox="1"/>
      </xdr:nvSpPr>
      <xdr:spPr>
        <a:xfrm>
          <a:off x="9359411" y="6886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14239</xdr:rowOff>
    </xdr:from>
    <xdr:ext cx="534377" cy="259045"/>
    <xdr:sp macro="" textlink="">
      <xdr:nvSpPr>
        <xdr:cNvPr id="142" name="n_2aveValue【道路】&#10;一人当たり延長">
          <a:extLst>
            <a:ext uri="{FF2B5EF4-FFF2-40B4-BE49-F238E27FC236}">
              <a16:creationId xmlns:a16="http://schemas.microsoft.com/office/drawing/2014/main" id="{4994ED8B-C1D1-498E-9919-621BAC837EBA}"/>
            </a:ext>
          </a:extLst>
        </xdr:cNvPr>
        <xdr:cNvSpPr txBox="1"/>
      </xdr:nvSpPr>
      <xdr:spPr>
        <a:xfrm>
          <a:off x="8483111" y="6872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32468</xdr:rowOff>
    </xdr:from>
    <xdr:ext cx="534377" cy="259045"/>
    <xdr:sp macro="" textlink="">
      <xdr:nvSpPr>
        <xdr:cNvPr id="143" name="n_3aveValue【道路】&#10;一人当たり延長">
          <a:extLst>
            <a:ext uri="{FF2B5EF4-FFF2-40B4-BE49-F238E27FC236}">
              <a16:creationId xmlns:a16="http://schemas.microsoft.com/office/drawing/2014/main" id="{EE4F4DF0-F6A0-46B0-9B57-C2873F6E788A}"/>
            </a:ext>
          </a:extLst>
        </xdr:cNvPr>
        <xdr:cNvSpPr txBox="1"/>
      </xdr:nvSpPr>
      <xdr:spPr>
        <a:xfrm>
          <a:off x="7594111" y="6890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30553</xdr:rowOff>
    </xdr:from>
    <xdr:ext cx="534377" cy="259045"/>
    <xdr:sp macro="" textlink="">
      <xdr:nvSpPr>
        <xdr:cNvPr id="144" name="n_4aveValue【道路】&#10;一人当たり延長">
          <a:extLst>
            <a:ext uri="{FF2B5EF4-FFF2-40B4-BE49-F238E27FC236}">
              <a16:creationId xmlns:a16="http://schemas.microsoft.com/office/drawing/2014/main" id="{AD48BA70-6D34-4323-A55E-8DED5EB716E2}"/>
            </a:ext>
          </a:extLst>
        </xdr:cNvPr>
        <xdr:cNvSpPr txBox="1"/>
      </xdr:nvSpPr>
      <xdr:spPr>
        <a:xfrm>
          <a:off x="6705111" y="6888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42</xdr:row>
      <xdr:rowOff>8598</xdr:rowOff>
    </xdr:from>
    <xdr:ext cx="534377" cy="259045"/>
    <xdr:sp macro="" textlink="">
      <xdr:nvSpPr>
        <xdr:cNvPr id="145" name="n_1mainValue【道路】&#10;一人当たり延長">
          <a:extLst>
            <a:ext uri="{FF2B5EF4-FFF2-40B4-BE49-F238E27FC236}">
              <a16:creationId xmlns:a16="http://schemas.microsoft.com/office/drawing/2014/main" id="{7B93AA6F-02B2-4C63-8BAB-D7CA42FB496F}"/>
            </a:ext>
          </a:extLst>
        </xdr:cNvPr>
        <xdr:cNvSpPr txBox="1"/>
      </xdr:nvSpPr>
      <xdr:spPr>
        <a:xfrm>
          <a:off x="9359411" y="7209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42</xdr:row>
      <xdr:rowOff>8313</xdr:rowOff>
    </xdr:from>
    <xdr:ext cx="534377" cy="259045"/>
    <xdr:sp macro="" textlink="">
      <xdr:nvSpPr>
        <xdr:cNvPr id="146" name="n_2mainValue【道路】&#10;一人当たり延長">
          <a:extLst>
            <a:ext uri="{FF2B5EF4-FFF2-40B4-BE49-F238E27FC236}">
              <a16:creationId xmlns:a16="http://schemas.microsoft.com/office/drawing/2014/main" id="{83049604-C1E4-4441-B1DB-7DD26A6EAC14}"/>
            </a:ext>
          </a:extLst>
        </xdr:cNvPr>
        <xdr:cNvSpPr txBox="1"/>
      </xdr:nvSpPr>
      <xdr:spPr>
        <a:xfrm>
          <a:off x="8483111" y="7209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42</xdr:row>
      <xdr:rowOff>7830</xdr:rowOff>
    </xdr:from>
    <xdr:ext cx="534377" cy="259045"/>
    <xdr:sp macro="" textlink="">
      <xdr:nvSpPr>
        <xdr:cNvPr id="147" name="n_3mainValue【道路】&#10;一人当たり延長">
          <a:extLst>
            <a:ext uri="{FF2B5EF4-FFF2-40B4-BE49-F238E27FC236}">
              <a16:creationId xmlns:a16="http://schemas.microsoft.com/office/drawing/2014/main" id="{2E75B1C2-852A-47E4-8FB0-8CE7EB9E3E6A}"/>
            </a:ext>
          </a:extLst>
        </xdr:cNvPr>
        <xdr:cNvSpPr txBox="1"/>
      </xdr:nvSpPr>
      <xdr:spPr>
        <a:xfrm>
          <a:off x="7594111" y="7208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42</xdr:row>
      <xdr:rowOff>7435</xdr:rowOff>
    </xdr:from>
    <xdr:ext cx="534377" cy="259045"/>
    <xdr:sp macro="" textlink="">
      <xdr:nvSpPr>
        <xdr:cNvPr id="148" name="n_4mainValue【道路】&#10;一人当たり延長">
          <a:extLst>
            <a:ext uri="{FF2B5EF4-FFF2-40B4-BE49-F238E27FC236}">
              <a16:creationId xmlns:a16="http://schemas.microsoft.com/office/drawing/2014/main" id="{BFAFBF48-4F8E-4485-8B24-49CB3609C1F5}"/>
            </a:ext>
          </a:extLst>
        </xdr:cNvPr>
        <xdr:cNvSpPr txBox="1"/>
      </xdr:nvSpPr>
      <xdr:spPr>
        <a:xfrm>
          <a:off x="6705111" y="7208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a:extLst>
            <a:ext uri="{FF2B5EF4-FFF2-40B4-BE49-F238E27FC236}">
              <a16:creationId xmlns:a16="http://schemas.microsoft.com/office/drawing/2014/main" id="{D100A029-127E-44BB-A33C-DAAF2B06786B}"/>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a:extLst>
            <a:ext uri="{FF2B5EF4-FFF2-40B4-BE49-F238E27FC236}">
              <a16:creationId xmlns:a16="http://schemas.microsoft.com/office/drawing/2014/main" id="{208AC24E-C201-4A2C-9AB4-36404C838F59}"/>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a:extLst>
            <a:ext uri="{FF2B5EF4-FFF2-40B4-BE49-F238E27FC236}">
              <a16:creationId xmlns:a16="http://schemas.microsoft.com/office/drawing/2014/main" id="{ED211A5A-C7BB-4C49-A3E4-9EB901C628AE}"/>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a:extLst>
            <a:ext uri="{FF2B5EF4-FFF2-40B4-BE49-F238E27FC236}">
              <a16:creationId xmlns:a16="http://schemas.microsoft.com/office/drawing/2014/main" id="{FC78A835-A3A1-4F70-859D-7B22F3418FF4}"/>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a:extLst>
            <a:ext uri="{FF2B5EF4-FFF2-40B4-BE49-F238E27FC236}">
              <a16:creationId xmlns:a16="http://schemas.microsoft.com/office/drawing/2014/main" id="{C4EACD16-4924-4291-A7C3-36DCB5097844}"/>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a:extLst>
            <a:ext uri="{FF2B5EF4-FFF2-40B4-BE49-F238E27FC236}">
              <a16:creationId xmlns:a16="http://schemas.microsoft.com/office/drawing/2014/main" id="{0FA5B3A1-86B4-445C-B798-A0F6D7065155}"/>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a:extLst>
            <a:ext uri="{FF2B5EF4-FFF2-40B4-BE49-F238E27FC236}">
              <a16:creationId xmlns:a16="http://schemas.microsoft.com/office/drawing/2014/main" id="{7E304EEA-D596-46D2-9689-3BEAA49A2645}"/>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a:extLst>
            <a:ext uri="{FF2B5EF4-FFF2-40B4-BE49-F238E27FC236}">
              <a16:creationId xmlns:a16="http://schemas.microsoft.com/office/drawing/2014/main" id="{782C3092-3E65-4EDA-A873-F127797185FB}"/>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a:extLst>
            <a:ext uri="{FF2B5EF4-FFF2-40B4-BE49-F238E27FC236}">
              <a16:creationId xmlns:a16="http://schemas.microsoft.com/office/drawing/2014/main" id="{1951993B-25AD-43AB-B1CE-6DD217D7DC9F}"/>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a:extLst>
            <a:ext uri="{FF2B5EF4-FFF2-40B4-BE49-F238E27FC236}">
              <a16:creationId xmlns:a16="http://schemas.microsoft.com/office/drawing/2014/main" id="{12D02788-BAC1-422A-9657-8B77257D367B}"/>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a:extLst>
            <a:ext uri="{FF2B5EF4-FFF2-40B4-BE49-F238E27FC236}">
              <a16:creationId xmlns:a16="http://schemas.microsoft.com/office/drawing/2014/main" id="{B1E58275-83FE-456A-B5EF-720EC120E25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a:extLst>
            <a:ext uri="{FF2B5EF4-FFF2-40B4-BE49-F238E27FC236}">
              <a16:creationId xmlns:a16="http://schemas.microsoft.com/office/drawing/2014/main" id="{A8A613DD-9997-4735-A53B-8FF3E23807E9}"/>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a:extLst>
            <a:ext uri="{FF2B5EF4-FFF2-40B4-BE49-F238E27FC236}">
              <a16:creationId xmlns:a16="http://schemas.microsoft.com/office/drawing/2014/main" id="{8497D932-B470-4C26-A1AB-297202196518}"/>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a:extLst>
            <a:ext uri="{FF2B5EF4-FFF2-40B4-BE49-F238E27FC236}">
              <a16:creationId xmlns:a16="http://schemas.microsoft.com/office/drawing/2014/main" id="{9EC95977-482E-45B0-A245-1D06C6D0964F}"/>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a:extLst>
            <a:ext uri="{FF2B5EF4-FFF2-40B4-BE49-F238E27FC236}">
              <a16:creationId xmlns:a16="http://schemas.microsoft.com/office/drawing/2014/main" id="{25FC3094-7BD3-494D-917D-EDB5A765FCB4}"/>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a:extLst>
            <a:ext uri="{FF2B5EF4-FFF2-40B4-BE49-F238E27FC236}">
              <a16:creationId xmlns:a16="http://schemas.microsoft.com/office/drawing/2014/main" id="{3CB8AC97-CB06-4B44-88FB-C0B5148F7698}"/>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a:extLst>
            <a:ext uri="{FF2B5EF4-FFF2-40B4-BE49-F238E27FC236}">
              <a16:creationId xmlns:a16="http://schemas.microsoft.com/office/drawing/2014/main" id="{6FE4074C-D7A9-4B58-AF1D-EA4D79B07B1B}"/>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a:extLst>
            <a:ext uri="{FF2B5EF4-FFF2-40B4-BE49-F238E27FC236}">
              <a16:creationId xmlns:a16="http://schemas.microsoft.com/office/drawing/2014/main" id="{8373530A-77C5-4E35-87F0-52EFDADEED99}"/>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a:extLst>
            <a:ext uri="{FF2B5EF4-FFF2-40B4-BE49-F238E27FC236}">
              <a16:creationId xmlns:a16="http://schemas.microsoft.com/office/drawing/2014/main" id="{43005A88-D1BF-46A9-8A7A-4B53260E2EA8}"/>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a:extLst>
            <a:ext uri="{FF2B5EF4-FFF2-40B4-BE49-F238E27FC236}">
              <a16:creationId xmlns:a16="http://schemas.microsoft.com/office/drawing/2014/main" id="{475D188A-47C8-4A76-BFD7-A7A82BB1799C}"/>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a:extLst>
            <a:ext uri="{FF2B5EF4-FFF2-40B4-BE49-F238E27FC236}">
              <a16:creationId xmlns:a16="http://schemas.microsoft.com/office/drawing/2014/main" id="{DFC40518-679D-4BB3-B9D4-2ABFE801EBDB}"/>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a:extLst>
            <a:ext uri="{FF2B5EF4-FFF2-40B4-BE49-F238E27FC236}">
              <a16:creationId xmlns:a16="http://schemas.microsoft.com/office/drawing/2014/main" id="{AFE17590-A037-465B-B5D7-A6C0DAF753CE}"/>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a:extLst>
            <a:ext uri="{FF2B5EF4-FFF2-40B4-BE49-F238E27FC236}">
              <a16:creationId xmlns:a16="http://schemas.microsoft.com/office/drawing/2014/main" id="{82C81A8D-0FBD-4FDC-8432-F56DE2E1ED04}"/>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a:extLst>
            <a:ext uri="{FF2B5EF4-FFF2-40B4-BE49-F238E27FC236}">
              <a16:creationId xmlns:a16="http://schemas.microsoft.com/office/drawing/2014/main" id="{41115435-3929-4BC6-AACC-2205E32810D5}"/>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橋りょう・トンネル】&#10;有形固定資産減価償却率グラフ枠">
          <a:extLst>
            <a:ext uri="{FF2B5EF4-FFF2-40B4-BE49-F238E27FC236}">
              <a16:creationId xmlns:a16="http://schemas.microsoft.com/office/drawing/2014/main" id="{6DECC6E2-2A47-4F7A-A405-D0FC72BD409A}"/>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91440</xdr:rowOff>
    </xdr:from>
    <xdr:to>
      <xdr:col>24</xdr:col>
      <xdr:colOff>62865</xdr:colOff>
      <xdr:row>64</xdr:row>
      <xdr:rowOff>53884</xdr:rowOff>
    </xdr:to>
    <xdr:cxnSp macro="">
      <xdr:nvCxnSpPr>
        <xdr:cNvPr id="174" name="直線コネクタ 173">
          <a:extLst>
            <a:ext uri="{FF2B5EF4-FFF2-40B4-BE49-F238E27FC236}">
              <a16:creationId xmlns:a16="http://schemas.microsoft.com/office/drawing/2014/main" id="{79E2C991-B7E4-4825-A86C-FE90BA930D28}"/>
            </a:ext>
          </a:extLst>
        </xdr:cNvPr>
        <xdr:cNvCxnSpPr/>
      </xdr:nvCxnSpPr>
      <xdr:spPr>
        <a:xfrm flipV="1">
          <a:off x="4634865" y="9521190"/>
          <a:ext cx="0" cy="15054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57711</xdr:rowOff>
    </xdr:from>
    <xdr:ext cx="405111" cy="259045"/>
    <xdr:sp macro="" textlink="">
      <xdr:nvSpPr>
        <xdr:cNvPr id="175" name="【橋りょう・トンネル】&#10;有形固定資産減価償却率最小値テキスト">
          <a:extLst>
            <a:ext uri="{FF2B5EF4-FFF2-40B4-BE49-F238E27FC236}">
              <a16:creationId xmlns:a16="http://schemas.microsoft.com/office/drawing/2014/main" id="{960451E8-8A78-4587-BA9F-B1978B3C563E}"/>
            </a:ext>
          </a:extLst>
        </xdr:cNvPr>
        <xdr:cNvSpPr txBox="1"/>
      </xdr:nvSpPr>
      <xdr:spPr>
        <a:xfrm>
          <a:off x="4673600" y="110305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53884</xdr:rowOff>
    </xdr:from>
    <xdr:to>
      <xdr:col>24</xdr:col>
      <xdr:colOff>152400</xdr:colOff>
      <xdr:row>64</xdr:row>
      <xdr:rowOff>53884</xdr:rowOff>
    </xdr:to>
    <xdr:cxnSp macro="">
      <xdr:nvCxnSpPr>
        <xdr:cNvPr id="176" name="直線コネクタ 175">
          <a:extLst>
            <a:ext uri="{FF2B5EF4-FFF2-40B4-BE49-F238E27FC236}">
              <a16:creationId xmlns:a16="http://schemas.microsoft.com/office/drawing/2014/main" id="{B4380184-6552-4286-BBFD-ACEEC347B8A4}"/>
            </a:ext>
          </a:extLst>
        </xdr:cNvPr>
        <xdr:cNvCxnSpPr/>
      </xdr:nvCxnSpPr>
      <xdr:spPr>
        <a:xfrm>
          <a:off x="4546600" y="11026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38117</xdr:rowOff>
    </xdr:from>
    <xdr:ext cx="340478" cy="259045"/>
    <xdr:sp macro="" textlink="">
      <xdr:nvSpPr>
        <xdr:cNvPr id="177" name="【橋りょう・トンネル】&#10;有形固定資産減価償却率最大値テキスト">
          <a:extLst>
            <a:ext uri="{FF2B5EF4-FFF2-40B4-BE49-F238E27FC236}">
              <a16:creationId xmlns:a16="http://schemas.microsoft.com/office/drawing/2014/main" id="{3B1551D4-DF85-446D-8658-902342B1433A}"/>
            </a:ext>
          </a:extLst>
        </xdr:cNvPr>
        <xdr:cNvSpPr txBox="1"/>
      </xdr:nvSpPr>
      <xdr:spPr>
        <a:xfrm>
          <a:off x="4673600" y="929641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91440</xdr:rowOff>
    </xdr:from>
    <xdr:to>
      <xdr:col>24</xdr:col>
      <xdr:colOff>152400</xdr:colOff>
      <xdr:row>55</xdr:row>
      <xdr:rowOff>91440</xdr:rowOff>
    </xdr:to>
    <xdr:cxnSp macro="">
      <xdr:nvCxnSpPr>
        <xdr:cNvPr id="178" name="直線コネクタ 177">
          <a:extLst>
            <a:ext uri="{FF2B5EF4-FFF2-40B4-BE49-F238E27FC236}">
              <a16:creationId xmlns:a16="http://schemas.microsoft.com/office/drawing/2014/main" id="{CA46DB9C-1099-40A4-8F67-662E0846F730}"/>
            </a:ext>
          </a:extLst>
        </xdr:cNvPr>
        <xdr:cNvCxnSpPr/>
      </xdr:nvCxnSpPr>
      <xdr:spPr>
        <a:xfrm>
          <a:off x="4546600" y="9521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89280</xdr:rowOff>
    </xdr:from>
    <xdr:ext cx="405111" cy="259045"/>
    <xdr:sp macro="" textlink="">
      <xdr:nvSpPr>
        <xdr:cNvPr id="179" name="【橋りょう・トンネル】&#10;有形固定資産減価償却率平均値テキスト">
          <a:extLst>
            <a:ext uri="{FF2B5EF4-FFF2-40B4-BE49-F238E27FC236}">
              <a16:creationId xmlns:a16="http://schemas.microsoft.com/office/drawing/2014/main" id="{9F86DDD9-4D2B-4A51-8A4A-87E8EA6AC30D}"/>
            </a:ext>
          </a:extLst>
        </xdr:cNvPr>
        <xdr:cNvSpPr txBox="1"/>
      </xdr:nvSpPr>
      <xdr:spPr>
        <a:xfrm>
          <a:off x="4673600" y="1037628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110853</xdr:rowOff>
    </xdr:from>
    <xdr:to>
      <xdr:col>24</xdr:col>
      <xdr:colOff>114300</xdr:colOff>
      <xdr:row>61</xdr:row>
      <xdr:rowOff>41003</xdr:rowOff>
    </xdr:to>
    <xdr:sp macro="" textlink="">
      <xdr:nvSpPr>
        <xdr:cNvPr id="180" name="フローチャート: 判断 179">
          <a:extLst>
            <a:ext uri="{FF2B5EF4-FFF2-40B4-BE49-F238E27FC236}">
              <a16:creationId xmlns:a16="http://schemas.microsoft.com/office/drawing/2014/main" id="{9D5293B0-E431-49B9-85E7-920B4845BDA6}"/>
            </a:ext>
          </a:extLst>
        </xdr:cNvPr>
        <xdr:cNvSpPr/>
      </xdr:nvSpPr>
      <xdr:spPr>
        <a:xfrm>
          <a:off x="4584700" y="10397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71665</xdr:rowOff>
    </xdr:from>
    <xdr:to>
      <xdr:col>20</xdr:col>
      <xdr:colOff>38100</xdr:colOff>
      <xdr:row>61</xdr:row>
      <xdr:rowOff>1815</xdr:rowOff>
    </xdr:to>
    <xdr:sp macro="" textlink="">
      <xdr:nvSpPr>
        <xdr:cNvPr id="181" name="フローチャート: 判断 180">
          <a:extLst>
            <a:ext uri="{FF2B5EF4-FFF2-40B4-BE49-F238E27FC236}">
              <a16:creationId xmlns:a16="http://schemas.microsoft.com/office/drawing/2014/main" id="{83396538-9623-4B30-AC72-AC9B6470F8E8}"/>
            </a:ext>
          </a:extLst>
        </xdr:cNvPr>
        <xdr:cNvSpPr/>
      </xdr:nvSpPr>
      <xdr:spPr>
        <a:xfrm>
          <a:off x="3746500" y="10358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37374</xdr:rowOff>
    </xdr:from>
    <xdr:to>
      <xdr:col>15</xdr:col>
      <xdr:colOff>101600</xdr:colOff>
      <xdr:row>60</xdr:row>
      <xdr:rowOff>138974</xdr:rowOff>
    </xdr:to>
    <xdr:sp macro="" textlink="">
      <xdr:nvSpPr>
        <xdr:cNvPr id="182" name="フローチャート: 判断 181">
          <a:extLst>
            <a:ext uri="{FF2B5EF4-FFF2-40B4-BE49-F238E27FC236}">
              <a16:creationId xmlns:a16="http://schemas.microsoft.com/office/drawing/2014/main" id="{E88449D0-51F1-475F-A8CF-8FE31AFBEDF9}"/>
            </a:ext>
          </a:extLst>
        </xdr:cNvPr>
        <xdr:cNvSpPr/>
      </xdr:nvSpPr>
      <xdr:spPr>
        <a:xfrm>
          <a:off x="2857500" y="1032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22678</xdr:rowOff>
    </xdr:from>
    <xdr:to>
      <xdr:col>10</xdr:col>
      <xdr:colOff>165100</xdr:colOff>
      <xdr:row>60</xdr:row>
      <xdr:rowOff>124278</xdr:rowOff>
    </xdr:to>
    <xdr:sp macro="" textlink="">
      <xdr:nvSpPr>
        <xdr:cNvPr id="183" name="フローチャート: 判断 182">
          <a:extLst>
            <a:ext uri="{FF2B5EF4-FFF2-40B4-BE49-F238E27FC236}">
              <a16:creationId xmlns:a16="http://schemas.microsoft.com/office/drawing/2014/main" id="{C73BD998-018C-4F2C-847D-32A0FDB2FC49}"/>
            </a:ext>
          </a:extLst>
        </xdr:cNvPr>
        <xdr:cNvSpPr/>
      </xdr:nvSpPr>
      <xdr:spPr>
        <a:xfrm>
          <a:off x="1968500" y="10309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153307</xdr:rowOff>
    </xdr:from>
    <xdr:to>
      <xdr:col>6</xdr:col>
      <xdr:colOff>38100</xdr:colOff>
      <xdr:row>60</xdr:row>
      <xdr:rowOff>83457</xdr:rowOff>
    </xdr:to>
    <xdr:sp macro="" textlink="">
      <xdr:nvSpPr>
        <xdr:cNvPr id="184" name="フローチャート: 判断 183">
          <a:extLst>
            <a:ext uri="{FF2B5EF4-FFF2-40B4-BE49-F238E27FC236}">
              <a16:creationId xmlns:a16="http://schemas.microsoft.com/office/drawing/2014/main" id="{3A8F7DFB-AE58-422D-9AC5-158074841AF2}"/>
            </a:ext>
          </a:extLst>
        </xdr:cNvPr>
        <xdr:cNvSpPr/>
      </xdr:nvSpPr>
      <xdr:spPr>
        <a:xfrm>
          <a:off x="1079500" y="1026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3A7CE343-6B74-4273-B4FF-5B2C689CA211}"/>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DFD43C9C-4EA9-488B-BADC-45DFA5A6AA2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07840DC2-8C3B-409C-AED6-3A06899EA842}"/>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500BE97B-1050-410D-B7C1-F179850BDF1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id="{01C5E443-2752-410D-8ECA-F76A5FC71FEA}"/>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92891</xdr:rowOff>
    </xdr:from>
    <xdr:to>
      <xdr:col>24</xdr:col>
      <xdr:colOff>114300</xdr:colOff>
      <xdr:row>61</xdr:row>
      <xdr:rowOff>23041</xdr:rowOff>
    </xdr:to>
    <xdr:sp macro="" textlink="">
      <xdr:nvSpPr>
        <xdr:cNvPr id="190" name="楕円 189">
          <a:extLst>
            <a:ext uri="{FF2B5EF4-FFF2-40B4-BE49-F238E27FC236}">
              <a16:creationId xmlns:a16="http://schemas.microsoft.com/office/drawing/2014/main" id="{3A769AC5-7824-4553-B0BE-981A261A717A}"/>
            </a:ext>
          </a:extLst>
        </xdr:cNvPr>
        <xdr:cNvSpPr/>
      </xdr:nvSpPr>
      <xdr:spPr>
        <a:xfrm>
          <a:off x="4584700" y="10379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115768</xdr:rowOff>
    </xdr:from>
    <xdr:ext cx="405111" cy="259045"/>
    <xdr:sp macro="" textlink="">
      <xdr:nvSpPr>
        <xdr:cNvPr id="191" name="【橋りょう・トンネル】&#10;有形固定資産減価償却率該当値テキスト">
          <a:extLst>
            <a:ext uri="{FF2B5EF4-FFF2-40B4-BE49-F238E27FC236}">
              <a16:creationId xmlns:a16="http://schemas.microsoft.com/office/drawing/2014/main" id="{90E7273F-B2BC-40E3-B9C1-E0917DA3642E}"/>
            </a:ext>
          </a:extLst>
        </xdr:cNvPr>
        <xdr:cNvSpPr txBox="1"/>
      </xdr:nvSpPr>
      <xdr:spPr>
        <a:xfrm>
          <a:off x="4673600" y="102313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65133</xdr:rowOff>
    </xdr:from>
    <xdr:to>
      <xdr:col>20</xdr:col>
      <xdr:colOff>38100</xdr:colOff>
      <xdr:row>60</xdr:row>
      <xdr:rowOff>166733</xdr:rowOff>
    </xdr:to>
    <xdr:sp macro="" textlink="">
      <xdr:nvSpPr>
        <xdr:cNvPr id="192" name="楕円 191">
          <a:extLst>
            <a:ext uri="{FF2B5EF4-FFF2-40B4-BE49-F238E27FC236}">
              <a16:creationId xmlns:a16="http://schemas.microsoft.com/office/drawing/2014/main" id="{9F67CE3B-EB19-451A-AED3-A75FE58EEAFF}"/>
            </a:ext>
          </a:extLst>
        </xdr:cNvPr>
        <xdr:cNvSpPr/>
      </xdr:nvSpPr>
      <xdr:spPr>
        <a:xfrm>
          <a:off x="3746500" y="10352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115933</xdr:rowOff>
    </xdr:from>
    <xdr:to>
      <xdr:col>24</xdr:col>
      <xdr:colOff>63500</xdr:colOff>
      <xdr:row>60</xdr:row>
      <xdr:rowOff>143691</xdr:rowOff>
    </xdr:to>
    <xdr:cxnSp macro="">
      <xdr:nvCxnSpPr>
        <xdr:cNvPr id="193" name="直線コネクタ 192">
          <a:extLst>
            <a:ext uri="{FF2B5EF4-FFF2-40B4-BE49-F238E27FC236}">
              <a16:creationId xmlns:a16="http://schemas.microsoft.com/office/drawing/2014/main" id="{E4B385E4-D9FB-447A-9116-45EC0382AF65}"/>
            </a:ext>
          </a:extLst>
        </xdr:cNvPr>
        <xdr:cNvCxnSpPr/>
      </xdr:nvCxnSpPr>
      <xdr:spPr>
        <a:xfrm>
          <a:off x="3797300" y="10402933"/>
          <a:ext cx="8382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68399</xdr:rowOff>
    </xdr:from>
    <xdr:to>
      <xdr:col>15</xdr:col>
      <xdr:colOff>101600</xdr:colOff>
      <xdr:row>60</xdr:row>
      <xdr:rowOff>169999</xdr:rowOff>
    </xdr:to>
    <xdr:sp macro="" textlink="">
      <xdr:nvSpPr>
        <xdr:cNvPr id="194" name="楕円 193">
          <a:extLst>
            <a:ext uri="{FF2B5EF4-FFF2-40B4-BE49-F238E27FC236}">
              <a16:creationId xmlns:a16="http://schemas.microsoft.com/office/drawing/2014/main" id="{21155268-47B0-4E7F-8C9A-B5B276D5464A}"/>
            </a:ext>
          </a:extLst>
        </xdr:cNvPr>
        <xdr:cNvSpPr/>
      </xdr:nvSpPr>
      <xdr:spPr>
        <a:xfrm>
          <a:off x="2857500" y="10355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115933</xdr:rowOff>
    </xdr:from>
    <xdr:to>
      <xdr:col>19</xdr:col>
      <xdr:colOff>177800</xdr:colOff>
      <xdr:row>60</xdr:row>
      <xdr:rowOff>119199</xdr:rowOff>
    </xdr:to>
    <xdr:cxnSp macro="">
      <xdr:nvCxnSpPr>
        <xdr:cNvPr id="195" name="直線コネクタ 194">
          <a:extLst>
            <a:ext uri="{FF2B5EF4-FFF2-40B4-BE49-F238E27FC236}">
              <a16:creationId xmlns:a16="http://schemas.microsoft.com/office/drawing/2014/main" id="{562402A9-CA34-4558-BD01-5A90833DFA5C}"/>
            </a:ext>
          </a:extLst>
        </xdr:cNvPr>
        <xdr:cNvCxnSpPr/>
      </xdr:nvCxnSpPr>
      <xdr:spPr>
        <a:xfrm flipV="1">
          <a:off x="2908300" y="10402933"/>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40640</xdr:rowOff>
    </xdr:from>
    <xdr:to>
      <xdr:col>10</xdr:col>
      <xdr:colOff>165100</xdr:colOff>
      <xdr:row>60</xdr:row>
      <xdr:rowOff>142240</xdr:rowOff>
    </xdr:to>
    <xdr:sp macro="" textlink="">
      <xdr:nvSpPr>
        <xdr:cNvPr id="196" name="楕円 195">
          <a:extLst>
            <a:ext uri="{FF2B5EF4-FFF2-40B4-BE49-F238E27FC236}">
              <a16:creationId xmlns:a16="http://schemas.microsoft.com/office/drawing/2014/main" id="{158A3030-96A4-45FD-A2FF-91E2BD2F07E9}"/>
            </a:ext>
          </a:extLst>
        </xdr:cNvPr>
        <xdr:cNvSpPr/>
      </xdr:nvSpPr>
      <xdr:spPr>
        <a:xfrm>
          <a:off x="1968500" y="10327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91440</xdr:rowOff>
    </xdr:from>
    <xdr:to>
      <xdr:col>15</xdr:col>
      <xdr:colOff>50800</xdr:colOff>
      <xdr:row>60</xdr:row>
      <xdr:rowOff>119199</xdr:rowOff>
    </xdr:to>
    <xdr:cxnSp macro="">
      <xdr:nvCxnSpPr>
        <xdr:cNvPr id="197" name="直線コネクタ 196">
          <a:extLst>
            <a:ext uri="{FF2B5EF4-FFF2-40B4-BE49-F238E27FC236}">
              <a16:creationId xmlns:a16="http://schemas.microsoft.com/office/drawing/2014/main" id="{6253C46D-9DC2-4FA3-9F6E-E7DD859CC9FE}"/>
            </a:ext>
          </a:extLst>
        </xdr:cNvPr>
        <xdr:cNvCxnSpPr/>
      </xdr:nvCxnSpPr>
      <xdr:spPr>
        <a:xfrm>
          <a:off x="2019300" y="10378440"/>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30843</xdr:rowOff>
    </xdr:from>
    <xdr:to>
      <xdr:col>6</xdr:col>
      <xdr:colOff>38100</xdr:colOff>
      <xdr:row>60</xdr:row>
      <xdr:rowOff>132443</xdr:rowOff>
    </xdr:to>
    <xdr:sp macro="" textlink="">
      <xdr:nvSpPr>
        <xdr:cNvPr id="198" name="楕円 197">
          <a:extLst>
            <a:ext uri="{FF2B5EF4-FFF2-40B4-BE49-F238E27FC236}">
              <a16:creationId xmlns:a16="http://schemas.microsoft.com/office/drawing/2014/main" id="{B46A0B0C-3C78-4853-831A-A7079B5FB5C4}"/>
            </a:ext>
          </a:extLst>
        </xdr:cNvPr>
        <xdr:cNvSpPr/>
      </xdr:nvSpPr>
      <xdr:spPr>
        <a:xfrm>
          <a:off x="1079500" y="10317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81643</xdr:rowOff>
    </xdr:from>
    <xdr:to>
      <xdr:col>10</xdr:col>
      <xdr:colOff>114300</xdr:colOff>
      <xdr:row>60</xdr:row>
      <xdr:rowOff>91440</xdr:rowOff>
    </xdr:to>
    <xdr:cxnSp macro="">
      <xdr:nvCxnSpPr>
        <xdr:cNvPr id="199" name="直線コネクタ 198">
          <a:extLst>
            <a:ext uri="{FF2B5EF4-FFF2-40B4-BE49-F238E27FC236}">
              <a16:creationId xmlns:a16="http://schemas.microsoft.com/office/drawing/2014/main" id="{4BAF3804-D440-4C53-87F1-EE5BD07785F1}"/>
            </a:ext>
          </a:extLst>
        </xdr:cNvPr>
        <xdr:cNvCxnSpPr/>
      </xdr:nvCxnSpPr>
      <xdr:spPr>
        <a:xfrm>
          <a:off x="1130300" y="10368643"/>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164392</xdr:rowOff>
    </xdr:from>
    <xdr:ext cx="405111" cy="259045"/>
    <xdr:sp macro="" textlink="">
      <xdr:nvSpPr>
        <xdr:cNvPr id="200" name="n_1aveValue【橋りょう・トンネル】&#10;有形固定資産減価償却率">
          <a:extLst>
            <a:ext uri="{FF2B5EF4-FFF2-40B4-BE49-F238E27FC236}">
              <a16:creationId xmlns:a16="http://schemas.microsoft.com/office/drawing/2014/main" id="{1EC7A19A-94DF-4CE9-846B-BAB8703BF593}"/>
            </a:ext>
          </a:extLst>
        </xdr:cNvPr>
        <xdr:cNvSpPr txBox="1"/>
      </xdr:nvSpPr>
      <xdr:spPr>
        <a:xfrm>
          <a:off x="3582044" y="10451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155501</xdr:rowOff>
    </xdr:from>
    <xdr:ext cx="405111" cy="259045"/>
    <xdr:sp macro="" textlink="">
      <xdr:nvSpPr>
        <xdr:cNvPr id="201" name="n_2aveValue【橋りょう・トンネル】&#10;有形固定資産減価償却率">
          <a:extLst>
            <a:ext uri="{FF2B5EF4-FFF2-40B4-BE49-F238E27FC236}">
              <a16:creationId xmlns:a16="http://schemas.microsoft.com/office/drawing/2014/main" id="{F1DB8347-D4BA-47B2-B649-FF11621234FB}"/>
            </a:ext>
          </a:extLst>
        </xdr:cNvPr>
        <xdr:cNvSpPr txBox="1"/>
      </xdr:nvSpPr>
      <xdr:spPr>
        <a:xfrm>
          <a:off x="2705744" y="10099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140805</xdr:rowOff>
    </xdr:from>
    <xdr:ext cx="405111" cy="259045"/>
    <xdr:sp macro="" textlink="">
      <xdr:nvSpPr>
        <xdr:cNvPr id="202" name="n_3aveValue【橋りょう・トンネル】&#10;有形固定資産減価償却率">
          <a:extLst>
            <a:ext uri="{FF2B5EF4-FFF2-40B4-BE49-F238E27FC236}">
              <a16:creationId xmlns:a16="http://schemas.microsoft.com/office/drawing/2014/main" id="{E2FEDED0-B816-43AA-8C0A-71BE76BA2B05}"/>
            </a:ext>
          </a:extLst>
        </xdr:cNvPr>
        <xdr:cNvSpPr txBox="1"/>
      </xdr:nvSpPr>
      <xdr:spPr>
        <a:xfrm>
          <a:off x="1816744" y="100849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99984</xdr:rowOff>
    </xdr:from>
    <xdr:ext cx="405111" cy="259045"/>
    <xdr:sp macro="" textlink="">
      <xdr:nvSpPr>
        <xdr:cNvPr id="203" name="n_4aveValue【橋りょう・トンネル】&#10;有形固定資産減価償却率">
          <a:extLst>
            <a:ext uri="{FF2B5EF4-FFF2-40B4-BE49-F238E27FC236}">
              <a16:creationId xmlns:a16="http://schemas.microsoft.com/office/drawing/2014/main" id="{242EFA3C-8761-4A48-985A-2A86B77DE716}"/>
            </a:ext>
          </a:extLst>
        </xdr:cNvPr>
        <xdr:cNvSpPr txBox="1"/>
      </xdr:nvSpPr>
      <xdr:spPr>
        <a:xfrm>
          <a:off x="927744" y="10044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11810</xdr:rowOff>
    </xdr:from>
    <xdr:ext cx="405111" cy="259045"/>
    <xdr:sp macro="" textlink="">
      <xdr:nvSpPr>
        <xdr:cNvPr id="204" name="n_1mainValue【橋りょう・トンネル】&#10;有形固定資産減価償却率">
          <a:extLst>
            <a:ext uri="{FF2B5EF4-FFF2-40B4-BE49-F238E27FC236}">
              <a16:creationId xmlns:a16="http://schemas.microsoft.com/office/drawing/2014/main" id="{D153446E-8CC1-46FD-AB56-07C120A27934}"/>
            </a:ext>
          </a:extLst>
        </xdr:cNvPr>
        <xdr:cNvSpPr txBox="1"/>
      </xdr:nvSpPr>
      <xdr:spPr>
        <a:xfrm>
          <a:off x="3582044" y="101273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161126</xdr:rowOff>
    </xdr:from>
    <xdr:ext cx="405111" cy="259045"/>
    <xdr:sp macro="" textlink="">
      <xdr:nvSpPr>
        <xdr:cNvPr id="205" name="n_2mainValue【橋りょう・トンネル】&#10;有形固定資産減価償却率">
          <a:extLst>
            <a:ext uri="{FF2B5EF4-FFF2-40B4-BE49-F238E27FC236}">
              <a16:creationId xmlns:a16="http://schemas.microsoft.com/office/drawing/2014/main" id="{EBA4654F-2D4C-498E-8044-5487999B9BF1}"/>
            </a:ext>
          </a:extLst>
        </xdr:cNvPr>
        <xdr:cNvSpPr txBox="1"/>
      </xdr:nvSpPr>
      <xdr:spPr>
        <a:xfrm>
          <a:off x="2705744" y="104481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133367</xdr:rowOff>
    </xdr:from>
    <xdr:ext cx="405111" cy="259045"/>
    <xdr:sp macro="" textlink="">
      <xdr:nvSpPr>
        <xdr:cNvPr id="206" name="n_3mainValue【橋りょう・トンネル】&#10;有形固定資産減価償却率">
          <a:extLst>
            <a:ext uri="{FF2B5EF4-FFF2-40B4-BE49-F238E27FC236}">
              <a16:creationId xmlns:a16="http://schemas.microsoft.com/office/drawing/2014/main" id="{193BF47F-FAB3-4DCC-8603-843DFAA9D6A6}"/>
            </a:ext>
          </a:extLst>
        </xdr:cNvPr>
        <xdr:cNvSpPr txBox="1"/>
      </xdr:nvSpPr>
      <xdr:spPr>
        <a:xfrm>
          <a:off x="1816744" y="10420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123570</xdr:rowOff>
    </xdr:from>
    <xdr:ext cx="405111" cy="259045"/>
    <xdr:sp macro="" textlink="">
      <xdr:nvSpPr>
        <xdr:cNvPr id="207" name="n_4mainValue【橋りょう・トンネル】&#10;有形固定資産減価償却率">
          <a:extLst>
            <a:ext uri="{FF2B5EF4-FFF2-40B4-BE49-F238E27FC236}">
              <a16:creationId xmlns:a16="http://schemas.microsoft.com/office/drawing/2014/main" id="{00C92339-1355-487B-9AC0-C10B890C068C}"/>
            </a:ext>
          </a:extLst>
        </xdr:cNvPr>
        <xdr:cNvSpPr txBox="1"/>
      </xdr:nvSpPr>
      <xdr:spPr>
        <a:xfrm>
          <a:off x="927744" y="104105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a:extLst>
            <a:ext uri="{FF2B5EF4-FFF2-40B4-BE49-F238E27FC236}">
              <a16:creationId xmlns:a16="http://schemas.microsoft.com/office/drawing/2014/main" id="{12F65311-AF04-4B90-92E8-4A5CED88A636}"/>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a:extLst>
            <a:ext uri="{FF2B5EF4-FFF2-40B4-BE49-F238E27FC236}">
              <a16:creationId xmlns:a16="http://schemas.microsoft.com/office/drawing/2014/main" id="{B5DFF5B5-7BBE-498D-A824-8C7665B27003}"/>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a:extLst>
            <a:ext uri="{FF2B5EF4-FFF2-40B4-BE49-F238E27FC236}">
              <a16:creationId xmlns:a16="http://schemas.microsoft.com/office/drawing/2014/main" id="{8C38B91B-72E4-4181-BA3F-332D27999784}"/>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a:extLst>
            <a:ext uri="{FF2B5EF4-FFF2-40B4-BE49-F238E27FC236}">
              <a16:creationId xmlns:a16="http://schemas.microsoft.com/office/drawing/2014/main" id="{B062F1D7-50D4-466D-961E-37C928AD95F2}"/>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a:extLst>
            <a:ext uri="{FF2B5EF4-FFF2-40B4-BE49-F238E27FC236}">
              <a16:creationId xmlns:a16="http://schemas.microsoft.com/office/drawing/2014/main" id="{1A13C1B4-7F48-4657-A7D5-CA776BAC8026}"/>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a:extLst>
            <a:ext uri="{FF2B5EF4-FFF2-40B4-BE49-F238E27FC236}">
              <a16:creationId xmlns:a16="http://schemas.microsoft.com/office/drawing/2014/main" id="{5E418C7C-A503-4251-A6C0-89621FDB9505}"/>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a:extLst>
            <a:ext uri="{FF2B5EF4-FFF2-40B4-BE49-F238E27FC236}">
              <a16:creationId xmlns:a16="http://schemas.microsoft.com/office/drawing/2014/main" id="{10C97AE7-32AD-4D63-8E0B-831734241F9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a:extLst>
            <a:ext uri="{FF2B5EF4-FFF2-40B4-BE49-F238E27FC236}">
              <a16:creationId xmlns:a16="http://schemas.microsoft.com/office/drawing/2014/main" id="{4C6DF6E8-92AC-4318-8F47-D9058AB238C3}"/>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a:extLst>
            <a:ext uri="{FF2B5EF4-FFF2-40B4-BE49-F238E27FC236}">
              <a16:creationId xmlns:a16="http://schemas.microsoft.com/office/drawing/2014/main" id="{26C74A8A-B96E-4223-A2C9-6398A8D32DFE}"/>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a:extLst>
            <a:ext uri="{FF2B5EF4-FFF2-40B4-BE49-F238E27FC236}">
              <a16:creationId xmlns:a16="http://schemas.microsoft.com/office/drawing/2014/main" id="{ADF5CB81-A418-4CFC-AC9A-46A7D9379151}"/>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8" name="直線コネクタ 217">
          <a:extLst>
            <a:ext uri="{FF2B5EF4-FFF2-40B4-BE49-F238E27FC236}">
              <a16:creationId xmlns:a16="http://schemas.microsoft.com/office/drawing/2014/main" id="{7B86B650-9D33-455E-948A-68CB42BD7DAD}"/>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9" name="テキスト ボックス 218">
          <a:extLst>
            <a:ext uri="{FF2B5EF4-FFF2-40B4-BE49-F238E27FC236}">
              <a16:creationId xmlns:a16="http://schemas.microsoft.com/office/drawing/2014/main" id="{BEF47370-34E3-4D9D-8444-99F6BFB9A601}"/>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0" name="直線コネクタ 219">
          <a:extLst>
            <a:ext uri="{FF2B5EF4-FFF2-40B4-BE49-F238E27FC236}">
              <a16:creationId xmlns:a16="http://schemas.microsoft.com/office/drawing/2014/main" id="{25A3D05A-23DC-4819-8645-AA135288F2C4}"/>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221" name="テキスト ボックス 220">
          <a:extLst>
            <a:ext uri="{FF2B5EF4-FFF2-40B4-BE49-F238E27FC236}">
              <a16:creationId xmlns:a16="http://schemas.microsoft.com/office/drawing/2014/main" id="{2572C52E-3170-40D9-9111-3273552A03DB}"/>
            </a:ext>
          </a:extLst>
        </xdr:cNvPr>
        <xdr:cNvSpPr txBox="1"/>
      </xdr:nvSpPr>
      <xdr:spPr>
        <a:xfrm>
          <a:off x="5918428"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2" name="直線コネクタ 221">
          <a:extLst>
            <a:ext uri="{FF2B5EF4-FFF2-40B4-BE49-F238E27FC236}">
              <a16:creationId xmlns:a16="http://schemas.microsoft.com/office/drawing/2014/main" id="{23E2E8D7-8D63-44FB-8306-22F2F14B63AB}"/>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23" name="テキスト ボックス 222">
          <a:extLst>
            <a:ext uri="{FF2B5EF4-FFF2-40B4-BE49-F238E27FC236}">
              <a16:creationId xmlns:a16="http://schemas.microsoft.com/office/drawing/2014/main" id="{88B06776-05B9-4532-8E0C-E03CDDA0B4A4}"/>
            </a:ext>
          </a:extLst>
        </xdr:cNvPr>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4" name="直線コネクタ 223">
          <a:extLst>
            <a:ext uri="{FF2B5EF4-FFF2-40B4-BE49-F238E27FC236}">
              <a16:creationId xmlns:a16="http://schemas.microsoft.com/office/drawing/2014/main" id="{78E7BA0C-8650-405F-B5C3-86678B8BA00C}"/>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25" name="テキスト ボックス 224">
          <a:extLst>
            <a:ext uri="{FF2B5EF4-FFF2-40B4-BE49-F238E27FC236}">
              <a16:creationId xmlns:a16="http://schemas.microsoft.com/office/drawing/2014/main" id="{460AE3E9-92FF-43B4-932E-68615AB8313E}"/>
            </a:ext>
          </a:extLst>
        </xdr:cNvPr>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6" name="直線コネクタ 225">
          <a:extLst>
            <a:ext uri="{FF2B5EF4-FFF2-40B4-BE49-F238E27FC236}">
              <a16:creationId xmlns:a16="http://schemas.microsoft.com/office/drawing/2014/main" id="{B9D1FBC5-8858-4B9C-8223-D4487FCEBE74}"/>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7" name="テキスト ボックス 226">
          <a:extLst>
            <a:ext uri="{FF2B5EF4-FFF2-40B4-BE49-F238E27FC236}">
              <a16:creationId xmlns:a16="http://schemas.microsoft.com/office/drawing/2014/main" id="{7BB757A7-93BE-459E-B68F-2264FA8C5FE6}"/>
            </a:ext>
          </a:extLst>
        </xdr:cNvPr>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a:extLst>
            <a:ext uri="{FF2B5EF4-FFF2-40B4-BE49-F238E27FC236}">
              <a16:creationId xmlns:a16="http://schemas.microsoft.com/office/drawing/2014/main" id="{1D4FF956-9D17-4971-87A2-21544E9B45C4}"/>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52</xdr:row>
      <xdr:rowOff>86377</xdr:rowOff>
    </xdr:from>
    <xdr:ext cx="749692" cy="259045"/>
    <xdr:sp macro="" textlink="">
      <xdr:nvSpPr>
        <xdr:cNvPr id="229" name="テキスト ボックス 228">
          <a:extLst>
            <a:ext uri="{FF2B5EF4-FFF2-40B4-BE49-F238E27FC236}">
              <a16:creationId xmlns:a16="http://schemas.microsoft.com/office/drawing/2014/main" id="{02A63F2B-CA30-4D7F-BA0F-7C0CDF0C3F86}"/>
            </a:ext>
          </a:extLst>
        </xdr:cNvPr>
        <xdr:cNvSpPr txBox="1"/>
      </xdr:nvSpPr>
      <xdr:spPr>
        <a:xfrm>
          <a:off x="5854308" y="900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橋りょう・トンネル】&#10;一人当たり有形固定資産（償却資産）額グラフ枠">
          <a:extLst>
            <a:ext uri="{FF2B5EF4-FFF2-40B4-BE49-F238E27FC236}">
              <a16:creationId xmlns:a16="http://schemas.microsoft.com/office/drawing/2014/main" id="{7C69906E-0FF0-46C4-9B13-699A86435B23}"/>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70948</xdr:rowOff>
    </xdr:from>
    <xdr:to>
      <xdr:col>54</xdr:col>
      <xdr:colOff>189865</xdr:colOff>
      <xdr:row>64</xdr:row>
      <xdr:rowOff>70791</xdr:rowOff>
    </xdr:to>
    <xdr:cxnSp macro="">
      <xdr:nvCxnSpPr>
        <xdr:cNvPr id="231" name="直線コネクタ 230">
          <a:extLst>
            <a:ext uri="{FF2B5EF4-FFF2-40B4-BE49-F238E27FC236}">
              <a16:creationId xmlns:a16="http://schemas.microsoft.com/office/drawing/2014/main" id="{AF2ED503-68E1-4106-A22B-EC5823B1DA3D}"/>
            </a:ext>
          </a:extLst>
        </xdr:cNvPr>
        <xdr:cNvCxnSpPr/>
      </xdr:nvCxnSpPr>
      <xdr:spPr>
        <a:xfrm flipV="1">
          <a:off x="10476865" y="9500698"/>
          <a:ext cx="0" cy="15428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74618</xdr:rowOff>
    </xdr:from>
    <xdr:ext cx="534377" cy="259045"/>
    <xdr:sp macro="" textlink="">
      <xdr:nvSpPr>
        <xdr:cNvPr id="232" name="【橋りょう・トンネル】&#10;一人当たり有形固定資産（償却資産）額最小値テキスト">
          <a:extLst>
            <a:ext uri="{FF2B5EF4-FFF2-40B4-BE49-F238E27FC236}">
              <a16:creationId xmlns:a16="http://schemas.microsoft.com/office/drawing/2014/main" id="{A86EAD17-3384-4C4D-B18F-9990A8F3E37A}"/>
            </a:ext>
          </a:extLst>
        </xdr:cNvPr>
        <xdr:cNvSpPr txBox="1"/>
      </xdr:nvSpPr>
      <xdr:spPr>
        <a:xfrm>
          <a:off x="10515600" y="11047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70791</xdr:rowOff>
    </xdr:from>
    <xdr:to>
      <xdr:col>55</xdr:col>
      <xdr:colOff>88900</xdr:colOff>
      <xdr:row>64</xdr:row>
      <xdr:rowOff>70791</xdr:rowOff>
    </xdr:to>
    <xdr:cxnSp macro="">
      <xdr:nvCxnSpPr>
        <xdr:cNvPr id="233" name="直線コネクタ 232">
          <a:extLst>
            <a:ext uri="{FF2B5EF4-FFF2-40B4-BE49-F238E27FC236}">
              <a16:creationId xmlns:a16="http://schemas.microsoft.com/office/drawing/2014/main" id="{B068A585-5875-4008-9AC5-11B0694F94A5}"/>
            </a:ext>
          </a:extLst>
        </xdr:cNvPr>
        <xdr:cNvCxnSpPr/>
      </xdr:nvCxnSpPr>
      <xdr:spPr>
        <a:xfrm>
          <a:off x="10388600" y="11043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17625</xdr:rowOff>
    </xdr:from>
    <xdr:ext cx="690189" cy="259045"/>
    <xdr:sp macro="" textlink="">
      <xdr:nvSpPr>
        <xdr:cNvPr id="234" name="【橋りょう・トンネル】&#10;一人当たり有形固定資産（償却資産）額最大値テキスト">
          <a:extLst>
            <a:ext uri="{FF2B5EF4-FFF2-40B4-BE49-F238E27FC236}">
              <a16:creationId xmlns:a16="http://schemas.microsoft.com/office/drawing/2014/main" id="{2CDB1184-ED5B-4982-9EBD-EE3CD30C7CC5}"/>
            </a:ext>
          </a:extLst>
        </xdr:cNvPr>
        <xdr:cNvSpPr txBox="1"/>
      </xdr:nvSpPr>
      <xdr:spPr>
        <a:xfrm>
          <a:off x="10515600" y="927592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8,127,570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70948</xdr:rowOff>
    </xdr:from>
    <xdr:to>
      <xdr:col>55</xdr:col>
      <xdr:colOff>88900</xdr:colOff>
      <xdr:row>55</xdr:row>
      <xdr:rowOff>70948</xdr:rowOff>
    </xdr:to>
    <xdr:cxnSp macro="">
      <xdr:nvCxnSpPr>
        <xdr:cNvPr id="235" name="直線コネクタ 234">
          <a:extLst>
            <a:ext uri="{FF2B5EF4-FFF2-40B4-BE49-F238E27FC236}">
              <a16:creationId xmlns:a16="http://schemas.microsoft.com/office/drawing/2014/main" id="{CB5E1EB2-A114-4F8A-A203-2C657D49D0A7}"/>
            </a:ext>
          </a:extLst>
        </xdr:cNvPr>
        <xdr:cNvCxnSpPr/>
      </xdr:nvCxnSpPr>
      <xdr:spPr>
        <a:xfrm>
          <a:off x="10388600" y="9500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60141</xdr:rowOff>
    </xdr:from>
    <xdr:ext cx="599010" cy="259045"/>
    <xdr:sp macro="" textlink="">
      <xdr:nvSpPr>
        <xdr:cNvPr id="236" name="【橋りょう・トンネル】&#10;一人当たり有形固定資産（償却資産）額平均値テキスト">
          <a:extLst>
            <a:ext uri="{FF2B5EF4-FFF2-40B4-BE49-F238E27FC236}">
              <a16:creationId xmlns:a16="http://schemas.microsoft.com/office/drawing/2014/main" id="{78759D94-6BFD-42BA-8829-67549568BA3F}"/>
            </a:ext>
          </a:extLst>
        </xdr:cNvPr>
        <xdr:cNvSpPr txBox="1"/>
      </xdr:nvSpPr>
      <xdr:spPr>
        <a:xfrm>
          <a:off x="10515600" y="1069004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837,723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37264</xdr:rowOff>
    </xdr:from>
    <xdr:to>
      <xdr:col>55</xdr:col>
      <xdr:colOff>50800</xdr:colOff>
      <xdr:row>63</xdr:row>
      <xdr:rowOff>138864</xdr:rowOff>
    </xdr:to>
    <xdr:sp macro="" textlink="">
      <xdr:nvSpPr>
        <xdr:cNvPr id="237" name="フローチャート: 判断 236">
          <a:extLst>
            <a:ext uri="{FF2B5EF4-FFF2-40B4-BE49-F238E27FC236}">
              <a16:creationId xmlns:a16="http://schemas.microsoft.com/office/drawing/2014/main" id="{EA6BA3BA-28F8-4AB8-A425-14B0F9EBF6EA}"/>
            </a:ext>
          </a:extLst>
        </xdr:cNvPr>
        <xdr:cNvSpPr/>
      </xdr:nvSpPr>
      <xdr:spPr>
        <a:xfrm>
          <a:off x="10426700" y="10838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16965</xdr:rowOff>
    </xdr:from>
    <xdr:to>
      <xdr:col>50</xdr:col>
      <xdr:colOff>165100</xdr:colOff>
      <xdr:row>63</xdr:row>
      <xdr:rowOff>118565</xdr:rowOff>
    </xdr:to>
    <xdr:sp macro="" textlink="">
      <xdr:nvSpPr>
        <xdr:cNvPr id="238" name="フローチャート: 判断 237">
          <a:extLst>
            <a:ext uri="{FF2B5EF4-FFF2-40B4-BE49-F238E27FC236}">
              <a16:creationId xmlns:a16="http://schemas.microsoft.com/office/drawing/2014/main" id="{66D817F1-E914-4885-AF12-CE2C55F33590}"/>
            </a:ext>
          </a:extLst>
        </xdr:cNvPr>
        <xdr:cNvSpPr/>
      </xdr:nvSpPr>
      <xdr:spPr>
        <a:xfrm>
          <a:off x="9588500" y="10818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21119</xdr:rowOff>
    </xdr:from>
    <xdr:to>
      <xdr:col>46</xdr:col>
      <xdr:colOff>38100</xdr:colOff>
      <xdr:row>63</xdr:row>
      <xdr:rowOff>122719</xdr:rowOff>
    </xdr:to>
    <xdr:sp macro="" textlink="">
      <xdr:nvSpPr>
        <xdr:cNvPr id="239" name="フローチャート: 判断 238">
          <a:extLst>
            <a:ext uri="{FF2B5EF4-FFF2-40B4-BE49-F238E27FC236}">
              <a16:creationId xmlns:a16="http://schemas.microsoft.com/office/drawing/2014/main" id="{04B77EAD-3D56-4B1C-9972-048D980ADE8A}"/>
            </a:ext>
          </a:extLst>
        </xdr:cNvPr>
        <xdr:cNvSpPr/>
      </xdr:nvSpPr>
      <xdr:spPr>
        <a:xfrm>
          <a:off x="8699500" y="10822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55104</xdr:rowOff>
    </xdr:from>
    <xdr:to>
      <xdr:col>41</xdr:col>
      <xdr:colOff>101600</xdr:colOff>
      <xdr:row>63</xdr:row>
      <xdr:rowOff>156704</xdr:rowOff>
    </xdr:to>
    <xdr:sp macro="" textlink="">
      <xdr:nvSpPr>
        <xdr:cNvPr id="240" name="フローチャート: 判断 239">
          <a:extLst>
            <a:ext uri="{FF2B5EF4-FFF2-40B4-BE49-F238E27FC236}">
              <a16:creationId xmlns:a16="http://schemas.microsoft.com/office/drawing/2014/main" id="{468DF7A9-199B-4597-B071-4470440C16F3}"/>
            </a:ext>
          </a:extLst>
        </xdr:cNvPr>
        <xdr:cNvSpPr/>
      </xdr:nvSpPr>
      <xdr:spPr>
        <a:xfrm>
          <a:off x="7810500" y="10856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60019</xdr:rowOff>
    </xdr:from>
    <xdr:to>
      <xdr:col>36</xdr:col>
      <xdr:colOff>165100</xdr:colOff>
      <xdr:row>63</xdr:row>
      <xdr:rowOff>161619</xdr:rowOff>
    </xdr:to>
    <xdr:sp macro="" textlink="">
      <xdr:nvSpPr>
        <xdr:cNvPr id="241" name="フローチャート: 判断 240">
          <a:extLst>
            <a:ext uri="{FF2B5EF4-FFF2-40B4-BE49-F238E27FC236}">
              <a16:creationId xmlns:a16="http://schemas.microsoft.com/office/drawing/2014/main" id="{FE714BD4-D967-4627-92FC-A3D1B9355E28}"/>
            </a:ext>
          </a:extLst>
        </xdr:cNvPr>
        <xdr:cNvSpPr/>
      </xdr:nvSpPr>
      <xdr:spPr>
        <a:xfrm>
          <a:off x="6921500" y="10861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E850EAD9-9BA3-4228-8EF7-1C75F74CDB37}"/>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F8A08499-5681-4221-858D-0AF37A3D1F33}"/>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0E001E01-531F-47FC-A188-B9802715671F}"/>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ADA2CA56-48DD-4F95-8163-20888BB90CA2}"/>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670D8004-6F45-4C32-9E18-F21993A872D5}"/>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140146</xdr:rowOff>
    </xdr:from>
    <xdr:to>
      <xdr:col>55</xdr:col>
      <xdr:colOff>50800</xdr:colOff>
      <xdr:row>64</xdr:row>
      <xdr:rowOff>70296</xdr:rowOff>
    </xdr:to>
    <xdr:sp macro="" textlink="">
      <xdr:nvSpPr>
        <xdr:cNvPr id="247" name="楕円 246">
          <a:extLst>
            <a:ext uri="{FF2B5EF4-FFF2-40B4-BE49-F238E27FC236}">
              <a16:creationId xmlns:a16="http://schemas.microsoft.com/office/drawing/2014/main" id="{E1B17621-9608-4FB8-9F7D-8CD69C644FE6}"/>
            </a:ext>
          </a:extLst>
        </xdr:cNvPr>
        <xdr:cNvSpPr/>
      </xdr:nvSpPr>
      <xdr:spPr>
        <a:xfrm>
          <a:off x="10426700" y="10941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55073</xdr:rowOff>
    </xdr:from>
    <xdr:ext cx="599010" cy="259045"/>
    <xdr:sp macro="" textlink="">
      <xdr:nvSpPr>
        <xdr:cNvPr id="248" name="【橋りょう・トンネル】&#10;一人当たり有形固定資産（償却資産）額該当値テキスト">
          <a:extLst>
            <a:ext uri="{FF2B5EF4-FFF2-40B4-BE49-F238E27FC236}">
              <a16:creationId xmlns:a16="http://schemas.microsoft.com/office/drawing/2014/main" id="{237970BA-F9FD-407E-AC34-C0CC6FCF883F}"/>
            </a:ext>
          </a:extLst>
        </xdr:cNvPr>
        <xdr:cNvSpPr txBox="1"/>
      </xdr:nvSpPr>
      <xdr:spPr>
        <a:xfrm>
          <a:off x="10515600" y="108564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297,660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140139</xdr:rowOff>
    </xdr:from>
    <xdr:to>
      <xdr:col>50</xdr:col>
      <xdr:colOff>165100</xdr:colOff>
      <xdr:row>64</xdr:row>
      <xdr:rowOff>70289</xdr:rowOff>
    </xdr:to>
    <xdr:sp macro="" textlink="">
      <xdr:nvSpPr>
        <xdr:cNvPr id="249" name="楕円 248">
          <a:extLst>
            <a:ext uri="{FF2B5EF4-FFF2-40B4-BE49-F238E27FC236}">
              <a16:creationId xmlns:a16="http://schemas.microsoft.com/office/drawing/2014/main" id="{DE5ECBA1-36D8-45C7-99E5-22D1EC369E17}"/>
            </a:ext>
          </a:extLst>
        </xdr:cNvPr>
        <xdr:cNvSpPr/>
      </xdr:nvSpPr>
      <xdr:spPr>
        <a:xfrm>
          <a:off x="9588500" y="10941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19489</xdr:rowOff>
    </xdr:from>
    <xdr:to>
      <xdr:col>55</xdr:col>
      <xdr:colOff>0</xdr:colOff>
      <xdr:row>64</xdr:row>
      <xdr:rowOff>19496</xdr:rowOff>
    </xdr:to>
    <xdr:cxnSp macro="">
      <xdr:nvCxnSpPr>
        <xdr:cNvPr id="250" name="直線コネクタ 249">
          <a:extLst>
            <a:ext uri="{FF2B5EF4-FFF2-40B4-BE49-F238E27FC236}">
              <a16:creationId xmlns:a16="http://schemas.microsoft.com/office/drawing/2014/main" id="{4A23DCBB-CC8B-4D69-9052-9E2313948B20}"/>
            </a:ext>
          </a:extLst>
        </xdr:cNvPr>
        <xdr:cNvCxnSpPr/>
      </xdr:nvCxnSpPr>
      <xdr:spPr>
        <a:xfrm>
          <a:off x="9639300" y="10992289"/>
          <a:ext cx="838200" cy="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141662</xdr:rowOff>
    </xdr:from>
    <xdr:to>
      <xdr:col>46</xdr:col>
      <xdr:colOff>38100</xdr:colOff>
      <xdr:row>64</xdr:row>
      <xdr:rowOff>71812</xdr:rowOff>
    </xdr:to>
    <xdr:sp macro="" textlink="">
      <xdr:nvSpPr>
        <xdr:cNvPr id="251" name="楕円 250">
          <a:extLst>
            <a:ext uri="{FF2B5EF4-FFF2-40B4-BE49-F238E27FC236}">
              <a16:creationId xmlns:a16="http://schemas.microsoft.com/office/drawing/2014/main" id="{9853F81C-FF63-4748-9703-20F1131E81A2}"/>
            </a:ext>
          </a:extLst>
        </xdr:cNvPr>
        <xdr:cNvSpPr/>
      </xdr:nvSpPr>
      <xdr:spPr>
        <a:xfrm>
          <a:off x="8699500" y="10943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19489</xdr:rowOff>
    </xdr:from>
    <xdr:to>
      <xdr:col>50</xdr:col>
      <xdr:colOff>114300</xdr:colOff>
      <xdr:row>64</xdr:row>
      <xdr:rowOff>21012</xdr:rowOff>
    </xdr:to>
    <xdr:cxnSp macro="">
      <xdr:nvCxnSpPr>
        <xdr:cNvPr id="252" name="直線コネクタ 251">
          <a:extLst>
            <a:ext uri="{FF2B5EF4-FFF2-40B4-BE49-F238E27FC236}">
              <a16:creationId xmlns:a16="http://schemas.microsoft.com/office/drawing/2014/main" id="{9ED43AE9-86DD-4693-A4D5-960C25982106}"/>
            </a:ext>
          </a:extLst>
        </xdr:cNvPr>
        <xdr:cNvCxnSpPr/>
      </xdr:nvCxnSpPr>
      <xdr:spPr>
        <a:xfrm flipV="1">
          <a:off x="8750300" y="10992289"/>
          <a:ext cx="889000" cy="1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141363</xdr:rowOff>
    </xdr:from>
    <xdr:to>
      <xdr:col>41</xdr:col>
      <xdr:colOff>101600</xdr:colOff>
      <xdr:row>64</xdr:row>
      <xdr:rowOff>71513</xdr:rowOff>
    </xdr:to>
    <xdr:sp macro="" textlink="">
      <xdr:nvSpPr>
        <xdr:cNvPr id="253" name="楕円 252">
          <a:extLst>
            <a:ext uri="{FF2B5EF4-FFF2-40B4-BE49-F238E27FC236}">
              <a16:creationId xmlns:a16="http://schemas.microsoft.com/office/drawing/2014/main" id="{C1ADD455-7A97-4A82-B6BF-E6A13289776C}"/>
            </a:ext>
          </a:extLst>
        </xdr:cNvPr>
        <xdr:cNvSpPr/>
      </xdr:nvSpPr>
      <xdr:spPr>
        <a:xfrm>
          <a:off x="7810500" y="10942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20713</xdr:rowOff>
    </xdr:from>
    <xdr:to>
      <xdr:col>45</xdr:col>
      <xdr:colOff>177800</xdr:colOff>
      <xdr:row>64</xdr:row>
      <xdr:rowOff>21012</xdr:rowOff>
    </xdr:to>
    <xdr:cxnSp macro="">
      <xdr:nvCxnSpPr>
        <xdr:cNvPr id="254" name="直線コネクタ 253">
          <a:extLst>
            <a:ext uri="{FF2B5EF4-FFF2-40B4-BE49-F238E27FC236}">
              <a16:creationId xmlns:a16="http://schemas.microsoft.com/office/drawing/2014/main" id="{B9BBDEFE-981B-443B-8DCF-A3847A22A36F}"/>
            </a:ext>
          </a:extLst>
        </xdr:cNvPr>
        <xdr:cNvCxnSpPr/>
      </xdr:nvCxnSpPr>
      <xdr:spPr>
        <a:xfrm>
          <a:off x="7861300" y="10993513"/>
          <a:ext cx="889000" cy="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142082</xdr:rowOff>
    </xdr:from>
    <xdr:to>
      <xdr:col>36</xdr:col>
      <xdr:colOff>165100</xdr:colOff>
      <xdr:row>64</xdr:row>
      <xdr:rowOff>72232</xdr:rowOff>
    </xdr:to>
    <xdr:sp macro="" textlink="">
      <xdr:nvSpPr>
        <xdr:cNvPr id="255" name="楕円 254">
          <a:extLst>
            <a:ext uri="{FF2B5EF4-FFF2-40B4-BE49-F238E27FC236}">
              <a16:creationId xmlns:a16="http://schemas.microsoft.com/office/drawing/2014/main" id="{E727AC4E-988A-4FBA-AEC5-1595A85E7364}"/>
            </a:ext>
          </a:extLst>
        </xdr:cNvPr>
        <xdr:cNvSpPr/>
      </xdr:nvSpPr>
      <xdr:spPr>
        <a:xfrm>
          <a:off x="6921500" y="10943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20713</xdr:rowOff>
    </xdr:from>
    <xdr:to>
      <xdr:col>41</xdr:col>
      <xdr:colOff>50800</xdr:colOff>
      <xdr:row>64</xdr:row>
      <xdr:rowOff>21432</xdr:rowOff>
    </xdr:to>
    <xdr:cxnSp macro="">
      <xdr:nvCxnSpPr>
        <xdr:cNvPr id="256" name="直線コネクタ 255">
          <a:extLst>
            <a:ext uri="{FF2B5EF4-FFF2-40B4-BE49-F238E27FC236}">
              <a16:creationId xmlns:a16="http://schemas.microsoft.com/office/drawing/2014/main" id="{9ED33002-5346-4ABD-8A1B-596A6A1E1C16}"/>
            </a:ext>
          </a:extLst>
        </xdr:cNvPr>
        <xdr:cNvCxnSpPr/>
      </xdr:nvCxnSpPr>
      <xdr:spPr>
        <a:xfrm flipV="1">
          <a:off x="6972300" y="10993513"/>
          <a:ext cx="889000" cy="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135092</xdr:rowOff>
    </xdr:from>
    <xdr:ext cx="599010" cy="259045"/>
    <xdr:sp macro="" textlink="">
      <xdr:nvSpPr>
        <xdr:cNvPr id="257" name="n_1aveValue【橋りょう・トンネル】&#10;一人当たり有形固定資産（償却資産）額">
          <a:extLst>
            <a:ext uri="{FF2B5EF4-FFF2-40B4-BE49-F238E27FC236}">
              <a16:creationId xmlns:a16="http://schemas.microsoft.com/office/drawing/2014/main" id="{4FD34050-EC0F-407E-B85C-C50F07BD98E0}"/>
            </a:ext>
          </a:extLst>
        </xdr:cNvPr>
        <xdr:cNvSpPr txBox="1"/>
      </xdr:nvSpPr>
      <xdr:spPr>
        <a:xfrm>
          <a:off x="9327095" y="105935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944,279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139246</xdr:rowOff>
    </xdr:from>
    <xdr:ext cx="599010" cy="259045"/>
    <xdr:sp macro="" textlink="">
      <xdr:nvSpPr>
        <xdr:cNvPr id="258" name="n_2aveValue【橋りょう・トンネル】&#10;一人当たり有形固定資産（償却資産）額">
          <a:extLst>
            <a:ext uri="{FF2B5EF4-FFF2-40B4-BE49-F238E27FC236}">
              <a16:creationId xmlns:a16="http://schemas.microsoft.com/office/drawing/2014/main" id="{644087E0-5542-43C2-BF70-409CA01CEEC5}"/>
            </a:ext>
          </a:extLst>
        </xdr:cNvPr>
        <xdr:cNvSpPr txBox="1"/>
      </xdr:nvSpPr>
      <xdr:spPr>
        <a:xfrm>
          <a:off x="8450795" y="10597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1781</xdr:rowOff>
    </xdr:from>
    <xdr:ext cx="599010" cy="259045"/>
    <xdr:sp macro="" textlink="">
      <xdr:nvSpPr>
        <xdr:cNvPr id="259" name="n_3aveValue【橋りょう・トンネル】&#10;一人当たり有形固定資産（償却資産）額">
          <a:extLst>
            <a:ext uri="{FF2B5EF4-FFF2-40B4-BE49-F238E27FC236}">
              <a16:creationId xmlns:a16="http://schemas.microsoft.com/office/drawing/2014/main" id="{39016A8A-2210-4B3B-93CF-88CA67E98D85}"/>
            </a:ext>
          </a:extLst>
        </xdr:cNvPr>
        <xdr:cNvSpPr txBox="1"/>
      </xdr:nvSpPr>
      <xdr:spPr>
        <a:xfrm>
          <a:off x="7561795" y="106316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744,074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6696</xdr:rowOff>
    </xdr:from>
    <xdr:ext cx="599010" cy="259045"/>
    <xdr:sp macro="" textlink="">
      <xdr:nvSpPr>
        <xdr:cNvPr id="260" name="n_4aveValue【橋りょう・トンネル】&#10;一人当たり有形固定資産（償却資産）額">
          <a:extLst>
            <a:ext uri="{FF2B5EF4-FFF2-40B4-BE49-F238E27FC236}">
              <a16:creationId xmlns:a16="http://schemas.microsoft.com/office/drawing/2014/main" id="{C64D83C6-E09B-4A32-A5AD-7B6A540F37B3}"/>
            </a:ext>
          </a:extLst>
        </xdr:cNvPr>
        <xdr:cNvSpPr txBox="1"/>
      </xdr:nvSpPr>
      <xdr:spPr>
        <a:xfrm>
          <a:off x="6672795" y="106365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64</xdr:row>
      <xdr:rowOff>61416</xdr:rowOff>
    </xdr:from>
    <xdr:ext cx="599010" cy="259045"/>
    <xdr:sp macro="" textlink="">
      <xdr:nvSpPr>
        <xdr:cNvPr id="261" name="n_1mainValue【橋りょう・トンネル】&#10;一人当たり有形固定資産（償却資産）額">
          <a:extLst>
            <a:ext uri="{FF2B5EF4-FFF2-40B4-BE49-F238E27FC236}">
              <a16:creationId xmlns:a16="http://schemas.microsoft.com/office/drawing/2014/main" id="{3D57C182-1969-453A-9E28-CEB35D9F619E}"/>
            </a:ext>
          </a:extLst>
        </xdr:cNvPr>
        <xdr:cNvSpPr txBox="1"/>
      </xdr:nvSpPr>
      <xdr:spPr>
        <a:xfrm>
          <a:off x="9327095" y="11034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64</xdr:row>
      <xdr:rowOff>62939</xdr:rowOff>
    </xdr:from>
    <xdr:ext cx="599010" cy="259045"/>
    <xdr:sp macro="" textlink="">
      <xdr:nvSpPr>
        <xdr:cNvPr id="262" name="n_2mainValue【橋りょう・トンネル】&#10;一人当たり有形固定資産（償却資産）額">
          <a:extLst>
            <a:ext uri="{FF2B5EF4-FFF2-40B4-BE49-F238E27FC236}">
              <a16:creationId xmlns:a16="http://schemas.microsoft.com/office/drawing/2014/main" id="{449668D2-DC80-4DEC-80D5-823D526F60E7}"/>
            </a:ext>
          </a:extLst>
        </xdr:cNvPr>
        <xdr:cNvSpPr txBox="1"/>
      </xdr:nvSpPr>
      <xdr:spPr>
        <a:xfrm>
          <a:off x="8450795" y="110357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64</xdr:row>
      <xdr:rowOff>62640</xdr:rowOff>
    </xdr:from>
    <xdr:ext cx="599010" cy="259045"/>
    <xdr:sp macro="" textlink="">
      <xdr:nvSpPr>
        <xdr:cNvPr id="263" name="n_3mainValue【橋りょう・トンネル】&#10;一人当たり有形固定資産（償却資産）額">
          <a:extLst>
            <a:ext uri="{FF2B5EF4-FFF2-40B4-BE49-F238E27FC236}">
              <a16:creationId xmlns:a16="http://schemas.microsoft.com/office/drawing/2014/main" id="{6957A51D-C577-4AA9-A1EE-98035B3C1BAF}"/>
            </a:ext>
          </a:extLst>
        </xdr:cNvPr>
        <xdr:cNvSpPr txBox="1"/>
      </xdr:nvSpPr>
      <xdr:spPr>
        <a:xfrm>
          <a:off x="7561795" y="110354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64</xdr:row>
      <xdr:rowOff>63359</xdr:rowOff>
    </xdr:from>
    <xdr:ext cx="599010" cy="259045"/>
    <xdr:sp macro="" textlink="">
      <xdr:nvSpPr>
        <xdr:cNvPr id="264" name="n_4mainValue【橋りょう・トンネル】&#10;一人当たり有形固定資産（償却資産）額">
          <a:extLst>
            <a:ext uri="{FF2B5EF4-FFF2-40B4-BE49-F238E27FC236}">
              <a16:creationId xmlns:a16="http://schemas.microsoft.com/office/drawing/2014/main" id="{CD1FF6B6-A7C2-418A-9575-F74C9C4782A5}"/>
            </a:ext>
          </a:extLst>
        </xdr:cNvPr>
        <xdr:cNvSpPr txBox="1"/>
      </xdr:nvSpPr>
      <xdr:spPr>
        <a:xfrm>
          <a:off x="6672795" y="11036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a:extLst>
            <a:ext uri="{FF2B5EF4-FFF2-40B4-BE49-F238E27FC236}">
              <a16:creationId xmlns:a16="http://schemas.microsoft.com/office/drawing/2014/main" id="{434B4F73-FC20-4BD0-AEFD-DAE12EBB3DD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a:extLst>
            <a:ext uri="{FF2B5EF4-FFF2-40B4-BE49-F238E27FC236}">
              <a16:creationId xmlns:a16="http://schemas.microsoft.com/office/drawing/2014/main" id="{54B07117-5C21-4A37-B2C5-564DF6B36871}"/>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a:extLst>
            <a:ext uri="{FF2B5EF4-FFF2-40B4-BE49-F238E27FC236}">
              <a16:creationId xmlns:a16="http://schemas.microsoft.com/office/drawing/2014/main" id="{573CCF4F-1465-43F4-9655-36AD830AF3FC}"/>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a:extLst>
            <a:ext uri="{FF2B5EF4-FFF2-40B4-BE49-F238E27FC236}">
              <a16:creationId xmlns:a16="http://schemas.microsoft.com/office/drawing/2014/main" id="{9D63ACC1-F343-452B-98B3-95B7A74E26D5}"/>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a:extLst>
            <a:ext uri="{FF2B5EF4-FFF2-40B4-BE49-F238E27FC236}">
              <a16:creationId xmlns:a16="http://schemas.microsoft.com/office/drawing/2014/main" id="{50B42083-1582-4A86-9C8B-FB4DAA2EE723}"/>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a:extLst>
            <a:ext uri="{FF2B5EF4-FFF2-40B4-BE49-F238E27FC236}">
              <a16:creationId xmlns:a16="http://schemas.microsoft.com/office/drawing/2014/main" id="{A58670F0-39DF-4EBC-A7BA-26B9BFF9CC1B}"/>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a:extLst>
            <a:ext uri="{FF2B5EF4-FFF2-40B4-BE49-F238E27FC236}">
              <a16:creationId xmlns:a16="http://schemas.microsoft.com/office/drawing/2014/main" id="{66F164C2-AC50-4BC3-9A21-8D65E19555DB}"/>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a:extLst>
            <a:ext uri="{FF2B5EF4-FFF2-40B4-BE49-F238E27FC236}">
              <a16:creationId xmlns:a16="http://schemas.microsoft.com/office/drawing/2014/main" id="{D6ACDB3F-C320-479C-AA6E-9406A8A2BD43}"/>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3" name="テキスト ボックス 272">
          <a:extLst>
            <a:ext uri="{FF2B5EF4-FFF2-40B4-BE49-F238E27FC236}">
              <a16:creationId xmlns:a16="http://schemas.microsoft.com/office/drawing/2014/main" id="{46BDC309-E34F-4415-9021-DE934A61A98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a:extLst>
            <a:ext uri="{FF2B5EF4-FFF2-40B4-BE49-F238E27FC236}">
              <a16:creationId xmlns:a16="http://schemas.microsoft.com/office/drawing/2014/main" id="{4C16BC8F-FC14-43E8-8306-505B3F8C409A}"/>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5" name="テキスト ボックス 274">
          <a:extLst>
            <a:ext uri="{FF2B5EF4-FFF2-40B4-BE49-F238E27FC236}">
              <a16:creationId xmlns:a16="http://schemas.microsoft.com/office/drawing/2014/main" id="{95F60FA1-2D8A-4D1E-A3AD-848E61B59F6B}"/>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6" name="直線コネクタ 275">
          <a:extLst>
            <a:ext uri="{FF2B5EF4-FFF2-40B4-BE49-F238E27FC236}">
              <a16:creationId xmlns:a16="http://schemas.microsoft.com/office/drawing/2014/main" id="{3DC4EC71-09ED-4B34-8AA3-C961DEE16660}"/>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7" name="テキスト ボックス 276">
          <a:extLst>
            <a:ext uri="{FF2B5EF4-FFF2-40B4-BE49-F238E27FC236}">
              <a16:creationId xmlns:a16="http://schemas.microsoft.com/office/drawing/2014/main" id="{0E51AF74-4DE9-43FB-989F-6E942A747FB7}"/>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8" name="直線コネクタ 277">
          <a:extLst>
            <a:ext uri="{FF2B5EF4-FFF2-40B4-BE49-F238E27FC236}">
              <a16:creationId xmlns:a16="http://schemas.microsoft.com/office/drawing/2014/main" id="{62B9BD3B-CD7B-49DF-A537-1EC84A4A024A}"/>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9" name="テキスト ボックス 278">
          <a:extLst>
            <a:ext uri="{FF2B5EF4-FFF2-40B4-BE49-F238E27FC236}">
              <a16:creationId xmlns:a16="http://schemas.microsoft.com/office/drawing/2014/main" id="{6675A790-B888-4EB9-9CF8-D587F8E905C9}"/>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80" name="直線コネクタ 279">
          <a:extLst>
            <a:ext uri="{FF2B5EF4-FFF2-40B4-BE49-F238E27FC236}">
              <a16:creationId xmlns:a16="http://schemas.microsoft.com/office/drawing/2014/main" id="{76898329-E446-4A0C-9FE3-4920EC1CA434}"/>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81" name="テキスト ボックス 280">
          <a:extLst>
            <a:ext uri="{FF2B5EF4-FFF2-40B4-BE49-F238E27FC236}">
              <a16:creationId xmlns:a16="http://schemas.microsoft.com/office/drawing/2014/main" id="{861DE447-7CFB-4FEE-8BFE-EBAC3555120F}"/>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2" name="直線コネクタ 281">
          <a:extLst>
            <a:ext uri="{FF2B5EF4-FFF2-40B4-BE49-F238E27FC236}">
              <a16:creationId xmlns:a16="http://schemas.microsoft.com/office/drawing/2014/main" id="{3FDFD38B-B733-4089-95E3-63E098804743}"/>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3" name="テキスト ボックス 282">
          <a:extLst>
            <a:ext uri="{FF2B5EF4-FFF2-40B4-BE49-F238E27FC236}">
              <a16:creationId xmlns:a16="http://schemas.microsoft.com/office/drawing/2014/main" id="{DC51BA75-23D2-4927-856D-11DF4177642D}"/>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4" name="直線コネクタ 283">
          <a:extLst>
            <a:ext uri="{FF2B5EF4-FFF2-40B4-BE49-F238E27FC236}">
              <a16:creationId xmlns:a16="http://schemas.microsoft.com/office/drawing/2014/main" id="{E1C7BD02-A2F2-469C-B390-A2DAD87F0859}"/>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5" name="テキスト ボックス 284">
          <a:extLst>
            <a:ext uri="{FF2B5EF4-FFF2-40B4-BE49-F238E27FC236}">
              <a16:creationId xmlns:a16="http://schemas.microsoft.com/office/drawing/2014/main" id="{594008B2-67AE-4F23-B99A-B4A79C7017D9}"/>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6" name="直線コネクタ 285">
          <a:extLst>
            <a:ext uri="{FF2B5EF4-FFF2-40B4-BE49-F238E27FC236}">
              <a16:creationId xmlns:a16="http://schemas.microsoft.com/office/drawing/2014/main" id="{63BF8C31-2E69-408E-A558-BC056254E061}"/>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7" name="テキスト ボックス 286">
          <a:extLst>
            <a:ext uri="{FF2B5EF4-FFF2-40B4-BE49-F238E27FC236}">
              <a16:creationId xmlns:a16="http://schemas.microsoft.com/office/drawing/2014/main" id="{5E71EC61-8690-408D-A221-045A31A67344}"/>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8" name="直線コネクタ 287">
          <a:extLst>
            <a:ext uri="{FF2B5EF4-FFF2-40B4-BE49-F238E27FC236}">
              <a16:creationId xmlns:a16="http://schemas.microsoft.com/office/drawing/2014/main" id="{965150CA-9660-4F4D-B5A9-AF8E4F3D8A25}"/>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9" name="【公営住宅】&#10;有形固定資産減価償却率グラフ枠">
          <a:extLst>
            <a:ext uri="{FF2B5EF4-FFF2-40B4-BE49-F238E27FC236}">
              <a16:creationId xmlns:a16="http://schemas.microsoft.com/office/drawing/2014/main" id="{DDA4EF83-2BDF-477E-8365-2E417497341D}"/>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72389</xdr:rowOff>
    </xdr:from>
    <xdr:to>
      <xdr:col>24</xdr:col>
      <xdr:colOff>62865</xdr:colOff>
      <xdr:row>86</xdr:row>
      <xdr:rowOff>168729</xdr:rowOff>
    </xdr:to>
    <xdr:cxnSp macro="">
      <xdr:nvCxnSpPr>
        <xdr:cNvPr id="290" name="直線コネクタ 289">
          <a:extLst>
            <a:ext uri="{FF2B5EF4-FFF2-40B4-BE49-F238E27FC236}">
              <a16:creationId xmlns:a16="http://schemas.microsoft.com/office/drawing/2014/main" id="{EAD961A5-99D2-4649-852F-271FF0A98D4F}"/>
            </a:ext>
          </a:extLst>
        </xdr:cNvPr>
        <xdr:cNvCxnSpPr/>
      </xdr:nvCxnSpPr>
      <xdr:spPr>
        <a:xfrm flipV="1">
          <a:off x="4634865" y="13445489"/>
          <a:ext cx="0" cy="1467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91" name="【公営住宅】&#10;有形固定資産減価償却率最小値テキスト">
          <a:extLst>
            <a:ext uri="{FF2B5EF4-FFF2-40B4-BE49-F238E27FC236}">
              <a16:creationId xmlns:a16="http://schemas.microsoft.com/office/drawing/2014/main" id="{BD93AEDF-62D5-40CC-91FD-B5DE22858126}"/>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92" name="直線コネクタ 291">
          <a:extLst>
            <a:ext uri="{FF2B5EF4-FFF2-40B4-BE49-F238E27FC236}">
              <a16:creationId xmlns:a16="http://schemas.microsoft.com/office/drawing/2014/main" id="{F1D12498-F782-4A8A-9E08-EEEBA1EF4380}"/>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19066</xdr:rowOff>
    </xdr:from>
    <xdr:ext cx="405111" cy="259045"/>
    <xdr:sp macro="" textlink="">
      <xdr:nvSpPr>
        <xdr:cNvPr id="293" name="【公営住宅】&#10;有形固定資産減価償却率最大値テキスト">
          <a:extLst>
            <a:ext uri="{FF2B5EF4-FFF2-40B4-BE49-F238E27FC236}">
              <a16:creationId xmlns:a16="http://schemas.microsoft.com/office/drawing/2014/main" id="{FA899C11-5A4D-4912-B6A5-EC2AD239A35E}"/>
            </a:ext>
          </a:extLst>
        </xdr:cNvPr>
        <xdr:cNvSpPr txBox="1"/>
      </xdr:nvSpPr>
      <xdr:spPr>
        <a:xfrm>
          <a:off x="4673600" y="13220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72389</xdr:rowOff>
    </xdr:from>
    <xdr:to>
      <xdr:col>24</xdr:col>
      <xdr:colOff>152400</xdr:colOff>
      <xdr:row>78</xdr:row>
      <xdr:rowOff>72389</xdr:rowOff>
    </xdr:to>
    <xdr:cxnSp macro="">
      <xdr:nvCxnSpPr>
        <xdr:cNvPr id="294" name="直線コネクタ 293">
          <a:extLst>
            <a:ext uri="{FF2B5EF4-FFF2-40B4-BE49-F238E27FC236}">
              <a16:creationId xmlns:a16="http://schemas.microsoft.com/office/drawing/2014/main" id="{69B74470-417D-42FC-BFA9-DD98C7F828A4}"/>
            </a:ext>
          </a:extLst>
        </xdr:cNvPr>
        <xdr:cNvCxnSpPr/>
      </xdr:nvCxnSpPr>
      <xdr:spPr>
        <a:xfrm>
          <a:off x="4546600" y="13445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34307</xdr:rowOff>
    </xdr:from>
    <xdr:ext cx="405111" cy="259045"/>
    <xdr:sp macro="" textlink="">
      <xdr:nvSpPr>
        <xdr:cNvPr id="295" name="【公営住宅】&#10;有形固定資産減価償却率平均値テキスト">
          <a:extLst>
            <a:ext uri="{FF2B5EF4-FFF2-40B4-BE49-F238E27FC236}">
              <a16:creationId xmlns:a16="http://schemas.microsoft.com/office/drawing/2014/main" id="{5072918F-9203-46BD-AC5C-7B5E532BCFB9}"/>
            </a:ext>
          </a:extLst>
        </xdr:cNvPr>
        <xdr:cNvSpPr txBox="1"/>
      </xdr:nvSpPr>
      <xdr:spPr>
        <a:xfrm>
          <a:off x="4673600" y="142646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55880</xdr:rowOff>
    </xdr:from>
    <xdr:to>
      <xdr:col>24</xdr:col>
      <xdr:colOff>114300</xdr:colOff>
      <xdr:row>83</xdr:row>
      <xdr:rowOff>157480</xdr:rowOff>
    </xdr:to>
    <xdr:sp macro="" textlink="">
      <xdr:nvSpPr>
        <xdr:cNvPr id="296" name="フローチャート: 判断 295">
          <a:extLst>
            <a:ext uri="{FF2B5EF4-FFF2-40B4-BE49-F238E27FC236}">
              <a16:creationId xmlns:a16="http://schemas.microsoft.com/office/drawing/2014/main" id="{E0D78848-22DB-4940-B450-38D3704DD462}"/>
            </a:ext>
          </a:extLst>
        </xdr:cNvPr>
        <xdr:cNvSpPr/>
      </xdr:nvSpPr>
      <xdr:spPr>
        <a:xfrm>
          <a:off x="4584700" y="1428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52614</xdr:rowOff>
    </xdr:from>
    <xdr:to>
      <xdr:col>20</xdr:col>
      <xdr:colOff>38100</xdr:colOff>
      <xdr:row>83</xdr:row>
      <xdr:rowOff>154214</xdr:rowOff>
    </xdr:to>
    <xdr:sp macro="" textlink="">
      <xdr:nvSpPr>
        <xdr:cNvPr id="297" name="フローチャート: 判断 296">
          <a:extLst>
            <a:ext uri="{FF2B5EF4-FFF2-40B4-BE49-F238E27FC236}">
              <a16:creationId xmlns:a16="http://schemas.microsoft.com/office/drawing/2014/main" id="{5DF6299E-84A5-469A-B458-ECD86852EFF1}"/>
            </a:ext>
          </a:extLst>
        </xdr:cNvPr>
        <xdr:cNvSpPr/>
      </xdr:nvSpPr>
      <xdr:spPr>
        <a:xfrm>
          <a:off x="3746500" y="14282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37919</xdr:rowOff>
    </xdr:from>
    <xdr:to>
      <xdr:col>15</xdr:col>
      <xdr:colOff>101600</xdr:colOff>
      <xdr:row>83</xdr:row>
      <xdr:rowOff>139519</xdr:rowOff>
    </xdr:to>
    <xdr:sp macro="" textlink="">
      <xdr:nvSpPr>
        <xdr:cNvPr id="298" name="フローチャート: 判断 297">
          <a:extLst>
            <a:ext uri="{FF2B5EF4-FFF2-40B4-BE49-F238E27FC236}">
              <a16:creationId xmlns:a16="http://schemas.microsoft.com/office/drawing/2014/main" id="{E9C313E0-38FC-4B08-A42D-AFAE96059761}"/>
            </a:ext>
          </a:extLst>
        </xdr:cNvPr>
        <xdr:cNvSpPr/>
      </xdr:nvSpPr>
      <xdr:spPr>
        <a:xfrm>
          <a:off x="2857500" y="1426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29755</xdr:rowOff>
    </xdr:from>
    <xdr:to>
      <xdr:col>10</xdr:col>
      <xdr:colOff>165100</xdr:colOff>
      <xdr:row>83</xdr:row>
      <xdr:rowOff>131355</xdr:rowOff>
    </xdr:to>
    <xdr:sp macro="" textlink="">
      <xdr:nvSpPr>
        <xdr:cNvPr id="299" name="フローチャート: 判断 298">
          <a:extLst>
            <a:ext uri="{FF2B5EF4-FFF2-40B4-BE49-F238E27FC236}">
              <a16:creationId xmlns:a16="http://schemas.microsoft.com/office/drawing/2014/main" id="{74A3C587-446C-4612-8354-DEAC376D7E0C}"/>
            </a:ext>
          </a:extLst>
        </xdr:cNvPr>
        <xdr:cNvSpPr/>
      </xdr:nvSpPr>
      <xdr:spPr>
        <a:xfrm>
          <a:off x="1968500" y="14260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23223</xdr:rowOff>
    </xdr:from>
    <xdr:to>
      <xdr:col>6</xdr:col>
      <xdr:colOff>38100</xdr:colOff>
      <xdr:row>83</xdr:row>
      <xdr:rowOff>124823</xdr:rowOff>
    </xdr:to>
    <xdr:sp macro="" textlink="">
      <xdr:nvSpPr>
        <xdr:cNvPr id="300" name="フローチャート: 判断 299">
          <a:extLst>
            <a:ext uri="{FF2B5EF4-FFF2-40B4-BE49-F238E27FC236}">
              <a16:creationId xmlns:a16="http://schemas.microsoft.com/office/drawing/2014/main" id="{4C053830-707B-4671-B786-AF6F3F2F74E4}"/>
            </a:ext>
          </a:extLst>
        </xdr:cNvPr>
        <xdr:cNvSpPr/>
      </xdr:nvSpPr>
      <xdr:spPr>
        <a:xfrm>
          <a:off x="1079500" y="1425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ED65463C-FF59-4FA1-8688-30FF856643D8}"/>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677D4750-DDBB-49DE-8FC0-A08DF46FFB07}"/>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65635B8D-56AD-489B-B314-2E9244B9E82F}"/>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B2466F81-542D-47E0-BFD6-C0EE6FCE0A8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5" name="テキスト ボックス 304">
          <a:extLst>
            <a:ext uri="{FF2B5EF4-FFF2-40B4-BE49-F238E27FC236}">
              <a16:creationId xmlns:a16="http://schemas.microsoft.com/office/drawing/2014/main" id="{FE7F3DC8-9042-4257-8A90-E6C3A5DE7AB8}"/>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121194</xdr:rowOff>
    </xdr:from>
    <xdr:to>
      <xdr:col>24</xdr:col>
      <xdr:colOff>114300</xdr:colOff>
      <xdr:row>82</xdr:row>
      <xdr:rowOff>51344</xdr:rowOff>
    </xdr:to>
    <xdr:sp macro="" textlink="">
      <xdr:nvSpPr>
        <xdr:cNvPr id="306" name="楕円 305">
          <a:extLst>
            <a:ext uri="{FF2B5EF4-FFF2-40B4-BE49-F238E27FC236}">
              <a16:creationId xmlns:a16="http://schemas.microsoft.com/office/drawing/2014/main" id="{E895309E-FB2C-407B-B53D-FA60FF0B0157}"/>
            </a:ext>
          </a:extLst>
        </xdr:cNvPr>
        <xdr:cNvSpPr/>
      </xdr:nvSpPr>
      <xdr:spPr>
        <a:xfrm>
          <a:off x="4584700" y="14008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144071</xdr:rowOff>
    </xdr:from>
    <xdr:ext cx="405111" cy="259045"/>
    <xdr:sp macro="" textlink="">
      <xdr:nvSpPr>
        <xdr:cNvPr id="307" name="【公営住宅】&#10;有形固定資産減価償却率該当値テキスト">
          <a:extLst>
            <a:ext uri="{FF2B5EF4-FFF2-40B4-BE49-F238E27FC236}">
              <a16:creationId xmlns:a16="http://schemas.microsoft.com/office/drawing/2014/main" id="{C2731DD7-0BC7-4F95-AAD3-9534AB868DBF}"/>
            </a:ext>
          </a:extLst>
        </xdr:cNvPr>
        <xdr:cNvSpPr txBox="1"/>
      </xdr:nvSpPr>
      <xdr:spPr>
        <a:xfrm>
          <a:off x="4673600" y="138600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77107</xdr:rowOff>
    </xdr:from>
    <xdr:to>
      <xdr:col>20</xdr:col>
      <xdr:colOff>38100</xdr:colOff>
      <xdr:row>82</xdr:row>
      <xdr:rowOff>7257</xdr:rowOff>
    </xdr:to>
    <xdr:sp macro="" textlink="">
      <xdr:nvSpPr>
        <xdr:cNvPr id="308" name="楕円 307">
          <a:extLst>
            <a:ext uri="{FF2B5EF4-FFF2-40B4-BE49-F238E27FC236}">
              <a16:creationId xmlns:a16="http://schemas.microsoft.com/office/drawing/2014/main" id="{AC0503EB-D36B-428B-B143-B7FDABBCCBC6}"/>
            </a:ext>
          </a:extLst>
        </xdr:cNvPr>
        <xdr:cNvSpPr/>
      </xdr:nvSpPr>
      <xdr:spPr>
        <a:xfrm>
          <a:off x="3746500" y="13964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127907</xdr:rowOff>
    </xdr:from>
    <xdr:to>
      <xdr:col>24</xdr:col>
      <xdr:colOff>63500</xdr:colOff>
      <xdr:row>82</xdr:row>
      <xdr:rowOff>544</xdr:rowOff>
    </xdr:to>
    <xdr:cxnSp macro="">
      <xdr:nvCxnSpPr>
        <xdr:cNvPr id="309" name="直線コネクタ 308">
          <a:extLst>
            <a:ext uri="{FF2B5EF4-FFF2-40B4-BE49-F238E27FC236}">
              <a16:creationId xmlns:a16="http://schemas.microsoft.com/office/drawing/2014/main" id="{7E674A0C-03BD-4CC9-955C-FCC30491843B}"/>
            </a:ext>
          </a:extLst>
        </xdr:cNvPr>
        <xdr:cNvCxnSpPr/>
      </xdr:nvCxnSpPr>
      <xdr:spPr>
        <a:xfrm>
          <a:off x="3797300" y="14015357"/>
          <a:ext cx="8382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54248</xdr:rowOff>
    </xdr:from>
    <xdr:to>
      <xdr:col>15</xdr:col>
      <xdr:colOff>101600</xdr:colOff>
      <xdr:row>80</xdr:row>
      <xdr:rowOff>155848</xdr:rowOff>
    </xdr:to>
    <xdr:sp macro="" textlink="">
      <xdr:nvSpPr>
        <xdr:cNvPr id="310" name="楕円 309">
          <a:extLst>
            <a:ext uri="{FF2B5EF4-FFF2-40B4-BE49-F238E27FC236}">
              <a16:creationId xmlns:a16="http://schemas.microsoft.com/office/drawing/2014/main" id="{B6DAE7EF-7CC3-46FA-B3FB-FA02B84C6504}"/>
            </a:ext>
          </a:extLst>
        </xdr:cNvPr>
        <xdr:cNvSpPr/>
      </xdr:nvSpPr>
      <xdr:spPr>
        <a:xfrm>
          <a:off x="2857500" y="13770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105048</xdr:rowOff>
    </xdr:from>
    <xdr:to>
      <xdr:col>19</xdr:col>
      <xdr:colOff>177800</xdr:colOff>
      <xdr:row>81</xdr:row>
      <xdr:rowOff>127907</xdr:rowOff>
    </xdr:to>
    <xdr:cxnSp macro="">
      <xdr:nvCxnSpPr>
        <xdr:cNvPr id="311" name="直線コネクタ 310">
          <a:extLst>
            <a:ext uri="{FF2B5EF4-FFF2-40B4-BE49-F238E27FC236}">
              <a16:creationId xmlns:a16="http://schemas.microsoft.com/office/drawing/2014/main" id="{3F2FACC7-ECCD-4277-B911-F20D596980F4}"/>
            </a:ext>
          </a:extLst>
        </xdr:cNvPr>
        <xdr:cNvCxnSpPr/>
      </xdr:nvCxnSpPr>
      <xdr:spPr>
        <a:xfrm>
          <a:off x="2908300" y="13821048"/>
          <a:ext cx="889000" cy="194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165281</xdr:rowOff>
    </xdr:from>
    <xdr:to>
      <xdr:col>10</xdr:col>
      <xdr:colOff>165100</xdr:colOff>
      <xdr:row>81</xdr:row>
      <xdr:rowOff>95431</xdr:rowOff>
    </xdr:to>
    <xdr:sp macro="" textlink="">
      <xdr:nvSpPr>
        <xdr:cNvPr id="312" name="楕円 311">
          <a:extLst>
            <a:ext uri="{FF2B5EF4-FFF2-40B4-BE49-F238E27FC236}">
              <a16:creationId xmlns:a16="http://schemas.microsoft.com/office/drawing/2014/main" id="{882054C7-49AD-4366-A775-CA325F62669B}"/>
            </a:ext>
          </a:extLst>
        </xdr:cNvPr>
        <xdr:cNvSpPr/>
      </xdr:nvSpPr>
      <xdr:spPr>
        <a:xfrm>
          <a:off x="1968500" y="13881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105048</xdr:rowOff>
    </xdr:from>
    <xdr:to>
      <xdr:col>15</xdr:col>
      <xdr:colOff>50800</xdr:colOff>
      <xdr:row>81</xdr:row>
      <xdr:rowOff>44631</xdr:rowOff>
    </xdr:to>
    <xdr:cxnSp macro="">
      <xdr:nvCxnSpPr>
        <xdr:cNvPr id="313" name="直線コネクタ 312">
          <a:extLst>
            <a:ext uri="{FF2B5EF4-FFF2-40B4-BE49-F238E27FC236}">
              <a16:creationId xmlns:a16="http://schemas.microsoft.com/office/drawing/2014/main" id="{70AD80B7-9177-48E1-9B51-EE6328523C27}"/>
            </a:ext>
          </a:extLst>
        </xdr:cNvPr>
        <xdr:cNvCxnSpPr/>
      </xdr:nvCxnSpPr>
      <xdr:spPr>
        <a:xfrm flipV="1">
          <a:off x="2019300" y="13821048"/>
          <a:ext cx="889000" cy="111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31387</xdr:rowOff>
    </xdr:from>
    <xdr:to>
      <xdr:col>6</xdr:col>
      <xdr:colOff>38100</xdr:colOff>
      <xdr:row>81</xdr:row>
      <xdr:rowOff>132987</xdr:rowOff>
    </xdr:to>
    <xdr:sp macro="" textlink="">
      <xdr:nvSpPr>
        <xdr:cNvPr id="314" name="楕円 313">
          <a:extLst>
            <a:ext uri="{FF2B5EF4-FFF2-40B4-BE49-F238E27FC236}">
              <a16:creationId xmlns:a16="http://schemas.microsoft.com/office/drawing/2014/main" id="{2B2EA1C2-E351-416C-A556-82ECBA587225}"/>
            </a:ext>
          </a:extLst>
        </xdr:cNvPr>
        <xdr:cNvSpPr/>
      </xdr:nvSpPr>
      <xdr:spPr>
        <a:xfrm>
          <a:off x="1079500" y="13918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44631</xdr:rowOff>
    </xdr:from>
    <xdr:to>
      <xdr:col>10</xdr:col>
      <xdr:colOff>114300</xdr:colOff>
      <xdr:row>81</xdr:row>
      <xdr:rowOff>82187</xdr:rowOff>
    </xdr:to>
    <xdr:cxnSp macro="">
      <xdr:nvCxnSpPr>
        <xdr:cNvPr id="315" name="直線コネクタ 314">
          <a:extLst>
            <a:ext uri="{FF2B5EF4-FFF2-40B4-BE49-F238E27FC236}">
              <a16:creationId xmlns:a16="http://schemas.microsoft.com/office/drawing/2014/main" id="{9180B1FC-E876-47BB-A4E5-E14249D9A762}"/>
            </a:ext>
          </a:extLst>
        </xdr:cNvPr>
        <xdr:cNvCxnSpPr/>
      </xdr:nvCxnSpPr>
      <xdr:spPr>
        <a:xfrm flipV="1">
          <a:off x="1130300" y="13932081"/>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145341</xdr:rowOff>
    </xdr:from>
    <xdr:ext cx="405111" cy="259045"/>
    <xdr:sp macro="" textlink="">
      <xdr:nvSpPr>
        <xdr:cNvPr id="316" name="n_1aveValue【公営住宅】&#10;有形固定資産減価償却率">
          <a:extLst>
            <a:ext uri="{FF2B5EF4-FFF2-40B4-BE49-F238E27FC236}">
              <a16:creationId xmlns:a16="http://schemas.microsoft.com/office/drawing/2014/main" id="{5EA60DF4-5721-4341-B3B6-CC7F22EA4434}"/>
            </a:ext>
          </a:extLst>
        </xdr:cNvPr>
        <xdr:cNvSpPr txBox="1"/>
      </xdr:nvSpPr>
      <xdr:spPr>
        <a:xfrm>
          <a:off x="3582044" y="14375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130646</xdr:rowOff>
    </xdr:from>
    <xdr:ext cx="405111" cy="259045"/>
    <xdr:sp macro="" textlink="">
      <xdr:nvSpPr>
        <xdr:cNvPr id="317" name="n_2aveValue【公営住宅】&#10;有形固定資産減価償却率">
          <a:extLst>
            <a:ext uri="{FF2B5EF4-FFF2-40B4-BE49-F238E27FC236}">
              <a16:creationId xmlns:a16="http://schemas.microsoft.com/office/drawing/2014/main" id="{7ABE7B91-2862-4D26-8065-17DE76B2A65A}"/>
            </a:ext>
          </a:extLst>
        </xdr:cNvPr>
        <xdr:cNvSpPr txBox="1"/>
      </xdr:nvSpPr>
      <xdr:spPr>
        <a:xfrm>
          <a:off x="2705744" y="143609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122482</xdr:rowOff>
    </xdr:from>
    <xdr:ext cx="405111" cy="259045"/>
    <xdr:sp macro="" textlink="">
      <xdr:nvSpPr>
        <xdr:cNvPr id="318" name="n_3aveValue【公営住宅】&#10;有形固定資産減価償却率">
          <a:extLst>
            <a:ext uri="{FF2B5EF4-FFF2-40B4-BE49-F238E27FC236}">
              <a16:creationId xmlns:a16="http://schemas.microsoft.com/office/drawing/2014/main" id="{03109DBD-B375-4A98-AF8B-386FC35D11D4}"/>
            </a:ext>
          </a:extLst>
        </xdr:cNvPr>
        <xdr:cNvSpPr txBox="1"/>
      </xdr:nvSpPr>
      <xdr:spPr>
        <a:xfrm>
          <a:off x="1816744" y="14352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115950</xdr:rowOff>
    </xdr:from>
    <xdr:ext cx="405111" cy="259045"/>
    <xdr:sp macro="" textlink="">
      <xdr:nvSpPr>
        <xdr:cNvPr id="319" name="n_4aveValue【公営住宅】&#10;有形固定資産減価償却率">
          <a:extLst>
            <a:ext uri="{FF2B5EF4-FFF2-40B4-BE49-F238E27FC236}">
              <a16:creationId xmlns:a16="http://schemas.microsoft.com/office/drawing/2014/main" id="{5E45269D-895D-4CFB-800E-FA64539F6020}"/>
            </a:ext>
          </a:extLst>
        </xdr:cNvPr>
        <xdr:cNvSpPr txBox="1"/>
      </xdr:nvSpPr>
      <xdr:spPr>
        <a:xfrm>
          <a:off x="927744" y="143463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23784</xdr:rowOff>
    </xdr:from>
    <xdr:ext cx="405111" cy="259045"/>
    <xdr:sp macro="" textlink="">
      <xdr:nvSpPr>
        <xdr:cNvPr id="320" name="n_1mainValue【公営住宅】&#10;有形固定資産減価償却率">
          <a:extLst>
            <a:ext uri="{FF2B5EF4-FFF2-40B4-BE49-F238E27FC236}">
              <a16:creationId xmlns:a16="http://schemas.microsoft.com/office/drawing/2014/main" id="{AA3D70C4-D18C-4D9E-8099-7779B5744BFA}"/>
            </a:ext>
          </a:extLst>
        </xdr:cNvPr>
        <xdr:cNvSpPr txBox="1"/>
      </xdr:nvSpPr>
      <xdr:spPr>
        <a:xfrm>
          <a:off x="3582044" y="137397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925</xdr:rowOff>
    </xdr:from>
    <xdr:ext cx="405111" cy="259045"/>
    <xdr:sp macro="" textlink="">
      <xdr:nvSpPr>
        <xdr:cNvPr id="321" name="n_2mainValue【公営住宅】&#10;有形固定資産減価償却率">
          <a:extLst>
            <a:ext uri="{FF2B5EF4-FFF2-40B4-BE49-F238E27FC236}">
              <a16:creationId xmlns:a16="http://schemas.microsoft.com/office/drawing/2014/main" id="{48177995-5A1B-497A-A0AD-AF049CF41339}"/>
            </a:ext>
          </a:extLst>
        </xdr:cNvPr>
        <xdr:cNvSpPr txBox="1"/>
      </xdr:nvSpPr>
      <xdr:spPr>
        <a:xfrm>
          <a:off x="2705744" y="135454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111958</xdr:rowOff>
    </xdr:from>
    <xdr:ext cx="405111" cy="259045"/>
    <xdr:sp macro="" textlink="">
      <xdr:nvSpPr>
        <xdr:cNvPr id="322" name="n_3mainValue【公営住宅】&#10;有形固定資産減価償却率">
          <a:extLst>
            <a:ext uri="{FF2B5EF4-FFF2-40B4-BE49-F238E27FC236}">
              <a16:creationId xmlns:a16="http://schemas.microsoft.com/office/drawing/2014/main" id="{DA99ECD9-5948-49F5-BE03-6099E1CF309A}"/>
            </a:ext>
          </a:extLst>
        </xdr:cNvPr>
        <xdr:cNvSpPr txBox="1"/>
      </xdr:nvSpPr>
      <xdr:spPr>
        <a:xfrm>
          <a:off x="1816744" y="136565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149514</xdr:rowOff>
    </xdr:from>
    <xdr:ext cx="405111" cy="259045"/>
    <xdr:sp macro="" textlink="">
      <xdr:nvSpPr>
        <xdr:cNvPr id="323" name="n_4mainValue【公営住宅】&#10;有形固定資産減価償却率">
          <a:extLst>
            <a:ext uri="{FF2B5EF4-FFF2-40B4-BE49-F238E27FC236}">
              <a16:creationId xmlns:a16="http://schemas.microsoft.com/office/drawing/2014/main" id="{2C4AA315-1B39-4691-84EF-DC13F74C7466}"/>
            </a:ext>
          </a:extLst>
        </xdr:cNvPr>
        <xdr:cNvSpPr txBox="1"/>
      </xdr:nvSpPr>
      <xdr:spPr>
        <a:xfrm>
          <a:off x="927744" y="13694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4" name="正方形/長方形 323">
          <a:extLst>
            <a:ext uri="{FF2B5EF4-FFF2-40B4-BE49-F238E27FC236}">
              <a16:creationId xmlns:a16="http://schemas.microsoft.com/office/drawing/2014/main" id="{3CB01BDB-28B6-4C40-8893-9B6E28D4DFA3}"/>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5" name="正方形/長方形 324">
          <a:extLst>
            <a:ext uri="{FF2B5EF4-FFF2-40B4-BE49-F238E27FC236}">
              <a16:creationId xmlns:a16="http://schemas.microsoft.com/office/drawing/2014/main" id="{7744B97E-E342-4F0C-BD95-5C2389E7C96D}"/>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6" name="正方形/長方形 325">
          <a:extLst>
            <a:ext uri="{FF2B5EF4-FFF2-40B4-BE49-F238E27FC236}">
              <a16:creationId xmlns:a16="http://schemas.microsoft.com/office/drawing/2014/main" id="{8638B284-DFC7-4AE9-9784-0630FF7D4519}"/>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7" name="正方形/長方形 326">
          <a:extLst>
            <a:ext uri="{FF2B5EF4-FFF2-40B4-BE49-F238E27FC236}">
              <a16:creationId xmlns:a16="http://schemas.microsoft.com/office/drawing/2014/main" id="{2947E286-9CE6-41AF-B814-A0743A7E7A7E}"/>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8" name="正方形/長方形 327">
          <a:extLst>
            <a:ext uri="{FF2B5EF4-FFF2-40B4-BE49-F238E27FC236}">
              <a16:creationId xmlns:a16="http://schemas.microsoft.com/office/drawing/2014/main" id="{B5C1108B-9E40-4EBF-B91C-AB5EBF7C3C28}"/>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9" name="正方形/長方形 328">
          <a:extLst>
            <a:ext uri="{FF2B5EF4-FFF2-40B4-BE49-F238E27FC236}">
              <a16:creationId xmlns:a16="http://schemas.microsoft.com/office/drawing/2014/main" id="{0F570A5F-F09C-483E-82F9-1822DF85A75B}"/>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0" name="正方形/長方形 329">
          <a:extLst>
            <a:ext uri="{FF2B5EF4-FFF2-40B4-BE49-F238E27FC236}">
              <a16:creationId xmlns:a16="http://schemas.microsoft.com/office/drawing/2014/main" id="{8C2AEAA4-E251-457B-B5BB-66444CA39C69}"/>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1" name="正方形/長方形 330">
          <a:extLst>
            <a:ext uri="{FF2B5EF4-FFF2-40B4-BE49-F238E27FC236}">
              <a16:creationId xmlns:a16="http://schemas.microsoft.com/office/drawing/2014/main" id="{4FFCCBD1-71D5-4171-BE9B-329FC2020243}"/>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2" name="テキスト ボックス 331">
          <a:extLst>
            <a:ext uri="{FF2B5EF4-FFF2-40B4-BE49-F238E27FC236}">
              <a16:creationId xmlns:a16="http://schemas.microsoft.com/office/drawing/2014/main" id="{C6B34D03-50D2-4447-858D-E3440884279E}"/>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3" name="直線コネクタ 332">
          <a:extLst>
            <a:ext uri="{FF2B5EF4-FFF2-40B4-BE49-F238E27FC236}">
              <a16:creationId xmlns:a16="http://schemas.microsoft.com/office/drawing/2014/main" id="{8D188577-5E22-4656-B469-D2CE26CF1D1B}"/>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4" name="直線コネクタ 333">
          <a:extLst>
            <a:ext uri="{FF2B5EF4-FFF2-40B4-BE49-F238E27FC236}">
              <a16:creationId xmlns:a16="http://schemas.microsoft.com/office/drawing/2014/main" id="{7BCB9349-28AB-452E-B695-3E244C577AC5}"/>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5" name="テキスト ボックス 334">
          <a:extLst>
            <a:ext uri="{FF2B5EF4-FFF2-40B4-BE49-F238E27FC236}">
              <a16:creationId xmlns:a16="http://schemas.microsoft.com/office/drawing/2014/main" id="{61DD0B41-BF0E-4C73-AB77-466288B85BFD}"/>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6" name="直線コネクタ 335">
          <a:extLst>
            <a:ext uri="{FF2B5EF4-FFF2-40B4-BE49-F238E27FC236}">
              <a16:creationId xmlns:a16="http://schemas.microsoft.com/office/drawing/2014/main" id="{F0CADD9D-C443-4BEE-A803-B9B1F787C61D}"/>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7" name="テキスト ボックス 336">
          <a:extLst>
            <a:ext uri="{FF2B5EF4-FFF2-40B4-BE49-F238E27FC236}">
              <a16:creationId xmlns:a16="http://schemas.microsoft.com/office/drawing/2014/main" id="{5E8A630A-D2E4-4C91-B887-01B7CCBE89EE}"/>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8" name="直線コネクタ 337">
          <a:extLst>
            <a:ext uri="{FF2B5EF4-FFF2-40B4-BE49-F238E27FC236}">
              <a16:creationId xmlns:a16="http://schemas.microsoft.com/office/drawing/2014/main" id="{2BE89350-4865-42E9-B678-4FE6CD71049B}"/>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81</xdr:row>
      <xdr:rowOff>67327</xdr:rowOff>
    </xdr:from>
    <xdr:ext cx="531299" cy="259045"/>
    <xdr:sp macro="" textlink="">
      <xdr:nvSpPr>
        <xdr:cNvPr id="339" name="テキスト ボックス 338">
          <a:extLst>
            <a:ext uri="{FF2B5EF4-FFF2-40B4-BE49-F238E27FC236}">
              <a16:creationId xmlns:a16="http://schemas.microsoft.com/office/drawing/2014/main" id="{DEDFFF65-E510-4C95-B1FA-C2777BEADC64}"/>
            </a:ext>
          </a:extLst>
        </xdr:cNvPr>
        <xdr:cNvSpPr txBox="1"/>
      </xdr:nvSpPr>
      <xdr:spPr>
        <a:xfrm>
          <a:off x="6072701" y="1395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40" name="直線コネクタ 339">
          <a:extLst>
            <a:ext uri="{FF2B5EF4-FFF2-40B4-BE49-F238E27FC236}">
              <a16:creationId xmlns:a16="http://schemas.microsoft.com/office/drawing/2014/main" id="{528F326E-B83D-4681-A28A-173984F41ADD}"/>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79</xdr:row>
      <xdr:rowOff>29227</xdr:rowOff>
    </xdr:from>
    <xdr:ext cx="531299" cy="259045"/>
    <xdr:sp macro="" textlink="">
      <xdr:nvSpPr>
        <xdr:cNvPr id="341" name="テキスト ボックス 340">
          <a:extLst>
            <a:ext uri="{FF2B5EF4-FFF2-40B4-BE49-F238E27FC236}">
              <a16:creationId xmlns:a16="http://schemas.microsoft.com/office/drawing/2014/main" id="{42F20146-1469-47B9-99AD-85A8C3EBA80F}"/>
            </a:ext>
          </a:extLst>
        </xdr:cNvPr>
        <xdr:cNvSpPr txBox="1"/>
      </xdr:nvSpPr>
      <xdr:spPr>
        <a:xfrm>
          <a:off x="6072701" y="1357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2" name="直線コネクタ 341">
          <a:extLst>
            <a:ext uri="{FF2B5EF4-FFF2-40B4-BE49-F238E27FC236}">
              <a16:creationId xmlns:a16="http://schemas.microsoft.com/office/drawing/2014/main" id="{F9007E23-4AB3-4DCC-8252-021452BF7707}"/>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343" name="テキスト ボックス 342">
          <a:extLst>
            <a:ext uri="{FF2B5EF4-FFF2-40B4-BE49-F238E27FC236}">
              <a16:creationId xmlns:a16="http://schemas.microsoft.com/office/drawing/2014/main" id="{4E3B84B7-49E8-4488-A745-C0E8D0A09F63}"/>
            </a:ext>
          </a:extLst>
        </xdr:cNvPr>
        <xdr:cNvSpPr txBox="1"/>
      </xdr:nvSpPr>
      <xdr:spPr>
        <a:xfrm>
          <a:off x="6072701" y="1319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4" name="直線コネクタ 343">
          <a:extLst>
            <a:ext uri="{FF2B5EF4-FFF2-40B4-BE49-F238E27FC236}">
              <a16:creationId xmlns:a16="http://schemas.microsoft.com/office/drawing/2014/main" id="{26EB08DC-EE36-4DD8-ACB5-D7622A06ED6A}"/>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5" name="テキスト ボックス 344">
          <a:extLst>
            <a:ext uri="{FF2B5EF4-FFF2-40B4-BE49-F238E27FC236}">
              <a16:creationId xmlns:a16="http://schemas.microsoft.com/office/drawing/2014/main" id="{1D389801-9AFB-47D2-8D0D-668366E635E3}"/>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6" name="【公営住宅】&#10;一人当たり面積グラフ枠">
          <a:extLst>
            <a:ext uri="{FF2B5EF4-FFF2-40B4-BE49-F238E27FC236}">
              <a16:creationId xmlns:a16="http://schemas.microsoft.com/office/drawing/2014/main" id="{0C766C02-DC73-43AB-852D-D72E622015B1}"/>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135331</xdr:rowOff>
    </xdr:from>
    <xdr:to>
      <xdr:col>54</xdr:col>
      <xdr:colOff>189865</xdr:colOff>
      <xdr:row>86</xdr:row>
      <xdr:rowOff>107138</xdr:rowOff>
    </xdr:to>
    <xdr:cxnSp macro="">
      <xdr:nvCxnSpPr>
        <xdr:cNvPr id="347" name="直線コネクタ 346">
          <a:extLst>
            <a:ext uri="{FF2B5EF4-FFF2-40B4-BE49-F238E27FC236}">
              <a16:creationId xmlns:a16="http://schemas.microsoft.com/office/drawing/2014/main" id="{2329AE72-5AA7-4498-8D1A-A90E36CB1924}"/>
            </a:ext>
          </a:extLst>
        </xdr:cNvPr>
        <xdr:cNvCxnSpPr/>
      </xdr:nvCxnSpPr>
      <xdr:spPr>
        <a:xfrm flipV="1">
          <a:off x="10476865" y="13508431"/>
          <a:ext cx="0" cy="13434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110965</xdr:rowOff>
    </xdr:from>
    <xdr:ext cx="469744" cy="259045"/>
    <xdr:sp macro="" textlink="">
      <xdr:nvSpPr>
        <xdr:cNvPr id="348" name="【公営住宅】&#10;一人当たり面積最小値テキスト">
          <a:extLst>
            <a:ext uri="{FF2B5EF4-FFF2-40B4-BE49-F238E27FC236}">
              <a16:creationId xmlns:a16="http://schemas.microsoft.com/office/drawing/2014/main" id="{485513A6-8ADB-4263-AE88-6A7ECE816CA2}"/>
            </a:ext>
          </a:extLst>
        </xdr:cNvPr>
        <xdr:cNvSpPr txBox="1"/>
      </xdr:nvSpPr>
      <xdr:spPr>
        <a:xfrm>
          <a:off x="10515600" y="14855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107138</xdr:rowOff>
    </xdr:from>
    <xdr:to>
      <xdr:col>55</xdr:col>
      <xdr:colOff>88900</xdr:colOff>
      <xdr:row>86</xdr:row>
      <xdr:rowOff>107138</xdr:rowOff>
    </xdr:to>
    <xdr:cxnSp macro="">
      <xdr:nvCxnSpPr>
        <xdr:cNvPr id="349" name="直線コネクタ 348">
          <a:extLst>
            <a:ext uri="{FF2B5EF4-FFF2-40B4-BE49-F238E27FC236}">
              <a16:creationId xmlns:a16="http://schemas.microsoft.com/office/drawing/2014/main" id="{1FFD8185-C069-4A1F-8EF0-C4383E918EB7}"/>
            </a:ext>
          </a:extLst>
        </xdr:cNvPr>
        <xdr:cNvCxnSpPr/>
      </xdr:nvCxnSpPr>
      <xdr:spPr>
        <a:xfrm>
          <a:off x="10388600" y="14851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82008</xdr:rowOff>
    </xdr:from>
    <xdr:ext cx="534377" cy="259045"/>
    <xdr:sp macro="" textlink="">
      <xdr:nvSpPr>
        <xdr:cNvPr id="350" name="【公営住宅】&#10;一人当たり面積最大値テキスト">
          <a:extLst>
            <a:ext uri="{FF2B5EF4-FFF2-40B4-BE49-F238E27FC236}">
              <a16:creationId xmlns:a16="http://schemas.microsoft.com/office/drawing/2014/main" id="{49F50AB8-57D4-465A-A1C6-04E4FAAEEBFB}"/>
            </a:ext>
          </a:extLst>
        </xdr:cNvPr>
        <xdr:cNvSpPr txBox="1"/>
      </xdr:nvSpPr>
      <xdr:spPr>
        <a:xfrm>
          <a:off x="10515600" y="13283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135331</xdr:rowOff>
    </xdr:from>
    <xdr:to>
      <xdr:col>55</xdr:col>
      <xdr:colOff>88900</xdr:colOff>
      <xdr:row>78</xdr:row>
      <xdr:rowOff>135331</xdr:rowOff>
    </xdr:to>
    <xdr:cxnSp macro="">
      <xdr:nvCxnSpPr>
        <xdr:cNvPr id="351" name="直線コネクタ 350">
          <a:extLst>
            <a:ext uri="{FF2B5EF4-FFF2-40B4-BE49-F238E27FC236}">
              <a16:creationId xmlns:a16="http://schemas.microsoft.com/office/drawing/2014/main" id="{C59F1855-20C8-44A4-A4BC-AB151C467958}"/>
            </a:ext>
          </a:extLst>
        </xdr:cNvPr>
        <xdr:cNvCxnSpPr/>
      </xdr:nvCxnSpPr>
      <xdr:spPr>
        <a:xfrm>
          <a:off x="10388600" y="135084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45535</xdr:rowOff>
    </xdr:from>
    <xdr:ext cx="469744" cy="259045"/>
    <xdr:sp macro="" textlink="">
      <xdr:nvSpPr>
        <xdr:cNvPr id="352" name="【公営住宅】&#10;一人当たり面積平均値テキスト">
          <a:extLst>
            <a:ext uri="{FF2B5EF4-FFF2-40B4-BE49-F238E27FC236}">
              <a16:creationId xmlns:a16="http://schemas.microsoft.com/office/drawing/2014/main" id="{79460454-4C44-4E86-97AC-6BF78058FBD5}"/>
            </a:ext>
          </a:extLst>
        </xdr:cNvPr>
        <xdr:cNvSpPr txBox="1"/>
      </xdr:nvSpPr>
      <xdr:spPr>
        <a:xfrm>
          <a:off x="10515600" y="144473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22658</xdr:rowOff>
    </xdr:from>
    <xdr:to>
      <xdr:col>55</xdr:col>
      <xdr:colOff>50800</xdr:colOff>
      <xdr:row>85</xdr:row>
      <xdr:rowOff>124258</xdr:rowOff>
    </xdr:to>
    <xdr:sp macro="" textlink="">
      <xdr:nvSpPr>
        <xdr:cNvPr id="353" name="フローチャート: 判断 352">
          <a:extLst>
            <a:ext uri="{FF2B5EF4-FFF2-40B4-BE49-F238E27FC236}">
              <a16:creationId xmlns:a16="http://schemas.microsoft.com/office/drawing/2014/main" id="{C6A3DC86-DCF2-41B4-978B-D8169BE0995D}"/>
            </a:ext>
          </a:extLst>
        </xdr:cNvPr>
        <xdr:cNvSpPr/>
      </xdr:nvSpPr>
      <xdr:spPr>
        <a:xfrm>
          <a:off x="10426700" y="14595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14427</xdr:rowOff>
    </xdr:from>
    <xdr:to>
      <xdr:col>50</xdr:col>
      <xdr:colOff>165100</xdr:colOff>
      <xdr:row>85</xdr:row>
      <xdr:rowOff>116027</xdr:rowOff>
    </xdr:to>
    <xdr:sp macro="" textlink="">
      <xdr:nvSpPr>
        <xdr:cNvPr id="354" name="フローチャート: 判断 353">
          <a:extLst>
            <a:ext uri="{FF2B5EF4-FFF2-40B4-BE49-F238E27FC236}">
              <a16:creationId xmlns:a16="http://schemas.microsoft.com/office/drawing/2014/main" id="{3EC74490-CA3E-4451-87DF-42F9A5E36037}"/>
            </a:ext>
          </a:extLst>
        </xdr:cNvPr>
        <xdr:cNvSpPr/>
      </xdr:nvSpPr>
      <xdr:spPr>
        <a:xfrm>
          <a:off x="9588500" y="14587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9703</xdr:rowOff>
    </xdr:from>
    <xdr:to>
      <xdr:col>46</xdr:col>
      <xdr:colOff>38100</xdr:colOff>
      <xdr:row>85</xdr:row>
      <xdr:rowOff>111303</xdr:rowOff>
    </xdr:to>
    <xdr:sp macro="" textlink="">
      <xdr:nvSpPr>
        <xdr:cNvPr id="355" name="フローチャート: 判断 354">
          <a:extLst>
            <a:ext uri="{FF2B5EF4-FFF2-40B4-BE49-F238E27FC236}">
              <a16:creationId xmlns:a16="http://schemas.microsoft.com/office/drawing/2014/main" id="{AEFD99C5-4F85-4270-BCFA-CAA6EEC0CC47}"/>
            </a:ext>
          </a:extLst>
        </xdr:cNvPr>
        <xdr:cNvSpPr/>
      </xdr:nvSpPr>
      <xdr:spPr>
        <a:xfrm>
          <a:off x="8699500" y="14582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23876</xdr:rowOff>
    </xdr:from>
    <xdr:to>
      <xdr:col>41</xdr:col>
      <xdr:colOff>101600</xdr:colOff>
      <xdr:row>85</xdr:row>
      <xdr:rowOff>125476</xdr:rowOff>
    </xdr:to>
    <xdr:sp macro="" textlink="">
      <xdr:nvSpPr>
        <xdr:cNvPr id="356" name="フローチャート: 判断 355">
          <a:extLst>
            <a:ext uri="{FF2B5EF4-FFF2-40B4-BE49-F238E27FC236}">
              <a16:creationId xmlns:a16="http://schemas.microsoft.com/office/drawing/2014/main" id="{535A43D9-373E-4B83-A297-AA5AA8FFD2E3}"/>
            </a:ext>
          </a:extLst>
        </xdr:cNvPr>
        <xdr:cNvSpPr/>
      </xdr:nvSpPr>
      <xdr:spPr>
        <a:xfrm>
          <a:off x="7810500" y="14597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47422</xdr:rowOff>
    </xdr:from>
    <xdr:to>
      <xdr:col>36</xdr:col>
      <xdr:colOff>165100</xdr:colOff>
      <xdr:row>85</xdr:row>
      <xdr:rowOff>149022</xdr:rowOff>
    </xdr:to>
    <xdr:sp macro="" textlink="">
      <xdr:nvSpPr>
        <xdr:cNvPr id="357" name="フローチャート: 判断 356">
          <a:extLst>
            <a:ext uri="{FF2B5EF4-FFF2-40B4-BE49-F238E27FC236}">
              <a16:creationId xmlns:a16="http://schemas.microsoft.com/office/drawing/2014/main" id="{2443DC1F-4C66-455E-B2F9-FFD7C7CDEB8C}"/>
            </a:ext>
          </a:extLst>
        </xdr:cNvPr>
        <xdr:cNvSpPr/>
      </xdr:nvSpPr>
      <xdr:spPr>
        <a:xfrm>
          <a:off x="6921500" y="14620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0CAC3E33-44EA-43CD-B588-1E31921780B9}"/>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C829D391-3A7A-43B4-A8D9-44FD6C6F443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ED0D0A14-9567-47BE-A69E-6B1BE43069A2}"/>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1" name="テキスト ボックス 360">
          <a:extLst>
            <a:ext uri="{FF2B5EF4-FFF2-40B4-BE49-F238E27FC236}">
              <a16:creationId xmlns:a16="http://schemas.microsoft.com/office/drawing/2014/main" id="{E5AF27B3-764B-485C-9A49-795049549F71}"/>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2" name="テキスト ボックス 361">
          <a:extLst>
            <a:ext uri="{FF2B5EF4-FFF2-40B4-BE49-F238E27FC236}">
              <a16:creationId xmlns:a16="http://schemas.microsoft.com/office/drawing/2014/main" id="{D0AFB43B-051A-4652-A7C5-02B917FEC1CA}"/>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47650</xdr:rowOff>
    </xdr:from>
    <xdr:to>
      <xdr:col>55</xdr:col>
      <xdr:colOff>50800</xdr:colOff>
      <xdr:row>86</xdr:row>
      <xdr:rowOff>149250</xdr:rowOff>
    </xdr:to>
    <xdr:sp macro="" textlink="">
      <xdr:nvSpPr>
        <xdr:cNvPr id="363" name="楕円 362">
          <a:extLst>
            <a:ext uri="{FF2B5EF4-FFF2-40B4-BE49-F238E27FC236}">
              <a16:creationId xmlns:a16="http://schemas.microsoft.com/office/drawing/2014/main" id="{241ED4E5-F6B8-496C-898F-63F01982A53A}"/>
            </a:ext>
          </a:extLst>
        </xdr:cNvPr>
        <xdr:cNvSpPr/>
      </xdr:nvSpPr>
      <xdr:spPr>
        <a:xfrm>
          <a:off x="10426700" y="14792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134027</xdr:rowOff>
    </xdr:from>
    <xdr:ext cx="469744" cy="259045"/>
    <xdr:sp macro="" textlink="">
      <xdr:nvSpPr>
        <xdr:cNvPr id="364" name="【公営住宅】&#10;一人当たり面積該当値テキスト">
          <a:extLst>
            <a:ext uri="{FF2B5EF4-FFF2-40B4-BE49-F238E27FC236}">
              <a16:creationId xmlns:a16="http://schemas.microsoft.com/office/drawing/2014/main" id="{B0138D05-E37B-4DBF-8724-C3234A48BAE3}"/>
            </a:ext>
          </a:extLst>
        </xdr:cNvPr>
        <xdr:cNvSpPr txBox="1"/>
      </xdr:nvSpPr>
      <xdr:spPr>
        <a:xfrm>
          <a:off x="10515600" y="14707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47650</xdr:rowOff>
    </xdr:from>
    <xdr:to>
      <xdr:col>50</xdr:col>
      <xdr:colOff>165100</xdr:colOff>
      <xdr:row>86</xdr:row>
      <xdr:rowOff>149250</xdr:rowOff>
    </xdr:to>
    <xdr:sp macro="" textlink="">
      <xdr:nvSpPr>
        <xdr:cNvPr id="365" name="楕円 364">
          <a:extLst>
            <a:ext uri="{FF2B5EF4-FFF2-40B4-BE49-F238E27FC236}">
              <a16:creationId xmlns:a16="http://schemas.microsoft.com/office/drawing/2014/main" id="{AFB69FC5-81F6-4BA5-8BF4-833D332C1B33}"/>
            </a:ext>
          </a:extLst>
        </xdr:cNvPr>
        <xdr:cNvSpPr/>
      </xdr:nvSpPr>
      <xdr:spPr>
        <a:xfrm>
          <a:off x="9588500" y="14792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98450</xdr:rowOff>
    </xdr:from>
    <xdr:to>
      <xdr:col>55</xdr:col>
      <xdr:colOff>0</xdr:colOff>
      <xdr:row>86</xdr:row>
      <xdr:rowOff>98450</xdr:rowOff>
    </xdr:to>
    <xdr:cxnSp macro="">
      <xdr:nvCxnSpPr>
        <xdr:cNvPr id="366" name="直線コネクタ 365">
          <a:extLst>
            <a:ext uri="{FF2B5EF4-FFF2-40B4-BE49-F238E27FC236}">
              <a16:creationId xmlns:a16="http://schemas.microsoft.com/office/drawing/2014/main" id="{0D22712F-EF39-4037-BA3C-BE702D3DCD04}"/>
            </a:ext>
          </a:extLst>
        </xdr:cNvPr>
        <xdr:cNvCxnSpPr/>
      </xdr:nvCxnSpPr>
      <xdr:spPr>
        <a:xfrm>
          <a:off x="9639300" y="148431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47346</xdr:rowOff>
    </xdr:from>
    <xdr:to>
      <xdr:col>46</xdr:col>
      <xdr:colOff>38100</xdr:colOff>
      <xdr:row>86</xdr:row>
      <xdr:rowOff>148946</xdr:rowOff>
    </xdr:to>
    <xdr:sp macro="" textlink="">
      <xdr:nvSpPr>
        <xdr:cNvPr id="367" name="楕円 366">
          <a:extLst>
            <a:ext uri="{FF2B5EF4-FFF2-40B4-BE49-F238E27FC236}">
              <a16:creationId xmlns:a16="http://schemas.microsoft.com/office/drawing/2014/main" id="{A5253AA6-2FD0-4833-97AC-043608F6E29B}"/>
            </a:ext>
          </a:extLst>
        </xdr:cNvPr>
        <xdr:cNvSpPr/>
      </xdr:nvSpPr>
      <xdr:spPr>
        <a:xfrm>
          <a:off x="8699500" y="14792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98146</xdr:rowOff>
    </xdr:from>
    <xdr:to>
      <xdr:col>50</xdr:col>
      <xdr:colOff>114300</xdr:colOff>
      <xdr:row>86</xdr:row>
      <xdr:rowOff>98450</xdr:rowOff>
    </xdr:to>
    <xdr:cxnSp macro="">
      <xdr:nvCxnSpPr>
        <xdr:cNvPr id="368" name="直線コネクタ 367">
          <a:extLst>
            <a:ext uri="{FF2B5EF4-FFF2-40B4-BE49-F238E27FC236}">
              <a16:creationId xmlns:a16="http://schemas.microsoft.com/office/drawing/2014/main" id="{CA2CDBF2-67F0-46BD-9BCC-F693295DD098}"/>
            </a:ext>
          </a:extLst>
        </xdr:cNvPr>
        <xdr:cNvCxnSpPr/>
      </xdr:nvCxnSpPr>
      <xdr:spPr>
        <a:xfrm>
          <a:off x="8750300" y="14842846"/>
          <a:ext cx="889000" cy="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47270</xdr:rowOff>
    </xdr:from>
    <xdr:to>
      <xdr:col>41</xdr:col>
      <xdr:colOff>101600</xdr:colOff>
      <xdr:row>86</xdr:row>
      <xdr:rowOff>148870</xdr:rowOff>
    </xdr:to>
    <xdr:sp macro="" textlink="">
      <xdr:nvSpPr>
        <xdr:cNvPr id="369" name="楕円 368">
          <a:extLst>
            <a:ext uri="{FF2B5EF4-FFF2-40B4-BE49-F238E27FC236}">
              <a16:creationId xmlns:a16="http://schemas.microsoft.com/office/drawing/2014/main" id="{CBDF83F6-DFE8-4D0C-B90E-5FB0EB505D65}"/>
            </a:ext>
          </a:extLst>
        </xdr:cNvPr>
        <xdr:cNvSpPr/>
      </xdr:nvSpPr>
      <xdr:spPr>
        <a:xfrm>
          <a:off x="7810500" y="1479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98070</xdr:rowOff>
    </xdr:from>
    <xdr:to>
      <xdr:col>45</xdr:col>
      <xdr:colOff>177800</xdr:colOff>
      <xdr:row>86</xdr:row>
      <xdr:rowOff>98146</xdr:rowOff>
    </xdr:to>
    <xdr:cxnSp macro="">
      <xdr:nvCxnSpPr>
        <xdr:cNvPr id="370" name="直線コネクタ 369">
          <a:extLst>
            <a:ext uri="{FF2B5EF4-FFF2-40B4-BE49-F238E27FC236}">
              <a16:creationId xmlns:a16="http://schemas.microsoft.com/office/drawing/2014/main" id="{60C237FB-2801-43AC-AAB5-1278D0FDF2F1}"/>
            </a:ext>
          </a:extLst>
        </xdr:cNvPr>
        <xdr:cNvCxnSpPr/>
      </xdr:nvCxnSpPr>
      <xdr:spPr>
        <a:xfrm>
          <a:off x="7861300" y="14842770"/>
          <a:ext cx="88900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86</xdr:row>
      <xdr:rowOff>48640</xdr:rowOff>
    </xdr:from>
    <xdr:to>
      <xdr:col>36</xdr:col>
      <xdr:colOff>165100</xdr:colOff>
      <xdr:row>86</xdr:row>
      <xdr:rowOff>150240</xdr:rowOff>
    </xdr:to>
    <xdr:sp macro="" textlink="">
      <xdr:nvSpPr>
        <xdr:cNvPr id="371" name="楕円 370">
          <a:extLst>
            <a:ext uri="{FF2B5EF4-FFF2-40B4-BE49-F238E27FC236}">
              <a16:creationId xmlns:a16="http://schemas.microsoft.com/office/drawing/2014/main" id="{E52AC606-43CA-40E9-86AD-AA45E43CE4C2}"/>
            </a:ext>
          </a:extLst>
        </xdr:cNvPr>
        <xdr:cNvSpPr/>
      </xdr:nvSpPr>
      <xdr:spPr>
        <a:xfrm>
          <a:off x="6921500" y="1479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98070</xdr:rowOff>
    </xdr:from>
    <xdr:to>
      <xdr:col>41</xdr:col>
      <xdr:colOff>50800</xdr:colOff>
      <xdr:row>86</xdr:row>
      <xdr:rowOff>99440</xdr:rowOff>
    </xdr:to>
    <xdr:cxnSp macro="">
      <xdr:nvCxnSpPr>
        <xdr:cNvPr id="372" name="直線コネクタ 371">
          <a:extLst>
            <a:ext uri="{FF2B5EF4-FFF2-40B4-BE49-F238E27FC236}">
              <a16:creationId xmlns:a16="http://schemas.microsoft.com/office/drawing/2014/main" id="{7A0A66E2-E2D2-4561-BB88-4C8C2F2A7B3C}"/>
            </a:ext>
          </a:extLst>
        </xdr:cNvPr>
        <xdr:cNvCxnSpPr/>
      </xdr:nvCxnSpPr>
      <xdr:spPr>
        <a:xfrm flipV="1">
          <a:off x="6972300" y="14842770"/>
          <a:ext cx="889000" cy="1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132554</xdr:rowOff>
    </xdr:from>
    <xdr:ext cx="469744" cy="259045"/>
    <xdr:sp macro="" textlink="">
      <xdr:nvSpPr>
        <xdr:cNvPr id="373" name="n_1aveValue【公営住宅】&#10;一人当たり面積">
          <a:extLst>
            <a:ext uri="{FF2B5EF4-FFF2-40B4-BE49-F238E27FC236}">
              <a16:creationId xmlns:a16="http://schemas.microsoft.com/office/drawing/2014/main" id="{D2879FDE-9B8D-4D66-89FE-3D0F35DC1FF7}"/>
            </a:ext>
          </a:extLst>
        </xdr:cNvPr>
        <xdr:cNvSpPr txBox="1"/>
      </xdr:nvSpPr>
      <xdr:spPr>
        <a:xfrm>
          <a:off x="9391727" y="14362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127830</xdr:rowOff>
    </xdr:from>
    <xdr:ext cx="469744" cy="259045"/>
    <xdr:sp macro="" textlink="">
      <xdr:nvSpPr>
        <xdr:cNvPr id="374" name="n_2aveValue【公営住宅】&#10;一人当たり面積">
          <a:extLst>
            <a:ext uri="{FF2B5EF4-FFF2-40B4-BE49-F238E27FC236}">
              <a16:creationId xmlns:a16="http://schemas.microsoft.com/office/drawing/2014/main" id="{D44CCF80-3F59-403F-8F49-37406EF4FFE2}"/>
            </a:ext>
          </a:extLst>
        </xdr:cNvPr>
        <xdr:cNvSpPr txBox="1"/>
      </xdr:nvSpPr>
      <xdr:spPr>
        <a:xfrm>
          <a:off x="8515427" y="14358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142003</xdr:rowOff>
    </xdr:from>
    <xdr:ext cx="469744" cy="259045"/>
    <xdr:sp macro="" textlink="">
      <xdr:nvSpPr>
        <xdr:cNvPr id="375" name="n_3aveValue【公営住宅】&#10;一人当たり面積">
          <a:extLst>
            <a:ext uri="{FF2B5EF4-FFF2-40B4-BE49-F238E27FC236}">
              <a16:creationId xmlns:a16="http://schemas.microsoft.com/office/drawing/2014/main" id="{1A65847C-246B-49E3-9CC7-19BF9A7514B6}"/>
            </a:ext>
          </a:extLst>
        </xdr:cNvPr>
        <xdr:cNvSpPr txBox="1"/>
      </xdr:nvSpPr>
      <xdr:spPr>
        <a:xfrm>
          <a:off x="7626427" y="14372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165549</xdr:rowOff>
    </xdr:from>
    <xdr:ext cx="469744" cy="259045"/>
    <xdr:sp macro="" textlink="">
      <xdr:nvSpPr>
        <xdr:cNvPr id="376" name="n_4aveValue【公営住宅】&#10;一人当たり面積">
          <a:extLst>
            <a:ext uri="{FF2B5EF4-FFF2-40B4-BE49-F238E27FC236}">
              <a16:creationId xmlns:a16="http://schemas.microsoft.com/office/drawing/2014/main" id="{EAD11830-499E-4C81-8313-1621E421C141}"/>
            </a:ext>
          </a:extLst>
        </xdr:cNvPr>
        <xdr:cNvSpPr txBox="1"/>
      </xdr:nvSpPr>
      <xdr:spPr>
        <a:xfrm>
          <a:off x="6737427" y="14395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140377</xdr:rowOff>
    </xdr:from>
    <xdr:ext cx="469744" cy="259045"/>
    <xdr:sp macro="" textlink="">
      <xdr:nvSpPr>
        <xdr:cNvPr id="377" name="n_1mainValue【公営住宅】&#10;一人当たり面積">
          <a:extLst>
            <a:ext uri="{FF2B5EF4-FFF2-40B4-BE49-F238E27FC236}">
              <a16:creationId xmlns:a16="http://schemas.microsoft.com/office/drawing/2014/main" id="{03C473B8-9B5F-4287-9971-93A00DFEEC05}"/>
            </a:ext>
          </a:extLst>
        </xdr:cNvPr>
        <xdr:cNvSpPr txBox="1"/>
      </xdr:nvSpPr>
      <xdr:spPr>
        <a:xfrm>
          <a:off x="9391727" y="14885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140073</xdr:rowOff>
    </xdr:from>
    <xdr:ext cx="469744" cy="259045"/>
    <xdr:sp macro="" textlink="">
      <xdr:nvSpPr>
        <xdr:cNvPr id="378" name="n_2mainValue【公営住宅】&#10;一人当たり面積">
          <a:extLst>
            <a:ext uri="{FF2B5EF4-FFF2-40B4-BE49-F238E27FC236}">
              <a16:creationId xmlns:a16="http://schemas.microsoft.com/office/drawing/2014/main" id="{7C400CC3-1C93-42AD-9CCA-D69BB8FBE91B}"/>
            </a:ext>
          </a:extLst>
        </xdr:cNvPr>
        <xdr:cNvSpPr txBox="1"/>
      </xdr:nvSpPr>
      <xdr:spPr>
        <a:xfrm>
          <a:off x="8515427" y="14884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139997</xdr:rowOff>
    </xdr:from>
    <xdr:ext cx="469744" cy="259045"/>
    <xdr:sp macro="" textlink="">
      <xdr:nvSpPr>
        <xdr:cNvPr id="379" name="n_3mainValue【公営住宅】&#10;一人当たり面積">
          <a:extLst>
            <a:ext uri="{FF2B5EF4-FFF2-40B4-BE49-F238E27FC236}">
              <a16:creationId xmlns:a16="http://schemas.microsoft.com/office/drawing/2014/main" id="{9D644BC4-0A59-4023-8339-8D87A9C2D4F7}"/>
            </a:ext>
          </a:extLst>
        </xdr:cNvPr>
        <xdr:cNvSpPr txBox="1"/>
      </xdr:nvSpPr>
      <xdr:spPr>
        <a:xfrm>
          <a:off x="7626427" y="14884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141367</xdr:rowOff>
    </xdr:from>
    <xdr:ext cx="469744" cy="259045"/>
    <xdr:sp macro="" textlink="">
      <xdr:nvSpPr>
        <xdr:cNvPr id="380" name="n_4mainValue【公営住宅】&#10;一人当たり面積">
          <a:extLst>
            <a:ext uri="{FF2B5EF4-FFF2-40B4-BE49-F238E27FC236}">
              <a16:creationId xmlns:a16="http://schemas.microsoft.com/office/drawing/2014/main" id="{D13A553B-9768-49B2-9FD5-7F6705799A17}"/>
            </a:ext>
          </a:extLst>
        </xdr:cNvPr>
        <xdr:cNvSpPr txBox="1"/>
      </xdr:nvSpPr>
      <xdr:spPr>
        <a:xfrm>
          <a:off x="6737427" y="14886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1" name="正方形/長方形 380">
          <a:extLst>
            <a:ext uri="{FF2B5EF4-FFF2-40B4-BE49-F238E27FC236}">
              <a16:creationId xmlns:a16="http://schemas.microsoft.com/office/drawing/2014/main" id="{443D5860-68FC-4350-A9F1-ED8880E07858}"/>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2" name="正方形/長方形 381">
          <a:extLst>
            <a:ext uri="{FF2B5EF4-FFF2-40B4-BE49-F238E27FC236}">
              <a16:creationId xmlns:a16="http://schemas.microsoft.com/office/drawing/2014/main" id="{C3ECF47C-AD44-4068-B19D-B5B862A17A63}"/>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3" name="正方形/長方形 382">
          <a:extLst>
            <a:ext uri="{FF2B5EF4-FFF2-40B4-BE49-F238E27FC236}">
              <a16:creationId xmlns:a16="http://schemas.microsoft.com/office/drawing/2014/main" id="{8E73442F-8B1B-449D-B27A-C96A81A23B73}"/>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4" name="正方形/長方形 383">
          <a:extLst>
            <a:ext uri="{FF2B5EF4-FFF2-40B4-BE49-F238E27FC236}">
              <a16:creationId xmlns:a16="http://schemas.microsoft.com/office/drawing/2014/main" id="{F359DCFD-4D75-4BB7-AE45-91F33A00104C}"/>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5" name="正方形/長方形 384">
          <a:extLst>
            <a:ext uri="{FF2B5EF4-FFF2-40B4-BE49-F238E27FC236}">
              <a16:creationId xmlns:a16="http://schemas.microsoft.com/office/drawing/2014/main" id="{14C1B406-19E9-4CE0-8638-C4BCDF75BED2}"/>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6" name="正方形/長方形 385">
          <a:extLst>
            <a:ext uri="{FF2B5EF4-FFF2-40B4-BE49-F238E27FC236}">
              <a16:creationId xmlns:a16="http://schemas.microsoft.com/office/drawing/2014/main" id="{2E882F50-D056-4102-9298-ABE7C72A215C}"/>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7" name="正方形/長方形 386">
          <a:extLst>
            <a:ext uri="{FF2B5EF4-FFF2-40B4-BE49-F238E27FC236}">
              <a16:creationId xmlns:a16="http://schemas.microsoft.com/office/drawing/2014/main" id="{47D34E65-BD5A-4F34-96C8-ACE68682957C}"/>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8" name="正方形/長方形 387">
          <a:extLst>
            <a:ext uri="{FF2B5EF4-FFF2-40B4-BE49-F238E27FC236}">
              <a16:creationId xmlns:a16="http://schemas.microsoft.com/office/drawing/2014/main" id="{4AF38C68-7876-4BFD-8C55-1AF778A58481}"/>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9" name="正方形/長方形 388">
          <a:extLst>
            <a:ext uri="{FF2B5EF4-FFF2-40B4-BE49-F238E27FC236}">
              <a16:creationId xmlns:a16="http://schemas.microsoft.com/office/drawing/2014/main" id="{FCDDDDA1-D90E-4132-ABF7-27DED98E86A3}"/>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90" name="正方形/長方形 389">
          <a:extLst>
            <a:ext uri="{FF2B5EF4-FFF2-40B4-BE49-F238E27FC236}">
              <a16:creationId xmlns:a16="http://schemas.microsoft.com/office/drawing/2014/main" id="{03C383BB-05A6-4929-8C2C-D8F3D3E5C577}"/>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1" name="正方形/長方形 390">
          <a:extLst>
            <a:ext uri="{FF2B5EF4-FFF2-40B4-BE49-F238E27FC236}">
              <a16:creationId xmlns:a16="http://schemas.microsoft.com/office/drawing/2014/main" id="{54A8B924-1ED4-435D-94F2-8CD71FD39FF1}"/>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2" name="正方形/長方形 391">
          <a:extLst>
            <a:ext uri="{FF2B5EF4-FFF2-40B4-BE49-F238E27FC236}">
              <a16:creationId xmlns:a16="http://schemas.microsoft.com/office/drawing/2014/main" id="{F83D453C-E635-4AA2-B3CE-8C9E20E89E0D}"/>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3" name="正方形/長方形 392">
          <a:extLst>
            <a:ext uri="{FF2B5EF4-FFF2-40B4-BE49-F238E27FC236}">
              <a16:creationId xmlns:a16="http://schemas.microsoft.com/office/drawing/2014/main" id="{AA417FDB-3662-4A63-A29F-D8B024D5A3A8}"/>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4" name="正方形/長方形 393">
          <a:extLst>
            <a:ext uri="{FF2B5EF4-FFF2-40B4-BE49-F238E27FC236}">
              <a16:creationId xmlns:a16="http://schemas.microsoft.com/office/drawing/2014/main" id="{2FC5DA39-DC78-404F-AA4C-FE08E9D5E6FA}"/>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5" name="正方形/長方形 394">
          <a:extLst>
            <a:ext uri="{FF2B5EF4-FFF2-40B4-BE49-F238E27FC236}">
              <a16:creationId xmlns:a16="http://schemas.microsoft.com/office/drawing/2014/main" id="{88DEBB2F-52D0-4E86-8FC9-76856815D6FC}"/>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6" name="正方形/長方形 395">
          <a:extLst>
            <a:ext uri="{FF2B5EF4-FFF2-40B4-BE49-F238E27FC236}">
              <a16:creationId xmlns:a16="http://schemas.microsoft.com/office/drawing/2014/main" id="{9249CAD9-BC82-40F4-9B79-0D2BE7ACFA75}"/>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7" name="正方形/長方形 396">
          <a:extLst>
            <a:ext uri="{FF2B5EF4-FFF2-40B4-BE49-F238E27FC236}">
              <a16:creationId xmlns:a16="http://schemas.microsoft.com/office/drawing/2014/main" id="{7A9D946A-A15A-4DEB-AC9F-D533ADA4E003}"/>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8" name="正方形/長方形 397">
          <a:extLst>
            <a:ext uri="{FF2B5EF4-FFF2-40B4-BE49-F238E27FC236}">
              <a16:creationId xmlns:a16="http://schemas.microsoft.com/office/drawing/2014/main" id="{408400FC-4540-4E83-88A7-B5EF717D2F45}"/>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9" name="正方形/長方形 398">
          <a:extLst>
            <a:ext uri="{FF2B5EF4-FFF2-40B4-BE49-F238E27FC236}">
              <a16:creationId xmlns:a16="http://schemas.microsoft.com/office/drawing/2014/main" id="{98C6DA6A-486E-4B47-8CB2-8F00BC7F4A75}"/>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00" name="正方形/長方形 399">
          <a:extLst>
            <a:ext uri="{FF2B5EF4-FFF2-40B4-BE49-F238E27FC236}">
              <a16:creationId xmlns:a16="http://schemas.microsoft.com/office/drawing/2014/main" id="{248A9896-0395-4B8D-BBA5-3E97E4E91BE1}"/>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1" name="正方形/長方形 400">
          <a:extLst>
            <a:ext uri="{FF2B5EF4-FFF2-40B4-BE49-F238E27FC236}">
              <a16:creationId xmlns:a16="http://schemas.microsoft.com/office/drawing/2014/main" id="{7C3F1195-1E77-4082-B702-2A0510B20BFF}"/>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2" name="正方形/長方形 401">
          <a:extLst>
            <a:ext uri="{FF2B5EF4-FFF2-40B4-BE49-F238E27FC236}">
              <a16:creationId xmlns:a16="http://schemas.microsoft.com/office/drawing/2014/main" id="{CEC2FAB5-E796-4C88-B45E-C62A1D54B347}"/>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3" name="正方形/長方形 402">
          <a:extLst>
            <a:ext uri="{FF2B5EF4-FFF2-40B4-BE49-F238E27FC236}">
              <a16:creationId xmlns:a16="http://schemas.microsoft.com/office/drawing/2014/main" id="{A0F292BF-DE27-4206-8C04-9B58EDC60FBF}"/>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4" name="正方形/長方形 403">
          <a:extLst>
            <a:ext uri="{FF2B5EF4-FFF2-40B4-BE49-F238E27FC236}">
              <a16:creationId xmlns:a16="http://schemas.microsoft.com/office/drawing/2014/main" id="{B4721AE5-B4BE-4925-88F6-C47EA87C7234}"/>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5" name="テキスト ボックス 404">
          <a:extLst>
            <a:ext uri="{FF2B5EF4-FFF2-40B4-BE49-F238E27FC236}">
              <a16:creationId xmlns:a16="http://schemas.microsoft.com/office/drawing/2014/main" id="{9B5840D8-EF87-4FFC-8EA3-07C6A3CB5545}"/>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6" name="直線コネクタ 405">
          <a:extLst>
            <a:ext uri="{FF2B5EF4-FFF2-40B4-BE49-F238E27FC236}">
              <a16:creationId xmlns:a16="http://schemas.microsoft.com/office/drawing/2014/main" id="{A1341371-202A-40A2-B1CF-2FDF0BF0F4B6}"/>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7" name="テキスト ボックス 406">
          <a:extLst>
            <a:ext uri="{FF2B5EF4-FFF2-40B4-BE49-F238E27FC236}">
              <a16:creationId xmlns:a16="http://schemas.microsoft.com/office/drawing/2014/main" id="{2B86BF51-1E89-4E77-AF28-05A865F81DE3}"/>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8" name="直線コネクタ 407">
          <a:extLst>
            <a:ext uri="{FF2B5EF4-FFF2-40B4-BE49-F238E27FC236}">
              <a16:creationId xmlns:a16="http://schemas.microsoft.com/office/drawing/2014/main" id="{78504392-5D07-4B8D-98CD-377B66AAC7D7}"/>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9" name="テキスト ボックス 408">
          <a:extLst>
            <a:ext uri="{FF2B5EF4-FFF2-40B4-BE49-F238E27FC236}">
              <a16:creationId xmlns:a16="http://schemas.microsoft.com/office/drawing/2014/main" id="{9F0C81D5-8FAC-4894-AECE-9D8AC502AAFC}"/>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10" name="直線コネクタ 409">
          <a:extLst>
            <a:ext uri="{FF2B5EF4-FFF2-40B4-BE49-F238E27FC236}">
              <a16:creationId xmlns:a16="http://schemas.microsoft.com/office/drawing/2014/main" id="{63B48DCD-9C7F-43B6-965A-D71C85C3C54F}"/>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11" name="テキスト ボックス 410">
          <a:extLst>
            <a:ext uri="{FF2B5EF4-FFF2-40B4-BE49-F238E27FC236}">
              <a16:creationId xmlns:a16="http://schemas.microsoft.com/office/drawing/2014/main" id="{361B5B42-0CB6-446E-8D4E-0DB1D38161FF}"/>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12" name="直線コネクタ 411">
          <a:extLst>
            <a:ext uri="{FF2B5EF4-FFF2-40B4-BE49-F238E27FC236}">
              <a16:creationId xmlns:a16="http://schemas.microsoft.com/office/drawing/2014/main" id="{8E2F6F34-7735-4262-8EFD-042C78171151}"/>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13" name="テキスト ボックス 412">
          <a:extLst>
            <a:ext uri="{FF2B5EF4-FFF2-40B4-BE49-F238E27FC236}">
              <a16:creationId xmlns:a16="http://schemas.microsoft.com/office/drawing/2014/main" id="{5E3EB937-FD1D-4332-9352-D804EE816A0C}"/>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14" name="直線コネクタ 413">
          <a:extLst>
            <a:ext uri="{FF2B5EF4-FFF2-40B4-BE49-F238E27FC236}">
              <a16:creationId xmlns:a16="http://schemas.microsoft.com/office/drawing/2014/main" id="{220864A3-2336-49C1-AC01-2D47C3286BD9}"/>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5" name="テキスト ボックス 414">
          <a:extLst>
            <a:ext uri="{FF2B5EF4-FFF2-40B4-BE49-F238E27FC236}">
              <a16:creationId xmlns:a16="http://schemas.microsoft.com/office/drawing/2014/main" id="{8A62B28D-A70C-4057-B718-CD3DEA93FA74}"/>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6" name="直線コネクタ 415">
          <a:extLst>
            <a:ext uri="{FF2B5EF4-FFF2-40B4-BE49-F238E27FC236}">
              <a16:creationId xmlns:a16="http://schemas.microsoft.com/office/drawing/2014/main" id="{EB3D7EEF-DA53-481E-A5B1-005EC68453E9}"/>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7" name="テキスト ボックス 416">
          <a:extLst>
            <a:ext uri="{FF2B5EF4-FFF2-40B4-BE49-F238E27FC236}">
              <a16:creationId xmlns:a16="http://schemas.microsoft.com/office/drawing/2014/main" id="{231C3DCF-10C9-4CAE-A60D-AB137A5EC82B}"/>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8" name="直線コネクタ 417">
          <a:extLst>
            <a:ext uri="{FF2B5EF4-FFF2-40B4-BE49-F238E27FC236}">
              <a16:creationId xmlns:a16="http://schemas.microsoft.com/office/drawing/2014/main" id="{8898F35A-8F24-48AC-97F6-70A9B1E8539E}"/>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9" name="テキスト ボックス 418">
          <a:extLst>
            <a:ext uri="{FF2B5EF4-FFF2-40B4-BE49-F238E27FC236}">
              <a16:creationId xmlns:a16="http://schemas.microsoft.com/office/drawing/2014/main" id="{9F59F51E-E06E-47BD-A984-F878A9EF45B8}"/>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20" name="直線コネクタ 419">
          <a:extLst>
            <a:ext uri="{FF2B5EF4-FFF2-40B4-BE49-F238E27FC236}">
              <a16:creationId xmlns:a16="http://schemas.microsoft.com/office/drawing/2014/main" id="{DC866ACE-0562-44C5-954A-B0FBBEF616A5}"/>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21" name="【認定こども園・幼稚園・保育所】&#10;有形固定資産減価償却率グラフ枠">
          <a:extLst>
            <a:ext uri="{FF2B5EF4-FFF2-40B4-BE49-F238E27FC236}">
              <a16:creationId xmlns:a16="http://schemas.microsoft.com/office/drawing/2014/main" id="{6D4C5884-3C4A-4172-9409-0DE69F30D727}"/>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128451</xdr:rowOff>
    </xdr:from>
    <xdr:to>
      <xdr:col>85</xdr:col>
      <xdr:colOff>126364</xdr:colOff>
      <xdr:row>42</xdr:row>
      <xdr:rowOff>92528</xdr:rowOff>
    </xdr:to>
    <xdr:cxnSp macro="">
      <xdr:nvCxnSpPr>
        <xdr:cNvPr id="422" name="直線コネクタ 421">
          <a:extLst>
            <a:ext uri="{FF2B5EF4-FFF2-40B4-BE49-F238E27FC236}">
              <a16:creationId xmlns:a16="http://schemas.microsoft.com/office/drawing/2014/main" id="{1DB49868-23D6-4379-8E37-9F3A9846D832}"/>
            </a:ext>
          </a:extLst>
        </xdr:cNvPr>
        <xdr:cNvCxnSpPr/>
      </xdr:nvCxnSpPr>
      <xdr:spPr>
        <a:xfrm flipV="1">
          <a:off x="16318864" y="5786301"/>
          <a:ext cx="0" cy="1507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23" name="【認定こども園・幼稚園・保育所】&#10;有形固定資産減価償却率最小値テキスト">
          <a:extLst>
            <a:ext uri="{FF2B5EF4-FFF2-40B4-BE49-F238E27FC236}">
              <a16:creationId xmlns:a16="http://schemas.microsoft.com/office/drawing/2014/main" id="{2F1F9028-9B20-48D8-8C3D-CE254994F819}"/>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24" name="直線コネクタ 423">
          <a:extLst>
            <a:ext uri="{FF2B5EF4-FFF2-40B4-BE49-F238E27FC236}">
              <a16:creationId xmlns:a16="http://schemas.microsoft.com/office/drawing/2014/main" id="{DAADAEEB-7E6A-46B6-8162-78D2142E4F05}"/>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75128</xdr:rowOff>
    </xdr:from>
    <xdr:ext cx="340478" cy="259045"/>
    <xdr:sp macro="" textlink="">
      <xdr:nvSpPr>
        <xdr:cNvPr id="425" name="【認定こども園・幼稚園・保育所】&#10;有形固定資産減価償却率最大値テキスト">
          <a:extLst>
            <a:ext uri="{FF2B5EF4-FFF2-40B4-BE49-F238E27FC236}">
              <a16:creationId xmlns:a16="http://schemas.microsoft.com/office/drawing/2014/main" id="{57DC0478-F6F3-4397-BE20-394C4E495E80}"/>
            </a:ext>
          </a:extLst>
        </xdr:cNvPr>
        <xdr:cNvSpPr txBox="1"/>
      </xdr:nvSpPr>
      <xdr:spPr>
        <a:xfrm>
          <a:off x="16357600" y="556152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128451</xdr:rowOff>
    </xdr:from>
    <xdr:to>
      <xdr:col>86</xdr:col>
      <xdr:colOff>25400</xdr:colOff>
      <xdr:row>33</xdr:row>
      <xdr:rowOff>128451</xdr:rowOff>
    </xdr:to>
    <xdr:cxnSp macro="">
      <xdr:nvCxnSpPr>
        <xdr:cNvPr id="426" name="直線コネクタ 425">
          <a:extLst>
            <a:ext uri="{FF2B5EF4-FFF2-40B4-BE49-F238E27FC236}">
              <a16:creationId xmlns:a16="http://schemas.microsoft.com/office/drawing/2014/main" id="{6FCF9C5F-1604-4D8A-AD9F-1508B748421E}"/>
            </a:ext>
          </a:extLst>
        </xdr:cNvPr>
        <xdr:cNvCxnSpPr/>
      </xdr:nvCxnSpPr>
      <xdr:spPr>
        <a:xfrm>
          <a:off x="16230600" y="57863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72770</xdr:rowOff>
    </xdr:from>
    <xdr:ext cx="405111" cy="259045"/>
    <xdr:sp macro="" textlink="">
      <xdr:nvSpPr>
        <xdr:cNvPr id="427" name="【認定こども園・幼稚園・保育所】&#10;有形固定資産減価償却率平均値テキスト">
          <a:extLst>
            <a:ext uri="{FF2B5EF4-FFF2-40B4-BE49-F238E27FC236}">
              <a16:creationId xmlns:a16="http://schemas.microsoft.com/office/drawing/2014/main" id="{A5E7ECDA-CC4B-49F7-BA23-D9B6BE887CEC}"/>
            </a:ext>
          </a:extLst>
        </xdr:cNvPr>
        <xdr:cNvSpPr txBox="1"/>
      </xdr:nvSpPr>
      <xdr:spPr>
        <a:xfrm>
          <a:off x="16357600" y="624497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49893</xdr:rowOff>
    </xdr:from>
    <xdr:to>
      <xdr:col>85</xdr:col>
      <xdr:colOff>177800</xdr:colOff>
      <xdr:row>37</xdr:row>
      <xdr:rowOff>151493</xdr:rowOff>
    </xdr:to>
    <xdr:sp macro="" textlink="">
      <xdr:nvSpPr>
        <xdr:cNvPr id="428" name="フローチャート: 判断 427">
          <a:extLst>
            <a:ext uri="{FF2B5EF4-FFF2-40B4-BE49-F238E27FC236}">
              <a16:creationId xmlns:a16="http://schemas.microsoft.com/office/drawing/2014/main" id="{87EF7758-3E16-4B2B-AEE0-25E346D11BB1}"/>
            </a:ext>
          </a:extLst>
        </xdr:cNvPr>
        <xdr:cNvSpPr/>
      </xdr:nvSpPr>
      <xdr:spPr>
        <a:xfrm>
          <a:off x="16268700" y="639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31931</xdr:rowOff>
    </xdr:from>
    <xdr:to>
      <xdr:col>81</xdr:col>
      <xdr:colOff>101600</xdr:colOff>
      <xdr:row>37</xdr:row>
      <xdr:rowOff>133531</xdr:rowOff>
    </xdr:to>
    <xdr:sp macro="" textlink="">
      <xdr:nvSpPr>
        <xdr:cNvPr id="429" name="フローチャート: 判断 428">
          <a:extLst>
            <a:ext uri="{FF2B5EF4-FFF2-40B4-BE49-F238E27FC236}">
              <a16:creationId xmlns:a16="http://schemas.microsoft.com/office/drawing/2014/main" id="{0F8E58CF-0A32-4E50-8A98-73B3390C440C}"/>
            </a:ext>
          </a:extLst>
        </xdr:cNvPr>
        <xdr:cNvSpPr/>
      </xdr:nvSpPr>
      <xdr:spPr>
        <a:xfrm>
          <a:off x="15430500" y="6375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89081</xdr:rowOff>
    </xdr:from>
    <xdr:to>
      <xdr:col>76</xdr:col>
      <xdr:colOff>165100</xdr:colOff>
      <xdr:row>38</xdr:row>
      <xdr:rowOff>19231</xdr:rowOff>
    </xdr:to>
    <xdr:sp macro="" textlink="">
      <xdr:nvSpPr>
        <xdr:cNvPr id="430" name="フローチャート: 判断 429">
          <a:extLst>
            <a:ext uri="{FF2B5EF4-FFF2-40B4-BE49-F238E27FC236}">
              <a16:creationId xmlns:a16="http://schemas.microsoft.com/office/drawing/2014/main" id="{904BF013-1465-4FC6-9ACD-3127781C6EF0}"/>
            </a:ext>
          </a:extLst>
        </xdr:cNvPr>
        <xdr:cNvSpPr/>
      </xdr:nvSpPr>
      <xdr:spPr>
        <a:xfrm>
          <a:off x="14541500" y="6432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84183</xdr:rowOff>
    </xdr:from>
    <xdr:to>
      <xdr:col>72</xdr:col>
      <xdr:colOff>38100</xdr:colOff>
      <xdr:row>38</xdr:row>
      <xdr:rowOff>14332</xdr:rowOff>
    </xdr:to>
    <xdr:sp macro="" textlink="">
      <xdr:nvSpPr>
        <xdr:cNvPr id="431" name="フローチャート: 判断 430">
          <a:extLst>
            <a:ext uri="{FF2B5EF4-FFF2-40B4-BE49-F238E27FC236}">
              <a16:creationId xmlns:a16="http://schemas.microsoft.com/office/drawing/2014/main" id="{CEB46BE2-580D-4378-BA5F-D3ED01BA9C2B}"/>
            </a:ext>
          </a:extLst>
        </xdr:cNvPr>
        <xdr:cNvSpPr/>
      </xdr:nvSpPr>
      <xdr:spPr>
        <a:xfrm>
          <a:off x="13652500" y="642783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113574</xdr:rowOff>
    </xdr:from>
    <xdr:to>
      <xdr:col>67</xdr:col>
      <xdr:colOff>101600</xdr:colOff>
      <xdr:row>38</xdr:row>
      <xdr:rowOff>43724</xdr:rowOff>
    </xdr:to>
    <xdr:sp macro="" textlink="">
      <xdr:nvSpPr>
        <xdr:cNvPr id="432" name="フローチャート: 判断 431">
          <a:extLst>
            <a:ext uri="{FF2B5EF4-FFF2-40B4-BE49-F238E27FC236}">
              <a16:creationId xmlns:a16="http://schemas.microsoft.com/office/drawing/2014/main" id="{F8AAEEAF-A67D-4D6C-BC76-6B2BDC238B29}"/>
            </a:ext>
          </a:extLst>
        </xdr:cNvPr>
        <xdr:cNvSpPr/>
      </xdr:nvSpPr>
      <xdr:spPr>
        <a:xfrm>
          <a:off x="12763500" y="6457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id="{1DD8142C-BD81-4600-8AF5-0CE2C063CABF}"/>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4" name="テキスト ボックス 433">
          <a:extLst>
            <a:ext uri="{FF2B5EF4-FFF2-40B4-BE49-F238E27FC236}">
              <a16:creationId xmlns:a16="http://schemas.microsoft.com/office/drawing/2014/main" id="{14F4470A-043C-42C8-9069-C8F2A953A1C6}"/>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5" name="テキスト ボックス 434">
          <a:extLst>
            <a:ext uri="{FF2B5EF4-FFF2-40B4-BE49-F238E27FC236}">
              <a16:creationId xmlns:a16="http://schemas.microsoft.com/office/drawing/2014/main" id="{37DD161C-961F-4185-929A-B46C4C0C020A}"/>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6" name="テキスト ボックス 435">
          <a:extLst>
            <a:ext uri="{FF2B5EF4-FFF2-40B4-BE49-F238E27FC236}">
              <a16:creationId xmlns:a16="http://schemas.microsoft.com/office/drawing/2014/main" id="{7907C4A6-A16C-4198-98DC-312F95FCA68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7" name="テキスト ボックス 436">
          <a:extLst>
            <a:ext uri="{FF2B5EF4-FFF2-40B4-BE49-F238E27FC236}">
              <a16:creationId xmlns:a16="http://schemas.microsoft.com/office/drawing/2014/main" id="{0773FA8F-23AD-4B02-94D3-259DA08C40A5}"/>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159294</xdr:rowOff>
    </xdr:from>
    <xdr:to>
      <xdr:col>85</xdr:col>
      <xdr:colOff>177800</xdr:colOff>
      <xdr:row>39</xdr:row>
      <xdr:rowOff>89444</xdr:rowOff>
    </xdr:to>
    <xdr:sp macro="" textlink="">
      <xdr:nvSpPr>
        <xdr:cNvPr id="438" name="楕円 437">
          <a:extLst>
            <a:ext uri="{FF2B5EF4-FFF2-40B4-BE49-F238E27FC236}">
              <a16:creationId xmlns:a16="http://schemas.microsoft.com/office/drawing/2014/main" id="{5D07011C-55FD-4E55-967B-C13110431EAA}"/>
            </a:ext>
          </a:extLst>
        </xdr:cNvPr>
        <xdr:cNvSpPr/>
      </xdr:nvSpPr>
      <xdr:spPr>
        <a:xfrm>
          <a:off x="16268700" y="6674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137721</xdr:rowOff>
    </xdr:from>
    <xdr:ext cx="405111" cy="259045"/>
    <xdr:sp macro="" textlink="">
      <xdr:nvSpPr>
        <xdr:cNvPr id="439" name="【認定こども園・幼稚園・保育所】&#10;有形固定資産減価償却率該当値テキスト">
          <a:extLst>
            <a:ext uri="{FF2B5EF4-FFF2-40B4-BE49-F238E27FC236}">
              <a16:creationId xmlns:a16="http://schemas.microsoft.com/office/drawing/2014/main" id="{4BCB7DAB-CD11-4975-8F6A-2D0CF5237F4F}"/>
            </a:ext>
          </a:extLst>
        </xdr:cNvPr>
        <xdr:cNvSpPr txBox="1"/>
      </xdr:nvSpPr>
      <xdr:spPr>
        <a:xfrm>
          <a:off x="16357600" y="6652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110309</xdr:rowOff>
    </xdr:from>
    <xdr:to>
      <xdr:col>81</xdr:col>
      <xdr:colOff>101600</xdr:colOff>
      <xdr:row>39</xdr:row>
      <xdr:rowOff>40459</xdr:rowOff>
    </xdr:to>
    <xdr:sp macro="" textlink="">
      <xdr:nvSpPr>
        <xdr:cNvPr id="440" name="楕円 439">
          <a:extLst>
            <a:ext uri="{FF2B5EF4-FFF2-40B4-BE49-F238E27FC236}">
              <a16:creationId xmlns:a16="http://schemas.microsoft.com/office/drawing/2014/main" id="{63BCA2BB-BDE1-4A45-A33E-CB422DDCB38B}"/>
            </a:ext>
          </a:extLst>
        </xdr:cNvPr>
        <xdr:cNvSpPr/>
      </xdr:nvSpPr>
      <xdr:spPr>
        <a:xfrm>
          <a:off x="15430500" y="6625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161109</xdr:rowOff>
    </xdr:from>
    <xdr:to>
      <xdr:col>85</xdr:col>
      <xdr:colOff>127000</xdr:colOff>
      <xdr:row>39</xdr:row>
      <xdr:rowOff>38644</xdr:rowOff>
    </xdr:to>
    <xdr:cxnSp macro="">
      <xdr:nvCxnSpPr>
        <xdr:cNvPr id="441" name="直線コネクタ 440">
          <a:extLst>
            <a:ext uri="{FF2B5EF4-FFF2-40B4-BE49-F238E27FC236}">
              <a16:creationId xmlns:a16="http://schemas.microsoft.com/office/drawing/2014/main" id="{4C1CF89B-7F19-45BD-A807-54C8448F0D03}"/>
            </a:ext>
          </a:extLst>
        </xdr:cNvPr>
        <xdr:cNvCxnSpPr/>
      </xdr:nvCxnSpPr>
      <xdr:spPr>
        <a:xfrm>
          <a:off x="15481300" y="6676209"/>
          <a:ext cx="8382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103777</xdr:rowOff>
    </xdr:from>
    <xdr:to>
      <xdr:col>76</xdr:col>
      <xdr:colOff>165100</xdr:colOff>
      <xdr:row>38</xdr:row>
      <xdr:rowOff>33927</xdr:rowOff>
    </xdr:to>
    <xdr:sp macro="" textlink="">
      <xdr:nvSpPr>
        <xdr:cNvPr id="442" name="楕円 441">
          <a:extLst>
            <a:ext uri="{FF2B5EF4-FFF2-40B4-BE49-F238E27FC236}">
              <a16:creationId xmlns:a16="http://schemas.microsoft.com/office/drawing/2014/main" id="{5576AD89-3690-42E5-B06C-6B95D3669064}"/>
            </a:ext>
          </a:extLst>
        </xdr:cNvPr>
        <xdr:cNvSpPr/>
      </xdr:nvSpPr>
      <xdr:spPr>
        <a:xfrm>
          <a:off x="14541500" y="6447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154577</xdr:rowOff>
    </xdr:from>
    <xdr:to>
      <xdr:col>81</xdr:col>
      <xdr:colOff>50800</xdr:colOff>
      <xdr:row>38</xdr:row>
      <xdr:rowOff>161109</xdr:rowOff>
    </xdr:to>
    <xdr:cxnSp macro="">
      <xdr:nvCxnSpPr>
        <xdr:cNvPr id="443" name="直線コネクタ 442">
          <a:extLst>
            <a:ext uri="{FF2B5EF4-FFF2-40B4-BE49-F238E27FC236}">
              <a16:creationId xmlns:a16="http://schemas.microsoft.com/office/drawing/2014/main" id="{A854877A-6E93-4197-A76B-13FFAB30BB2C}"/>
            </a:ext>
          </a:extLst>
        </xdr:cNvPr>
        <xdr:cNvCxnSpPr/>
      </xdr:nvCxnSpPr>
      <xdr:spPr>
        <a:xfrm>
          <a:off x="14592300" y="6498227"/>
          <a:ext cx="889000" cy="177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64588</xdr:rowOff>
    </xdr:from>
    <xdr:to>
      <xdr:col>72</xdr:col>
      <xdr:colOff>38100</xdr:colOff>
      <xdr:row>38</xdr:row>
      <xdr:rowOff>166188</xdr:rowOff>
    </xdr:to>
    <xdr:sp macro="" textlink="">
      <xdr:nvSpPr>
        <xdr:cNvPr id="444" name="楕円 443">
          <a:extLst>
            <a:ext uri="{FF2B5EF4-FFF2-40B4-BE49-F238E27FC236}">
              <a16:creationId xmlns:a16="http://schemas.microsoft.com/office/drawing/2014/main" id="{F95FA696-A018-44AA-B8E3-5163FA9DF1A8}"/>
            </a:ext>
          </a:extLst>
        </xdr:cNvPr>
        <xdr:cNvSpPr/>
      </xdr:nvSpPr>
      <xdr:spPr>
        <a:xfrm>
          <a:off x="13652500" y="6579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154577</xdr:rowOff>
    </xdr:from>
    <xdr:to>
      <xdr:col>76</xdr:col>
      <xdr:colOff>114300</xdr:colOff>
      <xdr:row>38</xdr:row>
      <xdr:rowOff>115388</xdr:rowOff>
    </xdr:to>
    <xdr:cxnSp macro="">
      <xdr:nvCxnSpPr>
        <xdr:cNvPr id="445" name="直線コネクタ 444">
          <a:extLst>
            <a:ext uri="{FF2B5EF4-FFF2-40B4-BE49-F238E27FC236}">
              <a16:creationId xmlns:a16="http://schemas.microsoft.com/office/drawing/2014/main" id="{9D56F1A1-3447-4936-84FD-7FB7AE6B42BC}"/>
            </a:ext>
          </a:extLst>
        </xdr:cNvPr>
        <xdr:cNvCxnSpPr/>
      </xdr:nvCxnSpPr>
      <xdr:spPr>
        <a:xfrm flipV="1">
          <a:off x="13703300" y="6498227"/>
          <a:ext cx="889000" cy="132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25400</xdr:rowOff>
    </xdr:from>
    <xdr:to>
      <xdr:col>67</xdr:col>
      <xdr:colOff>101600</xdr:colOff>
      <xdr:row>38</xdr:row>
      <xdr:rowOff>127000</xdr:rowOff>
    </xdr:to>
    <xdr:sp macro="" textlink="">
      <xdr:nvSpPr>
        <xdr:cNvPr id="446" name="楕円 445">
          <a:extLst>
            <a:ext uri="{FF2B5EF4-FFF2-40B4-BE49-F238E27FC236}">
              <a16:creationId xmlns:a16="http://schemas.microsoft.com/office/drawing/2014/main" id="{F67FBABF-BE82-4D13-AB1B-560711114D78}"/>
            </a:ext>
          </a:extLst>
        </xdr:cNvPr>
        <xdr:cNvSpPr/>
      </xdr:nvSpPr>
      <xdr:spPr>
        <a:xfrm>
          <a:off x="12763500" y="654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76200</xdr:rowOff>
    </xdr:from>
    <xdr:to>
      <xdr:col>71</xdr:col>
      <xdr:colOff>177800</xdr:colOff>
      <xdr:row>38</xdr:row>
      <xdr:rowOff>115388</xdr:rowOff>
    </xdr:to>
    <xdr:cxnSp macro="">
      <xdr:nvCxnSpPr>
        <xdr:cNvPr id="447" name="直線コネクタ 446">
          <a:extLst>
            <a:ext uri="{FF2B5EF4-FFF2-40B4-BE49-F238E27FC236}">
              <a16:creationId xmlns:a16="http://schemas.microsoft.com/office/drawing/2014/main" id="{E279D852-042C-41F9-9CC4-43332389EEDE}"/>
            </a:ext>
          </a:extLst>
        </xdr:cNvPr>
        <xdr:cNvCxnSpPr/>
      </xdr:nvCxnSpPr>
      <xdr:spPr>
        <a:xfrm>
          <a:off x="12814300" y="6591300"/>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150058</xdr:rowOff>
    </xdr:from>
    <xdr:ext cx="405111" cy="259045"/>
    <xdr:sp macro="" textlink="">
      <xdr:nvSpPr>
        <xdr:cNvPr id="448" name="n_1aveValue【認定こども園・幼稚園・保育所】&#10;有形固定資産減価償却率">
          <a:extLst>
            <a:ext uri="{FF2B5EF4-FFF2-40B4-BE49-F238E27FC236}">
              <a16:creationId xmlns:a16="http://schemas.microsoft.com/office/drawing/2014/main" id="{4A2A1A01-D65B-47AF-860D-E284B7830068}"/>
            </a:ext>
          </a:extLst>
        </xdr:cNvPr>
        <xdr:cNvSpPr txBox="1"/>
      </xdr:nvSpPr>
      <xdr:spPr>
        <a:xfrm>
          <a:off x="15266044" y="61508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35758</xdr:rowOff>
    </xdr:from>
    <xdr:ext cx="405111" cy="259045"/>
    <xdr:sp macro="" textlink="">
      <xdr:nvSpPr>
        <xdr:cNvPr id="449" name="n_2aveValue【認定こども園・幼稚園・保育所】&#10;有形固定資産減価償却率">
          <a:extLst>
            <a:ext uri="{FF2B5EF4-FFF2-40B4-BE49-F238E27FC236}">
              <a16:creationId xmlns:a16="http://schemas.microsoft.com/office/drawing/2014/main" id="{A01655E3-B674-429A-9592-D8F73A93E5D8}"/>
            </a:ext>
          </a:extLst>
        </xdr:cNvPr>
        <xdr:cNvSpPr txBox="1"/>
      </xdr:nvSpPr>
      <xdr:spPr>
        <a:xfrm>
          <a:off x="14389744" y="62079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30860</xdr:rowOff>
    </xdr:from>
    <xdr:ext cx="405111" cy="259045"/>
    <xdr:sp macro="" textlink="">
      <xdr:nvSpPr>
        <xdr:cNvPr id="450" name="n_3aveValue【認定こども園・幼稚園・保育所】&#10;有形固定資産減価償却率">
          <a:extLst>
            <a:ext uri="{FF2B5EF4-FFF2-40B4-BE49-F238E27FC236}">
              <a16:creationId xmlns:a16="http://schemas.microsoft.com/office/drawing/2014/main" id="{1ED4A8FC-5F47-47E2-A9A4-58A69A6DFF4B}"/>
            </a:ext>
          </a:extLst>
        </xdr:cNvPr>
        <xdr:cNvSpPr txBox="1"/>
      </xdr:nvSpPr>
      <xdr:spPr>
        <a:xfrm>
          <a:off x="13500744" y="62030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60251</xdr:rowOff>
    </xdr:from>
    <xdr:ext cx="405111" cy="259045"/>
    <xdr:sp macro="" textlink="">
      <xdr:nvSpPr>
        <xdr:cNvPr id="451" name="n_4aveValue【認定こども園・幼稚園・保育所】&#10;有形固定資産減価償却率">
          <a:extLst>
            <a:ext uri="{FF2B5EF4-FFF2-40B4-BE49-F238E27FC236}">
              <a16:creationId xmlns:a16="http://schemas.microsoft.com/office/drawing/2014/main" id="{9F8DA7DC-3C55-4BA2-94F1-7A850C668592}"/>
            </a:ext>
          </a:extLst>
        </xdr:cNvPr>
        <xdr:cNvSpPr txBox="1"/>
      </xdr:nvSpPr>
      <xdr:spPr>
        <a:xfrm>
          <a:off x="12611744" y="62324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31586</xdr:rowOff>
    </xdr:from>
    <xdr:ext cx="405111" cy="259045"/>
    <xdr:sp macro="" textlink="">
      <xdr:nvSpPr>
        <xdr:cNvPr id="452" name="n_1mainValue【認定こども園・幼稚園・保育所】&#10;有形固定資産減価償却率">
          <a:extLst>
            <a:ext uri="{FF2B5EF4-FFF2-40B4-BE49-F238E27FC236}">
              <a16:creationId xmlns:a16="http://schemas.microsoft.com/office/drawing/2014/main" id="{A144702F-73AE-4138-A8BC-D9F6648D1F26}"/>
            </a:ext>
          </a:extLst>
        </xdr:cNvPr>
        <xdr:cNvSpPr txBox="1"/>
      </xdr:nvSpPr>
      <xdr:spPr>
        <a:xfrm>
          <a:off x="15266044" y="67181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25054</xdr:rowOff>
    </xdr:from>
    <xdr:ext cx="405111" cy="259045"/>
    <xdr:sp macro="" textlink="">
      <xdr:nvSpPr>
        <xdr:cNvPr id="453" name="n_2mainValue【認定こども園・幼稚園・保育所】&#10;有形固定資産減価償却率">
          <a:extLst>
            <a:ext uri="{FF2B5EF4-FFF2-40B4-BE49-F238E27FC236}">
              <a16:creationId xmlns:a16="http://schemas.microsoft.com/office/drawing/2014/main" id="{2C9E794A-6C52-4401-A434-36EA11EB6C1E}"/>
            </a:ext>
          </a:extLst>
        </xdr:cNvPr>
        <xdr:cNvSpPr txBox="1"/>
      </xdr:nvSpPr>
      <xdr:spPr>
        <a:xfrm>
          <a:off x="14389744" y="65401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157315</xdr:rowOff>
    </xdr:from>
    <xdr:ext cx="405111" cy="259045"/>
    <xdr:sp macro="" textlink="">
      <xdr:nvSpPr>
        <xdr:cNvPr id="454" name="n_3mainValue【認定こども園・幼稚園・保育所】&#10;有形固定資産減価償却率">
          <a:extLst>
            <a:ext uri="{FF2B5EF4-FFF2-40B4-BE49-F238E27FC236}">
              <a16:creationId xmlns:a16="http://schemas.microsoft.com/office/drawing/2014/main" id="{7292962B-6328-4C0C-8DF8-14E1398BCE2C}"/>
            </a:ext>
          </a:extLst>
        </xdr:cNvPr>
        <xdr:cNvSpPr txBox="1"/>
      </xdr:nvSpPr>
      <xdr:spPr>
        <a:xfrm>
          <a:off x="13500744" y="66724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118127</xdr:rowOff>
    </xdr:from>
    <xdr:ext cx="405111" cy="259045"/>
    <xdr:sp macro="" textlink="">
      <xdr:nvSpPr>
        <xdr:cNvPr id="455" name="n_4mainValue【認定こども園・幼稚園・保育所】&#10;有形固定資産減価償却率">
          <a:extLst>
            <a:ext uri="{FF2B5EF4-FFF2-40B4-BE49-F238E27FC236}">
              <a16:creationId xmlns:a16="http://schemas.microsoft.com/office/drawing/2014/main" id="{62FBE169-EDB8-43D2-9E74-FF0D3F127941}"/>
            </a:ext>
          </a:extLst>
        </xdr:cNvPr>
        <xdr:cNvSpPr txBox="1"/>
      </xdr:nvSpPr>
      <xdr:spPr>
        <a:xfrm>
          <a:off x="12611744" y="663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6" name="正方形/長方形 455">
          <a:extLst>
            <a:ext uri="{FF2B5EF4-FFF2-40B4-BE49-F238E27FC236}">
              <a16:creationId xmlns:a16="http://schemas.microsoft.com/office/drawing/2014/main" id="{B5986107-33D8-4639-8F59-AB2FED1E9222}"/>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7" name="正方形/長方形 456">
          <a:extLst>
            <a:ext uri="{FF2B5EF4-FFF2-40B4-BE49-F238E27FC236}">
              <a16:creationId xmlns:a16="http://schemas.microsoft.com/office/drawing/2014/main" id="{3030EC07-58C3-4217-95B4-AFD81A6F5C95}"/>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8" name="正方形/長方形 457">
          <a:extLst>
            <a:ext uri="{FF2B5EF4-FFF2-40B4-BE49-F238E27FC236}">
              <a16:creationId xmlns:a16="http://schemas.microsoft.com/office/drawing/2014/main" id="{77B544A0-7AE3-49AA-8B82-8A7711D4A726}"/>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9" name="正方形/長方形 458">
          <a:extLst>
            <a:ext uri="{FF2B5EF4-FFF2-40B4-BE49-F238E27FC236}">
              <a16:creationId xmlns:a16="http://schemas.microsoft.com/office/drawing/2014/main" id="{20AC2818-7B6B-4CA4-8287-285F20391C33}"/>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60" name="正方形/長方形 459">
          <a:extLst>
            <a:ext uri="{FF2B5EF4-FFF2-40B4-BE49-F238E27FC236}">
              <a16:creationId xmlns:a16="http://schemas.microsoft.com/office/drawing/2014/main" id="{7F33B494-D21F-40B8-8E5A-DE30BD13938A}"/>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1" name="正方形/長方形 460">
          <a:extLst>
            <a:ext uri="{FF2B5EF4-FFF2-40B4-BE49-F238E27FC236}">
              <a16:creationId xmlns:a16="http://schemas.microsoft.com/office/drawing/2014/main" id="{F264C77A-F3B6-483A-8E39-E6D986C2AE99}"/>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2" name="正方形/長方形 461">
          <a:extLst>
            <a:ext uri="{FF2B5EF4-FFF2-40B4-BE49-F238E27FC236}">
              <a16:creationId xmlns:a16="http://schemas.microsoft.com/office/drawing/2014/main" id="{BAD2DD16-8CA4-4CDA-8FF2-47E3992574FC}"/>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3" name="正方形/長方形 462">
          <a:extLst>
            <a:ext uri="{FF2B5EF4-FFF2-40B4-BE49-F238E27FC236}">
              <a16:creationId xmlns:a16="http://schemas.microsoft.com/office/drawing/2014/main" id="{4C982ACC-B7B0-4707-9FC5-CCFB839B05FA}"/>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4" name="テキスト ボックス 463">
          <a:extLst>
            <a:ext uri="{FF2B5EF4-FFF2-40B4-BE49-F238E27FC236}">
              <a16:creationId xmlns:a16="http://schemas.microsoft.com/office/drawing/2014/main" id="{BB811577-9F02-4F9F-8BEF-5B58C92F9586}"/>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5" name="直線コネクタ 464">
          <a:extLst>
            <a:ext uri="{FF2B5EF4-FFF2-40B4-BE49-F238E27FC236}">
              <a16:creationId xmlns:a16="http://schemas.microsoft.com/office/drawing/2014/main" id="{283D0687-BA15-47DD-8623-8C8A20A5A146}"/>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6" name="直線コネクタ 465">
          <a:extLst>
            <a:ext uri="{FF2B5EF4-FFF2-40B4-BE49-F238E27FC236}">
              <a16:creationId xmlns:a16="http://schemas.microsoft.com/office/drawing/2014/main" id="{AE0F47AA-D287-4308-BFEA-FE7582280D58}"/>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67" name="テキスト ボックス 466">
          <a:extLst>
            <a:ext uri="{FF2B5EF4-FFF2-40B4-BE49-F238E27FC236}">
              <a16:creationId xmlns:a16="http://schemas.microsoft.com/office/drawing/2014/main" id="{8457BDB4-7715-4D09-8F25-44C017414919}"/>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8" name="直線コネクタ 467">
          <a:extLst>
            <a:ext uri="{FF2B5EF4-FFF2-40B4-BE49-F238E27FC236}">
              <a16:creationId xmlns:a16="http://schemas.microsoft.com/office/drawing/2014/main" id="{B4B8CCBA-322C-4CD7-8861-BCBF1C855317}"/>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9" name="テキスト ボックス 468">
          <a:extLst>
            <a:ext uri="{FF2B5EF4-FFF2-40B4-BE49-F238E27FC236}">
              <a16:creationId xmlns:a16="http://schemas.microsoft.com/office/drawing/2014/main" id="{6EB9F878-8F62-4DCB-9F73-00200904AB21}"/>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70" name="直線コネクタ 469">
          <a:extLst>
            <a:ext uri="{FF2B5EF4-FFF2-40B4-BE49-F238E27FC236}">
              <a16:creationId xmlns:a16="http://schemas.microsoft.com/office/drawing/2014/main" id="{C8BA63F2-205A-438D-A141-3F8A4815DC00}"/>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71" name="テキスト ボックス 470">
          <a:extLst>
            <a:ext uri="{FF2B5EF4-FFF2-40B4-BE49-F238E27FC236}">
              <a16:creationId xmlns:a16="http://schemas.microsoft.com/office/drawing/2014/main" id="{0B64A3E1-7BBC-45C4-B6F4-FD263286D93B}"/>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72" name="直線コネクタ 471">
          <a:extLst>
            <a:ext uri="{FF2B5EF4-FFF2-40B4-BE49-F238E27FC236}">
              <a16:creationId xmlns:a16="http://schemas.microsoft.com/office/drawing/2014/main" id="{A9FBF983-BACB-437D-8432-CAA904ADBB45}"/>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73" name="テキスト ボックス 472">
          <a:extLst>
            <a:ext uri="{FF2B5EF4-FFF2-40B4-BE49-F238E27FC236}">
              <a16:creationId xmlns:a16="http://schemas.microsoft.com/office/drawing/2014/main" id="{81EE68EC-F9DC-4E8B-A2F0-E2DD6FD800DC}"/>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4" name="直線コネクタ 473">
          <a:extLst>
            <a:ext uri="{FF2B5EF4-FFF2-40B4-BE49-F238E27FC236}">
              <a16:creationId xmlns:a16="http://schemas.microsoft.com/office/drawing/2014/main" id="{A1CC4543-5785-41BF-A638-9EC882AC130B}"/>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5" name="テキスト ボックス 474">
          <a:extLst>
            <a:ext uri="{FF2B5EF4-FFF2-40B4-BE49-F238E27FC236}">
              <a16:creationId xmlns:a16="http://schemas.microsoft.com/office/drawing/2014/main" id="{BDC5CAEF-E71A-4F5D-8C8A-A417301F5196}"/>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6" name="【認定こども園・幼稚園・保育所】&#10;一人当たり面積グラフ枠">
          <a:extLst>
            <a:ext uri="{FF2B5EF4-FFF2-40B4-BE49-F238E27FC236}">
              <a16:creationId xmlns:a16="http://schemas.microsoft.com/office/drawing/2014/main" id="{E00A1F8B-541C-4FF5-83C6-0238E8EF9482}"/>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44653</xdr:rowOff>
    </xdr:from>
    <xdr:to>
      <xdr:col>116</xdr:col>
      <xdr:colOff>62864</xdr:colOff>
      <xdr:row>41</xdr:row>
      <xdr:rowOff>112319</xdr:rowOff>
    </xdr:to>
    <xdr:cxnSp macro="">
      <xdr:nvCxnSpPr>
        <xdr:cNvPr id="477" name="直線コネクタ 476">
          <a:extLst>
            <a:ext uri="{FF2B5EF4-FFF2-40B4-BE49-F238E27FC236}">
              <a16:creationId xmlns:a16="http://schemas.microsoft.com/office/drawing/2014/main" id="{97BAE46F-DDF7-4206-9A5C-39CB809946DF}"/>
            </a:ext>
          </a:extLst>
        </xdr:cNvPr>
        <xdr:cNvCxnSpPr/>
      </xdr:nvCxnSpPr>
      <xdr:spPr>
        <a:xfrm flipV="1">
          <a:off x="22160864" y="5702503"/>
          <a:ext cx="0" cy="1439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116146</xdr:rowOff>
    </xdr:from>
    <xdr:ext cx="469744" cy="259045"/>
    <xdr:sp macro="" textlink="">
      <xdr:nvSpPr>
        <xdr:cNvPr id="478" name="【認定こども園・幼稚園・保育所】&#10;一人当たり面積最小値テキスト">
          <a:extLst>
            <a:ext uri="{FF2B5EF4-FFF2-40B4-BE49-F238E27FC236}">
              <a16:creationId xmlns:a16="http://schemas.microsoft.com/office/drawing/2014/main" id="{F77387FC-A398-4AD9-A680-FCCB8AB954C1}"/>
            </a:ext>
          </a:extLst>
        </xdr:cNvPr>
        <xdr:cNvSpPr txBox="1"/>
      </xdr:nvSpPr>
      <xdr:spPr>
        <a:xfrm>
          <a:off x="22199600" y="7145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112319</xdr:rowOff>
    </xdr:from>
    <xdr:to>
      <xdr:col>116</xdr:col>
      <xdr:colOff>152400</xdr:colOff>
      <xdr:row>41</xdr:row>
      <xdr:rowOff>112319</xdr:rowOff>
    </xdr:to>
    <xdr:cxnSp macro="">
      <xdr:nvCxnSpPr>
        <xdr:cNvPr id="479" name="直線コネクタ 478">
          <a:extLst>
            <a:ext uri="{FF2B5EF4-FFF2-40B4-BE49-F238E27FC236}">
              <a16:creationId xmlns:a16="http://schemas.microsoft.com/office/drawing/2014/main" id="{B10F1F4D-B566-416A-B786-426AD78AC6F8}"/>
            </a:ext>
          </a:extLst>
        </xdr:cNvPr>
        <xdr:cNvCxnSpPr/>
      </xdr:nvCxnSpPr>
      <xdr:spPr>
        <a:xfrm>
          <a:off x="22072600" y="71417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162780</xdr:rowOff>
    </xdr:from>
    <xdr:ext cx="469744" cy="259045"/>
    <xdr:sp macro="" textlink="">
      <xdr:nvSpPr>
        <xdr:cNvPr id="480" name="【認定こども園・幼稚園・保育所】&#10;一人当たり面積最大値テキスト">
          <a:extLst>
            <a:ext uri="{FF2B5EF4-FFF2-40B4-BE49-F238E27FC236}">
              <a16:creationId xmlns:a16="http://schemas.microsoft.com/office/drawing/2014/main" id="{E55918EE-5CF8-45CE-A2FB-01CA2DAEFB17}"/>
            </a:ext>
          </a:extLst>
        </xdr:cNvPr>
        <xdr:cNvSpPr txBox="1"/>
      </xdr:nvSpPr>
      <xdr:spPr>
        <a:xfrm>
          <a:off x="22199600" y="5477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44653</xdr:rowOff>
    </xdr:from>
    <xdr:to>
      <xdr:col>116</xdr:col>
      <xdr:colOff>152400</xdr:colOff>
      <xdr:row>33</xdr:row>
      <xdr:rowOff>44653</xdr:rowOff>
    </xdr:to>
    <xdr:cxnSp macro="">
      <xdr:nvCxnSpPr>
        <xdr:cNvPr id="481" name="直線コネクタ 480">
          <a:extLst>
            <a:ext uri="{FF2B5EF4-FFF2-40B4-BE49-F238E27FC236}">
              <a16:creationId xmlns:a16="http://schemas.microsoft.com/office/drawing/2014/main" id="{F4165A42-8D41-45DE-AA64-3B3379282DE5}"/>
            </a:ext>
          </a:extLst>
        </xdr:cNvPr>
        <xdr:cNvCxnSpPr/>
      </xdr:nvCxnSpPr>
      <xdr:spPr>
        <a:xfrm>
          <a:off x="22072600" y="5702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140174</xdr:rowOff>
    </xdr:from>
    <xdr:ext cx="469744" cy="259045"/>
    <xdr:sp macro="" textlink="">
      <xdr:nvSpPr>
        <xdr:cNvPr id="482" name="【認定こども園・幼稚園・保育所】&#10;一人当たり面積平均値テキスト">
          <a:extLst>
            <a:ext uri="{FF2B5EF4-FFF2-40B4-BE49-F238E27FC236}">
              <a16:creationId xmlns:a16="http://schemas.microsoft.com/office/drawing/2014/main" id="{B58EE8B8-3F04-4D9F-8A0E-6D54BCC2E94A}"/>
            </a:ext>
          </a:extLst>
        </xdr:cNvPr>
        <xdr:cNvSpPr txBox="1"/>
      </xdr:nvSpPr>
      <xdr:spPr>
        <a:xfrm>
          <a:off x="22199600" y="66552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117297</xdr:rowOff>
    </xdr:from>
    <xdr:to>
      <xdr:col>116</xdr:col>
      <xdr:colOff>114300</xdr:colOff>
      <xdr:row>40</xdr:row>
      <xdr:rowOff>47447</xdr:rowOff>
    </xdr:to>
    <xdr:sp macro="" textlink="">
      <xdr:nvSpPr>
        <xdr:cNvPr id="483" name="フローチャート: 判断 482">
          <a:extLst>
            <a:ext uri="{FF2B5EF4-FFF2-40B4-BE49-F238E27FC236}">
              <a16:creationId xmlns:a16="http://schemas.microsoft.com/office/drawing/2014/main" id="{D483B407-7FCE-45E0-838F-35EE729C9D85}"/>
            </a:ext>
          </a:extLst>
        </xdr:cNvPr>
        <xdr:cNvSpPr/>
      </xdr:nvSpPr>
      <xdr:spPr>
        <a:xfrm>
          <a:off x="22110700" y="6803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115468</xdr:rowOff>
    </xdr:from>
    <xdr:to>
      <xdr:col>112</xdr:col>
      <xdr:colOff>38100</xdr:colOff>
      <xdr:row>40</xdr:row>
      <xdr:rowOff>45618</xdr:rowOff>
    </xdr:to>
    <xdr:sp macro="" textlink="">
      <xdr:nvSpPr>
        <xdr:cNvPr id="484" name="フローチャート: 判断 483">
          <a:extLst>
            <a:ext uri="{FF2B5EF4-FFF2-40B4-BE49-F238E27FC236}">
              <a16:creationId xmlns:a16="http://schemas.microsoft.com/office/drawing/2014/main" id="{73BC9D56-6D06-4416-B59E-D2D4243B722F}"/>
            </a:ext>
          </a:extLst>
        </xdr:cNvPr>
        <xdr:cNvSpPr/>
      </xdr:nvSpPr>
      <xdr:spPr>
        <a:xfrm>
          <a:off x="21272500" y="6802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35</xdr:row>
      <xdr:rowOff>171247</xdr:rowOff>
    </xdr:from>
    <xdr:to>
      <xdr:col>107</xdr:col>
      <xdr:colOff>101600</xdr:colOff>
      <xdr:row>36</xdr:row>
      <xdr:rowOff>101397</xdr:rowOff>
    </xdr:to>
    <xdr:sp macro="" textlink="">
      <xdr:nvSpPr>
        <xdr:cNvPr id="485" name="フローチャート: 判断 484">
          <a:extLst>
            <a:ext uri="{FF2B5EF4-FFF2-40B4-BE49-F238E27FC236}">
              <a16:creationId xmlns:a16="http://schemas.microsoft.com/office/drawing/2014/main" id="{044A50BF-866D-4A0B-8B5C-E6304C28BBBC}"/>
            </a:ext>
          </a:extLst>
        </xdr:cNvPr>
        <xdr:cNvSpPr/>
      </xdr:nvSpPr>
      <xdr:spPr>
        <a:xfrm>
          <a:off x="20383500" y="6171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149301</xdr:rowOff>
    </xdr:from>
    <xdr:to>
      <xdr:col>102</xdr:col>
      <xdr:colOff>165100</xdr:colOff>
      <xdr:row>40</xdr:row>
      <xdr:rowOff>79451</xdr:rowOff>
    </xdr:to>
    <xdr:sp macro="" textlink="">
      <xdr:nvSpPr>
        <xdr:cNvPr id="486" name="フローチャート: 判断 485">
          <a:extLst>
            <a:ext uri="{FF2B5EF4-FFF2-40B4-BE49-F238E27FC236}">
              <a16:creationId xmlns:a16="http://schemas.microsoft.com/office/drawing/2014/main" id="{A8EE20F9-DC3C-458E-80D8-2BFF31000B2B}"/>
            </a:ext>
          </a:extLst>
        </xdr:cNvPr>
        <xdr:cNvSpPr/>
      </xdr:nvSpPr>
      <xdr:spPr>
        <a:xfrm>
          <a:off x="19494500" y="6835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120955</xdr:rowOff>
    </xdr:from>
    <xdr:to>
      <xdr:col>98</xdr:col>
      <xdr:colOff>38100</xdr:colOff>
      <xdr:row>40</xdr:row>
      <xdr:rowOff>51105</xdr:rowOff>
    </xdr:to>
    <xdr:sp macro="" textlink="">
      <xdr:nvSpPr>
        <xdr:cNvPr id="487" name="フローチャート: 判断 486">
          <a:extLst>
            <a:ext uri="{FF2B5EF4-FFF2-40B4-BE49-F238E27FC236}">
              <a16:creationId xmlns:a16="http://schemas.microsoft.com/office/drawing/2014/main" id="{38C3DDCD-B833-4E10-8071-981AC790033B}"/>
            </a:ext>
          </a:extLst>
        </xdr:cNvPr>
        <xdr:cNvSpPr/>
      </xdr:nvSpPr>
      <xdr:spPr>
        <a:xfrm>
          <a:off x="18605500" y="6807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id="{67AA4439-3D64-4EAA-9F0F-2D96A778F49C}"/>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9" name="テキスト ボックス 488">
          <a:extLst>
            <a:ext uri="{FF2B5EF4-FFF2-40B4-BE49-F238E27FC236}">
              <a16:creationId xmlns:a16="http://schemas.microsoft.com/office/drawing/2014/main" id="{3EFD43DC-267F-493C-9C81-BC8B1D6E19CE}"/>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0" name="テキスト ボックス 489">
          <a:extLst>
            <a:ext uri="{FF2B5EF4-FFF2-40B4-BE49-F238E27FC236}">
              <a16:creationId xmlns:a16="http://schemas.microsoft.com/office/drawing/2014/main" id="{B86C134C-97DE-4129-989D-4B3D8AD73A3E}"/>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1" name="テキスト ボックス 490">
          <a:extLst>
            <a:ext uri="{FF2B5EF4-FFF2-40B4-BE49-F238E27FC236}">
              <a16:creationId xmlns:a16="http://schemas.microsoft.com/office/drawing/2014/main" id="{2C117749-D99A-47E3-AF68-8FC94A1895EA}"/>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2" name="テキスト ボックス 491">
          <a:extLst>
            <a:ext uri="{FF2B5EF4-FFF2-40B4-BE49-F238E27FC236}">
              <a16:creationId xmlns:a16="http://schemas.microsoft.com/office/drawing/2014/main" id="{EA4BF78E-ECF0-4E23-8A90-D745E009BE31}"/>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31801</xdr:rowOff>
    </xdr:from>
    <xdr:to>
      <xdr:col>116</xdr:col>
      <xdr:colOff>114300</xdr:colOff>
      <xdr:row>40</xdr:row>
      <xdr:rowOff>133401</xdr:rowOff>
    </xdr:to>
    <xdr:sp macro="" textlink="">
      <xdr:nvSpPr>
        <xdr:cNvPr id="493" name="楕円 492">
          <a:extLst>
            <a:ext uri="{FF2B5EF4-FFF2-40B4-BE49-F238E27FC236}">
              <a16:creationId xmlns:a16="http://schemas.microsoft.com/office/drawing/2014/main" id="{A447C2B0-9A83-4B95-8D82-885D34F3B4FD}"/>
            </a:ext>
          </a:extLst>
        </xdr:cNvPr>
        <xdr:cNvSpPr/>
      </xdr:nvSpPr>
      <xdr:spPr>
        <a:xfrm>
          <a:off x="22110700" y="6889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10228</xdr:rowOff>
    </xdr:from>
    <xdr:ext cx="469744" cy="259045"/>
    <xdr:sp macro="" textlink="">
      <xdr:nvSpPr>
        <xdr:cNvPr id="494" name="【認定こども園・幼稚園・保育所】&#10;一人当たり面積該当値テキスト">
          <a:extLst>
            <a:ext uri="{FF2B5EF4-FFF2-40B4-BE49-F238E27FC236}">
              <a16:creationId xmlns:a16="http://schemas.microsoft.com/office/drawing/2014/main" id="{F1646700-CD30-468F-B87D-F080A67E7D25}"/>
            </a:ext>
          </a:extLst>
        </xdr:cNvPr>
        <xdr:cNvSpPr txBox="1"/>
      </xdr:nvSpPr>
      <xdr:spPr>
        <a:xfrm>
          <a:off x="22199600" y="68682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31801</xdr:rowOff>
    </xdr:from>
    <xdr:to>
      <xdr:col>112</xdr:col>
      <xdr:colOff>38100</xdr:colOff>
      <xdr:row>40</xdr:row>
      <xdr:rowOff>133401</xdr:rowOff>
    </xdr:to>
    <xdr:sp macro="" textlink="">
      <xdr:nvSpPr>
        <xdr:cNvPr id="495" name="楕円 494">
          <a:extLst>
            <a:ext uri="{FF2B5EF4-FFF2-40B4-BE49-F238E27FC236}">
              <a16:creationId xmlns:a16="http://schemas.microsoft.com/office/drawing/2014/main" id="{B7FFA595-8408-470E-BC27-365A603195DE}"/>
            </a:ext>
          </a:extLst>
        </xdr:cNvPr>
        <xdr:cNvSpPr/>
      </xdr:nvSpPr>
      <xdr:spPr>
        <a:xfrm>
          <a:off x="21272500" y="6889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82601</xdr:rowOff>
    </xdr:from>
    <xdr:to>
      <xdr:col>116</xdr:col>
      <xdr:colOff>63500</xdr:colOff>
      <xdr:row>40</xdr:row>
      <xdr:rowOff>82601</xdr:rowOff>
    </xdr:to>
    <xdr:cxnSp macro="">
      <xdr:nvCxnSpPr>
        <xdr:cNvPr id="496" name="直線コネクタ 495">
          <a:extLst>
            <a:ext uri="{FF2B5EF4-FFF2-40B4-BE49-F238E27FC236}">
              <a16:creationId xmlns:a16="http://schemas.microsoft.com/office/drawing/2014/main" id="{DC4CE12D-2E95-435A-8FF4-5F34F5591201}"/>
            </a:ext>
          </a:extLst>
        </xdr:cNvPr>
        <xdr:cNvCxnSpPr/>
      </xdr:nvCxnSpPr>
      <xdr:spPr>
        <a:xfrm>
          <a:off x="21323300" y="694060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104496</xdr:rowOff>
    </xdr:from>
    <xdr:to>
      <xdr:col>107</xdr:col>
      <xdr:colOff>101600</xdr:colOff>
      <xdr:row>40</xdr:row>
      <xdr:rowOff>34646</xdr:rowOff>
    </xdr:to>
    <xdr:sp macro="" textlink="">
      <xdr:nvSpPr>
        <xdr:cNvPr id="497" name="楕円 496">
          <a:extLst>
            <a:ext uri="{FF2B5EF4-FFF2-40B4-BE49-F238E27FC236}">
              <a16:creationId xmlns:a16="http://schemas.microsoft.com/office/drawing/2014/main" id="{AB601225-6107-47EF-8BDC-44338AC41128}"/>
            </a:ext>
          </a:extLst>
        </xdr:cNvPr>
        <xdr:cNvSpPr/>
      </xdr:nvSpPr>
      <xdr:spPr>
        <a:xfrm>
          <a:off x="20383500" y="6791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155296</xdr:rowOff>
    </xdr:from>
    <xdr:to>
      <xdr:col>111</xdr:col>
      <xdr:colOff>177800</xdr:colOff>
      <xdr:row>40</xdr:row>
      <xdr:rowOff>82601</xdr:rowOff>
    </xdr:to>
    <xdr:cxnSp macro="">
      <xdr:nvCxnSpPr>
        <xdr:cNvPr id="498" name="直線コネクタ 497">
          <a:extLst>
            <a:ext uri="{FF2B5EF4-FFF2-40B4-BE49-F238E27FC236}">
              <a16:creationId xmlns:a16="http://schemas.microsoft.com/office/drawing/2014/main" id="{C1B9ED90-6EB5-4E44-AE89-605CB6C5340E}"/>
            </a:ext>
          </a:extLst>
        </xdr:cNvPr>
        <xdr:cNvCxnSpPr/>
      </xdr:nvCxnSpPr>
      <xdr:spPr>
        <a:xfrm>
          <a:off x="20434300" y="6841846"/>
          <a:ext cx="889000" cy="98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29972</xdr:rowOff>
    </xdr:from>
    <xdr:to>
      <xdr:col>102</xdr:col>
      <xdr:colOff>165100</xdr:colOff>
      <xdr:row>40</xdr:row>
      <xdr:rowOff>131572</xdr:rowOff>
    </xdr:to>
    <xdr:sp macro="" textlink="">
      <xdr:nvSpPr>
        <xdr:cNvPr id="499" name="楕円 498">
          <a:extLst>
            <a:ext uri="{FF2B5EF4-FFF2-40B4-BE49-F238E27FC236}">
              <a16:creationId xmlns:a16="http://schemas.microsoft.com/office/drawing/2014/main" id="{0B5C87F2-E0D4-4ECE-81BF-90C19C2A72E0}"/>
            </a:ext>
          </a:extLst>
        </xdr:cNvPr>
        <xdr:cNvSpPr/>
      </xdr:nvSpPr>
      <xdr:spPr>
        <a:xfrm>
          <a:off x="19494500" y="6887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155296</xdr:rowOff>
    </xdr:from>
    <xdr:to>
      <xdr:col>107</xdr:col>
      <xdr:colOff>50800</xdr:colOff>
      <xdr:row>40</xdr:row>
      <xdr:rowOff>80772</xdr:rowOff>
    </xdr:to>
    <xdr:cxnSp macro="">
      <xdr:nvCxnSpPr>
        <xdr:cNvPr id="500" name="直線コネクタ 499">
          <a:extLst>
            <a:ext uri="{FF2B5EF4-FFF2-40B4-BE49-F238E27FC236}">
              <a16:creationId xmlns:a16="http://schemas.microsoft.com/office/drawing/2014/main" id="{86F6DAF5-82FA-421B-9DE7-8A8A45680D76}"/>
            </a:ext>
          </a:extLst>
        </xdr:cNvPr>
        <xdr:cNvCxnSpPr/>
      </xdr:nvCxnSpPr>
      <xdr:spPr>
        <a:xfrm flipV="1">
          <a:off x="19545300" y="6841846"/>
          <a:ext cx="889000" cy="96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29058</xdr:rowOff>
    </xdr:from>
    <xdr:to>
      <xdr:col>98</xdr:col>
      <xdr:colOff>38100</xdr:colOff>
      <xdr:row>40</xdr:row>
      <xdr:rowOff>130658</xdr:rowOff>
    </xdr:to>
    <xdr:sp macro="" textlink="">
      <xdr:nvSpPr>
        <xdr:cNvPr id="501" name="楕円 500">
          <a:extLst>
            <a:ext uri="{FF2B5EF4-FFF2-40B4-BE49-F238E27FC236}">
              <a16:creationId xmlns:a16="http://schemas.microsoft.com/office/drawing/2014/main" id="{BECEF166-2D14-450A-A9B5-317257CE32BD}"/>
            </a:ext>
          </a:extLst>
        </xdr:cNvPr>
        <xdr:cNvSpPr/>
      </xdr:nvSpPr>
      <xdr:spPr>
        <a:xfrm>
          <a:off x="18605500" y="6887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79858</xdr:rowOff>
    </xdr:from>
    <xdr:to>
      <xdr:col>102</xdr:col>
      <xdr:colOff>114300</xdr:colOff>
      <xdr:row>40</xdr:row>
      <xdr:rowOff>80772</xdr:rowOff>
    </xdr:to>
    <xdr:cxnSp macro="">
      <xdr:nvCxnSpPr>
        <xdr:cNvPr id="502" name="直線コネクタ 501">
          <a:extLst>
            <a:ext uri="{FF2B5EF4-FFF2-40B4-BE49-F238E27FC236}">
              <a16:creationId xmlns:a16="http://schemas.microsoft.com/office/drawing/2014/main" id="{361C5BCF-B242-4473-BA6E-098BE1ECE9C4}"/>
            </a:ext>
          </a:extLst>
        </xdr:cNvPr>
        <xdr:cNvCxnSpPr/>
      </xdr:nvCxnSpPr>
      <xdr:spPr>
        <a:xfrm>
          <a:off x="18656300" y="6937858"/>
          <a:ext cx="8890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62145</xdr:rowOff>
    </xdr:from>
    <xdr:ext cx="469744" cy="259045"/>
    <xdr:sp macro="" textlink="">
      <xdr:nvSpPr>
        <xdr:cNvPr id="503" name="n_1aveValue【認定こども園・幼稚園・保育所】&#10;一人当たり面積">
          <a:extLst>
            <a:ext uri="{FF2B5EF4-FFF2-40B4-BE49-F238E27FC236}">
              <a16:creationId xmlns:a16="http://schemas.microsoft.com/office/drawing/2014/main" id="{AFE8AC16-0042-4C13-B76F-BEDD85320B04}"/>
            </a:ext>
          </a:extLst>
        </xdr:cNvPr>
        <xdr:cNvSpPr txBox="1"/>
      </xdr:nvSpPr>
      <xdr:spPr>
        <a:xfrm>
          <a:off x="21075727" y="6577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34</xdr:row>
      <xdr:rowOff>117924</xdr:rowOff>
    </xdr:from>
    <xdr:ext cx="469744" cy="259045"/>
    <xdr:sp macro="" textlink="">
      <xdr:nvSpPr>
        <xdr:cNvPr id="504" name="n_2aveValue【認定こども園・幼稚園・保育所】&#10;一人当たり面積">
          <a:extLst>
            <a:ext uri="{FF2B5EF4-FFF2-40B4-BE49-F238E27FC236}">
              <a16:creationId xmlns:a16="http://schemas.microsoft.com/office/drawing/2014/main" id="{8FF952E9-261C-499B-A4CC-D456F67B6085}"/>
            </a:ext>
          </a:extLst>
        </xdr:cNvPr>
        <xdr:cNvSpPr txBox="1"/>
      </xdr:nvSpPr>
      <xdr:spPr>
        <a:xfrm>
          <a:off x="20199427" y="5947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95978</xdr:rowOff>
    </xdr:from>
    <xdr:ext cx="469744" cy="259045"/>
    <xdr:sp macro="" textlink="">
      <xdr:nvSpPr>
        <xdr:cNvPr id="505" name="n_3aveValue【認定こども園・幼稚園・保育所】&#10;一人当たり面積">
          <a:extLst>
            <a:ext uri="{FF2B5EF4-FFF2-40B4-BE49-F238E27FC236}">
              <a16:creationId xmlns:a16="http://schemas.microsoft.com/office/drawing/2014/main" id="{7B5F033A-A974-4023-9FC3-13627F5072CE}"/>
            </a:ext>
          </a:extLst>
        </xdr:cNvPr>
        <xdr:cNvSpPr txBox="1"/>
      </xdr:nvSpPr>
      <xdr:spPr>
        <a:xfrm>
          <a:off x="19310427" y="6611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67632</xdr:rowOff>
    </xdr:from>
    <xdr:ext cx="469744" cy="259045"/>
    <xdr:sp macro="" textlink="">
      <xdr:nvSpPr>
        <xdr:cNvPr id="506" name="n_4aveValue【認定こども園・幼稚園・保育所】&#10;一人当たり面積">
          <a:extLst>
            <a:ext uri="{FF2B5EF4-FFF2-40B4-BE49-F238E27FC236}">
              <a16:creationId xmlns:a16="http://schemas.microsoft.com/office/drawing/2014/main" id="{7AC031A8-032F-49FB-8A49-63021D5FC101}"/>
            </a:ext>
          </a:extLst>
        </xdr:cNvPr>
        <xdr:cNvSpPr txBox="1"/>
      </xdr:nvSpPr>
      <xdr:spPr>
        <a:xfrm>
          <a:off x="18421427" y="6582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124528</xdr:rowOff>
    </xdr:from>
    <xdr:ext cx="469744" cy="259045"/>
    <xdr:sp macro="" textlink="">
      <xdr:nvSpPr>
        <xdr:cNvPr id="507" name="n_1mainValue【認定こども園・幼稚園・保育所】&#10;一人当たり面積">
          <a:extLst>
            <a:ext uri="{FF2B5EF4-FFF2-40B4-BE49-F238E27FC236}">
              <a16:creationId xmlns:a16="http://schemas.microsoft.com/office/drawing/2014/main" id="{A6455D1D-5F74-4C78-BC0F-5819249D267E}"/>
            </a:ext>
          </a:extLst>
        </xdr:cNvPr>
        <xdr:cNvSpPr txBox="1"/>
      </xdr:nvSpPr>
      <xdr:spPr>
        <a:xfrm>
          <a:off x="21075727" y="6982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25773</xdr:rowOff>
    </xdr:from>
    <xdr:ext cx="469744" cy="259045"/>
    <xdr:sp macro="" textlink="">
      <xdr:nvSpPr>
        <xdr:cNvPr id="508" name="n_2mainValue【認定こども園・幼稚園・保育所】&#10;一人当たり面積">
          <a:extLst>
            <a:ext uri="{FF2B5EF4-FFF2-40B4-BE49-F238E27FC236}">
              <a16:creationId xmlns:a16="http://schemas.microsoft.com/office/drawing/2014/main" id="{3D9E53CA-8109-4F9F-AADE-DD0830816F9B}"/>
            </a:ext>
          </a:extLst>
        </xdr:cNvPr>
        <xdr:cNvSpPr txBox="1"/>
      </xdr:nvSpPr>
      <xdr:spPr>
        <a:xfrm>
          <a:off x="20199427" y="6883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122699</xdr:rowOff>
    </xdr:from>
    <xdr:ext cx="469744" cy="259045"/>
    <xdr:sp macro="" textlink="">
      <xdr:nvSpPr>
        <xdr:cNvPr id="509" name="n_3mainValue【認定こども園・幼稚園・保育所】&#10;一人当たり面積">
          <a:extLst>
            <a:ext uri="{FF2B5EF4-FFF2-40B4-BE49-F238E27FC236}">
              <a16:creationId xmlns:a16="http://schemas.microsoft.com/office/drawing/2014/main" id="{B206BF2A-D316-4A82-A0BF-509EC3C5971A}"/>
            </a:ext>
          </a:extLst>
        </xdr:cNvPr>
        <xdr:cNvSpPr txBox="1"/>
      </xdr:nvSpPr>
      <xdr:spPr>
        <a:xfrm>
          <a:off x="19310427" y="6980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121785</xdr:rowOff>
    </xdr:from>
    <xdr:ext cx="469744" cy="259045"/>
    <xdr:sp macro="" textlink="">
      <xdr:nvSpPr>
        <xdr:cNvPr id="510" name="n_4mainValue【認定こども園・幼稚園・保育所】&#10;一人当たり面積">
          <a:extLst>
            <a:ext uri="{FF2B5EF4-FFF2-40B4-BE49-F238E27FC236}">
              <a16:creationId xmlns:a16="http://schemas.microsoft.com/office/drawing/2014/main" id="{2085C145-CD2C-4355-8ACB-A13AEEBBCF83}"/>
            </a:ext>
          </a:extLst>
        </xdr:cNvPr>
        <xdr:cNvSpPr txBox="1"/>
      </xdr:nvSpPr>
      <xdr:spPr>
        <a:xfrm>
          <a:off x="18421427" y="6979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1" name="正方形/長方形 510">
          <a:extLst>
            <a:ext uri="{FF2B5EF4-FFF2-40B4-BE49-F238E27FC236}">
              <a16:creationId xmlns:a16="http://schemas.microsoft.com/office/drawing/2014/main" id="{E424BE51-B124-4974-8146-8A4547553015}"/>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2" name="正方形/長方形 511">
          <a:extLst>
            <a:ext uri="{FF2B5EF4-FFF2-40B4-BE49-F238E27FC236}">
              <a16:creationId xmlns:a16="http://schemas.microsoft.com/office/drawing/2014/main" id="{E95E2D20-A60B-405C-99EF-9238BBFDFD88}"/>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3" name="正方形/長方形 512">
          <a:extLst>
            <a:ext uri="{FF2B5EF4-FFF2-40B4-BE49-F238E27FC236}">
              <a16:creationId xmlns:a16="http://schemas.microsoft.com/office/drawing/2014/main" id="{5BDB086D-0DA5-46CA-9E76-ADC541785471}"/>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4" name="正方形/長方形 513">
          <a:extLst>
            <a:ext uri="{FF2B5EF4-FFF2-40B4-BE49-F238E27FC236}">
              <a16:creationId xmlns:a16="http://schemas.microsoft.com/office/drawing/2014/main" id="{5A8419BF-4853-47AC-85C6-696084D0497F}"/>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5" name="正方形/長方形 514">
          <a:extLst>
            <a:ext uri="{FF2B5EF4-FFF2-40B4-BE49-F238E27FC236}">
              <a16:creationId xmlns:a16="http://schemas.microsoft.com/office/drawing/2014/main" id="{66C1459A-5F4E-4620-854B-336C968EA39F}"/>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6" name="正方形/長方形 515">
          <a:extLst>
            <a:ext uri="{FF2B5EF4-FFF2-40B4-BE49-F238E27FC236}">
              <a16:creationId xmlns:a16="http://schemas.microsoft.com/office/drawing/2014/main" id="{B55CB983-5B91-47D8-90F3-173A87B47033}"/>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7" name="正方形/長方形 516">
          <a:extLst>
            <a:ext uri="{FF2B5EF4-FFF2-40B4-BE49-F238E27FC236}">
              <a16:creationId xmlns:a16="http://schemas.microsoft.com/office/drawing/2014/main" id="{0F79DD32-E2D0-4A96-8327-D5397C2921D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8" name="正方形/長方形 517">
          <a:extLst>
            <a:ext uri="{FF2B5EF4-FFF2-40B4-BE49-F238E27FC236}">
              <a16:creationId xmlns:a16="http://schemas.microsoft.com/office/drawing/2014/main" id="{0C54322C-07FB-4318-9FBA-97F176AC9042}"/>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9" name="テキスト ボックス 518">
          <a:extLst>
            <a:ext uri="{FF2B5EF4-FFF2-40B4-BE49-F238E27FC236}">
              <a16:creationId xmlns:a16="http://schemas.microsoft.com/office/drawing/2014/main" id="{BA948DA1-E942-4EAB-AB20-6D0927B9B7D3}"/>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20" name="直線コネクタ 519">
          <a:extLst>
            <a:ext uri="{FF2B5EF4-FFF2-40B4-BE49-F238E27FC236}">
              <a16:creationId xmlns:a16="http://schemas.microsoft.com/office/drawing/2014/main" id="{12B26E2B-E20D-4A05-8651-1937C3C78C83}"/>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1" name="テキスト ボックス 520">
          <a:extLst>
            <a:ext uri="{FF2B5EF4-FFF2-40B4-BE49-F238E27FC236}">
              <a16:creationId xmlns:a16="http://schemas.microsoft.com/office/drawing/2014/main" id="{439FD918-110B-4B6C-B957-24284360D833}"/>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22" name="直線コネクタ 521">
          <a:extLst>
            <a:ext uri="{FF2B5EF4-FFF2-40B4-BE49-F238E27FC236}">
              <a16:creationId xmlns:a16="http://schemas.microsoft.com/office/drawing/2014/main" id="{6626761A-5A66-443B-9B1C-92B83F0AA036}"/>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23" name="テキスト ボックス 522">
          <a:extLst>
            <a:ext uri="{FF2B5EF4-FFF2-40B4-BE49-F238E27FC236}">
              <a16:creationId xmlns:a16="http://schemas.microsoft.com/office/drawing/2014/main" id="{9A360F91-5647-4456-BE97-BCD1A740E7B8}"/>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4" name="直線コネクタ 523">
          <a:extLst>
            <a:ext uri="{FF2B5EF4-FFF2-40B4-BE49-F238E27FC236}">
              <a16:creationId xmlns:a16="http://schemas.microsoft.com/office/drawing/2014/main" id="{398BF347-781F-4FE5-B63F-0977DAD184FD}"/>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5" name="テキスト ボックス 524">
          <a:extLst>
            <a:ext uri="{FF2B5EF4-FFF2-40B4-BE49-F238E27FC236}">
              <a16:creationId xmlns:a16="http://schemas.microsoft.com/office/drawing/2014/main" id="{69239AD9-F4B5-435D-9493-83D4D8A99BC9}"/>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6" name="直線コネクタ 525">
          <a:extLst>
            <a:ext uri="{FF2B5EF4-FFF2-40B4-BE49-F238E27FC236}">
              <a16:creationId xmlns:a16="http://schemas.microsoft.com/office/drawing/2014/main" id="{349B0610-3633-4600-963D-454C0A264C76}"/>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7" name="テキスト ボックス 526">
          <a:extLst>
            <a:ext uri="{FF2B5EF4-FFF2-40B4-BE49-F238E27FC236}">
              <a16:creationId xmlns:a16="http://schemas.microsoft.com/office/drawing/2014/main" id="{2252636E-27C1-46A6-BB9B-006B98E090AD}"/>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8" name="直線コネクタ 527">
          <a:extLst>
            <a:ext uri="{FF2B5EF4-FFF2-40B4-BE49-F238E27FC236}">
              <a16:creationId xmlns:a16="http://schemas.microsoft.com/office/drawing/2014/main" id="{A29A1AA7-325A-4618-B40A-B7F555FA4753}"/>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9" name="テキスト ボックス 528">
          <a:extLst>
            <a:ext uri="{FF2B5EF4-FFF2-40B4-BE49-F238E27FC236}">
              <a16:creationId xmlns:a16="http://schemas.microsoft.com/office/drawing/2014/main" id="{0FD33E02-8DDD-48D1-8B6A-9675DC5C0C4E}"/>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30" name="直線コネクタ 529">
          <a:extLst>
            <a:ext uri="{FF2B5EF4-FFF2-40B4-BE49-F238E27FC236}">
              <a16:creationId xmlns:a16="http://schemas.microsoft.com/office/drawing/2014/main" id="{50870A66-C3C3-4185-AB1D-1D174EC55FEF}"/>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31" name="テキスト ボックス 530">
          <a:extLst>
            <a:ext uri="{FF2B5EF4-FFF2-40B4-BE49-F238E27FC236}">
              <a16:creationId xmlns:a16="http://schemas.microsoft.com/office/drawing/2014/main" id="{2BE67249-9AB4-4C32-997E-030BA0F825E7}"/>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2" name="直線コネクタ 531">
          <a:extLst>
            <a:ext uri="{FF2B5EF4-FFF2-40B4-BE49-F238E27FC236}">
              <a16:creationId xmlns:a16="http://schemas.microsoft.com/office/drawing/2014/main" id="{2DAC77ED-70BD-4926-89C2-96A6AFC49BE4}"/>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33" name="テキスト ボックス 532">
          <a:extLst>
            <a:ext uri="{FF2B5EF4-FFF2-40B4-BE49-F238E27FC236}">
              <a16:creationId xmlns:a16="http://schemas.microsoft.com/office/drawing/2014/main" id="{B5065143-28CD-4F1F-96FC-F03D2D422B21}"/>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4" name="【学校施設】&#10;有形固定資産減価償却率グラフ枠">
          <a:extLst>
            <a:ext uri="{FF2B5EF4-FFF2-40B4-BE49-F238E27FC236}">
              <a16:creationId xmlns:a16="http://schemas.microsoft.com/office/drawing/2014/main" id="{52CE8EBE-5174-4B39-A73D-BEA11FE62469}"/>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53340</xdr:rowOff>
    </xdr:from>
    <xdr:to>
      <xdr:col>85</xdr:col>
      <xdr:colOff>126364</xdr:colOff>
      <xdr:row>63</xdr:row>
      <xdr:rowOff>97155</xdr:rowOff>
    </xdr:to>
    <xdr:cxnSp macro="">
      <xdr:nvCxnSpPr>
        <xdr:cNvPr id="535" name="直線コネクタ 534">
          <a:extLst>
            <a:ext uri="{FF2B5EF4-FFF2-40B4-BE49-F238E27FC236}">
              <a16:creationId xmlns:a16="http://schemas.microsoft.com/office/drawing/2014/main" id="{6C742A03-139D-427C-8882-7EF8FCF86EC0}"/>
            </a:ext>
          </a:extLst>
        </xdr:cNvPr>
        <xdr:cNvCxnSpPr/>
      </xdr:nvCxnSpPr>
      <xdr:spPr>
        <a:xfrm flipV="1">
          <a:off x="16318864" y="9483090"/>
          <a:ext cx="0" cy="14154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100982</xdr:rowOff>
    </xdr:from>
    <xdr:ext cx="405111" cy="259045"/>
    <xdr:sp macro="" textlink="">
      <xdr:nvSpPr>
        <xdr:cNvPr id="536" name="【学校施設】&#10;有形固定資産減価償却率最小値テキスト">
          <a:extLst>
            <a:ext uri="{FF2B5EF4-FFF2-40B4-BE49-F238E27FC236}">
              <a16:creationId xmlns:a16="http://schemas.microsoft.com/office/drawing/2014/main" id="{1172E54D-5359-42F0-B032-510D9773943B}"/>
            </a:ext>
          </a:extLst>
        </xdr:cNvPr>
        <xdr:cNvSpPr txBox="1"/>
      </xdr:nvSpPr>
      <xdr:spPr>
        <a:xfrm>
          <a:off x="16357600" y="10902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97155</xdr:rowOff>
    </xdr:from>
    <xdr:to>
      <xdr:col>86</xdr:col>
      <xdr:colOff>25400</xdr:colOff>
      <xdr:row>63</xdr:row>
      <xdr:rowOff>97155</xdr:rowOff>
    </xdr:to>
    <xdr:cxnSp macro="">
      <xdr:nvCxnSpPr>
        <xdr:cNvPr id="537" name="直線コネクタ 536">
          <a:extLst>
            <a:ext uri="{FF2B5EF4-FFF2-40B4-BE49-F238E27FC236}">
              <a16:creationId xmlns:a16="http://schemas.microsoft.com/office/drawing/2014/main" id="{93841BA6-30D0-425A-9F02-BEC0924AD90C}"/>
            </a:ext>
          </a:extLst>
        </xdr:cNvPr>
        <xdr:cNvCxnSpPr/>
      </xdr:nvCxnSpPr>
      <xdr:spPr>
        <a:xfrm>
          <a:off x="16230600" y="10898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17</xdr:rowOff>
    </xdr:from>
    <xdr:ext cx="405111" cy="259045"/>
    <xdr:sp macro="" textlink="">
      <xdr:nvSpPr>
        <xdr:cNvPr id="538" name="【学校施設】&#10;有形固定資産減価償却率最大値テキスト">
          <a:extLst>
            <a:ext uri="{FF2B5EF4-FFF2-40B4-BE49-F238E27FC236}">
              <a16:creationId xmlns:a16="http://schemas.microsoft.com/office/drawing/2014/main" id="{4AD93943-1E3C-4546-899B-DCCB4C2F8675}"/>
            </a:ext>
          </a:extLst>
        </xdr:cNvPr>
        <xdr:cNvSpPr txBox="1"/>
      </xdr:nvSpPr>
      <xdr:spPr>
        <a:xfrm>
          <a:off x="16357600" y="9258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53340</xdr:rowOff>
    </xdr:from>
    <xdr:to>
      <xdr:col>86</xdr:col>
      <xdr:colOff>25400</xdr:colOff>
      <xdr:row>55</xdr:row>
      <xdr:rowOff>53340</xdr:rowOff>
    </xdr:to>
    <xdr:cxnSp macro="">
      <xdr:nvCxnSpPr>
        <xdr:cNvPr id="539" name="直線コネクタ 538">
          <a:extLst>
            <a:ext uri="{FF2B5EF4-FFF2-40B4-BE49-F238E27FC236}">
              <a16:creationId xmlns:a16="http://schemas.microsoft.com/office/drawing/2014/main" id="{10FD7B6F-9B5A-4095-A02A-48EF3894D461}"/>
            </a:ext>
          </a:extLst>
        </xdr:cNvPr>
        <xdr:cNvCxnSpPr/>
      </xdr:nvCxnSpPr>
      <xdr:spPr>
        <a:xfrm>
          <a:off x="16230600" y="9483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156862</xdr:rowOff>
    </xdr:from>
    <xdr:ext cx="405111" cy="259045"/>
    <xdr:sp macro="" textlink="">
      <xdr:nvSpPr>
        <xdr:cNvPr id="540" name="【学校施設】&#10;有形固定資産減価償却率平均値テキスト">
          <a:extLst>
            <a:ext uri="{FF2B5EF4-FFF2-40B4-BE49-F238E27FC236}">
              <a16:creationId xmlns:a16="http://schemas.microsoft.com/office/drawing/2014/main" id="{F2A385F3-102E-4A6B-8575-8A811754CD25}"/>
            </a:ext>
          </a:extLst>
        </xdr:cNvPr>
        <xdr:cNvSpPr txBox="1"/>
      </xdr:nvSpPr>
      <xdr:spPr>
        <a:xfrm>
          <a:off x="16357600" y="101009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133985</xdr:rowOff>
    </xdr:from>
    <xdr:to>
      <xdr:col>85</xdr:col>
      <xdr:colOff>177800</xdr:colOff>
      <xdr:row>60</xdr:row>
      <xdr:rowOff>64135</xdr:rowOff>
    </xdr:to>
    <xdr:sp macro="" textlink="">
      <xdr:nvSpPr>
        <xdr:cNvPr id="541" name="フローチャート: 判断 540">
          <a:extLst>
            <a:ext uri="{FF2B5EF4-FFF2-40B4-BE49-F238E27FC236}">
              <a16:creationId xmlns:a16="http://schemas.microsoft.com/office/drawing/2014/main" id="{486A9883-32F0-401F-B6A3-16FF5E87EF04}"/>
            </a:ext>
          </a:extLst>
        </xdr:cNvPr>
        <xdr:cNvSpPr/>
      </xdr:nvSpPr>
      <xdr:spPr>
        <a:xfrm>
          <a:off x="16268700" y="10249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118745</xdr:rowOff>
    </xdr:from>
    <xdr:to>
      <xdr:col>81</xdr:col>
      <xdr:colOff>101600</xdr:colOff>
      <xdr:row>60</xdr:row>
      <xdr:rowOff>48895</xdr:rowOff>
    </xdr:to>
    <xdr:sp macro="" textlink="">
      <xdr:nvSpPr>
        <xdr:cNvPr id="542" name="フローチャート: 判断 541">
          <a:extLst>
            <a:ext uri="{FF2B5EF4-FFF2-40B4-BE49-F238E27FC236}">
              <a16:creationId xmlns:a16="http://schemas.microsoft.com/office/drawing/2014/main" id="{D07DEA2C-C373-4D1C-98ED-134BB9A15F02}"/>
            </a:ext>
          </a:extLst>
        </xdr:cNvPr>
        <xdr:cNvSpPr/>
      </xdr:nvSpPr>
      <xdr:spPr>
        <a:xfrm>
          <a:off x="15430500" y="1023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101600</xdr:rowOff>
    </xdr:from>
    <xdr:to>
      <xdr:col>76</xdr:col>
      <xdr:colOff>165100</xdr:colOff>
      <xdr:row>60</xdr:row>
      <xdr:rowOff>31750</xdr:rowOff>
    </xdr:to>
    <xdr:sp macro="" textlink="">
      <xdr:nvSpPr>
        <xdr:cNvPr id="543" name="フローチャート: 判断 542">
          <a:extLst>
            <a:ext uri="{FF2B5EF4-FFF2-40B4-BE49-F238E27FC236}">
              <a16:creationId xmlns:a16="http://schemas.microsoft.com/office/drawing/2014/main" id="{78AD53C4-8732-412D-8ED4-92518E67BE91}"/>
            </a:ext>
          </a:extLst>
        </xdr:cNvPr>
        <xdr:cNvSpPr/>
      </xdr:nvSpPr>
      <xdr:spPr>
        <a:xfrm>
          <a:off x="14541500" y="1021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76835</xdr:rowOff>
    </xdr:from>
    <xdr:to>
      <xdr:col>72</xdr:col>
      <xdr:colOff>38100</xdr:colOff>
      <xdr:row>60</xdr:row>
      <xdr:rowOff>6985</xdr:rowOff>
    </xdr:to>
    <xdr:sp macro="" textlink="">
      <xdr:nvSpPr>
        <xdr:cNvPr id="544" name="フローチャート: 判断 543">
          <a:extLst>
            <a:ext uri="{FF2B5EF4-FFF2-40B4-BE49-F238E27FC236}">
              <a16:creationId xmlns:a16="http://schemas.microsoft.com/office/drawing/2014/main" id="{5192D513-6DC9-460E-8438-2BE638A90243}"/>
            </a:ext>
          </a:extLst>
        </xdr:cNvPr>
        <xdr:cNvSpPr/>
      </xdr:nvSpPr>
      <xdr:spPr>
        <a:xfrm>
          <a:off x="13652500" y="10192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65405</xdr:rowOff>
    </xdr:from>
    <xdr:to>
      <xdr:col>67</xdr:col>
      <xdr:colOff>101600</xdr:colOff>
      <xdr:row>59</xdr:row>
      <xdr:rowOff>167005</xdr:rowOff>
    </xdr:to>
    <xdr:sp macro="" textlink="">
      <xdr:nvSpPr>
        <xdr:cNvPr id="545" name="フローチャート: 判断 544">
          <a:extLst>
            <a:ext uri="{FF2B5EF4-FFF2-40B4-BE49-F238E27FC236}">
              <a16:creationId xmlns:a16="http://schemas.microsoft.com/office/drawing/2014/main" id="{548881F9-8FF5-43F2-8D46-D0F9428B922D}"/>
            </a:ext>
          </a:extLst>
        </xdr:cNvPr>
        <xdr:cNvSpPr/>
      </xdr:nvSpPr>
      <xdr:spPr>
        <a:xfrm>
          <a:off x="12763500" y="10180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6" name="テキスト ボックス 545">
          <a:extLst>
            <a:ext uri="{FF2B5EF4-FFF2-40B4-BE49-F238E27FC236}">
              <a16:creationId xmlns:a16="http://schemas.microsoft.com/office/drawing/2014/main" id="{28138A05-646D-49F0-BE6F-264AE8CBAF5A}"/>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7" name="テキスト ボックス 546">
          <a:extLst>
            <a:ext uri="{FF2B5EF4-FFF2-40B4-BE49-F238E27FC236}">
              <a16:creationId xmlns:a16="http://schemas.microsoft.com/office/drawing/2014/main" id="{958CEE2A-F296-4293-83B9-A2F8C1219E1C}"/>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8" name="テキスト ボックス 547">
          <a:extLst>
            <a:ext uri="{FF2B5EF4-FFF2-40B4-BE49-F238E27FC236}">
              <a16:creationId xmlns:a16="http://schemas.microsoft.com/office/drawing/2014/main" id="{7155D6D8-0A28-432A-ABA8-BD7ADAA2EE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9" name="テキスト ボックス 548">
          <a:extLst>
            <a:ext uri="{FF2B5EF4-FFF2-40B4-BE49-F238E27FC236}">
              <a16:creationId xmlns:a16="http://schemas.microsoft.com/office/drawing/2014/main" id="{836419EB-FF18-448F-9260-05A8D91860EC}"/>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0" name="テキスト ボックス 549">
          <a:extLst>
            <a:ext uri="{FF2B5EF4-FFF2-40B4-BE49-F238E27FC236}">
              <a16:creationId xmlns:a16="http://schemas.microsoft.com/office/drawing/2014/main" id="{546D7995-A0F8-482D-A1C6-B00013774C1F}"/>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10160</xdr:rowOff>
    </xdr:from>
    <xdr:to>
      <xdr:col>85</xdr:col>
      <xdr:colOff>177800</xdr:colOff>
      <xdr:row>60</xdr:row>
      <xdr:rowOff>111760</xdr:rowOff>
    </xdr:to>
    <xdr:sp macro="" textlink="">
      <xdr:nvSpPr>
        <xdr:cNvPr id="551" name="楕円 550">
          <a:extLst>
            <a:ext uri="{FF2B5EF4-FFF2-40B4-BE49-F238E27FC236}">
              <a16:creationId xmlns:a16="http://schemas.microsoft.com/office/drawing/2014/main" id="{DE129BB9-E459-4F6F-A7A3-97D4F6B0C1E0}"/>
            </a:ext>
          </a:extLst>
        </xdr:cNvPr>
        <xdr:cNvSpPr/>
      </xdr:nvSpPr>
      <xdr:spPr>
        <a:xfrm>
          <a:off x="16268700" y="10297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160037</xdr:rowOff>
    </xdr:from>
    <xdr:ext cx="405111" cy="259045"/>
    <xdr:sp macro="" textlink="">
      <xdr:nvSpPr>
        <xdr:cNvPr id="552" name="【学校施設】&#10;有形固定資産減価償却率該当値テキスト">
          <a:extLst>
            <a:ext uri="{FF2B5EF4-FFF2-40B4-BE49-F238E27FC236}">
              <a16:creationId xmlns:a16="http://schemas.microsoft.com/office/drawing/2014/main" id="{A7BE41E2-D0FD-4A7A-B239-DD751B4414B7}"/>
            </a:ext>
          </a:extLst>
        </xdr:cNvPr>
        <xdr:cNvSpPr txBox="1"/>
      </xdr:nvSpPr>
      <xdr:spPr>
        <a:xfrm>
          <a:off x="16357600" y="10275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158750</xdr:rowOff>
    </xdr:from>
    <xdr:to>
      <xdr:col>81</xdr:col>
      <xdr:colOff>101600</xdr:colOff>
      <xdr:row>60</xdr:row>
      <xdr:rowOff>88900</xdr:rowOff>
    </xdr:to>
    <xdr:sp macro="" textlink="">
      <xdr:nvSpPr>
        <xdr:cNvPr id="553" name="楕円 552">
          <a:extLst>
            <a:ext uri="{FF2B5EF4-FFF2-40B4-BE49-F238E27FC236}">
              <a16:creationId xmlns:a16="http://schemas.microsoft.com/office/drawing/2014/main" id="{15E0F7B5-4D80-42FB-A171-28F24D7FEA67}"/>
            </a:ext>
          </a:extLst>
        </xdr:cNvPr>
        <xdr:cNvSpPr/>
      </xdr:nvSpPr>
      <xdr:spPr>
        <a:xfrm>
          <a:off x="15430500" y="1027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38100</xdr:rowOff>
    </xdr:from>
    <xdr:to>
      <xdr:col>85</xdr:col>
      <xdr:colOff>127000</xdr:colOff>
      <xdr:row>60</xdr:row>
      <xdr:rowOff>60960</xdr:rowOff>
    </xdr:to>
    <xdr:cxnSp macro="">
      <xdr:nvCxnSpPr>
        <xdr:cNvPr id="554" name="直線コネクタ 553">
          <a:extLst>
            <a:ext uri="{FF2B5EF4-FFF2-40B4-BE49-F238E27FC236}">
              <a16:creationId xmlns:a16="http://schemas.microsoft.com/office/drawing/2014/main" id="{6A71460E-B594-48E0-89CE-7DB36BE0709C}"/>
            </a:ext>
          </a:extLst>
        </xdr:cNvPr>
        <xdr:cNvCxnSpPr/>
      </xdr:nvCxnSpPr>
      <xdr:spPr>
        <a:xfrm>
          <a:off x="15481300" y="1032510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141605</xdr:rowOff>
    </xdr:from>
    <xdr:to>
      <xdr:col>76</xdr:col>
      <xdr:colOff>165100</xdr:colOff>
      <xdr:row>60</xdr:row>
      <xdr:rowOff>71755</xdr:rowOff>
    </xdr:to>
    <xdr:sp macro="" textlink="">
      <xdr:nvSpPr>
        <xdr:cNvPr id="555" name="楕円 554">
          <a:extLst>
            <a:ext uri="{FF2B5EF4-FFF2-40B4-BE49-F238E27FC236}">
              <a16:creationId xmlns:a16="http://schemas.microsoft.com/office/drawing/2014/main" id="{61FA2BBF-631A-4700-B5E1-CEB5CA57AE75}"/>
            </a:ext>
          </a:extLst>
        </xdr:cNvPr>
        <xdr:cNvSpPr/>
      </xdr:nvSpPr>
      <xdr:spPr>
        <a:xfrm>
          <a:off x="14541500" y="10257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20955</xdr:rowOff>
    </xdr:from>
    <xdr:to>
      <xdr:col>81</xdr:col>
      <xdr:colOff>50800</xdr:colOff>
      <xdr:row>60</xdr:row>
      <xdr:rowOff>38100</xdr:rowOff>
    </xdr:to>
    <xdr:cxnSp macro="">
      <xdr:nvCxnSpPr>
        <xdr:cNvPr id="556" name="直線コネクタ 555">
          <a:extLst>
            <a:ext uri="{FF2B5EF4-FFF2-40B4-BE49-F238E27FC236}">
              <a16:creationId xmlns:a16="http://schemas.microsoft.com/office/drawing/2014/main" id="{936C7547-664E-43D0-88BA-307535E37B5E}"/>
            </a:ext>
          </a:extLst>
        </xdr:cNvPr>
        <xdr:cNvCxnSpPr/>
      </xdr:nvCxnSpPr>
      <xdr:spPr>
        <a:xfrm>
          <a:off x="14592300" y="10307955"/>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101600</xdr:rowOff>
    </xdr:from>
    <xdr:to>
      <xdr:col>72</xdr:col>
      <xdr:colOff>38100</xdr:colOff>
      <xdr:row>60</xdr:row>
      <xdr:rowOff>31750</xdr:rowOff>
    </xdr:to>
    <xdr:sp macro="" textlink="">
      <xdr:nvSpPr>
        <xdr:cNvPr id="557" name="楕円 556">
          <a:extLst>
            <a:ext uri="{FF2B5EF4-FFF2-40B4-BE49-F238E27FC236}">
              <a16:creationId xmlns:a16="http://schemas.microsoft.com/office/drawing/2014/main" id="{8A33E9D8-1BC0-4A21-92D4-13FA3FEE0EBF}"/>
            </a:ext>
          </a:extLst>
        </xdr:cNvPr>
        <xdr:cNvSpPr/>
      </xdr:nvSpPr>
      <xdr:spPr>
        <a:xfrm>
          <a:off x="13652500" y="10217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152400</xdr:rowOff>
    </xdr:from>
    <xdr:to>
      <xdr:col>76</xdr:col>
      <xdr:colOff>114300</xdr:colOff>
      <xdr:row>60</xdr:row>
      <xdr:rowOff>20955</xdr:rowOff>
    </xdr:to>
    <xdr:cxnSp macro="">
      <xdr:nvCxnSpPr>
        <xdr:cNvPr id="558" name="直線コネクタ 557">
          <a:extLst>
            <a:ext uri="{FF2B5EF4-FFF2-40B4-BE49-F238E27FC236}">
              <a16:creationId xmlns:a16="http://schemas.microsoft.com/office/drawing/2014/main" id="{182DE1EB-19BA-44DC-8237-E8BC5F767A05}"/>
            </a:ext>
          </a:extLst>
        </xdr:cNvPr>
        <xdr:cNvCxnSpPr/>
      </xdr:nvCxnSpPr>
      <xdr:spPr>
        <a:xfrm>
          <a:off x="13703300" y="1026795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69215</xdr:rowOff>
    </xdr:from>
    <xdr:to>
      <xdr:col>67</xdr:col>
      <xdr:colOff>101600</xdr:colOff>
      <xdr:row>59</xdr:row>
      <xdr:rowOff>170815</xdr:rowOff>
    </xdr:to>
    <xdr:sp macro="" textlink="">
      <xdr:nvSpPr>
        <xdr:cNvPr id="559" name="楕円 558">
          <a:extLst>
            <a:ext uri="{FF2B5EF4-FFF2-40B4-BE49-F238E27FC236}">
              <a16:creationId xmlns:a16="http://schemas.microsoft.com/office/drawing/2014/main" id="{E8931BB6-6A90-4987-BB77-0A24CC96DEA2}"/>
            </a:ext>
          </a:extLst>
        </xdr:cNvPr>
        <xdr:cNvSpPr/>
      </xdr:nvSpPr>
      <xdr:spPr>
        <a:xfrm>
          <a:off x="12763500" y="10184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120015</xdr:rowOff>
    </xdr:from>
    <xdr:to>
      <xdr:col>71</xdr:col>
      <xdr:colOff>177800</xdr:colOff>
      <xdr:row>59</xdr:row>
      <xdr:rowOff>152400</xdr:rowOff>
    </xdr:to>
    <xdr:cxnSp macro="">
      <xdr:nvCxnSpPr>
        <xdr:cNvPr id="560" name="直線コネクタ 559">
          <a:extLst>
            <a:ext uri="{FF2B5EF4-FFF2-40B4-BE49-F238E27FC236}">
              <a16:creationId xmlns:a16="http://schemas.microsoft.com/office/drawing/2014/main" id="{405DF741-C9D6-4604-AE2B-FE71138D2C6C}"/>
            </a:ext>
          </a:extLst>
        </xdr:cNvPr>
        <xdr:cNvCxnSpPr/>
      </xdr:nvCxnSpPr>
      <xdr:spPr>
        <a:xfrm>
          <a:off x="12814300" y="1023556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65422</xdr:rowOff>
    </xdr:from>
    <xdr:ext cx="405111" cy="259045"/>
    <xdr:sp macro="" textlink="">
      <xdr:nvSpPr>
        <xdr:cNvPr id="561" name="n_1aveValue【学校施設】&#10;有形固定資産減価償却率">
          <a:extLst>
            <a:ext uri="{FF2B5EF4-FFF2-40B4-BE49-F238E27FC236}">
              <a16:creationId xmlns:a16="http://schemas.microsoft.com/office/drawing/2014/main" id="{3E448717-FFFE-4A35-AE7C-03B05E527936}"/>
            </a:ext>
          </a:extLst>
        </xdr:cNvPr>
        <xdr:cNvSpPr txBox="1"/>
      </xdr:nvSpPr>
      <xdr:spPr>
        <a:xfrm>
          <a:off x="15266044" y="10009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48277</xdr:rowOff>
    </xdr:from>
    <xdr:ext cx="405111" cy="259045"/>
    <xdr:sp macro="" textlink="">
      <xdr:nvSpPr>
        <xdr:cNvPr id="562" name="n_2aveValue【学校施設】&#10;有形固定資産減価償却率">
          <a:extLst>
            <a:ext uri="{FF2B5EF4-FFF2-40B4-BE49-F238E27FC236}">
              <a16:creationId xmlns:a16="http://schemas.microsoft.com/office/drawing/2014/main" id="{C9D7A158-52B4-475D-8FC3-8ABDD764752B}"/>
            </a:ext>
          </a:extLst>
        </xdr:cNvPr>
        <xdr:cNvSpPr txBox="1"/>
      </xdr:nvSpPr>
      <xdr:spPr>
        <a:xfrm>
          <a:off x="14389744" y="9992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23512</xdr:rowOff>
    </xdr:from>
    <xdr:ext cx="405111" cy="259045"/>
    <xdr:sp macro="" textlink="">
      <xdr:nvSpPr>
        <xdr:cNvPr id="563" name="n_3aveValue【学校施設】&#10;有形固定資産減価償却率">
          <a:extLst>
            <a:ext uri="{FF2B5EF4-FFF2-40B4-BE49-F238E27FC236}">
              <a16:creationId xmlns:a16="http://schemas.microsoft.com/office/drawing/2014/main" id="{E7B20E50-8477-468C-A2FA-A7173F1E5A85}"/>
            </a:ext>
          </a:extLst>
        </xdr:cNvPr>
        <xdr:cNvSpPr txBox="1"/>
      </xdr:nvSpPr>
      <xdr:spPr>
        <a:xfrm>
          <a:off x="13500744" y="9967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12082</xdr:rowOff>
    </xdr:from>
    <xdr:ext cx="405111" cy="259045"/>
    <xdr:sp macro="" textlink="">
      <xdr:nvSpPr>
        <xdr:cNvPr id="564" name="n_4aveValue【学校施設】&#10;有形固定資産減価償却率">
          <a:extLst>
            <a:ext uri="{FF2B5EF4-FFF2-40B4-BE49-F238E27FC236}">
              <a16:creationId xmlns:a16="http://schemas.microsoft.com/office/drawing/2014/main" id="{05119BD1-A0EB-4856-9B80-C3001342E417}"/>
            </a:ext>
          </a:extLst>
        </xdr:cNvPr>
        <xdr:cNvSpPr txBox="1"/>
      </xdr:nvSpPr>
      <xdr:spPr>
        <a:xfrm>
          <a:off x="12611744" y="9956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80027</xdr:rowOff>
    </xdr:from>
    <xdr:ext cx="405111" cy="259045"/>
    <xdr:sp macro="" textlink="">
      <xdr:nvSpPr>
        <xdr:cNvPr id="565" name="n_1mainValue【学校施設】&#10;有形固定資産減価償却率">
          <a:extLst>
            <a:ext uri="{FF2B5EF4-FFF2-40B4-BE49-F238E27FC236}">
              <a16:creationId xmlns:a16="http://schemas.microsoft.com/office/drawing/2014/main" id="{D3E90067-FDE4-4C38-BC51-41127904F06F}"/>
            </a:ext>
          </a:extLst>
        </xdr:cNvPr>
        <xdr:cNvSpPr txBox="1"/>
      </xdr:nvSpPr>
      <xdr:spPr>
        <a:xfrm>
          <a:off x="15266044" y="10367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62882</xdr:rowOff>
    </xdr:from>
    <xdr:ext cx="405111" cy="259045"/>
    <xdr:sp macro="" textlink="">
      <xdr:nvSpPr>
        <xdr:cNvPr id="566" name="n_2mainValue【学校施設】&#10;有形固定資産減価償却率">
          <a:extLst>
            <a:ext uri="{FF2B5EF4-FFF2-40B4-BE49-F238E27FC236}">
              <a16:creationId xmlns:a16="http://schemas.microsoft.com/office/drawing/2014/main" id="{F24C0F4C-448B-45AB-9E1E-7DA4A2378176}"/>
            </a:ext>
          </a:extLst>
        </xdr:cNvPr>
        <xdr:cNvSpPr txBox="1"/>
      </xdr:nvSpPr>
      <xdr:spPr>
        <a:xfrm>
          <a:off x="14389744" y="10349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22877</xdr:rowOff>
    </xdr:from>
    <xdr:ext cx="405111" cy="259045"/>
    <xdr:sp macro="" textlink="">
      <xdr:nvSpPr>
        <xdr:cNvPr id="567" name="n_3mainValue【学校施設】&#10;有形固定資産減価償却率">
          <a:extLst>
            <a:ext uri="{FF2B5EF4-FFF2-40B4-BE49-F238E27FC236}">
              <a16:creationId xmlns:a16="http://schemas.microsoft.com/office/drawing/2014/main" id="{C3D5D934-7371-454F-A81F-47A6C3C7836A}"/>
            </a:ext>
          </a:extLst>
        </xdr:cNvPr>
        <xdr:cNvSpPr txBox="1"/>
      </xdr:nvSpPr>
      <xdr:spPr>
        <a:xfrm>
          <a:off x="13500744" y="10309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161942</xdr:rowOff>
    </xdr:from>
    <xdr:ext cx="405111" cy="259045"/>
    <xdr:sp macro="" textlink="">
      <xdr:nvSpPr>
        <xdr:cNvPr id="568" name="n_4mainValue【学校施設】&#10;有形固定資産減価償却率">
          <a:extLst>
            <a:ext uri="{FF2B5EF4-FFF2-40B4-BE49-F238E27FC236}">
              <a16:creationId xmlns:a16="http://schemas.microsoft.com/office/drawing/2014/main" id="{03EF8C24-187C-46AE-83C5-5DBCF5E955ED}"/>
            </a:ext>
          </a:extLst>
        </xdr:cNvPr>
        <xdr:cNvSpPr txBox="1"/>
      </xdr:nvSpPr>
      <xdr:spPr>
        <a:xfrm>
          <a:off x="12611744" y="10277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9" name="正方形/長方形 568">
          <a:extLst>
            <a:ext uri="{FF2B5EF4-FFF2-40B4-BE49-F238E27FC236}">
              <a16:creationId xmlns:a16="http://schemas.microsoft.com/office/drawing/2014/main" id="{078B91FE-F22B-4BC1-B847-E66E94937679}"/>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0" name="正方形/長方形 569">
          <a:extLst>
            <a:ext uri="{FF2B5EF4-FFF2-40B4-BE49-F238E27FC236}">
              <a16:creationId xmlns:a16="http://schemas.microsoft.com/office/drawing/2014/main" id="{637E3C83-E735-4872-8A93-D52B35E5371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1" name="正方形/長方形 570">
          <a:extLst>
            <a:ext uri="{FF2B5EF4-FFF2-40B4-BE49-F238E27FC236}">
              <a16:creationId xmlns:a16="http://schemas.microsoft.com/office/drawing/2014/main" id="{948586AF-E88A-4CD8-BAF0-3E79A0E44BF1}"/>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2" name="正方形/長方形 571">
          <a:extLst>
            <a:ext uri="{FF2B5EF4-FFF2-40B4-BE49-F238E27FC236}">
              <a16:creationId xmlns:a16="http://schemas.microsoft.com/office/drawing/2014/main" id="{8DB3601A-DDEC-4F91-BE6E-4DA9954FE1DE}"/>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3" name="正方形/長方形 572">
          <a:extLst>
            <a:ext uri="{FF2B5EF4-FFF2-40B4-BE49-F238E27FC236}">
              <a16:creationId xmlns:a16="http://schemas.microsoft.com/office/drawing/2014/main" id="{51F5900F-0963-43A6-88C7-7574553B275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4" name="正方形/長方形 573">
          <a:extLst>
            <a:ext uri="{FF2B5EF4-FFF2-40B4-BE49-F238E27FC236}">
              <a16:creationId xmlns:a16="http://schemas.microsoft.com/office/drawing/2014/main" id="{105E364A-8AE0-4B57-A0BE-F5C3EFA51A18}"/>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5" name="正方形/長方形 574">
          <a:extLst>
            <a:ext uri="{FF2B5EF4-FFF2-40B4-BE49-F238E27FC236}">
              <a16:creationId xmlns:a16="http://schemas.microsoft.com/office/drawing/2014/main" id="{BC789392-7FFB-4485-9B47-589F641C1E76}"/>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6" name="正方形/長方形 575">
          <a:extLst>
            <a:ext uri="{FF2B5EF4-FFF2-40B4-BE49-F238E27FC236}">
              <a16:creationId xmlns:a16="http://schemas.microsoft.com/office/drawing/2014/main" id="{391EEEE5-A3DA-41E2-8001-7998F20CDB8D}"/>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7" name="テキスト ボックス 576">
          <a:extLst>
            <a:ext uri="{FF2B5EF4-FFF2-40B4-BE49-F238E27FC236}">
              <a16:creationId xmlns:a16="http://schemas.microsoft.com/office/drawing/2014/main" id="{B30D0584-DC18-4F72-92F3-BC12E6226437}"/>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8" name="直線コネクタ 577">
          <a:extLst>
            <a:ext uri="{FF2B5EF4-FFF2-40B4-BE49-F238E27FC236}">
              <a16:creationId xmlns:a16="http://schemas.microsoft.com/office/drawing/2014/main" id="{2FAD6114-EC60-4411-A354-D9BA12A439F2}"/>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79" name="直線コネクタ 578">
          <a:extLst>
            <a:ext uri="{FF2B5EF4-FFF2-40B4-BE49-F238E27FC236}">
              <a16:creationId xmlns:a16="http://schemas.microsoft.com/office/drawing/2014/main" id="{F3B6DDDC-DE5C-4408-956C-62E86BA318F6}"/>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80" name="テキスト ボックス 579">
          <a:extLst>
            <a:ext uri="{FF2B5EF4-FFF2-40B4-BE49-F238E27FC236}">
              <a16:creationId xmlns:a16="http://schemas.microsoft.com/office/drawing/2014/main" id="{3050E2AD-0041-43E7-A28C-C925894829AA}"/>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81" name="直線コネクタ 580">
          <a:extLst>
            <a:ext uri="{FF2B5EF4-FFF2-40B4-BE49-F238E27FC236}">
              <a16:creationId xmlns:a16="http://schemas.microsoft.com/office/drawing/2014/main" id="{921D47ED-12DA-4EE4-A17C-60765AA385B5}"/>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82" name="テキスト ボックス 581">
          <a:extLst>
            <a:ext uri="{FF2B5EF4-FFF2-40B4-BE49-F238E27FC236}">
              <a16:creationId xmlns:a16="http://schemas.microsoft.com/office/drawing/2014/main" id="{D27F7A93-E196-409C-8B2B-EB54DFBB17C8}"/>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3" name="直線コネクタ 582">
          <a:extLst>
            <a:ext uri="{FF2B5EF4-FFF2-40B4-BE49-F238E27FC236}">
              <a16:creationId xmlns:a16="http://schemas.microsoft.com/office/drawing/2014/main" id="{086DDBFA-7D3B-432D-BD2A-C76AA93BC219}"/>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59</xdr:row>
      <xdr:rowOff>29227</xdr:rowOff>
    </xdr:from>
    <xdr:ext cx="531299" cy="259045"/>
    <xdr:sp macro="" textlink="">
      <xdr:nvSpPr>
        <xdr:cNvPr id="584" name="テキスト ボックス 583">
          <a:extLst>
            <a:ext uri="{FF2B5EF4-FFF2-40B4-BE49-F238E27FC236}">
              <a16:creationId xmlns:a16="http://schemas.microsoft.com/office/drawing/2014/main" id="{E19B85E6-621F-4DAF-AF2A-27887C95CB14}"/>
            </a:ext>
          </a:extLst>
        </xdr:cNvPr>
        <xdr:cNvSpPr txBox="1"/>
      </xdr:nvSpPr>
      <xdr:spPr>
        <a:xfrm>
          <a:off x="17756701" y="1014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5" name="直線コネクタ 584">
          <a:extLst>
            <a:ext uri="{FF2B5EF4-FFF2-40B4-BE49-F238E27FC236}">
              <a16:creationId xmlns:a16="http://schemas.microsoft.com/office/drawing/2014/main" id="{6975A305-507E-4D51-8699-955015436B08}"/>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162577</xdr:rowOff>
    </xdr:from>
    <xdr:ext cx="531299" cy="259045"/>
    <xdr:sp macro="" textlink="">
      <xdr:nvSpPr>
        <xdr:cNvPr id="586" name="テキスト ボックス 585">
          <a:extLst>
            <a:ext uri="{FF2B5EF4-FFF2-40B4-BE49-F238E27FC236}">
              <a16:creationId xmlns:a16="http://schemas.microsoft.com/office/drawing/2014/main" id="{349CEEBD-5510-4679-B5C5-40E578D99694}"/>
            </a:ext>
          </a:extLst>
        </xdr:cNvPr>
        <xdr:cNvSpPr txBox="1"/>
      </xdr:nvSpPr>
      <xdr:spPr>
        <a:xfrm>
          <a:off x="17756701" y="976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7" name="直線コネクタ 586">
          <a:extLst>
            <a:ext uri="{FF2B5EF4-FFF2-40B4-BE49-F238E27FC236}">
              <a16:creationId xmlns:a16="http://schemas.microsoft.com/office/drawing/2014/main" id="{2C926D14-D63D-4298-8AF0-7A56FFA9B398}"/>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588" name="テキスト ボックス 587">
          <a:extLst>
            <a:ext uri="{FF2B5EF4-FFF2-40B4-BE49-F238E27FC236}">
              <a16:creationId xmlns:a16="http://schemas.microsoft.com/office/drawing/2014/main" id="{CD9FBE2A-F0B1-4AE7-AE64-3903EFDD884D}"/>
            </a:ext>
          </a:extLst>
        </xdr:cNvPr>
        <xdr:cNvSpPr txBox="1"/>
      </xdr:nvSpPr>
      <xdr:spPr>
        <a:xfrm>
          <a:off x="17756701" y="938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9" name="直線コネクタ 588">
          <a:extLst>
            <a:ext uri="{FF2B5EF4-FFF2-40B4-BE49-F238E27FC236}">
              <a16:creationId xmlns:a16="http://schemas.microsoft.com/office/drawing/2014/main" id="{BDC7FFD0-4580-41AC-960E-82EBE72C516E}"/>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90" name="テキスト ボックス 589">
          <a:extLst>
            <a:ext uri="{FF2B5EF4-FFF2-40B4-BE49-F238E27FC236}">
              <a16:creationId xmlns:a16="http://schemas.microsoft.com/office/drawing/2014/main" id="{B0122462-67DC-4C27-9C6A-D66AF7381D86}"/>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1" name="【学校施設】&#10;一人当たり面積グラフ枠">
          <a:extLst>
            <a:ext uri="{FF2B5EF4-FFF2-40B4-BE49-F238E27FC236}">
              <a16:creationId xmlns:a16="http://schemas.microsoft.com/office/drawing/2014/main" id="{8C81887D-6A51-45A4-850E-CE7D75233E7C}"/>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97231</xdr:rowOff>
    </xdr:from>
    <xdr:to>
      <xdr:col>116</xdr:col>
      <xdr:colOff>62864</xdr:colOff>
      <xdr:row>63</xdr:row>
      <xdr:rowOff>132969</xdr:rowOff>
    </xdr:to>
    <xdr:cxnSp macro="">
      <xdr:nvCxnSpPr>
        <xdr:cNvPr id="592" name="直線コネクタ 591">
          <a:extLst>
            <a:ext uri="{FF2B5EF4-FFF2-40B4-BE49-F238E27FC236}">
              <a16:creationId xmlns:a16="http://schemas.microsoft.com/office/drawing/2014/main" id="{11FE1549-CBF6-4113-90BC-12248A637DEF}"/>
            </a:ext>
          </a:extLst>
        </xdr:cNvPr>
        <xdr:cNvCxnSpPr/>
      </xdr:nvCxnSpPr>
      <xdr:spPr>
        <a:xfrm flipV="1">
          <a:off x="22160864" y="9698431"/>
          <a:ext cx="0" cy="1235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136796</xdr:rowOff>
    </xdr:from>
    <xdr:ext cx="469744" cy="259045"/>
    <xdr:sp macro="" textlink="">
      <xdr:nvSpPr>
        <xdr:cNvPr id="593" name="【学校施設】&#10;一人当たり面積最小値テキスト">
          <a:extLst>
            <a:ext uri="{FF2B5EF4-FFF2-40B4-BE49-F238E27FC236}">
              <a16:creationId xmlns:a16="http://schemas.microsoft.com/office/drawing/2014/main" id="{C3788D5F-F8A4-47D0-B1D6-7456588BDDF7}"/>
            </a:ext>
          </a:extLst>
        </xdr:cNvPr>
        <xdr:cNvSpPr txBox="1"/>
      </xdr:nvSpPr>
      <xdr:spPr>
        <a:xfrm>
          <a:off x="22199600" y="109381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132969</xdr:rowOff>
    </xdr:from>
    <xdr:to>
      <xdr:col>116</xdr:col>
      <xdr:colOff>152400</xdr:colOff>
      <xdr:row>63</xdr:row>
      <xdr:rowOff>132969</xdr:rowOff>
    </xdr:to>
    <xdr:cxnSp macro="">
      <xdr:nvCxnSpPr>
        <xdr:cNvPr id="594" name="直線コネクタ 593">
          <a:extLst>
            <a:ext uri="{FF2B5EF4-FFF2-40B4-BE49-F238E27FC236}">
              <a16:creationId xmlns:a16="http://schemas.microsoft.com/office/drawing/2014/main" id="{49598BB9-B390-4679-9B6C-9B74059C858D}"/>
            </a:ext>
          </a:extLst>
        </xdr:cNvPr>
        <xdr:cNvCxnSpPr/>
      </xdr:nvCxnSpPr>
      <xdr:spPr>
        <a:xfrm>
          <a:off x="22072600" y="109343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43908</xdr:rowOff>
    </xdr:from>
    <xdr:ext cx="534377" cy="259045"/>
    <xdr:sp macro="" textlink="">
      <xdr:nvSpPr>
        <xdr:cNvPr id="595" name="【学校施設】&#10;一人当たり面積最大値テキスト">
          <a:extLst>
            <a:ext uri="{FF2B5EF4-FFF2-40B4-BE49-F238E27FC236}">
              <a16:creationId xmlns:a16="http://schemas.microsoft.com/office/drawing/2014/main" id="{FC339ACB-E4AA-4A1D-A1A2-51F616479479}"/>
            </a:ext>
          </a:extLst>
        </xdr:cNvPr>
        <xdr:cNvSpPr txBox="1"/>
      </xdr:nvSpPr>
      <xdr:spPr>
        <a:xfrm>
          <a:off x="22199600" y="9473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97231</xdr:rowOff>
    </xdr:from>
    <xdr:to>
      <xdr:col>116</xdr:col>
      <xdr:colOff>152400</xdr:colOff>
      <xdr:row>56</xdr:row>
      <xdr:rowOff>97231</xdr:rowOff>
    </xdr:to>
    <xdr:cxnSp macro="">
      <xdr:nvCxnSpPr>
        <xdr:cNvPr id="596" name="直線コネクタ 595">
          <a:extLst>
            <a:ext uri="{FF2B5EF4-FFF2-40B4-BE49-F238E27FC236}">
              <a16:creationId xmlns:a16="http://schemas.microsoft.com/office/drawing/2014/main" id="{D5EFD1F4-958D-44AE-BA19-EA3435AE0D00}"/>
            </a:ext>
          </a:extLst>
        </xdr:cNvPr>
        <xdr:cNvCxnSpPr/>
      </xdr:nvCxnSpPr>
      <xdr:spPr>
        <a:xfrm>
          <a:off x="22072600" y="96984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140403</xdr:rowOff>
    </xdr:from>
    <xdr:ext cx="469744" cy="259045"/>
    <xdr:sp macro="" textlink="">
      <xdr:nvSpPr>
        <xdr:cNvPr id="597" name="【学校施設】&#10;一人当たり面積平均値テキスト">
          <a:extLst>
            <a:ext uri="{FF2B5EF4-FFF2-40B4-BE49-F238E27FC236}">
              <a16:creationId xmlns:a16="http://schemas.microsoft.com/office/drawing/2014/main" id="{4B9AAD5B-1772-4413-B3DD-D058849D3B94}"/>
            </a:ext>
          </a:extLst>
        </xdr:cNvPr>
        <xdr:cNvSpPr txBox="1"/>
      </xdr:nvSpPr>
      <xdr:spPr>
        <a:xfrm>
          <a:off x="22199600" y="105988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117526</xdr:rowOff>
    </xdr:from>
    <xdr:to>
      <xdr:col>116</xdr:col>
      <xdr:colOff>114300</xdr:colOff>
      <xdr:row>63</xdr:row>
      <xdr:rowOff>47676</xdr:rowOff>
    </xdr:to>
    <xdr:sp macro="" textlink="">
      <xdr:nvSpPr>
        <xdr:cNvPr id="598" name="フローチャート: 判断 597">
          <a:extLst>
            <a:ext uri="{FF2B5EF4-FFF2-40B4-BE49-F238E27FC236}">
              <a16:creationId xmlns:a16="http://schemas.microsoft.com/office/drawing/2014/main" id="{CE2C690A-B387-4C88-A260-B46BE29601EA}"/>
            </a:ext>
          </a:extLst>
        </xdr:cNvPr>
        <xdr:cNvSpPr/>
      </xdr:nvSpPr>
      <xdr:spPr>
        <a:xfrm>
          <a:off x="22110700" y="10747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107924</xdr:rowOff>
    </xdr:from>
    <xdr:to>
      <xdr:col>112</xdr:col>
      <xdr:colOff>38100</xdr:colOff>
      <xdr:row>63</xdr:row>
      <xdr:rowOff>38074</xdr:rowOff>
    </xdr:to>
    <xdr:sp macro="" textlink="">
      <xdr:nvSpPr>
        <xdr:cNvPr id="599" name="フローチャート: 判断 598">
          <a:extLst>
            <a:ext uri="{FF2B5EF4-FFF2-40B4-BE49-F238E27FC236}">
              <a16:creationId xmlns:a16="http://schemas.microsoft.com/office/drawing/2014/main" id="{CC574613-C976-4C82-B3D2-DE73274E25E5}"/>
            </a:ext>
          </a:extLst>
        </xdr:cNvPr>
        <xdr:cNvSpPr/>
      </xdr:nvSpPr>
      <xdr:spPr>
        <a:xfrm>
          <a:off x="21272500" y="10737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107162</xdr:rowOff>
    </xdr:from>
    <xdr:to>
      <xdr:col>107</xdr:col>
      <xdr:colOff>101600</xdr:colOff>
      <xdr:row>63</xdr:row>
      <xdr:rowOff>37312</xdr:rowOff>
    </xdr:to>
    <xdr:sp macro="" textlink="">
      <xdr:nvSpPr>
        <xdr:cNvPr id="600" name="フローチャート: 判断 599">
          <a:extLst>
            <a:ext uri="{FF2B5EF4-FFF2-40B4-BE49-F238E27FC236}">
              <a16:creationId xmlns:a16="http://schemas.microsoft.com/office/drawing/2014/main" id="{75A0026D-95D1-444A-BE68-2DA95C5D424D}"/>
            </a:ext>
          </a:extLst>
        </xdr:cNvPr>
        <xdr:cNvSpPr/>
      </xdr:nvSpPr>
      <xdr:spPr>
        <a:xfrm>
          <a:off x="20383500" y="10737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114402</xdr:rowOff>
    </xdr:from>
    <xdr:to>
      <xdr:col>102</xdr:col>
      <xdr:colOff>165100</xdr:colOff>
      <xdr:row>63</xdr:row>
      <xdr:rowOff>44552</xdr:rowOff>
    </xdr:to>
    <xdr:sp macro="" textlink="">
      <xdr:nvSpPr>
        <xdr:cNvPr id="601" name="フローチャート: 判断 600">
          <a:extLst>
            <a:ext uri="{FF2B5EF4-FFF2-40B4-BE49-F238E27FC236}">
              <a16:creationId xmlns:a16="http://schemas.microsoft.com/office/drawing/2014/main" id="{77248024-4C51-48AB-828E-6FB55B53D3C2}"/>
            </a:ext>
          </a:extLst>
        </xdr:cNvPr>
        <xdr:cNvSpPr/>
      </xdr:nvSpPr>
      <xdr:spPr>
        <a:xfrm>
          <a:off x="19494500" y="10744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134062</xdr:rowOff>
    </xdr:from>
    <xdr:to>
      <xdr:col>98</xdr:col>
      <xdr:colOff>38100</xdr:colOff>
      <xdr:row>63</xdr:row>
      <xdr:rowOff>64212</xdr:rowOff>
    </xdr:to>
    <xdr:sp macro="" textlink="">
      <xdr:nvSpPr>
        <xdr:cNvPr id="602" name="フローチャート: 判断 601">
          <a:extLst>
            <a:ext uri="{FF2B5EF4-FFF2-40B4-BE49-F238E27FC236}">
              <a16:creationId xmlns:a16="http://schemas.microsoft.com/office/drawing/2014/main" id="{72B24334-DD2A-4544-BAF3-184C77178E58}"/>
            </a:ext>
          </a:extLst>
        </xdr:cNvPr>
        <xdr:cNvSpPr/>
      </xdr:nvSpPr>
      <xdr:spPr>
        <a:xfrm>
          <a:off x="18605500" y="10763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3" name="テキスト ボックス 602">
          <a:extLst>
            <a:ext uri="{FF2B5EF4-FFF2-40B4-BE49-F238E27FC236}">
              <a16:creationId xmlns:a16="http://schemas.microsoft.com/office/drawing/2014/main" id="{A017F062-50D4-416F-ADB8-84077C6F3F09}"/>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4" name="テキスト ボックス 603">
          <a:extLst>
            <a:ext uri="{FF2B5EF4-FFF2-40B4-BE49-F238E27FC236}">
              <a16:creationId xmlns:a16="http://schemas.microsoft.com/office/drawing/2014/main" id="{AA594C84-0C6E-48DB-9A88-67830523F552}"/>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5" name="テキスト ボックス 604">
          <a:extLst>
            <a:ext uri="{FF2B5EF4-FFF2-40B4-BE49-F238E27FC236}">
              <a16:creationId xmlns:a16="http://schemas.microsoft.com/office/drawing/2014/main" id="{3311DE11-7B9E-4E81-BB72-C1D050822098}"/>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6" name="テキスト ボックス 605">
          <a:extLst>
            <a:ext uri="{FF2B5EF4-FFF2-40B4-BE49-F238E27FC236}">
              <a16:creationId xmlns:a16="http://schemas.microsoft.com/office/drawing/2014/main" id="{925E577B-906E-4927-B62C-C6409B4532E1}"/>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7" name="テキスト ボックス 606">
          <a:extLst>
            <a:ext uri="{FF2B5EF4-FFF2-40B4-BE49-F238E27FC236}">
              <a16:creationId xmlns:a16="http://schemas.microsoft.com/office/drawing/2014/main" id="{96C72FC5-979C-46C1-87CF-A52356D47B9F}"/>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78207</xdr:rowOff>
    </xdr:from>
    <xdr:to>
      <xdr:col>116</xdr:col>
      <xdr:colOff>114300</xdr:colOff>
      <xdr:row>64</xdr:row>
      <xdr:rowOff>8357</xdr:rowOff>
    </xdr:to>
    <xdr:sp macro="" textlink="">
      <xdr:nvSpPr>
        <xdr:cNvPr id="608" name="楕円 607">
          <a:extLst>
            <a:ext uri="{FF2B5EF4-FFF2-40B4-BE49-F238E27FC236}">
              <a16:creationId xmlns:a16="http://schemas.microsoft.com/office/drawing/2014/main" id="{98ADFC2F-B88E-44F2-9813-CC8F12A19494}"/>
            </a:ext>
          </a:extLst>
        </xdr:cNvPr>
        <xdr:cNvSpPr/>
      </xdr:nvSpPr>
      <xdr:spPr>
        <a:xfrm>
          <a:off x="22110700" y="10879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164584</xdr:rowOff>
    </xdr:from>
    <xdr:ext cx="469744" cy="259045"/>
    <xdr:sp macro="" textlink="">
      <xdr:nvSpPr>
        <xdr:cNvPr id="609" name="【学校施設】&#10;一人当たり面積該当値テキスト">
          <a:extLst>
            <a:ext uri="{FF2B5EF4-FFF2-40B4-BE49-F238E27FC236}">
              <a16:creationId xmlns:a16="http://schemas.microsoft.com/office/drawing/2014/main" id="{51D93360-195D-4A16-A3E9-AAEE6BF2598C}"/>
            </a:ext>
          </a:extLst>
        </xdr:cNvPr>
        <xdr:cNvSpPr txBox="1"/>
      </xdr:nvSpPr>
      <xdr:spPr>
        <a:xfrm>
          <a:off x="22199600" y="10794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29514</xdr:rowOff>
    </xdr:from>
    <xdr:to>
      <xdr:col>112</xdr:col>
      <xdr:colOff>38100</xdr:colOff>
      <xdr:row>63</xdr:row>
      <xdr:rowOff>131114</xdr:rowOff>
    </xdr:to>
    <xdr:sp macro="" textlink="">
      <xdr:nvSpPr>
        <xdr:cNvPr id="610" name="楕円 609">
          <a:extLst>
            <a:ext uri="{FF2B5EF4-FFF2-40B4-BE49-F238E27FC236}">
              <a16:creationId xmlns:a16="http://schemas.microsoft.com/office/drawing/2014/main" id="{6C9F1942-7CCF-4C45-AE4B-47447CE459E9}"/>
            </a:ext>
          </a:extLst>
        </xdr:cNvPr>
        <xdr:cNvSpPr/>
      </xdr:nvSpPr>
      <xdr:spPr>
        <a:xfrm>
          <a:off x="21272500" y="10830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80314</xdr:rowOff>
    </xdr:from>
    <xdr:to>
      <xdr:col>116</xdr:col>
      <xdr:colOff>63500</xdr:colOff>
      <xdr:row>63</xdr:row>
      <xdr:rowOff>129007</xdr:rowOff>
    </xdr:to>
    <xdr:cxnSp macro="">
      <xdr:nvCxnSpPr>
        <xdr:cNvPr id="611" name="直線コネクタ 610">
          <a:extLst>
            <a:ext uri="{FF2B5EF4-FFF2-40B4-BE49-F238E27FC236}">
              <a16:creationId xmlns:a16="http://schemas.microsoft.com/office/drawing/2014/main" id="{EADAB5E7-C1C9-406C-A75E-9977AEC7B9A9}"/>
            </a:ext>
          </a:extLst>
        </xdr:cNvPr>
        <xdr:cNvCxnSpPr/>
      </xdr:nvCxnSpPr>
      <xdr:spPr>
        <a:xfrm>
          <a:off x="21323300" y="10881664"/>
          <a:ext cx="838200" cy="48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28829</xdr:rowOff>
    </xdr:from>
    <xdr:to>
      <xdr:col>107</xdr:col>
      <xdr:colOff>101600</xdr:colOff>
      <xdr:row>63</xdr:row>
      <xdr:rowOff>130429</xdr:rowOff>
    </xdr:to>
    <xdr:sp macro="" textlink="">
      <xdr:nvSpPr>
        <xdr:cNvPr id="612" name="楕円 611">
          <a:extLst>
            <a:ext uri="{FF2B5EF4-FFF2-40B4-BE49-F238E27FC236}">
              <a16:creationId xmlns:a16="http://schemas.microsoft.com/office/drawing/2014/main" id="{46795B91-222A-405F-9B59-DF79DD933BD9}"/>
            </a:ext>
          </a:extLst>
        </xdr:cNvPr>
        <xdr:cNvSpPr/>
      </xdr:nvSpPr>
      <xdr:spPr>
        <a:xfrm>
          <a:off x="20383500" y="10830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79629</xdr:rowOff>
    </xdr:from>
    <xdr:to>
      <xdr:col>111</xdr:col>
      <xdr:colOff>177800</xdr:colOff>
      <xdr:row>63</xdr:row>
      <xdr:rowOff>80314</xdr:rowOff>
    </xdr:to>
    <xdr:cxnSp macro="">
      <xdr:nvCxnSpPr>
        <xdr:cNvPr id="613" name="直線コネクタ 612">
          <a:extLst>
            <a:ext uri="{FF2B5EF4-FFF2-40B4-BE49-F238E27FC236}">
              <a16:creationId xmlns:a16="http://schemas.microsoft.com/office/drawing/2014/main" id="{1D5144E3-F152-4819-9FF5-B6F8E6C47B00}"/>
            </a:ext>
          </a:extLst>
        </xdr:cNvPr>
        <xdr:cNvCxnSpPr/>
      </xdr:nvCxnSpPr>
      <xdr:spPr>
        <a:xfrm>
          <a:off x="20434300" y="10880979"/>
          <a:ext cx="889000" cy="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27915</xdr:rowOff>
    </xdr:from>
    <xdr:to>
      <xdr:col>102</xdr:col>
      <xdr:colOff>165100</xdr:colOff>
      <xdr:row>63</xdr:row>
      <xdr:rowOff>129515</xdr:rowOff>
    </xdr:to>
    <xdr:sp macro="" textlink="">
      <xdr:nvSpPr>
        <xdr:cNvPr id="614" name="楕円 613">
          <a:extLst>
            <a:ext uri="{FF2B5EF4-FFF2-40B4-BE49-F238E27FC236}">
              <a16:creationId xmlns:a16="http://schemas.microsoft.com/office/drawing/2014/main" id="{376D7C25-245E-4501-877B-D37B8442BA06}"/>
            </a:ext>
          </a:extLst>
        </xdr:cNvPr>
        <xdr:cNvSpPr/>
      </xdr:nvSpPr>
      <xdr:spPr>
        <a:xfrm>
          <a:off x="19494500" y="10829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78715</xdr:rowOff>
    </xdr:from>
    <xdr:to>
      <xdr:col>107</xdr:col>
      <xdr:colOff>50800</xdr:colOff>
      <xdr:row>63</xdr:row>
      <xdr:rowOff>79629</xdr:rowOff>
    </xdr:to>
    <xdr:cxnSp macro="">
      <xdr:nvCxnSpPr>
        <xdr:cNvPr id="615" name="直線コネクタ 614">
          <a:extLst>
            <a:ext uri="{FF2B5EF4-FFF2-40B4-BE49-F238E27FC236}">
              <a16:creationId xmlns:a16="http://schemas.microsoft.com/office/drawing/2014/main" id="{C983D4FF-CC94-4B58-8F90-8AE2EF6F8115}"/>
            </a:ext>
          </a:extLst>
        </xdr:cNvPr>
        <xdr:cNvCxnSpPr/>
      </xdr:nvCxnSpPr>
      <xdr:spPr>
        <a:xfrm>
          <a:off x="19545300" y="10880065"/>
          <a:ext cx="8890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72796</xdr:rowOff>
    </xdr:from>
    <xdr:to>
      <xdr:col>98</xdr:col>
      <xdr:colOff>38100</xdr:colOff>
      <xdr:row>64</xdr:row>
      <xdr:rowOff>2946</xdr:rowOff>
    </xdr:to>
    <xdr:sp macro="" textlink="">
      <xdr:nvSpPr>
        <xdr:cNvPr id="616" name="楕円 615">
          <a:extLst>
            <a:ext uri="{FF2B5EF4-FFF2-40B4-BE49-F238E27FC236}">
              <a16:creationId xmlns:a16="http://schemas.microsoft.com/office/drawing/2014/main" id="{CF3E56FD-3149-46A4-AB5D-B30BB59AB33D}"/>
            </a:ext>
          </a:extLst>
        </xdr:cNvPr>
        <xdr:cNvSpPr/>
      </xdr:nvSpPr>
      <xdr:spPr>
        <a:xfrm>
          <a:off x="18605500" y="10874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78715</xdr:rowOff>
    </xdr:from>
    <xdr:to>
      <xdr:col>102</xdr:col>
      <xdr:colOff>114300</xdr:colOff>
      <xdr:row>63</xdr:row>
      <xdr:rowOff>123596</xdr:rowOff>
    </xdr:to>
    <xdr:cxnSp macro="">
      <xdr:nvCxnSpPr>
        <xdr:cNvPr id="617" name="直線コネクタ 616">
          <a:extLst>
            <a:ext uri="{FF2B5EF4-FFF2-40B4-BE49-F238E27FC236}">
              <a16:creationId xmlns:a16="http://schemas.microsoft.com/office/drawing/2014/main" id="{F5C1852F-F7EA-4E1A-A3E4-7E19214EE0BF}"/>
            </a:ext>
          </a:extLst>
        </xdr:cNvPr>
        <xdr:cNvCxnSpPr/>
      </xdr:nvCxnSpPr>
      <xdr:spPr>
        <a:xfrm flipV="1">
          <a:off x="18656300" y="10880065"/>
          <a:ext cx="889000" cy="44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54601</xdr:rowOff>
    </xdr:from>
    <xdr:ext cx="469744" cy="259045"/>
    <xdr:sp macro="" textlink="">
      <xdr:nvSpPr>
        <xdr:cNvPr id="618" name="n_1aveValue【学校施設】&#10;一人当たり面積">
          <a:extLst>
            <a:ext uri="{FF2B5EF4-FFF2-40B4-BE49-F238E27FC236}">
              <a16:creationId xmlns:a16="http://schemas.microsoft.com/office/drawing/2014/main" id="{386F674F-5F94-436B-B66B-D9E36159234B}"/>
            </a:ext>
          </a:extLst>
        </xdr:cNvPr>
        <xdr:cNvSpPr txBox="1"/>
      </xdr:nvSpPr>
      <xdr:spPr>
        <a:xfrm>
          <a:off x="21075727" y="10513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53839</xdr:rowOff>
    </xdr:from>
    <xdr:ext cx="469744" cy="259045"/>
    <xdr:sp macro="" textlink="">
      <xdr:nvSpPr>
        <xdr:cNvPr id="619" name="n_2aveValue【学校施設】&#10;一人当たり面積">
          <a:extLst>
            <a:ext uri="{FF2B5EF4-FFF2-40B4-BE49-F238E27FC236}">
              <a16:creationId xmlns:a16="http://schemas.microsoft.com/office/drawing/2014/main" id="{BB382EFC-3A86-4A95-8973-53EF0C5553F0}"/>
            </a:ext>
          </a:extLst>
        </xdr:cNvPr>
        <xdr:cNvSpPr txBox="1"/>
      </xdr:nvSpPr>
      <xdr:spPr>
        <a:xfrm>
          <a:off x="20199427" y="10512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61079</xdr:rowOff>
    </xdr:from>
    <xdr:ext cx="469744" cy="259045"/>
    <xdr:sp macro="" textlink="">
      <xdr:nvSpPr>
        <xdr:cNvPr id="620" name="n_3aveValue【学校施設】&#10;一人当たり面積">
          <a:extLst>
            <a:ext uri="{FF2B5EF4-FFF2-40B4-BE49-F238E27FC236}">
              <a16:creationId xmlns:a16="http://schemas.microsoft.com/office/drawing/2014/main" id="{D93A996B-D890-4F6C-A9CD-092CEBA94DF1}"/>
            </a:ext>
          </a:extLst>
        </xdr:cNvPr>
        <xdr:cNvSpPr txBox="1"/>
      </xdr:nvSpPr>
      <xdr:spPr>
        <a:xfrm>
          <a:off x="19310427" y="10519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80739</xdr:rowOff>
    </xdr:from>
    <xdr:ext cx="469744" cy="259045"/>
    <xdr:sp macro="" textlink="">
      <xdr:nvSpPr>
        <xdr:cNvPr id="621" name="n_4aveValue【学校施設】&#10;一人当たり面積">
          <a:extLst>
            <a:ext uri="{FF2B5EF4-FFF2-40B4-BE49-F238E27FC236}">
              <a16:creationId xmlns:a16="http://schemas.microsoft.com/office/drawing/2014/main" id="{BA896A62-7B2E-4FBD-97E1-2982F4917CD1}"/>
            </a:ext>
          </a:extLst>
        </xdr:cNvPr>
        <xdr:cNvSpPr txBox="1"/>
      </xdr:nvSpPr>
      <xdr:spPr>
        <a:xfrm>
          <a:off x="18421427" y="10539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122241</xdr:rowOff>
    </xdr:from>
    <xdr:ext cx="469744" cy="259045"/>
    <xdr:sp macro="" textlink="">
      <xdr:nvSpPr>
        <xdr:cNvPr id="622" name="n_1mainValue【学校施設】&#10;一人当たり面積">
          <a:extLst>
            <a:ext uri="{FF2B5EF4-FFF2-40B4-BE49-F238E27FC236}">
              <a16:creationId xmlns:a16="http://schemas.microsoft.com/office/drawing/2014/main" id="{C80ECCBF-6DC9-4C6F-A647-3815E06521B6}"/>
            </a:ext>
          </a:extLst>
        </xdr:cNvPr>
        <xdr:cNvSpPr txBox="1"/>
      </xdr:nvSpPr>
      <xdr:spPr>
        <a:xfrm>
          <a:off x="21075727" y="10923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121556</xdr:rowOff>
    </xdr:from>
    <xdr:ext cx="469744" cy="259045"/>
    <xdr:sp macro="" textlink="">
      <xdr:nvSpPr>
        <xdr:cNvPr id="623" name="n_2mainValue【学校施設】&#10;一人当たり面積">
          <a:extLst>
            <a:ext uri="{FF2B5EF4-FFF2-40B4-BE49-F238E27FC236}">
              <a16:creationId xmlns:a16="http://schemas.microsoft.com/office/drawing/2014/main" id="{89652FB8-8B1E-4EA6-A632-31DDF0D9F33B}"/>
            </a:ext>
          </a:extLst>
        </xdr:cNvPr>
        <xdr:cNvSpPr txBox="1"/>
      </xdr:nvSpPr>
      <xdr:spPr>
        <a:xfrm>
          <a:off x="20199427" y="109229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120642</xdr:rowOff>
    </xdr:from>
    <xdr:ext cx="469744" cy="259045"/>
    <xdr:sp macro="" textlink="">
      <xdr:nvSpPr>
        <xdr:cNvPr id="624" name="n_3mainValue【学校施設】&#10;一人当たり面積">
          <a:extLst>
            <a:ext uri="{FF2B5EF4-FFF2-40B4-BE49-F238E27FC236}">
              <a16:creationId xmlns:a16="http://schemas.microsoft.com/office/drawing/2014/main" id="{838D669A-3C32-4F20-B23B-898F85FADDA6}"/>
            </a:ext>
          </a:extLst>
        </xdr:cNvPr>
        <xdr:cNvSpPr txBox="1"/>
      </xdr:nvSpPr>
      <xdr:spPr>
        <a:xfrm>
          <a:off x="19310427" y="10921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165523</xdr:rowOff>
    </xdr:from>
    <xdr:ext cx="469744" cy="259045"/>
    <xdr:sp macro="" textlink="">
      <xdr:nvSpPr>
        <xdr:cNvPr id="625" name="n_4mainValue【学校施設】&#10;一人当たり面積">
          <a:extLst>
            <a:ext uri="{FF2B5EF4-FFF2-40B4-BE49-F238E27FC236}">
              <a16:creationId xmlns:a16="http://schemas.microsoft.com/office/drawing/2014/main" id="{F6B0A944-104A-4052-A534-7E5DB58D91F8}"/>
            </a:ext>
          </a:extLst>
        </xdr:cNvPr>
        <xdr:cNvSpPr txBox="1"/>
      </xdr:nvSpPr>
      <xdr:spPr>
        <a:xfrm>
          <a:off x="18421427" y="10966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6" name="正方形/長方形 625">
          <a:extLst>
            <a:ext uri="{FF2B5EF4-FFF2-40B4-BE49-F238E27FC236}">
              <a16:creationId xmlns:a16="http://schemas.microsoft.com/office/drawing/2014/main" id="{7C34C23B-0164-44BC-8A9D-FADF57BD042E}"/>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7" name="正方形/長方形 626">
          <a:extLst>
            <a:ext uri="{FF2B5EF4-FFF2-40B4-BE49-F238E27FC236}">
              <a16:creationId xmlns:a16="http://schemas.microsoft.com/office/drawing/2014/main" id="{467F6A85-1D88-4637-8D74-0C00006ABC3B}"/>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8" name="正方形/長方形 627">
          <a:extLst>
            <a:ext uri="{FF2B5EF4-FFF2-40B4-BE49-F238E27FC236}">
              <a16:creationId xmlns:a16="http://schemas.microsoft.com/office/drawing/2014/main" id="{2DB0C03C-689F-45DA-BC37-9C5D1CFAD994}"/>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9" name="正方形/長方形 628">
          <a:extLst>
            <a:ext uri="{FF2B5EF4-FFF2-40B4-BE49-F238E27FC236}">
              <a16:creationId xmlns:a16="http://schemas.microsoft.com/office/drawing/2014/main" id="{7BB9F91C-8F71-4CE3-9818-6CD7B72F777C}"/>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0" name="正方形/長方形 629">
          <a:extLst>
            <a:ext uri="{FF2B5EF4-FFF2-40B4-BE49-F238E27FC236}">
              <a16:creationId xmlns:a16="http://schemas.microsoft.com/office/drawing/2014/main" id="{11D37B1C-EADC-4252-93C7-19C57079A9AE}"/>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1" name="正方形/長方形 630">
          <a:extLst>
            <a:ext uri="{FF2B5EF4-FFF2-40B4-BE49-F238E27FC236}">
              <a16:creationId xmlns:a16="http://schemas.microsoft.com/office/drawing/2014/main" id="{8AD40061-077F-4DF5-BE39-A3B1F045E16B}"/>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2" name="正方形/長方形 631">
          <a:extLst>
            <a:ext uri="{FF2B5EF4-FFF2-40B4-BE49-F238E27FC236}">
              <a16:creationId xmlns:a16="http://schemas.microsoft.com/office/drawing/2014/main" id="{EE4C57D9-597F-44F3-A5F0-882D3D9D217C}"/>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3" name="正方形/長方形 632">
          <a:extLst>
            <a:ext uri="{FF2B5EF4-FFF2-40B4-BE49-F238E27FC236}">
              <a16:creationId xmlns:a16="http://schemas.microsoft.com/office/drawing/2014/main" id="{6063947E-F8F3-4D13-90D0-C7E02C8BB505}"/>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34" name="正方形/長方形 633">
          <a:extLst>
            <a:ext uri="{FF2B5EF4-FFF2-40B4-BE49-F238E27FC236}">
              <a16:creationId xmlns:a16="http://schemas.microsoft.com/office/drawing/2014/main" id="{DF5548BE-1D89-42B8-A048-14F8441D857B}"/>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5" name="正方形/長方形 634">
          <a:extLst>
            <a:ext uri="{FF2B5EF4-FFF2-40B4-BE49-F238E27FC236}">
              <a16:creationId xmlns:a16="http://schemas.microsoft.com/office/drawing/2014/main" id="{10354ED2-894C-4C82-BA33-299628505B3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6" name="正方形/長方形 635">
          <a:extLst>
            <a:ext uri="{FF2B5EF4-FFF2-40B4-BE49-F238E27FC236}">
              <a16:creationId xmlns:a16="http://schemas.microsoft.com/office/drawing/2014/main" id="{B22A031F-8A27-43F4-A7A4-B589C91FA917}"/>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7" name="正方形/長方形 636">
          <a:extLst>
            <a:ext uri="{FF2B5EF4-FFF2-40B4-BE49-F238E27FC236}">
              <a16:creationId xmlns:a16="http://schemas.microsoft.com/office/drawing/2014/main" id="{4FAE18D0-D6FD-4259-AE22-CBD8FEE8FE72}"/>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8" name="正方形/長方形 637">
          <a:extLst>
            <a:ext uri="{FF2B5EF4-FFF2-40B4-BE49-F238E27FC236}">
              <a16:creationId xmlns:a16="http://schemas.microsoft.com/office/drawing/2014/main" id="{E7BEDE6B-38D1-4D07-A912-9607055E6968}"/>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9" name="正方形/長方形 638">
          <a:extLst>
            <a:ext uri="{FF2B5EF4-FFF2-40B4-BE49-F238E27FC236}">
              <a16:creationId xmlns:a16="http://schemas.microsoft.com/office/drawing/2014/main" id="{AC52C412-FA95-4E2D-A416-C39414BC83C3}"/>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40" name="正方形/長方形 639">
          <a:extLst>
            <a:ext uri="{FF2B5EF4-FFF2-40B4-BE49-F238E27FC236}">
              <a16:creationId xmlns:a16="http://schemas.microsoft.com/office/drawing/2014/main" id="{44F53442-2BFC-4136-A7B9-13C3CBE0B77D}"/>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41" name="正方形/長方形 640">
          <a:extLst>
            <a:ext uri="{FF2B5EF4-FFF2-40B4-BE49-F238E27FC236}">
              <a16:creationId xmlns:a16="http://schemas.microsoft.com/office/drawing/2014/main" id="{D4A671DE-AD08-4A10-BCA1-25822F7AA161}"/>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42" name="正方形/長方形 641">
          <a:extLst>
            <a:ext uri="{FF2B5EF4-FFF2-40B4-BE49-F238E27FC236}">
              <a16:creationId xmlns:a16="http://schemas.microsoft.com/office/drawing/2014/main" id="{E259B8CB-AA9B-411E-B9C5-7278E345F974}"/>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3" name="正方形/長方形 642">
          <a:extLst>
            <a:ext uri="{FF2B5EF4-FFF2-40B4-BE49-F238E27FC236}">
              <a16:creationId xmlns:a16="http://schemas.microsoft.com/office/drawing/2014/main" id="{3E3B3545-4E2D-4E09-A82F-943C6BD2F80B}"/>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4" name="正方形/長方形 643">
          <a:extLst>
            <a:ext uri="{FF2B5EF4-FFF2-40B4-BE49-F238E27FC236}">
              <a16:creationId xmlns:a16="http://schemas.microsoft.com/office/drawing/2014/main" id="{D9AA0933-213D-41F5-990F-466EB2FFF053}"/>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5" name="正方形/長方形 644">
          <a:extLst>
            <a:ext uri="{FF2B5EF4-FFF2-40B4-BE49-F238E27FC236}">
              <a16:creationId xmlns:a16="http://schemas.microsoft.com/office/drawing/2014/main" id="{4273C61F-7271-477B-ABEA-4BFDCE1EC202}"/>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6" name="正方形/長方形 645">
          <a:extLst>
            <a:ext uri="{FF2B5EF4-FFF2-40B4-BE49-F238E27FC236}">
              <a16:creationId xmlns:a16="http://schemas.microsoft.com/office/drawing/2014/main" id="{D5B1AFBC-62CF-4B6A-BE3B-E45506B63ED2}"/>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7" name="正方形/長方形 646">
          <a:extLst>
            <a:ext uri="{FF2B5EF4-FFF2-40B4-BE49-F238E27FC236}">
              <a16:creationId xmlns:a16="http://schemas.microsoft.com/office/drawing/2014/main" id="{8C9F2B43-020C-456E-ACAC-F7E1C6481BC4}"/>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8" name="正方形/長方形 647">
          <a:extLst>
            <a:ext uri="{FF2B5EF4-FFF2-40B4-BE49-F238E27FC236}">
              <a16:creationId xmlns:a16="http://schemas.microsoft.com/office/drawing/2014/main" id="{E726B57D-F114-4652-B74D-020601362711}"/>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9" name="正方形/長方形 648">
          <a:extLst>
            <a:ext uri="{FF2B5EF4-FFF2-40B4-BE49-F238E27FC236}">
              <a16:creationId xmlns:a16="http://schemas.microsoft.com/office/drawing/2014/main" id="{214443AC-5467-4816-974A-5D60876CA14B}"/>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50" name="テキスト ボックス 649">
          <a:extLst>
            <a:ext uri="{FF2B5EF4-FFF2-40B4-BE49-F238E27FC236}">
              <a16:creationId xmlns:a16="http://schemas.microsoft.com/office/drawing/2014/main" id="{26935B2A-FB3F-4DD9-B80E-C79C866D6FF9}"/>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51" name="直線コネクタ 650">
          <a:extLst>
            <a:ext uri="{FF2B5EF4-FFF2-40B4-BE49-F238E27FC236}">
              <a16:creationId xmlns:a16="http://schemas.microsoft.com/office/drawing/2014/main" id="{9CEBBFA6-3375-4992-904C-FBD6EFED6811}"/>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52" name="テキスト ボックス 651">
          <a:extLst>
            <a:ext uri="{FF2B5EF4-FFF2-40B4-BE49-F238E27FC236}">
              <a16:creationId xmlns:a16="http://schemas.microsoft.com/office/drawing/2014/main" id="{09C55137-0D81-4BDB-990A-E9CC88453875}"/>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53" name="直線コネクタ 652">
          <a:extLst>
            <a:ext uri="{FF2B5EF4-FFF2-40B4-BE49-F238E27FC236}">
              <a16:creationId xmlns:a16="http://schemas.microsoft.com/office/drawing/2014/main" id="{4C57E789-6FA9-4FEA-A781-5F182B518AEB}"/>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654" name="テキスト ボックス 653">
          <a:extLst>
            <a:ext uri="{FF2B5EF4-FFF2-40B4-BE49-F238E27FC236}">
              <a16:creationId xmlns:a16="http://schemas.microsoft.com/office/drawing/2014/main" id="{87406074-5D56-4DC9-A802-F415C54148BE}"/>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55" name="直線コネクタ 654">
          <a:extLst>
            <a:ext uri="{FF2B5EF4-FFF2-40B4-BE49-F238E27FC236}">
              <a16:creationId xmlns:a16="http://schemas.microsoft.com/office/drawing/2014/main" id="{E1C7FD5E-B9EF-4C27-A719-373F3F9C41F9}"/>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56" name="テキスト ボックス 655">
          <a:extLst>
            <a:ext uri="{FF2B5EF4-FFF2-40B4-BE49-F238E27FC236}">
              <a16:creationId xmlns:a16="http://schemas.microsoft.com/office/drawing/2014/main" id="{21E6C769-4724-4B98-B9E4-0F4EE88E1201}"/>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57" name="直線コネクタ 656">
          <a:extLst>
            <a:ext uri="{FF2B5EF4-FFF2-40B4-BE49-F238E27FC236}">
              <a16:creationId xmlns:a16="http://schemas.microsoft.com/office/drawing/2014/main" id="{5725CC2D-554A-4A27-86C5-5F939DE0AD66}"/>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58" name="テキスト ボックス 657">
          <a:extLst>
            <a:ext uri="{FF2B5EF4-FFF2-40B4-BE49-F238E27FC236}">
              <a16:creationId xmlns:a16="http://schemas.microsoft.com/office/drawing/2014/main" id="{AF8CBB3C-F518-45BB-9A0D-309617E84347}"/>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59" name="直線コネクタ 658">
          <a:extLst>
            <a:ext uri="{FF2B5EF4-FFF2-40B4-BE49-F238E27FC236}">
              <a16:creationId xmlns:a16="http://schemas.microsoft.com/office/drawing/2014/main" id="{891DEA28-439B-43B4-930E-31E30BC1F92F}"/>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60" name="テキスト ボックス 659">
          <a:extLst>
            <a:ext uri="{FF2B5EF4-FFF2-40B4-BE49-F238E27FC236}">
              <a16:creationId xmlns:a16="http://schemas.microsoft.com/office/drawing/2014/main" id="{F4AEA6D8-7669-46DE-A885-ACA5732DA227}"/>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61" name="直線コネクタ 660">
          <a:extLst>
            <a:ext uri="{FF2B5EF4-FFF2-40B4-BE49-F238E27FC236}">
              <a16:creationId xmlns:a16="http://schemas.microsoft.com/office/drawing/2014/main" id="{3BEE1990-77AC-4750-A985-5F39B0D6BB87}"/>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662" name="テキスト ボックス 661">
          <a:extLst>
            <a:ext uri="{FF2B5EF4-FFF2-40B4-BE49-F238E27FC236}">
              <a16:creationId xmlns:a16="http://schemas.microsoft.com/office/drawing/2014/main" id="{DEF3AC5F-ADBE-4540-BBEF-9F8C89876EAB}"/>
            </a:ext>
          </a:extLst>
        </xdr:cNvPr>
        <xdr:cNvSpPr txBox="1"/>
      </xdr:nvSpPr>
      <xdr:spPr>
        <a:xfrm>
          <a:off x="12107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3" name="直線コネクタ 662">
          <a:extLst>
            <a:ext uri="{FF2B5EF4-FFF2-40B4-BE49-F238E27FC236}">
              <a16:creationId xmlns:a16="http://schemas.microsoft.com/office/drawing/2014/main" id="{AEA9C665-9607-49D0-9103-64C618695A49}"/>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64" name="【公民館】&#10;有形固定資産減価償却率グラフ枠">
          <a:extLst>
            <a:ext uri="{FF2B5EF4-FFF2-40B4-BE49-F238E27FC236}">
              <a16:creationId xmlns:a16="http://schemas.microsoft.com/office/drawing/2014/main" id="{645EFDFC-08F6-4BCE-8FEC-65E160AFCC98}"/>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107</xdr:row>
      <xdr:rowOff>69850</xdr:rowOff>
    </xdr:to>
    <xdr:cxnSp macro="">
      <xdr:nvCxnSpPr>
        <xdr:cNvPr id="665" name="直線コネクタ 664">
          <a:extLst>
            <a:ext uri="{FF2B5EF4-FFF2-40B4-BE49-F238E27FC236}">
              <a16:creationId xmlns:a16="http://schemas.microsoft.com/office/drawing/2014/main" id="{4AA3CC0E-D448-4BAF-BF42-BF03C96472B6}"/>
            </a:ext>
          </a:extLst>
        </xdr:cNvPr>
        <xdr:cNvCxnSpPr/>
      </xdr:nvCxnSpPr>
      <xdr:spPr>
        <a:xfrm flipV="1">
          <a:off x="16318864" y="1714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73677</xdr:rowOff>
    </xdr:from>
    <xdr:ext cx="469744" cy="259045"/>
    <xdr:sp macro="" textlink="">
      <xdr:nvSpPr>
        <xdr:cNvPr id="666" name="【公民館】&#10;有形固定資産減価償却率最小値テキスト">
          <a:extLst>
            <a:ext uri="{FF2B5EF4-FFF2-40B4-BE49-F238E27FC236}">
              <a16:creationId xmlns:a16="http://schemas.microsoft.com/office/drawing/2014/main" id="{0986F4EE-7948-4898-B677-002B9D9B733B}"/>
            </a:ext>
          </a:extLst>
        </xdr:cNvPr>
        <xdr:cNvSpPr txBox="1"/>
      </xdr:nvSpPr>
      <xdr:spPr>
        <a:xfrm>
          <a:off x="16357600" y="184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69850</xdr:rowOff>
    </xdr:from>
    <xdr:to>
      <xdr:col>86</xdr:col>
      <xdr:colOff>25400</xdr:colOff>
      <xdr:row>107</xdr:row>
      <xdr:rowOff>69850</xdr:rowOff>
    </xdr:to>
    <xdr:cxnSp macro="">
      <xdr:nvCxnSpPr>
        <xdr:cNvPr id="667" name="直線コネクタ 666">
          <a:extLst>
            <a:ext uri="{FF2B5EF4-FFF2-40B4-BE49-F238E27FC236}">
              <a16:creationId xmlns:a16="http://schemas.microsoft.com/office/drawing/2014/main" id="{FECB3662-5A58-4348-B96B-CFDC1ADD4333}"/>
            </a:ext>
          </a:extLst>
        </xdr:cNvPr>
        <xdr:cNvCxnSpPr/>
      </xdr:nvCxnSpPr>
      <xdr:spPr>
        <a:xfrm>
          <a:off x="16230600" y="184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340478" cy="259045"/>
    <xdr:sp macro="" textlink="">
      <xdr:nvSpPr>
        <xdr:cNvPr id="668" name="【公民館】&#10;有形固定資産減価償却率最大値テキスト">
          <a:extLst>
            <a:ext uri="{FF2B5EF4-FFF2-40B4-BE49-F238E27FC236}">
              <a16:creationId xmlns:a16="http://schemas.microsoft.com/office/drawing/2014/main" id="{AA85F127-3ED9-4015-873C-C21695C1FCFF}"/>
            </a:ext>
          </a:extLst>
        </xdr:cNvPr>
        <xdr:cNvSpPr txBox="1"/>
      </xdr:nvSpPr>
      <xdr:spPr>
        <a:xfrm>
          <a:off x="16357600" y="1692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669" name="直線コネクタ 668">
          <a:extLst>
            <a:ext uri="{FF2B5EF4-FFF2-40B4-BE49-F238E27FC236}">
              <a16:creationId xmlns:a16="http://schemas.microsoft.com/office/drawing/2014/main" id="{70A55BF9-309D-4274-993B-6D0762A44F01}"/>
            </a:ext>
          </a:extLst>
        </xdr:cNvPr>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62247</xdr:rowOff>
    </xdr:from>
    <xdr:ext cx="405111" cy="259045"/>
    <xdr:sp macro="" textlink="">
      <xdr:nvSpPr>
        <xdr:cNvPr id="670" name="【公民館】&#10;有形固定資産減価償却率平均値テキスト">
          <a:extLst>
            <a:ext uri="{FF2B5EF4-FFF2-40B4-BE49-F238E27FC236}">
              <a16:creationId xmlns:a16="http://schemas.microsoft.com/office/drawing/2014/main" id="{BF351B26-D97A-4C65-A242-A5D5F702B6E7}"/>
            </a:ext>
          </a:extLst>
        </xdr:cNvPr>
        <xdr:cNvSpPr txBox="1"/>
      </xdr:nvSpPr>
      <xdr:spPr>
        <a:xfrm>
          <a:off x="16357600" y="178930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83820</xdr:rowOff>
    </xdr:from>
    <xdr:to>
      <xdr:col>85</xdr:col>
      <xdr:colOff>177800</xdr:colOff>
      <xdr:row>105</xdr:row>
      <xdr:rowOff>13970</xdr:rowOff>
    </xdr:to>
    <xdr:sp macro="" textlink="">
      <xdr:nvSpPr>
        <xdr:cNvPr id="671" name="フローチャート: 判断 670">
          <a:extLst>
            <a:ext uri="{FF2B5EF4-FFF2-40B4-BE49-F238E27FC236}">
              <a16:creationId xmlns:a16="http://schemas.microsoft.com/office/drawing/2014/main" id="{1BED2B76-B0C0-43E0-8156-FBB0E6FE16BF}"/>
            </a:ext>
          </a:extLst>
        </xdr:cNvPr>
        <xdr:cNvSpPr/>
      </xdr:nvSpPr>
      <xdr:spPr>
        <a:xfrm>
          <a:off x="16268700" y="17914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107950</xdr:rowOff>
    </xdr:from>
    <xdr:to>
      <xdr:col>81</xdr:col>
      <xdr:colOff>101600</xdr:colOff>
      <xdr:row>105</xdr:row>
      <xdr:rowOff>38100</xdr:rowOff>
    </xdr:to>
    <xdr:sp macro="" textlink="">
      <xdr:nvSpPr>
        <xdr:cNvPr id="672" name="フローチャート: 判断 671">
          <a:extLst>
            <a:ext uri="{FF2B5EF4-FFF2-40B4-BE49-F238E27FC236}">
              <a16:creationId xmlns:a16="http://schemas.microsoft.com/office/drawing/2014/main" id="{463E5331-916B-4F34-8844-C7DAE2ABBDD5}"/>
            </a:ext>
          </a:extLst>
        </xdr:cNvPr>
        <xdr:cNvSpPr/>
      </xdr:nvSpPr>
      <xdr:spPr>
        <a:xfrm>
          <a:off x="15430500" y="17938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97789</xdr:rowOff>
    </xdr:from>
    <xdr:to>
      <xdr:col>76</xdr:col>
      <xdr:colOff>165100</xdr:colOff>
      <xdr:row>105</xdr:row>
      <xdr:rowOff>27939</xdr:rowOff>
    </xdr:to>
    <xdr:sp macro="" textlink="">
      <xdr:nvSpPr>
        <xdr:cNvPr id="673" name="フローチャート: 判断 672">
          <a:extLst>
            <a:ext uri="{FF2B5EF4-FFF2-40B4-BE49-F238E27FC236}">
              <a16:creationId xmlns:a16="http://schemas.microsoft.com/office/drawing/2014/main" id="{220F8D2D-1F2D-44B4-BD69-37E6549C9EDF}"/>
            </a:ext>
          </a:extLst>
        </xdr:cNvPr>
        <xdr:cNvSpPr/>
      </xdr:nvSpPr>
      <xdr:spPr>
        <a:xfrm>
          <a:off x="14541500" y="17928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130811</xdr:rowOff>
    </xdr:from>
    <xdr:to>
      <xdr:col>72</xdr:col>
      <xdr:colOff>38100</xdr:colOff>
      <xdr:row>105</xdr:row>
      <xdr:rowOff>60961</xdr:rowOff>
    </xdr:to>
    <xdr:sp macro="" textlink="">
      <xdr:nvSpPr>
        <xdr:cNvPr id="674" name="フローチャート: 判断 673">
          <a:extLst>
            <a:ext uri="{FF2B5EF4-FFF2-40B4-BE49-F238E27FC236}">
              <a16:creationId xmlns:a16="http://schemas.microsoft.com/office/drawing/2014/main" id="{0E2C59D3-88FE-4BA8-AD41-56BCA3651934}"/>
            </a:ext>
          </a:extLst>
        </xdr:cNvPr>
        <xdr:cNvSpPr/>
      </xdr:nvSpPr>
      <xdr:spPr>
        <a:xfrm>
          <a:off x="13652500" y="17961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137161</xdr:rowOff>
    </xdr:from>
    <xdr:to>
      <xdr:col>67</xdr:col>
      <xdr:colOff>101600</xdr:colOff>
      <xdr:row>105</xdr:row>
      <xdr:rowOff>67311</xdr:rowOff>
    </xdr:to>
    <xdr:sp macro="" textlink="">
      <xdr:nvSpPr>
        <xdr:cNvPr id="675" name="フローチャート: 判断 674">
          <a:extLst>
            <a:ext uri="{FF2B5EF4-FFF2-40B4-BE49-F238E27FC236}">
              <a16:creationId xmlns:a16="http://schemas.microsoft.com/office/drawing/2014/main" id="{DBE5B238-0AA6-445E-9498-83B623960095}"/>
            </a:ext>
          </a:extLst>
        </xdr:cNvPr>
        <xdr:cNvSpPr/>
      </xdr:nvSpPr>
      <xdr:spPr>
        <a:xfrm>
          <a:off x="12763500" y="17967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6" name="テキスト ボックス 675">
          <a:extLst>
            <a:ext uri="{FF2B5EF4-FFF2-40B4-BE49-F238E27FC236}">
              <a16:creationId xmlns:a16="http://schemas.microsoft.com/office/drawing/2014/main" id="{F9B889B8-DF7A-41AE-859A-281648E8B368}"/>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7" name="テキスト ボックス 676">
          <a:extLst>
            <a:ext uri="{FF2B5EF4-FFF2-40B4-BE49-F238E27FC236}">
              <a16:creationId xmlns:a16="http://schemas.microsoft.com/office/drawing/2014/main" id="{0262C725-B670-43A5-81A0-CFF5624000E5}"/>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8" name="テキスト ボックス 677">
          <a:extLst>
            <a:ext uri="{FF2B5EF4-FFF2-40B4-BE49-F238E27FC236}">
              <a16:creationId xmlns:a16="http://schemas.microsoft.com/office/drawing/2014/main" id="{9A138AF9-E2FC-45A6-A02C-E5289E1BAAAC}"/>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9" name="テキスト ボックス 678">
          <a:extLst>
            <a:ext uri="{FF2B5EF4-FFF2-40B4-BE49-F238E27FC236}">
              <a16:creationId xmlns:a16="http://schemas.microsoft.com/office/drawing/2014/main" id="{4B98717C-AF87-4257-989B-61C57ECFCC72}"/>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0" name="テキスト ボックス 679">
          <a:extLst>
            <a:ext uri="{FF2B5EF4-FFF2-40B4-BE49-F238E27FC236}">
              <a16:creationId xmlns:a16="http://schemas.microsoft.com/office/drawing/2014/main" id="{D22CD9E9-73BB-40AC-BAC6-F4B66B15BCDE}"/>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35561</xdr:rowOff>
    </xdr:from>
    <xdr:to>
      <xdr:col>85</xdr:col>
      <xdr:colOff>177800</xdr:colOff>
      <xdr:row>104</xdr:row>
      <xdr:rowOff>137161</xdr:rowOff>
    </xdr:to>
    <xdr:sp macro="" textlink="">
      <xdr:nvSpPr>
        <xdr:cNvPr id="681" name="楕円 680">
          <a:extLst>
            <a:ext uri="{FF2B5EF4-FFF2-40B4-BE49-F238E27FC236}">
              <a16:creationId xmlns:a16="http://schemas.microsoft.com/office/drawing/2014/main" id="{707B84FF-9DFD-4E03-8847-05023966D9D2}"/>
            </a:ext>
          </a:extLst>
        </xdr:cNvPr>
        <xdr:cNvSpPr/>
      </xdr:nvSpPr>
      <xdr:spPr>
        <a:xfrm>
          <a:off x="16268700" y="17866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58438</xdr:rowOff>
    </xdr:from>
    <xdr:ext cx="405111" cy="259045"/>
    <xdr:sp macro="" textlink="">
      <xdr:nvSpPr>
        <xdr:cNvPr id="682" name="【公民館】&#10;有形固定資産減価償却率該当値テキスト">
          <a:extLst>
            <a:ext uri="{FF2B5EF4-FFF2-40B4-BE49-F238E27FC236}">
              <a16:creationId xmlns:a16="http://schemas.microsoft.com/office/drawing/2014/main" id="{15587503-8205-425E-8C9A-3617CE69D189}"/>
            </a:ext>
          </a:extLst>
        </xdr:cNvPr>
        <xdr:cNvSpPr txBox="1"/>
      </xdr:nvSpPr>
      <xdr:spPr>
        <a:xfrm>
          <a:off x="16357600" y="17717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22861</xdr:rowOff>
    </xdr:from>
    <xdr:to>
      <xdr:col>81</xdr:col>
      <xdr:colOff>101600</xdr:colOff>
      <xdr:row>104</xdr:row>
      <xdr:rowOff>124461</xdr:rowOff>
    </xdr:to>
    <xdr:sp macro="" textlink="">
      <xdr:nvSpPr>
        <xdr:cNvPr id="683" name="楕円 682">
          <a:extLst>
            <a:ext uri="{FF2B5EF4-FFF2-40B4-BE49-F238E27FC236}">
              <a16:creationId xmlns:a16="http://schemas.microsoft.com/office/drawing/2014/main" id="{E6D59157-D5F6-471F-96C8-6287F74C9464}"/>
            </a:ext>
          </a:extLst>
        </xdr:cNvPr>
        <xdr:cNvSpPr/>
      </xdr:nvSpPr>
      <xdr:spPr>
        <a:xfrm>
          <a:off x="15430500" y="17853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73661</xdr:rowOff>
    </xdr:from>
    <xdr:to>
      <xdr:col>85</xdr:col>
      <xdr:colOff>127000</xdr:colOff>
      <xdr:row>104</xdr:row>
      <xdr:rowOff>86361</xdr:rowOff>
    </xdr:to>
    <xdr:cxnSp macro="">
      <xdr:nvCxnSpPr>
        <xdr:cNvPr id="684" name="直線コネクタ 683">
          <a:extLst>
            <a:ext uri="{FF2B5EF4-FFF2-40B4-BE49-F238E27FC236}">
              <a16:creationId xmlns:a16="http://schemas.microsoft.com/office/drawing/2014/main" id="{97DFF6BD-646A-400B-BCB0-C76DB47850F2}"/>
            </a:ext>
          </a:extLst>
        </xdr:cNvPr>
        <xdr:cNvCxnSpPr/>
      </xdr:nvCxnSpPr>
      <xdr:spPr>
        <a:xfrm>
          <a:off x="15481300" y="17904461"/>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162561</xdr:rowOff>
    </xdr:from>
    <xdr:to>
      <xdr:col>76</xdr:col>
      <xdr:colOff>165100</xdr:colOff>
      <xdr:row>104</xdr:row>
      <xdr:rowOff>92711</xdr:rowOff>
    </xdr:to>
    <xdr:sp macro="" textlink="">
      <xdr:nvSpPr>
        <xdr:cNvPr id="685" name="楕円 684">
          <a:extLst>
            <a:ext uri="{FF2B5EF4-FFF2-40B4-BE49-F238E27FC236}">
              <a16:creationId xmlns:a16="http://schemas.microsoft.com/office/drawing/2014/main" id="{1E5A1040-3B66-450E-8761-F36D7CFBB016}"/>
            </a:ext>
          </a:extLst>
        </xdr:cNvPr>
        <xdr:cNvSpPr/>
      </xdr:nvSpPr>
      <xdr:spPr>
        <a:xfrm>
          <a:off x="14541500" y="17821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41911</xdr:rowOff>
    </xdr:from>
    <xdr:to>
      <xdr:col>81</xdr:col>
      <xdr:colOff>50800</xdr:colOff>
      <xdr:row>104</xdr:row>
      <xdr:rowOff>73661</xdr:rowOff>
    </xdr:to>
    <xdr:cxnSp macro="">
      <xdr:nvCxnSpPr>
        <xdr:cNvPr id="686" name="直線コネクタ 685">
          <a:extLst>
            <a:ext uri="{FF2B5EF4-FFF2-40B4-BE49-F238E27FC236}">
              <a16:creationId xmlns:a16="http://schemas.microsoft.com/office/drawing/2014/main" id="{A440524D-5BD1-4C9A-9E45-45F78BD332E4}"/>
            </a:ext>
          </a:extLst>
        </xdr:cNvPr>
        <xdr:cNvCxnSpPr/>
      </xdr:nvCxnSpPr>
      <xdr:spPr>
        <a:xfrm>
          <a:off x="14592300" y="17872711"/>
          <a:ext cx="889000" cy="31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134620</xdr:rowOff>
    </xdr:from>
    <xdr:to>
      <xdr:col>72</xdr:col>
      <xdr:colOff>38100</xdr:colOff>
      <xdr:row>104</xdr:row>
      <xdr:rowOff>64770</xdr:rowOff>
    </xdr:to>
    <xdr:sp macro="" textlink="">
      <xdr:nvSpPr>
        <xdr:cNvPr id="687" name="楕円 686">
          <a:extLst>
            <a:ext uri="{FF2B5EF4-FFF2-40B4-BE49-F238E27FC236}">
              <a16:creationId xmlns:a16="http://schemas.microsoft.com/office/drawing/2014/main" id="{62BC5CD8-8963-450D-A480-B97E6408A938}"/>
            </a:ext>
          </a:extLst>
        </xdr:cNvPr>
        <xdr:cNvSpPr/>
      </xdr:nvSpPr>
      <xdr:spPr>
        <a:xfrm>
          <a:off x="13652500" y="17793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13970</xdr:rowOff>
    </xdr:from>
    <xdr:to>
      <xdr:col>76</xdr:col>
      <xdr:colOff>114300</xdr:colOff>
      <xdr:row>104</xdr:row>
      <xdr:rowOff>41911</xdr:rowOff>
    </xdr:to>
    <xdr:cxnSp macro="">
      <xdr:nvCxnSpPr>
        <xdr:cNvPr id="688" name="直線コネクタ 687">
          <a:extLst>
            <a:ext uri="{FF2B5EF4-FFF2-40B4-BE49-F238E27FC236}">
              <a16:creationId xmlns:a16="http://schemas.microsoft.com/office/drawing/2014/main" id="{DC12B95B-5DBD-414C-8154-587434ACA789}"/>
            </a:ext>
          </a:extLst>
        </xdr:cNvPr>
        <xdr:cNvCxnSpPr/>
      </xdr:nvCxnSpPr>
      <xdr:spPr>
        <a:xfrm>
          <a:off x="13703300" y="17844770"/>
          <a:ext cx="889000" cy="27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101600</xdr:rowOff>
    </xdr:from>
    <xdr:to>
      <xdr:col>67</xdr:col>
      <xdr:colOff>101600</xdr:colOff>
      <xdr:row>104</xdr:row>
      <xdr:rowOff>31750</xdr:rowOff>
    </xdr:to>
    <xdr:sp macro="" textlink="">
      <xdr:nvSpPr>
        <xdr:cNvPr id="689" name="楕円 688">
          <a:extLst>
            <a:ext uri="{FF2B5EF4-FFF2-40B4-BE49-F238E27FC236}">
              <a16:creationId xmlns:a16="http://schemas.microsoft.com/office/drawing/2014/main" id="{C16E4A00-FF82-418F-BD6D-C5732938154C}"/>
            </a:ext>
          </a:extLst>
        </xdr:cNvPr>
        <xdr:cNvSpPr/>
      </xdr:nvSpPr>
      <xdr:spPr>
        <a:xfrm>
          <a:off x="12763500" y="1776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103</xdr:row>
      <xdr:rowOff>152400</xdr:rowOff>
    </xdr:from>
    <xdr:to>
      <xdr:col>71</xdr:col>
      <xdr:colOff>177800</xdr:colOff>
      <xdr:row>104</xdr:row>
      <xdr:rowOff>13970</xdr:rowOff>
    </xdr:to>
    <xdr:cxnSp macro="">
      <xdr:nvCxnSpPr>
        <xdr:cNvPr id="690" name="直線コネクタ 689">
          <a:extLst>
            <a:ext uri="{FF2B5EF4-FFF2-40B4-BE49-F238E27FC236}">
              <a16:creationId xmlns:a16="http://schemas.microsoft.com/office/drawing/2014/main" id="{8CA52B3A-46F0-4FF5-9787-2A1EE59E521E}"/>
            </a:ext>
          </a:extLst>
        </xdr:cNvPr>
        <xdr:cNvCxnSpPr/>
      </xdr:nvCxnSpPr>
      <xdr:spPr>
        <a:xfrm>
          <a:off x="12814300" y="17811750"/>
          <a:ext cx="889000" cy="33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29227</xdr:rowOff>
    </xdr:from>
    <xdr:ext cx="405111" cy="259045"/>
    <xdr:sp macro="" textlink="">
      <xdr:nvSpPr>
        <xdr:cNvPr id="691" name="n_1aveValue【公民館】&#10;有形固定資産減価償却率">
          <a:extLst>
            <a:ext uri="{FF2B5EF4-FFF2-40B4-BE49-F238E27FC236}">
              <a16:creationId xmlns:a16="http://schemas.microsoft.com/office/drawing/2014/main" id="{69251087-8F7A-4A0D-ADFA-CBA9344561F1}"/>
            </a:ext>
          </a:extLst>
        </xdr:cNvPr>
        <xdr:cNvSpPr txBox="1"/>
      </xdr:nvSpPr>
      <xdr:spPr>
        <a:xfrm>
          <a:off x="15266044" y="18031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19066</xdr:rowOff>
    </xdr:from>
    <xdr:ext cx="405111" cy="259045"/>
    <xdr:sp macro="" textlink="">
      <xdr:nvSpPr>
        <xdr:cNvPr id="692" name="n_2aveValue【公民館】&#10;有形固定資産減価償却率">
          <a:extLst>
            <a:ext uri="{FF2B5EF4-FFF2-40B4-BE49-F238E27FC236}">
              <a16:creationId xmlns:a16="http://schemas.microsoft.com/office/drawing/2014/main" id="{C63A7C9D-7D14-48F3-AF95-52C98C7A443C}"/>
            </a:ext>
          </a:extLst>
        </xdr:cNvPr>
        <xdr:cNvSpPr txBox="1"/>
      </xdr:nvSpPr>
      <xdr:spPr>
        <a:xfrm>
          <a:off x="14389744" y="18021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52088</xdr:rowOff>
    </xdr:from>
    <xdr:ext cx="405111" cy="259045"/>
    <xdr:sp macro="" textlink="">
      <xdr:nvSpPr>
        <xdr:cNvPr id="693" name="n_3aveValue【公民館】&#10;有形固定資産減価償却率">
          <a:extLst>
            <a:ext uri="{FF2B5EF4-FFF2-40B4-BE49-F238E27FC236}">
              <a16:creationId xmlns:a16="http://schemas.microsoft.com/office/drawing/2014/main" id="{F522EA0D-3B94-42D3-947A-F6C9241560B4}"/>
            </a:ext>
          </a:extLst>
        </xdr:cNvPr>
        <xdr:cNvSpPr txBox="1"/>
      </xdr:nvSpPr>
      <xdr:spPr>
        <a:xfrm>
          <a:off x="13500744" y="18054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58438</xdr:rowOff>
    </xdr:from>
    <xdr:ext cx="405111" cy="259045"/>
    <xdr:sp macro="" textlink="">
      <xdr:nvSpPr>
        <xdr:cNvPr id="694" name="n_4aveValue【公民館】&#10;有形固定資産減価償却率">
          <a:extLst>
            <a:ext uri="{FF2B5EF4-FFF2-40B4-BE49-F238E27FC236}">
              <a16:creationId xmlns:a16="http://schemas.microsoft.com/office/drawing/2014/main" id="{0265F22C-78E7-4DDC-945C-D34C09B104E6}"/>
            </a:ext>
          </a:extLst>
        </xdr:cNvPr>
        <xdr:cNvSpPr txBox="1"/>
      </xdr:nvSpPr>
      <xdr:spPr>
        <a:xfrm>
          <a:off x="12611744" y="18060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140988</xdr:rowOff>
    </xdr:from>
    <xdr:ext cx="405111" cy="259045"/>
    <xdr:sp macro="" textlink="">
      <xdr:nvSpPr>
        <xdr:cNvPr id="695" name="n_1mainValue【公民館】&#10;有形固定資産減価償却率">
          <a:extLst>
            <a:ext uri="{FF2B5EF4-FFF2-40B4-BE49-F238E27FC236}">
              <a16:creationId xmlns:a16="http://schemas.microsoft.com/office/drawing/2014/main" id="{E1EB43FD-B0B0-4F29-9309-CCF0FC280168}"/>
            </a:ext>
          </a:extLst>
        </xdr:cNvPr>
        <xdr:cNvSpPr txBox="1"/>
      </xdr:nvSpPr>
      <xdr:spPr>
        <a:xfrm>
          <a:off x="15266044" y="17628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109238</xdr:rowOff>
    </xdr:from>
    <xdr:ext cx="405111" cy="259045"/>
    <xdr:sp macro="" textlink="">
      <xdr:nvSpPr>
        <xdr:cNvPr id="696" name="n_2mainValue【公民館】&#10;有形固定資産減価償却率">
          <a:extLst>
            <a:ext uri="{FF2B5EF4-FFF2-40B4-BE49-F238E27FC236}">
              <a16:creationId xmlns:a16="http://schemas.microsoft.com/office/drawing/2014/main" id="{0926B09B-F025-4C43-B6CF-75DA0EDE6B1A}"/>
            </a:ext>
          </a:extLst>
        </xdr:cNvPr>
        <xdr:cNvSpPr txBox="1"/>
      </xdr:nvSpPr>
      <xdr:spPr>
        <a:xfrm>
          <a:off x="14389744" y="17597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81297</xdr:rowOff>
    </xdr:from>
    <xdr:ext cx="405111" cy="259045"/>
    <xdr:sp macro="" textlink="">
      <xdr:nvSpPr>
        <xdr:cNvPr id="697" name="n_3mainValue【公民館】&#10;有形固定資産減価償却率">
          <a:extLst>
            <a:ext uri="{FF2B5EF4-FFF2-40B4-BE49-F238E27FC236}">
              <a16:creationId xmlns:a16="http://schemas.microsoft.com/office/drawing/2014/main" id="{DABCA283-E8F4-47E9-9B4B-EDD8ABB1ED09}"/>
            </a:ext>
          </a:extLst>
        </xdr:cNvPr>
        <xdr:cNvSpPr txBox="1"/>
      </xdr:nvSpPr>
      <xdr:spPr>
        <a:xfrm>
          <a:off x="13500744" y="17569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48277</xdr:rowOff>
    </xdr:from>
    <xdr:ext cx="405111" cy="259045"/>
    <xdr:sp macro="" textlink="">
      <xdr:nvSpPr>
        <xdr:cNvPr id="698" name="n_4mainValue【公民館】&#10;有形固定資産減価償却率">
          <a:extLst>
            <a:ext uri="{FF2B5EF4-FFF2-40B4-BE49-F238E27FC236}">
              <a16:creationId xmlns:a16="http://schemas.microsoft.com/office/drawing/2014/main" id="{99E2331C-0940-4739-BDC0-2375648C4A8F}"/>
            </a:ext>
          </a:extLst>
        </xdr:cNvPr>
        <xdr:cNvSpPr txBox="1"/>
      </xdr:nvSpPr>
      <xdr:spPr>
        <a:xfrm>
          <a:off x="12611744" y="17536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9" name="正方形/長方形 698">
          <a:extLst>
            <a:ext uri="{FF2B5EF4-FFF2-40B4-BE49-F238E27FC236}">
              <a16:creationId xmlns:a16="http://schemas.microsoft.com/office/drawing/2014/main" id="{654E1213-ADCF-40C3-9879-8AE8D0CA5739}"/>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00" name="正方形/長方形 699">
          <a:extLst>
            <a:ext uri="{FF2B5EF4-FFF2-40B4-BE49-F238E27FC236}">
              <a16:creationId xmlns:a16="http://schemas.microsoft.com/office/drawing/2014/main" id="{9EED1609-DD27-40FD-8BE7-9267CC2DF171}"/>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1" name="正方形/長方形 700">
          <a:extLst>
            <a:ext uri="{FF2B5EF4-FFF2-40B4-BE49-F238E27FC236}">
              <a16:creationId xmlns:a16="http://schemas.microsoft.com/office/drawing/2014/main" id="{D55A6FFA-AFB6-4FFF-93CA-A4AC2F8FFD61}"/>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2" name="正方形/長方形 701">
          <a:extLst>
            <a:ext uri="{FF2B5EF4-FFF2-40B4-BE49-F238E27FC236}">
              <a16:creationId xmlns:a16="http://schemas.microsoft.com/office/drawing/2014/main" id="{B164F352-3F75-435E-8805-BF54BF32C544}"/>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3" name="正方形/長方形 702">
          <a:extLst>
            <a:ext uri="{FF2B5EF4-FFF2-40B4-BE49-F238E27FC236}">
              <a16:creationId xmlns:a16="http://schemas.microsoft.com/office/drawing/2014/main" id="{791945EC-6798-4F28-B568-5403A424DA49}"/>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4" name="正方形/長方形 703">
          <a:extLst>
            <a:ext uri="{FF2B5EF4-FFF2-40B4-BE49-F238E27FC236}">
              <a16:creationId xmlns:a16="http://schemas.microsoft.com/office/drawing/2014/main" id="{7C6EAEF7-5680-4362-BFE7-20BDEA0394E7}"/>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5" name="正方形/長方形 704">
          <a:extLst>
            <a:ext uri="{FF2B5EF4-FFF2-40B4-BE49-F238E27FC236}">
              <a16:creationId xmlns:a16="http://schemas.microsoft.com/office/drawing/2014/main" id="{FA0AF8F1-422D-48AA-907C-2FFC53EFCFC6}"/>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6" name="正方形/長方形 705">
          <a:extLst>
            <a:ext uri="{FF2B5EF4-FFF2-40B4-BE49-F238E27FC236}">
              <a16:creationId xmlns:a16="http://schemas.microsoft.com/office/drawing/2014/main" id="{502FBAE1-8FF2-4503-996D-99885C9D16F2}"/>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7" name="テキスト ボックス 706">
          <a:extLst>
            <a:ext uri="{FF2B5EF4-FFF2-40B4-BE49-F238E27FC236}">
              <a16:creationId xmlns:a16="http://schemas.microsoft.com/office/drawing/2014/main" id="{DEA121EB-81B7-499E-9C4B-2AD91ADE8EFF}"/>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8" name="直線コネクタ 707">
          <a:extLst>
            <a:ext uri="{FF2B5EF4-FFF2-40B4-BE49-F238E27FC236}">
              <a16:creationId xmlns:a16="http://schemas.microsoft.com/office/drawing/2014/main" id="{81BB23EA-A07D-499E-9B7E-B92063473A85}"/>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09" name="直線コネクタ 708">
          <a:extLst>
            <a:ext uri="{FF2B5EF4-FFF2-40B4-BE49-F238E27FC236}">
              <a16:creationId xmlns:a16="http://schemas.microsoft.com/office/drawing/2014/main" id="{7A7A1E1F-D1FD-422F-AEE7-CEE75CDB410A}"/>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10" name="テキスト ボックス 709">
          <a:extLst>
            <a:ext uri="{FF2B5EF4-FFF2-40B4-BE49-F238E27FC236}">
              <a16:creationId xmlns:a16="http://schemas.microsoft.com/office/drawing/2014/main" id="{6B7B857F-BD5C-4AA4-99D8-20A45BD47C4E}"/>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11" name="直線コネクタ 710">
          <a:extLst>
            <a:ext uri="{FF2B5EF4-FFF2-40B4-BE49-F238E27FC236}">
              <a16:creationId xmlns:a16="http://schemas.microsoft.com/office/drawing/2014/main" id="{EE0390B5-1025-4770-8D0F-2578318656D0}"/>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12" name="テキスト ボックス 711">
          <a:extLst>
            <a:ext uri="{FF2B5EF4-FFF2-40B4-BE49-F238E27FC236}">
              <a16:creationId xmlns:a16="http://schemas.microsoft.com/office/drawing/2014/main" id="{A9C6A5A0-F946-4826-B2D7-972FA81BD5E2}"/>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13" name="直線コネクタ 712">
          <a:extLst>
            <a:ext uri="{FF2B5EF4-FFF2-40B4-BE49-F238E27FC236}">
              <a16:creationId xmlns:a16="http://schemas.microsoft.com/office/drawing/2014/main" id="{601C3C3B-793F-46F5-9E81-A087E6431CF9}"/>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14" name="テキスト ボックス 713">
          <a:extLst>
            <a:ext uri="{FF2B5EF4-FFF2-40B4-BE49-F238E27FC236}">
              <a16:creationId xmlns:a16="http://schemas.microsoft.com/office/drawing/2014/main" id="{C9B526B9-89CB-4602-83EE-F9C03D244ADF}"/>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15" name="直線コネクタ 714">
          <a:extLst>
            <a:ext uri="{FF2B5EF4-FFF2-40B4-BE49-F238E27FC236}">
              <a16:creationId xmlns:a16="http://schemas.microsoft.com/office/drawing/2014/main" id="{D446C598-9A79-4775-AF58-7F17B4A5905D}"/>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16" name="テキスト ボックス 715">
          <a:extLst>
            <a:ext uri="{FF2B5EF4-FFF2-40B4-BE49-F238E27FC236}">
              <a16:creationId xmlns:a16="http://schemas.microsoft.com/office/drawing/2014/main" id="{8F06335F-99FE-4D2D-AF2C-1EA3ECBA68D4}"/>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17" name="直線コネクタ 716">
          <a:extLst>
            <a:ext uri="{FF2B5EF4-FFF2-40B4-BE49-F238E27FC236}">
              <a16:creationId xmlns:a16="http://schemas.microsoft.com/office/drawing/2014/main" id="{3A3380CA-8E73-4C54-A6E6-1E871CE72A68}"/>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18" name="テキスト ボックス 717">
          <a:extLst>
            <a:ext uri="{FF2B5EF4-FFF2-40B4-BE49-F238E27FC236}">
              <a16:creationId xmlns:a16="http://schemas.microsoft.com/office/drawing/2014/main" id="{FDF662FF-4B9F-4350-92D2-6AAF3E90E5F6}"/>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9" name="直線コネクタ 718">
          <a:extLst>
            <a:ext uri="{FF2B5EF4-FFF2-40B4-BE49-F238E27FC236}">
              <a16:creationId xmlns:a16="http://schemas.microsoft.com/office/drawing/2014/main" id="{6998D09F-00A6-421D-8F47-41261F73D00D}"/>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20" name="テキスト ボックス 719">
          <a:extLst>
            <a:ext uri="{FF2B5EF4-FFF2-40B4-BE49-F238E27FC236}">
              <a16:creationId xmlns:a16="http://schemas.microsoft.com/office/drawing/2014/main" id="{177E79ED-72BD-48E2-AD8B-C7E5743F8295}"/>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1" name="【公民館】&#10;一人当たり面積グラフ枠">
          <a:extLst>
            <a:ext uri="{FF2B5EF4-FFF2-40B4-BE49-F238E27FC236}">
              <a16:creationId xmlns:a16="http://schemas.microsoft.com/office/drawing/2014/main" id="{A84E256C-8EE8-4D99-AAC0-39FB7604F5F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42672</xdr:rowOff>
    </xdr:from>
    <xdr:to>
      <xdr:col>116</xdr:col>
      <xdr:colOff>62864</xdr:colOff>
      <xdr:row>108</xdr:row>
      <xdr:rowOff>123444</xdr:rowOff>
    </xdr:to>
    <xdr:cxnSp macro="">
      <xdr:nvCxnSpPr>
        <xdr:cNvPr id="722" name="直線コネクタ 721">
          <a:extLst>
            <a:ext uri="{FF2B5EF4-FFF2-40B4-BE49-F238E27FC236}">
              <a16:creationId xmlns:a16="http://schemas.microsoft.com/office/drawing/2014/main" id="{6544CFF1-7335-4B88-9557-C600E11CE281}"/>
            </a:ext>
          </a:extLst>
        </xdr:cNvPr>
        <xdr:cNvCxnSpPr/>
      </xdr:nvCxnSpPr>
      <xdr:spPr>
        <a:xfrm flipV="1">
          <a:off x="22160864" y="17187672"/>
          <a:ext cx="0" cy="14523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127271</xdr:rowOff>
    </xdr:from>
    <xdr:ext cx="469744" cy="259045"/>
    <xdr:sp macro="" textlink="">
      <xdr:nvSpPr>
        <xdr:cNvPr id="723" name="【公民館】&#10;一人当たり面積最小値テキスト">
          <a:extLst>
            <a:ext uri="{FF2B5EF4-FFF2-40B4-BE49-F238E27FC236}">
              <a16:creationId xmlns:a16="http://schemas.microsoft.com/office/drawing/2014/main" id="{53B9C531-0329-4673-944C-A0E7DB0A1A43}"/>
            </a:ext>
          </a:extLst>
        </xdr:cNvPr>
        <xdr:cNvSpPr txBox="1"/>
      </xdr:nvSpPr>
      <xdr:spPr>
        <a:xfrm>
          <a:off x="22199600" y="18643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123444</xdr:rowOff>
    </xdr:from>
    <xdr:to>
      <xdr:col>116</xdr:col>
      <xdr:colOff>152400</xdr:colOff>
      <xdr:row>108</xdr:row>
      <xdr:rowOff>123444</xdr:rowOff>
    </xdr:to>
    <xdr:cxnSp macro="">
      <xdr:nvCxnSpPr>
        <xdr:cNvPr id="724" name="直線コネクタ 723">
          <a:extLst>
            <a:ext uri="{FF2B5EF4-FFF2-40B4-BE49-F238E27FC236}">
              <a16:creationId xmlns:a16="http://schemas.microsoft.com/office/drawing/2014/main" id="{0E08ABC0-58B9-42A6-A6C7-340DFA510ED3}"/>
            </a:ext>
          </a:extLst>
        </xdr:cNvPr>
        <xdr:cNvCxnSpPr/>
      </xdr:nvCxnSpPr>
      <xdr:spPr>
        <a:xfrm>
          <a:off x="22072600" y="18640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160799</xdr:rowOff>
    </xdr:from>
    <xdr:ext cx="469744" cy="259045"/>
    <xdr:sp macro="" textlink="">
      <xdr:nvSpPr>
        <xdr:cNvPr id="725" name="【公民館】&#10;一人当たり面積最大値テキスト">
          <a:extLst>
            <a:ext uri="{FF2B5EF4-FFF2-40B4-BE49-F238E27FC236}">
              <a16:creationId xmlns:a16="http://schemas.microsoft.com/office/drawing/2014/main" id="{016AD10F-8887-4B06-B6F1-1AC99F581573}"/>
            </a:ext>
          </a:extLst>
        </xdr:cNvPr>
        <xdr:cNvSpPr txBox="1"/>
      </xdr:nvSpPr>
      <xdr:spPr>
        <a:xfrm>
          <a:off x="22199600" y="16962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42672</xdr:rowOff>
    </xdr:from>
    <xdr:to>
      <xdr:col>116</xdr:col>
      <xdr:colOff>152400</xdr:colOff>
      <xdr:row>100</xdr:row>
      <xdr:rowOff>42672</xdr:rowOff>
    </xdr:to>
    <xdr:cxnSp macro="">
      <xdr:nvCxnSpPr>
        <xdr:cNvPr id="726" name="直線コネクタ 725">
          <a:extLst>
            <a:ext uri="{FF2B5EF4-FFF2-40B4-BE49-F238E27FC236}">
              <a16:creationId xmlns:a16="http://schemas.microsoft.com/office/drawing/2014/main" id="{17FDF3C3-F352-4AC6-9CDF-3CDA75FB59C3}"/>
            </a:ext>
          </a:extLst>
        </xdr:cNvPr>
        <xdr:cNvCxnSpPr/>
      </xdr:nvCxnSpPr>
      <xdr:spPr>
        <a:xfrm>
          <a:off x="22072600" y="17187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85614</xdr:rowOff>
    </xdr:from>
    <xdr:ext cx="469744" cy="259045"/>
    <xdr:sp macro="" textlink="">
      <xdr:nvSpPr>
        <xdr:cNvPr id="727" name="【公民館】&#10;一人当たり面積平均値テキスト">
          <a:extLst>
            <a:ext uri="{FF2B5EF4-FFF2-40B4-BE49-F238E27FC236}">
              <a16:creationId xmlns:a16="http://schemas.microsoft.com/office/drawing/2014/main" id="{F5FFEC54-0193-4F41-8CF7-0338EE933AE9}"/>
            </a:ext>
          </a:extLst>
        </xdr:cNvPr>
        <xdr:cNvSpPr txBox="1"/>
      </xdr:nvSpPr>
      <xdr:spPr>
        <a:xfrm>
          <a:off x="22199600" y="180878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62737</xdr:rowOff>
    </xdr:from>
    <xdr:to>
      <xdr:col>116</xdr:col>
      <xdr:colOff>114300</xdr:colOff>
      <xdr:row>106</xdr:row>
      <xdr:rowOff>164337</xdr:rowOff>
    </xdr:to>
    <xdr:sp macro="" textlink="">
      <xdr:nvSpPr>
        <xdr:cNvPr id="728" name="フローチャート: 判断 727">
          <a:extLst>
            <a:ext uri="{FF2B5EF4-FFF2-40B4-BE49-F238E27FC236}">
              <a16:creationId xmlns:a16="http://schemas.microsoft.com/office/drawing/2014/main" id="{A7F281D9-3FB1-42AF-A253-2F59C454FDC9}"/>
            </a:ext>
          </a:extLst>
        </xdr:cNvPr>
        <xdr:cNvSpPr/>
      </xdr:nvSpPr>
      <xdr:spPr>
        <a:xfrm>
          <a:off x="22110700" y="18236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51308</xdr:rowOff>
    </xdr:from>
    <xdr:to>
      <xdr:col>112</xdr:col>
      <xdr:colOff>38100</xdr:colOff>
      <xdr:row>106</xdr:row>
      <xdr:rowOff>152908</xdr:rowOff>
    </xdr:to>
    <xdr:sp macro="" textlink="">
      <xdr:nvSpPr>
        <xdr:cNvPr id="729" name="フローチャート: 判断 728">
          <a:extLst>
            <a:ext uri="{FF2B5EF4-FFF2-40B4-BE49-F238E27FC236}">
              <a16:creationId xmlns:a16="http://schemas.microsoft.com/office/drawing/2014/main" id="{9320FB6B-66C2-4259-913E-AFA1D4356159}"/>
            </a:ext>
          </a:extLst>
        </xdr:cNvPr>
        <xdr:cNvSpPr/>
      </xdr:nvSpPr>
      <xdr:spPr>
        <a:xfrm>
          <a:off x="21272500" y="18225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71882</xdr:rowOff>
    </xdr:from>
    <xdr:to>
      <xdr:col>107</xdr:col>
      <xdr:colOff>101600</xdr:colOff>
      <xdr:row>107</xdr:row>
      <xdr:rowOff>2032</xdr:rowOff>
    </xdr:to>
    <xdr:sp macro="" textlink="">
      <xdr:nvSpPr>
        <xdr:cNvPr id="730" name="フローチャート: 判断 729">
          <a:extLst>
            <a:ext uri="{FF2B5EF4-FFF2-40B4-BE49-F238E27FC236}">
              <a16:creationId xmlns:a16="http://schemas.microsoft.com/office/drawing/2014/main" id="{833CC552-8FEA-403B-B264-169EAA61ABC0}"/>
            </a:ext>
          </a:extLst>
        </xdr:cNvPr>
        <xdr:cNvSpPr/>
      </xdr:nvSpPr>
      <xdr:spPr>
        <a:xfrm>
          <a:off x="20383500" y="18245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102363</xdr:rowOff>
    </xdr:from>
    <xdr:to>
      <xdr:col>102</xdr:col>
      <xdr:colOff>165100</xdr:colOff>
      <xdr:row>107</xdr:row>
      <xdr:rowOff>32513</xdr:rowOff>
    </xdr:to>
    <xdr:sp macro="" textlink="">
      <xdr:nvSpPr>
        <xdr:cNvPr id="731" name="フローチャート: 判断 730">
          <a:extLst>
            <a:ext uri="{FF2B5EF4-FFF2-40B4-BE49-F238E27FC236}">
              <a16:creationId xmlns:a16="http://schemas.microsoft.com/office/drawing/2014/main" id="{2232502B-90F0-4BA4-B6AD-FFB0FFFF797B}"/>
            </a:ext>
          </a:extLst>
        </xdr:cNvPr>
        <xdr:cNvSpPr/>
      </xdr:nvSpPr>
      <xdr:spPr>
        <a:xfrm>
          <a:off x="19494500" y="18276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74930</xdr:rowOff>
    </xdr:from>
    <xdr:to>
      <xdr:col>98</xdr:col>
      <xdr:colOff>38100</xdr:colOff>
      <xdr:row>107</xdr:row>
      <xdr:rowOff>5080</xdr:rowOff>
    </xdr:to>
    <xdr:sp macro="" textlink="">
      <xdr:nvSpPr>
        <xdr:cNvPr id="732" name="フローチャート: 判断 731">
          <a:extLst>
            <a:ext uri="{FF2B5EF4-FFF2-40B4-BE49-F238E27FC236}">
              <a16:creationId xmlns:a16="http://schemas.microsoft.com/office/drawing/2014/main" id="{D4D4D934-0BE8-4FD3-B3DE-585052868240}"/>
            </a:ext>
          </a:extLst>
        </xdr:cNvPr>
        <xdr:cNvSpPr/>
      </xdr:nvSpPr>
      <xdr:spPr>
        <a:xfrm>
          <a:off x="18605500" y="18248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3" name="テキスト ボックス 732">
          <a:extLst>
            <a:ext uri="{FF2B5EF4-FFF2-40B4-BE49-F238E27FC236}">
              <a16:creationId xmlns:a16="http://schemas.microsoft.com/office/drawing/2014/main" id="{40335FDF-864B-4FB9-A89C-4A38E5C2206A}"/>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4" name="テキスト ボックス 733">
          <a:extLst>
            <a:ext uri="{FF2B5EF4-FFF2-40B4-BE49-F238E27FC236}">
              <a16:creationId xmlns:a16="http://schemas.microsoft.com/office/drawing/2014/main" id="{5356C835-31A3-459E-9A91-7F7D01CFEE85}"/>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5" name="テキスト ボックス 734">
          <a:extLst>
            <a:ext uri="{FF2B5EF4-FFF2-40B4-BE49-F238E27FC236}">
              <a16:creationId xmlns:a16="http://schemas.microsoft.com/office/drawing/2014/main" id="{C93482F3-784C-4B19-8768-9E50604E18E6}"/>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6" name="テキスト ボックス 735">
          <a:extLst>
            <a:ext uri="{FF2B5EF4-FFF2-40B4-BE49-F238E27FC236}">
              <a16:creationId xmlns:a16="http://schemas.microsoft.com/office/drawing/2014/main" id="{C9156F29-EEB6-49FB-A731-2307A5E3FADE}"/>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7" name="テキスト ボックス 736">
          <a:extLst>
            <a:ext uri="{FF2B5EF4-FFF2-40B4-BE49-F238E27FC236}">
              <a16:creationId xmlns:a16="http://schemas.microsoft.com/office/drawing/2014/main" id="{AE870550-5C11-45A9-AD9D-8E7328DF78E2}"/>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131318</xdr:rowOff>
    </xdr:from>
    <xdr:to>
      <xdr:col>116</xdr:col>
      <xdr:colOff>114300</xdr:colOff>
      <xdr:row>108</xdr:row>
      <xdr:rowOff>61468</xdr:rowOff>
    </xdr:to>
    <xdr:sp macro="" textlink="">
      <xdr:nvSpPr>
        <xdr:cNvPr id="738" name="楕円 737">
          <a:extLst>
            <a:ext uri="{FF2B5EF4-FFF2-40B4-BE49-F238E27FC236}">
              <a16:creationId xmlns:a16="http://schemas.microsoft.com/office/drawing/2014/main" id="{1EA8A079-9F3A-492F-AAF0-85FBDE77A8C8}"/>
            </a:ext>
          </a:extLst>
        </xdr:cNvPr>
        <xdr:cNvSpPr/>
      </xdr:nvSpPr>
      <xdr:spPr>
        <a:xfrm>
          <a:off x="22110700" y="18476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46245</xdr:rowOff>
    </xdr:from>
    <xdr:ext cx="469744" cy="259045"/>
    <xdr:sp macro="" textlink="">
      <xdr:nvSpPr>
        <xdr:cNvPr id="739" name="【公民館】&#10;一人当たり面積該当値テキスト">
          <a:extLst>
            <a:ext uri="{FF2B5EF4-FFF2-40B4-BE49-F238E27FC236}">
              <a16:creationId xmlns:a16="http://schemas.microsoft.com/office/drawing/2014/main" id="{A6A59D4E-A761-43DE-AD47-D72F3FBA7963}"/>
            </a:ext>
          </a:extLst>
        </xdr:cNvPr>
        <xdr:cNvSpPr txBox="1"/>
      </xdr:nvSpPr>
      <xdr:spPr>
        <a:xfrm>
          <a:off x="22199600" y="18391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131318</xdr:rowOff>
    </xdr:from>
    <xdr:to>
      <xdr:col>112</xdr:col>
      <xdr:colOff>38100</xdr:colOff>
      <xdr:row>108</xdr:row>
      <xdr:rowOff>61468</xdr:rowOff>
    </xdr:to>
    <xdr:sp macro="" textlink="">
      <xdr:nvSpPr>
        <xdr:cNvPr id="740" name="楕円 739">
          <a:extLst>
            <a:ext uri="{FF2B5EF4-FFF2-40B4-BE49-F238E27FC236}">
              <a16:creationId xmlns:a16="http://schemas.microsoft.com/office/drawing/2014/main" id="{18CCF934-D11C-4568-96CB-6E3DC25D3FC4}"/>
            </a:ext>
          </a:extLst>
        </xdr:cNvPr>
        <xdr:cNvSpPr/>
      </xdr:nvSpPr>
      <xdr:spPr>
        <a:xfrm>
          <a:off x="21272500" y="18476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10668</xdr:rowOff>
    </xdr:from>
    <xdr:to>
      <xdr:col>116</xdr:col>
      <xdr:colOff>63500</xdr:colOff>
      <xdr:row>108</xdr:row>
      <xdr:rowOff>10668</xdr:rowOff>
    </xdr:to>
    <xdr:cxnSp macro="">
      <xdr:nvCxnSpPr>
        <xdr:cNvPr id="741" name="直線コネクタ 740">
          <a:extLst>
            <a:ext uri="{FF2B5EF4-FFF2-40B4-BE49-F238E27FC236}">
              <a16:creationId xmlns:a16="http://schemas.microsoft.com/office/drawing/2014/main" id="{EBE8EA68-9274-4AF0-BCF0-9C2AD8B2A341}"/>
            </a:ext>
          </a:extLst>
        </xdr:cNvPr>
        <xdr:cNvCxnSpPr/>
      </xdr:nvCxnSpPr>
      <xdr:spPr>
        <a:xfrm>
          <a:off x="21323300" y="1852726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130556</xdr:rowOff>
    </xdr:from>
    <xdr:to>
      <xdr:col>107</xdr:col>
      <xdr:colOff>101600</xdr:colOff>
      <xdr:row>108</xdr:row>
      <xdr:rowOff>60706</xdr:rowOff>
    </xdr:to>
    <xdr:sp macro="" textlink="">
      <xdr:nvSpPr>
        <xdr:cNvPr id="742" name="楕円 741">
          <a:extLst>
            <a:ext uri="{FF2B5EF4-FFF2-40B4-BE49-F238E27FC236}">
              <a16:creationId xmlns:a16="http://schemas.microsoft.com/office/drawing/2014/main" id="{B8ED613E-A217-4B7C-B684-01641E688491}"/>
            </a:ext>
          </a:extLst>
        </xdr:cNvPr>
        <xdr:cNvSpPr/>
      </xdr:nvSpPr>
      <xdr:spPr>
        <a:xfrm>
          <a:off x="20383500" y="18475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9906</xdr:rowOff>
    </xdr:from>
    <xdr:to>
      <xdr:col>111</xdr:col>
      <xdr:colOff>177800</xdr:colOff>
      <xdr:row>108</xdr:row>
      <xdr:rowOff>10668</xdr:rowOff>
    </xdr:to>
    <xdr:cxnSp macro="">
      <xdr:nvCxnSpPr>
        <xdr:cNvPr id="743" name="直線コネクタ 742">
          <a:extLst>
            <a:ext uri="{FF2B5EF4-FFF2-40B4-BE49-F238E27FC236}">
              <a16:creationId xmlns:a16="http://schemas.microsoft.com/office/drawing/2014/main" id="{A19D020D-C12B-4441-8DBF-C27E01B783E4}"/>
            </a:ext>
          </a:extLst>
        </xdr:cNvPr>
        <xdr:cNvCxnSpPr/>
      </xdr:nvCxnSpPr>
      <xdr:spPr>
        <a:xfrm>
          <a:off x="20434300" y="18526506"/>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129794</xdr:rowOff>
    </xdr:from>
    <xdr:to>
      <xdr:col>102</xdr:col>
      <xdr:colOff>165100</xdr:colOff>
      <xdr:row>108</xdr:row>
      <xdr:rowOff>59944</xdr:rowOff>
    </xdr:to>
    <xdr:sp macro="" textlink="">
      <xdr:nvSpPr>
        <xdr:cNvPr id="744" name="楕円 743">
          <a:extLst>
            <a:ext uri="{FF2B5EF4-FFF2-40B4-BE49-F238E27FC236}">
              <a16:creationId xmlns:a16="http://schemas.microsoft.com/office/drawing/2014/main" id="{843758F9-E528-4089-9DEB-9DF86DEB1CEE}"/>
            </a:ext>
          </a:extLst>
        </xdr:cNvPr>
        <xdr:cNvSpPr/>
      </xdr:nvSpPr>
      <xdr:spPr>
        <a:xfrm>
          <a:off x="19494500" y="18474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9144</xdr:rowOff>
    </xdr:from>
    <xdr:to>
      <xdr:col>107</xdr:col>
      <xdr:colOff>50800</xdr:colOff>
      <xdr:row>108</xdr:row>
      <xdr:rowOff>9906</xdr:rowOff>
    </xdr:to>
    <xdr:cxnSp macro="">
      <xdr:nvCxnSpPr>
        <xdr:cNvPr id="745" name="直線コネクタ 744">
          <a:extLst>
            <a:ext uri="{FF2B5EF4-FFF2-40B4-BE49-F238E27FC236}">
              <a16:creationId xmlns:a16="http://schemas.microsoft.com/office/drawing/2014/main" id="{76BCAB03-6768-48B7-A22F-0C680B4315ED}"/>
            </a:ext>
          </a:extLst>
        </xdr:cNvPr>
        <xdr:cNvCxnSpPr/>
      </xdr:nvCxnSpPr>
      <xdr:spPr>
        <a:xfrm>
          <a:off x="19545300" y="18525744"/>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129032</xdr:rowOff>
    </xdr:from>
    <xdr:to>
      <xdr:col>98</xdr:col>
      <xdr:colOff>38100</xdr:colOff>
      <xdr:row>108</xdr:row>
      <xdr:rowOff>59182</xdr:rowOff>
    </xdr:to>
    <xdr:sp macro="" textlink="">
      <xdr:nvSpPr>
        <xdr:cNvPr id="746" name="楕円 745">
          <a:extLst>
            <a:ext uri="{FF2B5EF4-FFF2-40B4-BE49-F238E27FC236}">
              <a16:creationId xmlns:a16="http://schemas.microsoft.com/office/drawing/2014/main" id="{5CCD1F15-16EE-4EA8-A7F1-5A092050DABA}"/>
            </a:ext>
          </a:extLst>
        </xdr:cNvPr>
        <xdr:cNvSpPr/>
      </xdr:nvSpPr>
      <xdr:spPr>
        <a:xfrm>
          <a:off x="18605500" y="18474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8382</xdr:rowOff>
    </xdr:from>
    <xdr:to>
      <xdr:col>102</xdr:col>
      <xdr:colOff>114300</xdr:colOff>
      <xdr:row>108</xdr:row>
      <xdr:rowOff>9144</xdr:rowOff>
    </xdr:to>
    <xdr:cxnSp macro="">
      <xdr:nvCxnSpPr>
        <xdr:cNvPr id="747" name="直線コネクタ 746">
          <a:extLst>
            <a:ext uri="{FF2B5EF4-FFF2-40B4-BE49-F238E27FC236}">
              <a16:creationId xmlns:a16="http://schemas.microsoft.com/office/drawing/2014/main" id="{7C2DBEE2-FE42-4690-9AC8-C218FB571824}"/>
            </a:ext>
          </a:extLst>
        </xdr:cNvPr>
        <xdr:cNvCxnSpPr/>
      </xdr:nvCxnSpPr>
      <xdr:spPr>
        <a:xfrm>
          <a:off x="18656300" y="18524982"/>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169435</xdr:rowOff>
    </xdr:from>
    <xdr:ext cx="469744" cy="259045"/>
    <xdr:sp macro="" textlink="">
      <xdr:nvSpPr>
        <xdr:cNvPr id="748" name="n_1aveValue【公民館】&#10;一人当たり面積">
          <a:extLst>
            <a:ext uri="{FF2B5EF4-FFF2-40B4-BE49-F238E27FC236}">
              <a16:creationId xmlns:a16="http://schemas.microsoft.com/office/drawing/2014/main" id="{FEE971CC-61A3-4071-BC8C-FAD224491D3E}"/>
            </a:ext>
          </a:extLst>
        </xdr:cNvPr>
        <xdr:cNvSpPr txBox="1"/>
      </xdr:nvSpPr>
      <xdr:spPr>
        <a:xfrm>
          <a:off x="21075727" y="18000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18559</xdr:rowOff>
    </xdr:from>
    <xdr:ext cx="469744" cy="259045"/>
    <xdr:sp macro="" textlink="">
      <xdr:nvSpPr>
        <xdr:cNvPr id="749" name="n_2aveValue【公民館】&#10;一人当たり面積">
          <a:extLst>
            <a:ext uri="{FF2B5EF4-FFF2-40B4-BE49-F238E27FC236}">
              <a16:creationId xmlns:a16="http://schemas.microsoft.com/office/drawing/2014/main" id="{F7C12046-9DF7-40A1-90DD-A1B2B814394E}"/>
            </a:ext>
          </a:extLst>
        </xdr:cNvPr>
        <xdr:cNvSpPr txBox="1"/>
      </xdr:nvSpPr>
      <xdr:spPr>
        <a:xfrm>
          <a:off x="20199427" y="18020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49040</xdr:rowOff>
    </xdr:from>
    <xdr:ext cx="469744" cy="259045"/>
    <xdr:sp macro="" textlink="">
      <xdr:nvSpPr>
        <xdr:cNvPr id="750" name="n_3aveValue【公民館】&#10;一人当たり面積">
          <a:extLst>
            <a:ext uri="{FF2B5EF4-FFF2-40B4-BE49-F238E27FC236}">
              <a16:creationId xmlns:a16="http://schemas.microsoft.com/office/drawing/2014/main" id="{5F6C527F-DC54-4FB1-A04D-905CB708E5E6}"/>
            </a:ext>
          </a:extLst>
        </xdr:cNvPr>
        <xdr:cNvSpPr txBox="1"/>
      </xdr:nvSpPr>
      <xdr:spPr>
        <a:xfrm>
          <a:off x="19310427" y="18051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21607</xdr:rowOff>
    </xdr:from>
    <xdr:ext cx="469744" cy="259045"/>
    <xdr:sp macro="" textlink="">
      <xdr:nvSpPr>
        <xdr:cNvPr id="751" name="n_4aveValue【公民館】&#10;一人当たり面積">
          <a:extLst>
            <a:ext uri="{FF2B5EF4-FFF2-40B4-BE49-F238E27FC236}">
              <a16:creationId xmlns:a16="http://schemas.microsoft.com/office/drawing/2014/main" id="{DCD8536E-4342-4F77-81A7-492194354FB5}"/>
            </a:ext>
          </a:extLst>
        </xdr:cNvPr>
        <xdr:cNvSpPr txBox="1"/>
      </xdr:nvSpPr>
      <xdr:spPr>
        <a:xfrm>
          <a:off x="18421427" y="18023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52595</xdr:rowOff>
    </xdr:from>
    <xdr:ext cx="469744" cy="259045"/>
    <xdr:sp macro="" textlink="">
      <xdr:nvSpPr>
        <xdr:cNvPr id="752" name="n_1mainValue【公民館】&#10;一人当たり面積">
          <a:extLst>
            <a:ext uri="{FF2B5EF4-FFF2-40B4-BE49-F238E27FC236}">
              <a16:creationId xmlns:a16="http://schemas.microsoft.com/office/drawing/2014/main" id="{A9667AD2-B17B-4337-B962-06160968C578}"/>
            </a:ext>
          </a:extLst>
        </xdr:cNvPr>
        <xdr:cNvSpPr txBox="1"/>
      </xdr:nvSpPr>
      <xdr:spPr>
        <a:xfrm>
          <a:off x="21075727" y="18569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51833</xdr:rowOff>
    </xdr:from>
    <xdr:ext cx="469744" cy="259045"/>
    <xdr:sp macro="" textlink="">
      <xdr:nvSpPr>
        <xdr:cNvPr id="753" name="n_2mainValue【公民館】&#10;一人当たり面積">
          <a:extLst>
            <a:ext uri="{FF2B5EF4-FFF2-40B4-BE49-F238E27FC236}">
              <a16:creationId xmlns:a16="http://schemas.microsoft.com/office/drawing/2014/main" id="{0922152C-7048-4010-9CEB-5BC0572E6793}"/>
            </a:ext>
          </a:extLst>
        </xdr:cNvPr>
        <xdr:cNvSpPr txBox="1"/>
      </xdr:nvSpPr>
      <xdr:spPr>
        <a:xfrm>
          <a:off x="20199427" y="18568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51071</xdr:rowOff>
    </xdr:from>
    <xdr:ext cx="469744" cy="259045"/>
    <xdr:sp macro="" textlink="">
      <xdr:nvSpPr>
        <xdr:cNvPr id="754" name="n_3mainValue【公民館】&#10;一人当たり面積">
          <a:extLst>
            <a:ext uri="{FF2B5EF4-FFF2-40B4-BE49-F238E27FC236}">
              <a16:creationId xmlns:a16="http://schemas.microsoft.com/office/drawing/2014/main" id="{2FA6711D-28D6-4C6B-BCDA-A0AB9AB2AA63}"/>
            </a:ext>
          </a:extLst>
        </xdr:cNvPr>
        <xdr:cNvSpPr txBox="1"/>
      </xdr:nvSpPr>
      <xdr:spPr>
        <a:xfrm>
          <a:off x="19310427" y="18567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50309</xdr:rowOff>
    </xdr:from>
    <xdr:ext cx="469744" cy="259045"/>
    <xdr:sp macro="" textlink="">
      <xdr:nvSpPr>
        <xdr:cNvPr id="755" name="n_4mainValue【公民館】&#10;一人当たり面積">
          <a:extLst>
            <a:ext uri="{FF2B5EF4-FFF2-40B4-BE49-F238E27FC236}">
              <a16:creationId xmlns:a16="http://schemas.microsoft.com/office/drawing/2014/main" id="{8142EBC1-7639-4CE4-ABA4-E88EB5BC3DD5}"/>
            </a:ext>
          </a:extLst>
        </xdr:cNvPr>
        <xdr:cNvSpPr txBox="1"/>
      </xdr:nvSpPr>
      <xdr:spPr>
        <a:xfrm>
          <a:off x="18421427" y="18566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6" name="正方形/長方形 755">
          <a:extLst>
            <a:ext uri="{FF2B5EF4-FFF2-40B4-BE49-F238E27FC236}">
              <a16:creationId xmlns:a16="http://schemas.microsoft.com/office/drawing/2014/main" id="{2D6CA08F-1719-4E51-876E-B81434F8E7C4}"/>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7" name="正方形/長方形 756">
          <a:extLst>
            <a:ext uri="{FF2B5EF4-FFF2-40B4-BE49-F238E27FC236}">
              <a16:creationId xmlns:a16="http://schemas.microsoft.com/office/drawing/2014/main" id="{D26F99A7-AAF9-4EF4-A3A0-E5D290E2D0CF}"/>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8" name="テキスト ボックス 757">
          <a:extLst>
            <a:ext uri="{FF2B5EF4-FFF2-40B4-BE49-F238E27FC236}">
              <a16:creationId xmlns:a16="http://schemas.microsoft.com/office/drawing/2014/main" id="{1147A7CA-7FB8-4B0A-8E0C-C41EBB147F18}"/>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類似団体と比較すると学校施設と保育所の有形固定資産減価償却費率が高くなっている。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学校施設の有形固定資産減価償却率は、小学校</a:t>
          </a:r>
          <a:r>
            <a:rPr kumimoji="1" lang="en-US" altLang="ja-JP" sz="1300">
              <a:latin typeface="ＭＳ Ｐゴシック" panose="020B0600070205080204" pitchFamily="50" charset="-128"/>
              <a:ea typeface="ＭＳ Ｐゴシック" panose="020B0600070205080204" pitchFamily="50" charset="-128"/>
            </a:rPr>
            <a:t>56.6</a:t>
          </a:r>
          <a:r>
            <a:rPr kumimoji="1" lang="ja-JP" altLang="en-US" sz="1300">
              <a:latin typeface="ＭＳ Ｐゴシック" panose="020B0600070205080204" pitchFamily="50" charset="-128"/>
              <a:ea typeface="ＭＳ Ｐゴシック" panose="020B0600070205080204" pitchFamily="50" charset="-128"/>
            </a:rPr>
            <a:t>％、中学校</a:t>
          </a:r>
          <a:r>
            <a:rPr kumimoji="1" lang="en-US" altLang="ja-JP" sz="1300">
              <a:latin typeface="ＭＳ Ｐゴシック" panose="020B0600070205080204" pitchFamily="50" charset="-128"/>
              <a:ea typeface="ＭＳ Ｐゴシック" panose="020B0600070205080204" pitchFamily="50" charset="-128"/>
            </a:rPr>
            <a:t>78.7</a:t>
          </a:r>
          <a:r>
            <a:rPr kumimoji="1" lang="ja-JP" altLang="en-US" sz="1300">
              <a:latin typeface="ＭＳ Ｐゴシック" panose="020B0600070205080204" pitchFamily="50" charset="-128"/>
              <a:ea typeface="ＭＳ Ｐゴシック" panose="020B0600070205080204" pitchFamily="50" charset="-128"/>
            </a:rPr>
            <a:t>％となった。また、保育園については、</a:t>
          </a:r>
          <a:r>
            <a:rPr kumimoji="1" lang="en-US" altLang="ja-JP" sz="1300">
              <a:latin typeface="ＭＳ Ｐゴシック" panose="020B0600070205080204" pitchFamily="50" charset="-128"/>
              <a:ea typeface="ＭＳ Ｐゴシック" panose="020B0600070205080204" pitchFamily="50" charset="-128"/>
            </a:rPr>
            <a:t>65.2</a:t>
          </a:r>
          <a:r>
            <a:rPr kumimoji="1" lang="ja-JP" altLang="en-US" sz="1300">
              <a:latin typeface="ＭＳ Ｐゴシック" panose="020B0600070205080204" pitchFamily="50" charset="-128"/>
              <a:ea typeface="ＭＳ Ｐゴシック" panose="020B0600070205080204" pitchFamily="50" charset="-128"/>
            </a:rPr>
            <a:t>％と類似団体内平均を大きく上回っている。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中学校と保育園については、施設改修が進んでいないことが原因であるため、今後は、個別施設計画に基づき施設管理に取り組んでいく。</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10CF866A-E530-4779-B195-5681A1B72B6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15221F34-CCAD-4F7E-9B65-AE0BE23C6347}"/>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7F82632-F5C2-435C-B536-F78B2528BFD3}"/>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D9B9EAAB-3CF3-410F-B764-4B2CD82396E9}"/>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長野県原村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33C7794A-5803-4736-94F0-566891E1D705}"/>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C9CD86B5-F4BF-446E-A64D-CEE518676D86}"/>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1AA28A9E-5501-4A36-A8CE-019BD645A462}"/>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3BCBABF5-2D88-41BF-8AC3-401F908A9231}"/>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B73BE709-462E-4FAB-AF9F-B8FCA611B898}"/>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A63FE3CB-98BC-4756-AA83-470AE1239CA8}"/>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8,036
7,897
43.26
5,642,681
5,237,342
391,911
2,881,399
1,787,085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D160927-870D-4379-AC13-01DC15637371}"/>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EDA1AF-A208-4FE4-8B04-FB41CDFFA144}"/>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539665F3-5E7B-4427-9506-77C82E875AC4}"/>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CF5EA230-90DE-41A9-870C-73D0156AD303}"/>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FA068A95-07BD-4027-A986-EF4F4E056A8A}"/>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EC459F21-061D-47E5-962B-DEF94F11C5A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9FE024B3-ACAF-42FC-B9FF-1E8A55E519E3}"/>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3B5C4192-4AD1-44E4-AE7C-4A352EFEAB38}"/>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59369BA5-7CD5-4BF6-9DE2-8A57B7A50654}"/>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19438E44-E6BB-4F00-A59E-39AE2CE16ED1}"/>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75BC7FEC-6D0E-4C6B-8EAA-305E0278B414}"/>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E0ADA2D5-4678-462D-B893-2E837B3D2C58}"/>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8B5B894C-FF29-4438-8378-9C9E618FAB1F}"/>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11BE6997-3CA9-48F8-8DE0-5B51299C8109}"/>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2892A518-4EFC-4C8E-A1AE-B19EEA59430B}"/>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DD90CD81-006D-4591-8B82-F68B12EBE2A3}"/>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2AD93DD8-F0E2-4A58-8512-DD8BE06D9AB1}"/>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A25578DC-DA61-431F-A820-BB6F204C0E4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DFE192A4-6F1E-4D00-9B04-DB7509C5910F}"/>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4B8F46F5-04E2-4CC9-A86E-8192E6E11502}"/>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3E0004A9-28DD-427B-B790-7AA1AD804DBE}"/>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9552C7AD-4326-42D9-838D-FC80B57D12E8}"/>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73B78F21-A3F0-4942-B99F-A5AF25D0A1AA}"/>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F4656057-F1D4-4DA2-97F0-9343A99B9866}"/>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E8A079C5-2888-40D1-B301-BAE192370629}"/>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2EB1E02B-8E18-4878-9E60-650F31864F0E}"/>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355F09A1-BD49-4FD5-BA30-51C40A751894}"/>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F0BF9187-A673-42EB-8715-C0A8077C36B6}"/>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7C0AD169-D7D5-42CB-AB7A-CC73E453FA6F}"/>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390C9100-02C2-4404-865B-EEA353FD3B7F}"/>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79482357-7FED-44F7-80E1-FDFE821855A1}"/>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F3660738-A325-4BF1-B3F4-1D300EF09802}"/>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E1E3BA18-4C34-415E-B886-6BACE0B2AFAA}"/>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E3BFB004-5938-46CA-83C5-6965F584BDFB}"/>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8EC0184B-13E9-4C56-80E8-A379F65EF359}"/>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2B3E1E3B-ECA6-4A03-9709-B354A370663F}"/>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86900421-023F-44E1-AF5E-2F12656293CE}"/>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CE110A79-FD58-431F-B0EF-ABCFF979D6EE}"/>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68377649-F8F9-47FB-A80F-55EF3634D7D7}"/>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7F127A1B-14A7-4FE5-9652-3D1CE192A5E7}"/>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D1326C4C-AFB1-404C-AFEB-4060734241C4}"/>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86377</xdr:rowOff>
    </xdr:from>
    <xdr:ext cx="338939" cy="259045"/>
    <xdr:sp macro="" textlink="">
      <xdr:nvSpPr>
        <xdr:cNvPr id="53" name="テキスト ボックス 52">
          <a:extLst>
            <a:ext uri="{FF2B5EF4-FFF2-40B4-BE49-F238E27FC236}">
              <a16:creationId xmlns:a16="http://schemas.microsoft.com/office/drawing/2014/main" id="{8FD4E544-0162-4528-8276-01D78CD392ED}"/>
            </a:ext>
          </a:extLst>
        </xdr:cNvPr>
        <xdr:cNvSpPr txBox="1"/>
      </xdr:nvSpPr>
      <xdr:spPr>
        <a:xfrm>
          <a:off x="423061" y="557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56EB50AB-BC27-45A7-A419-34B931CC8D6B}"/>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5" name="【図書館】&#10;有形固定資産減価償却率グラフ枠">
          <a:extLst>
            <a:ext uri="{FF2B5EF4-FFF2-40B4-BE49-F238E27FC236}">
              <a16:creationId xmlns:a16="http://schemas.microsoft.com/office/drawing/2014/main" id="{5DC2DCFB-8D61-47CF-AF0B-FE919CD13CA7}"/>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57150</xdr:rowOff>
    </xdr:from>
    <xdr:to>
      <xdr:col>24</xdr:col>
      <xdr:colOff>62865</xdr:colOff>
      <xdr:row>40</xdr:row>
      <xdr:rowOff>127000</xdr:rowOff>
    </xdr:to>
    <xdr:cxnSp macro="">
      <xdr:nvCxnSpPr>
        <xdr:cNvPr id="56" name="直線コネクタ 55">
          <a:extLst>
            <a:ext uri="{FF2B5EF4-FFF2-40B4-BE49-F238E27FC236}">
              <a16:creationId xmlns:a16="http://schemas.microsoft.com/office/drawing/2014/main" id="{320E6512-6EB9-4DB4-B488-9F7C692CA0E6}"/>
            </a:ext>
          </a:extLst>
        </xdr:cNvPr>
        <xdr:cNvCxnSpPr/>
      </xdr:nvCxnSpPr>
      <xdr:spPr>
        <a:xfrm flipV="1">
          <a:off x="4634865" y="571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40</xdr:row>
      <xdr:rowOff>130827</xdr:rowOff>
    </xdr:from>
    <xdr:ext cx="469744" cy="259045"/>
    <xdr:sp macro="" textlink="">
      <xdr:nvSpPr>
        <xdr:cNvPr id="57" name="【図書館】&#10;有形固定資産減価償却率最小値テキスト">
          <a:extLst>
            <a:ext uri="{FF2B5EF4-FFF2-40B4-BE49-F238E27FC236}">
              <a16:creationId xmlns:a16="http://schemas.microsoft.com/office/drawing/2014/main" id="{3E6A33A4-FE53-4C66-A23A-3530C55E785C}"/>
            </a:ext>
          </a:extLst>
        </xdr:cNvPr>
        <xdr:cNvSpPr txBox="1"/>
      </xdr:nvSpPr>
      <xdr:spPr>
        <a:xfrm>
          <a:off x="4673600" y="698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40</xdr:row>
      <xdr:rowOff>127000</xdr:rowOff>
    </xdr:from>
    <xdr:to>
      <xdr:col>24</xdr:col>
      <xdr:colOff>152400</xdr:colOff>
      <xdr:row>40</xdr:row>
      <xdr:rowOff>127000</xdr:rowOff>
    </xdr:to>
    <xdr:cxnSp macro="">
      <xdr:nvCxnSpPr>
        <xdr:cNvPr id="58" name="直線コネクタ 57">
          <a:extLst>
            <a:ext uri="{FF2B5EF4-FFF2-40B4-BE49-F238E27FC236}">
              <a16:creationId xmlns:a16="http://schemas.microsoft.com/office/drawing/2014/main" id="{641D9D1E-35D2-48FF-9E3E-255222E9B7D4}"/>
            </a:ext>
          </a:extLst>
        </xdr:cNvPr>
        <xdr:cNvCxnSpPr/>
      </xdr:nvCxnSpPr>
      <xdr:spPr>
        <a:xfrm>
          <a:off x="45466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3827</xdr:rowOff>
    </xdr:from>
    <xdr:ext cx="340478" cy="259045"/>
    <xdr:sp macro="" textlink="">
      <xdr:nvSpPr>
        <xdr:cNvPr id="59" name="【図書館】&#10;有形固定資産減価償却率最大値テキスト">
          <a:extLst>
            <a:ext uri="{FF2B5EF4-FFF2-40B4-BE49-F238E27FC236}">
              <a16:creationId xmlns:a16="http://schemas.microsoft.com/office/drawing/2014/main" id="{A7C1C13F-3EA3-4E8F-A8C3-044CCE237892}"/>
            </a:ext>
          </a:extLst>
        </xdr:cNvPr>
        <xdr:cNvSpPr txBox="1"/>
      </xdr:nvSpPr>
      <xdr:spPr>
        <a:xfrm>
          <a:off x="4673600" y="549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57150</xdr:rowOff>
    </xdr:from>
    <xdr:to>
      <xdr:col>24</xdr:col>
      <xdr:colOff>152400</xdr:colOff>
      <xdr:row>33</xdr:row>
      <xdr:rowOff>57150</xdr:rowOff>
    </xdr:to>
    <xdr:cxnSp macro="">
      <xdr:nvCxnSpPr>
        <xdr:cNvPr id="60" name="直線コネクタ 59">
          <a:extLst>
            <a:ext uri="{FF2B5EF4-FFF2-40B4-BE49-F238E27FC236}">
              <a16:creationId xmlns:a16="http://schemas.microsoft.com/office/drawing/2014/main" id="{390D2A38-1455-4E10-9C4B-053FB782AF53}"/>
            </a:ext>
          </a:extLst>
        </xdr:cNvPr>
        <xdr:cNvCxnSpPr/>
      </xdr:nvCxnSpPr>
      <xdr:spPr>
        <a:xfrm>
          <a:off x="4546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83837</xdr:rowOff>
    </xdr:from>
    <xdr:ext cx="405111" cy="259045"/>
    <xdr:sp macro="" textlink="">
      <xdr:nvSpPr>
        <xdr:cNvPr id="61" name="【図書館】&#10;有形固定資産減価償却率平均値テキスト">
          <a:extLst>
            <a:ext uri="{FF2B5EF4-FFF2-40B4-BE49-F238E27FC236}">
              <a16:creationId xmlns:a16="http://schemas.microsoft.com/office/drawing/2014/main" id="{2C3C73C1-467F-46F9-A123-E74BADFF3C2D}"/>
            </a:ext>
          </a:extLst>
        </xdr:cNvPr>
        <xdr:cNvSpPr txBox="1"/>
      </xdr:nvSpPr>
      <xdr:spPr>
        <a:xfrm>
          <a:off x="4673600" y="64274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105410</xdr:rowOff>
    </xdr:from>
    <xdr:to>
      <xdr:col>24</xdr:col>
      <xdr:colOff>114300</xdr:colOff>
      <xdr:row>38</xdr:row>
      <xdr:rowOff>35560</xdr:rowOff>
    </xdr:to>
    <xdr:sp macro="" textlink="">
      <xdr:nvSpPr>
        <xdr:cNvPr id="62" name="フローチャート: 判断 61">
          <a:extLst>
            <a:ext uri="{FF2B5EF4-FFF2-40B4-BE49-F238E27FC236}">
              <a16:creationId xmlns:a16="http://schemas.microsoft.com/office/drawing/2014/main" id="{87FE6030-6299-4113-BA46-A006C0EE5A5A}"/>
            </a:ext>
          </a:extLst>
        </xdr:cNvPr>
        <xdr:cNvSpPr/>
      </xdr:nvSpPr>
      <xdr:spPr>
        <a:xfrm>
          <a:off x="4584700" y="644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91440</xdr:rowOff>
    </xdr:from>
    <xdr:to>
      <xdr:col>20</xdr:col>
      <xdr:colOff>38100</xdr:colOff>
      <xdr:row>38</xdr:row>
      <xdr:rowOff>21590</xdr:rowOff>
    </xdr:to>
    <xdr:sp macro="" textlink="">
      <xdr:nvSpPr>
        <xdr:cNvPr id="63" name="フローチャート: 判断 62">
          <a:extLst>
            <a:ext uri="{FF2B5EF4-FFF2-40B4-BE49-F238E27FC236}">
              <a16:creationId xmlns:a16="http://schemas.microsoft.com/office/drawing/2014/main" id="{097AC22E-BBBB-4842-9D33-A4B290C038F1}"/>
            </a:ext>
          </a:extLst>
        </xdr:cNvPr>
        <xdr:cNvSpPr/>
      </xdr:nvSpPr>
      <xdr:spPr>
        <a:xfrm>
          <a:off x="3746500" y="6435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80010</xdr:rowOff>
    </xdr:from>
    <xdr:to>
      <xdr:col>15</xdr:col>
      <xdr:colOff>101600</xdr:colOff>
      <xdr:row>38</xdr:row>
      <xdr:rowOff>10160</xdr:rowOff>
    </xdr:to>
    <xdr:sp macro="" textlink="">
      <xdr:nvSpPr>
        <xdr:cNvPr id="64" name="フローチャート: 判断 63">
          <a:extLst>
            <a:ext uri="{FF2B5EF4-FFF2-40B4-BE49-F238E27FC236}">
              <a16:creationId xmlns:a16="http://schemas.microsoft.com/office/drawing/2014/main" id="{03958C7A-3467-4342-BF9A-8A218DF2B3D0}"/>
            </a:ext>
          </a:extLst>
        </xdr:cNvPr>
        <xdr:cNvSpPr/>
      </xdr:nvSpPr>
      <xdr:spPr>
        <a:xfrm>
          <a:off x="2857500" y="6423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57150</xdr:rowOff>
    </xdr:from>
    <xdr:to>
      <xdr:col>10</xdr:col>
      <xdr:colOff>165100</xdr:colOff>
      <xdr:row>37</xdr:row>
      <xdr:rowOff>158750</xdr:rowOff>
    </xdr:to>
    <xdr:sp macro="" textlink="">
      <xdr:nvSpPr>
        <xdr:cNvPr id="65" name="フローチャート: 判断 64">
          <a:extLst>
            <a:ext uri="{FF2B5EF4-FFF2-40B4-BE49-F238E27FC236}">
              <a16:creationId xmlns:a16="http://schemas.microsoft.com/office/drawing/2014/main" id="{226177CE-2D4A-41BE-91BF-3A1C1F498A38}"/>
            </a:ext>
          </a:extLst>
        </xdr:cNvPr>
        <xdr:cNvSpPr/>
      </xdr:nvSpPr>
      <xdr:spPr>
        <a:xfrm>
          <a:off x="19685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24130</xdr:rowOff>
    </xdr:from>
    <xdr:to>
      <xdr:col>6</xdr:col>
      <xdr:colOff>38100</xdr:colOff>
      <xdr:row>37</xdr:row>
      <xdr:rowOff>125730</xdr:rowOff>
    </xdr:to>
    <xdr:sp macro="" textlink="">
      <xdr:nvSpPr>
        <xdr:cNvPr id="66" name="フローチャート: 判断 65">
          <a:extLst>
            <a:ext uri="{FF2B5EF4-FFF2-40B4-BE49-F238E27FC236}">
              <a16:creationId xmlns:a16="http://schemas.microsoft.com/office/drawing/2014/main" id="{09DC0DC1-FA38-4DF9-BBB7-9A2BA9CF420D}"/>
            </a:ext>
          </a:extLst>
        </xdr:cNvPr>
        <xdr:cNvSpPr/>
      </xdr:nvSpPr>
      <xdr:spPr>
        <a:xfrm>
          <a:off x="1079500" y="6367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E21B26C6-A381-42A7-A9D4-03FB0C1320A7}"/>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EA1F7112-F8E6-46D9-B8A6-ED96E394C089}"/>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13FF7D6E-01E3-4D1B-AADA-FF493C4D2EFA}"/>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46939CAA-3020-4FB6-BF64-5CF2C3E43CE7}"/>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C56EA51A-2236-4CD2-825D-1FC53E433326}"/>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71120</xdr:rowOff>
    </xdr:from>
    <xdr:to>
      <xdr:col>24</xdr:col>
      <xdr:colOff>114300</xdr:colOff>
      <xdr:row>37</xdr:row>
      <xdr:rowOff>1270</xdr:rowOff>
    </xdr:to>
    <xdr:sp macro="" textlink="">
      <xdr:nvSpPr>
        <xdr:cNvPr id="72" name="楕円 71">
          <a:extLst>
            <a:ext uri="{FF2B5EF4-FFF2-40B4-BE49-F238E27FC236}">
              <a16:creationId xmlns:a16="http://schemas.microsoft.com/office/drawing/2014/main" id="{29364DD5-1E72-4E5F-8F18-BFEE03F0AA8F}"/>
            </a:ext>
          </a:extLst>
        </xdr:cNvPr>
        <xdr:cNvSpPr/>
      </xdr:nvSpPr>
      <xdr:spPr>
        <a:xfrm>
          <a:off x="4584700" y="624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93997</xdr:rowOff>
    </xdr:from>
    <xdr:ext cx="405111" cy="259045"/>
    <xdr:sp macro="" textlink="">
      <xdr:nvSpPr>
        <xdr:cNvPr id="73" name="【図書館】&#10;有形固定資産減価償却率該当値テキスト">
          <a:extLst>
            <a:ext uri="{FF2B5EF4-FFF2-40B4-BE49-F238E27FC236}">
              <a16:creationId xmlns:a16="http://schemas.microsoft.com/office/drawing/2014/main" id="{6EE6FE20-587F-4B23-BDE9-922ACB861A47}"/>
            </a:ext>
          </a:extLst>
        </xdr:cNvPr>
        <xdr:cNvSpPr txBox="1"/>
      </xdr:nvSpPr>
      <xdr:spPr>
        <a:xfrm>
          <a:off x="4673600" y="6094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48260</xdr:rowOff>
    </xdr:from>
    <xdr:to>
      <xdr:col>20</xdr:col>
      <xdr:colOff>38100</xdr:colOff>
      <xdr:row>36</xdr:row>
      <xdr:rowOff>149860</xdr:rowOff>
    </xdr:to>
    <xdr:sp macro="" textlink="">
      <xdr:nvSpPr>
        <xdr:cNvPr id="74" name="楕円 73">
          <a:extLst>
            <a:ext uri="{FF2B5EF4-FFF2-40B4-BE49-F238E27FC236}">
              <a16:creationId xmlns:a16="http://schemas.microsoft.com/office/drawing/2014/main" id="{EC66DCA0-9442-4109-903D-ADE43824A5BD}"/>
            </a:ext>
          </a:extLst>
        </xdr:cNvPr>
        <xdr:cNvSpPr/>
      </xdr:nvSpPr>
      <xdr:spPr>
        <a:xfrm>
          <a:off x="3746500" y="6220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99060</xdr:rowOff>
    </xdr:from>
    <xdr:to>
      <xdr:col>24</xdr:col>
      <xdr:colOff>63500</xdr:colOff>
      <xdr:row>36</xdr:row>
      <xdr:rowOff>121920</xdr:rowOff>
    </xdr:to>
    <xdr:cxnSp macro="">
      <xdr:nvCxnSpPr>
        <xdr:cNvPr id="75" name="直線コネクタ 74">
          <a:extLst>
            <a:ext uri="{FF2B5EF4-FFF2-40B4-BE49-F238E27FC236}">
              <a16:creationId xmlns:a16="http://schemas.microsoft.com/office/drawing/2014/main" id="{44ACE206-8D2F-4A34-A39E-63D635F29227}"/>
            </a:ext>
          </a:extLst>
        </xdr:cNvPr>
        <xdr:cNvCxnSpPr/>
      </xdr:nvCxnSpPr>
      <xdr:spPr>
        <a:xfrm>
          <a:off x="3797300" y="627126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36830</xdr:rowOff>
    </xdr:from>
    <xdr:to>
      <xdr:col>15</xdr:col>
      <xdr:colOff>101600</xdr:colOff>
      <xdr:row>36</xdr:row>
      <xdr:rowOff>138430</xdr:rowOff>
    </xdr:to>
    <xdr:sp macro="" textlink="">
      <xdr:nvSpPr>
        <xdr:cNvPr id="76" name="楕円 75">
          <a:extLst>
            <a:ext uri="{FF2B5EF4-FFF2-40B4-BE49-F238E27FC236}">
              <a16:creationId xmlns:a16="http://schemas.microsoft.com/office/drawing/2014/main" id="{13840FE5-231B-4F4B-9A3C-F229EB4C1887}"/>
            </a:ext>
          </a:extLst>
        </xdr:cNvPr>
        <xdr:cNvSpPr/>
      </xdr:nvSpPr>
      <xdr:spPr>
        <a:xfrm>
          <a:off x="2857500" y="6209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87630</xdr:rowOff>
    </xdr:from>
    <xdr:to>
      <xdr:col>19</xdr:col>
      <xdr:colOff>177800</xdr:colOff>
      <xdr:row>36</xdr:row>
      <xdr:rowOff>99060</xdr:rowOff>
    </xdr:to>
    <xdr:cxnSp macro="">
      <xdr:nvCxnSpPr>
        <xdr:cNvPr id="77" name="直線コネクタ 76">
          <a:extLst>
            <a:ext uri="{FF2B5EF4-FFF2-40B4-BE49-F238E27FC236}">
              <a16:creationId xmlns:a16="http://schemas.microsoft.com/office/drawing/2014/main" id="{9C0F3CB1-2F00-4847-B081-72AB037FBE16}"/>
            </a:ext>
          </a:extLst>
        </xdr:cNvPr>
        <xdr:cNvCxnSpPr/>
      </xdr:nvCxnSpPr>
      <xdr:spPr>
        <a:xfrm>
          <a:off x="2908300" y="625983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166370</xdr:rowOff>
    </xdr:from>
    <xdr:to>
      <xdr:col>10</xdr:col>
      <xdr:colOff>165100</xdr:colOff>
      <xdr:row>36</xdr:row>
      <xdr:rowOff>96520</xdr:rowOff>
    </xdr:to>
    <xdr:sp macro="" textlink="">
      <xdr:nvSpPr>
        <xdr:cNvPr id="78" name="楕円 77">
          <a:extLst>
            <a:ext uri="{FF2B5EF4-FFF2-40B4-BE49-F238E27FC236}">
              <a16:creationId xmlns:a16="http://schemas.microsoft.com/office/drawing/2014/main" id="{EBA8C1B2-3866-426D-9226-68F9CE8E63EE}"/>
            </a:ext>
          </a:extLst>
        </xdr:cNvPr>
        <xdr:cNvSpPr/>
      </xdr:nvSpPr>
      <xdr:spPr>
        <a:xfrm>
          <a:off x="1968500" y="6167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45720</xdr:rowOff>
    </xdr:from>
    <xdr:to>
      <xdr:col>15</xdr:col>
      <xdr:colOff>50800</xdr:colOff>
      <xdr:row>36</xdr:row>
      <xdr:rowOff>87630</xdr:rowOff>
    </xdr:to>
    <xdr:cxnSp macro="">
      <xdr:nvCxnSpPr>
        <xdr:cNvPr id="79" name="直線コネクタ 78">
          <a:extLst>
            <a:ext uri="{FF2B5EF4-FFF2-40B4-BE49-F238E27FC236}">
              <a16:creationId xmlns:a16="http://schemas.microsoft.com/office/drawing/2014/main" id="{27CC9A87-019E-4DA7-9A63-F852819CF361}"/>
            </a:ext>
          </a:extLst>
        </xdr:cNvPr>
        <xdr:cNvCxnSpPr/>
      </xdr:nvCxnSpPr>
      <xdr:spPr>
        <a:xfrm>
          <a:off x="2019300" y="621792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10160</xdr:rowOff>
    </xdr:from>
    <xdr:to>
      <xdr:col>6</xdr:col>
      <xdr:colOff>38100</xdr:colOff>
      <xdr:row>36</xdr:row>
      <xdr:rowOff>111760</xdr:rowOff>
    </xdr:to>
    <xdr:sp macro="" textlink="">
      <xdr:nvSpPr>
        <xdr:cNvPr id="80" name="楕円 79">
          <a:extLst>
            <a:ext uri="{FF2B5EF4-FFF2-40B4-BE49-F238E27FC236}">
              <a16:creationId xmlns:a16="http://schemas.microsoft.com/office/drawing/2014/main" id="{DF8F2643-B7D1-4708-A4AC-03DFD19A7494}"/>
            </a:ext>
          </a:extLst>
        </xdr:cNvPr>
        <xdr:cNvSpPr/>
      </xdr:nvSpPr>
      <xdr:spPr>
        <a:xfrm>
          <a:off x="1079500" y="6182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45720</xdr:rowOff>
    </xdr:from>
    <xdr:to>
      <xdr:col>10</xdr:col>
      <xdr:colOff>114300</xdr:colOff>
      <xdr:row>36</xdr:row>
      <xdr:rowOff>60960</xdr:rowOff>
    </xdr:to>
    <xdr:cxnSp macro="">
      <xdr:nvCxnSpPr>
        <xdr:cNvPr id="81" name="直線コネクタ 80">
          <a:extLst>
            <a:ext uri="{FF2B5EF4-FFF2-40B4-BE49-F238E27FC236}">
              <a16:creationId xmlns:a16="http://schemas.microsoft.com/office/drawing/2014/main" id="{E0949C7B-8D44-4BA0-A33E-1BE43A9AC096}"/>
            </a:ext>
          </a:extLst>
        </xdr:cNvPr>
        <xdr:cNvCxnSpPr/>
      </xdr:nvCxnSpPr>
      <xdr:spPr>
        <a:xfrm flipV="1">
          <a:off x="1130300" y="62179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12717</xdr:rowOff>
    </xdr:from>
    <xdr:ext cx="405111" cy="259045"/>
    <xdr:sp macro="" textlink="">
      <xdr:nvSpPr>
        <xdr:cNvPr id="82" name="n_1aveValue【図書館】&#10;有形固定資産減価償却率">
          <a:extLst>
            <a:ext uri="{FF2B5EF4-FFF2-40B4-BE49-F238E27FC236}">
              <a16:creationId xmlns:a16="http://schemas.microsoft.com/office/drawing/2014/main" id="{842AC6BB-4476-44F0-976F-29B59850EB5D}"/>
            </a:ext>
          </a:extLst>
        </xdr:cNvPr>
        <xdr:cNvSpPr txBox="1"/>
      </xdr:nvSpPr>
      <xdr:spPr>
        <a:xfrm>
          <a:off x="3582044" y="6527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1287</xdr:rowOff>
    </xdr:from>
    <xdr:ext cx="405111" cy="259045"/>
    <xdr:sp macro="" textlink="">
      <xdr:nvSpPr>
        <xdr:cNvPr id="83" name="n_2aveValue【図書館】&#10;有形固定資産減価償却率">
          <a:extLst>
            <a:ext uri="{FF2B5EF4-FFF2-40B4-BE49-F238E27FC236}">
              <a16:creationId xmlns:a16="http://schemas.microsoft.com/office/drawing/2014/main" id="{90F9B060-6CFF-4CF7-B4B8-6D6592C6512B}"/>
            </a:ext>
          </a:extLst>
        </xdr:cNvPr>
        <xdr:cNvSpPr txBox="1"/>
      </xdr:nvSpPr>
      <xdr:spPr>
        <a:xfrm>
          <a:off x="2705744" y="6516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149877</xdr:rowOff>
    </xdr:from>
    <xdr:ext cx="405111" cy="259045"/>
    <xdr:sp macro="" textlink="">
      <xdr:nvSpPr>
        <xdr:cNvPr id="84" name="n_3aveValue【図書館】&#10;有形固定資産減価償却率">
          <a:extLst>
            <a:ext uri="{FF2B5EF4-FFF2-40B4-BE49-F238E27FC236}">
              <a16:creationId xmlns:a16="http://schemas.microsoft.com/office/drawing/2014/main" id="{E766C047-ECAA-46AC-888D-269C642B4379}"/>
            </a:ext>
          </a:extLst>
        </xdr:cNvPr>
        <xdr:cNvSpPr txBox="1"/>
      </xdr:nvSpPr>
      <xdr:spPr>
        <a:xfrm>
          <a:off x="1816744" y="6493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116857</xdr:rowOff>
    </xdr:from>
    <xdr:ext cx="405111" cy="259045"/>
    <xdr:sp macro="" textlink="">
      <xdr:nvSpPr>
        <xdr:cNvPr id="85" name="n_4aveValue【図書館】&#10;有形固定資産減価償却率">
          <a:extLst>
            <a:ext uri="{FF2B5EF4-FFF2-40B4-BE49-F238E27FC236}">
              <a16:creationId xmlns:a16="http://schemas.microsoft.com/office/drawing/2014/main" id="{A777EA2C-247E-486C-B4C3-443DBFF5BE26}"/>
            </a:ext>
          </a:extLst>
        </xdr:cNvPr>
        <xdr:cNvSpPr txBox="1"/>
      </xdr:nvSpPr>
      <xdr:spPr>
        <a:xfrm>
          <a:off x="927744" y="6460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166387</xdr:rowOff>
    </xdr:from>
    <xdr:ext cx="405111" cy="259045"/>
    <xdr:sp macro="" textlink="">
      <xdr:nvSpPr>
        <xdr:cNvPr id="86" name="n_1mainValue【図書館】&#10;有形固定資産減価償却率">
          <a:extLst>
            <a:ext uri="{FF2B5EF4-FFF2-40B4-BE49-F238E27FC236}">
              <a16:creationId xmlns:a16="http://schemas.microsoft.com/office/drawing/2014/main" id="{94B17442-65AF-4B26-BE9E-780A9305AF03}"/>
            </a:ext>
          </a:extLst>
        </xdr:cNvPr>
        <xdr:cNvSpPr txBox="1"/>
      </xdr:nvSpPr>
      <xdr:spPr>
        <a:xfrm>
          <a:off x="3582044" y="5995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154957</xdr:rowOff>
    </xdr:from>
    <xdr:ext cx="405111" cy="259045"/>
    <xdr:sp macro="" textlink="">
      <xdr:nvSpPr>
        <xdr:cNvPr id="87" name="n_2mainValue【図書館】&#10;有形固定資産減価償却率">
          <a:extLst>
            <a:ext uri="{FF2B5EF4-FFF2-40B4-BE49-F238E27FC236}">
              <a16:creationId xmlns:a16="http://schemas.microsoft.com/office/drawing/2014/main" id="{DE541124-4831-4FB4-BE94-69C7C0EC61BC}"/>
            </a:ext>
          </a:extLst>
        </xdr:cNvPr>
        <xdr:cNvSpPr txBox="1"/>
      </xdr:nvSpPr>
      <xdr:spPr>
        <a:xfrm>
          <a:off x="2705744" y="5984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113047</xdr:rowOff>
    </xdr:from>
    <xdr:ext cx="405111" cy="259045"/>
    <xdr:sp macro="" textlink="">
      <xdr:nvSpPr>
        <xdr:cNvPr id="88" name="n_3mainValue【図書館】&#10;有形固定資産減価償却率">
          <a:extLst>
            <a:ext uri="{FF2B5EF4-FFF2-40B4-BE49-F238E27FC236}">
              <a16:creationId xmlns:a16="http://schemas.microsoft.com/office/drawing/2014/main" id="{16A6B750-181E-49CF-BC38-80A2CB6EC34B}"/>
            </a:ext>
          </a:extLst>
        </xdr:cNvPr>
        <xdr:cNvSpPr txBox="1"/>
      </xdr:nvSpPr>
      <xdr:spPr>
        <a:xfrm>
          <a:off x="1816744" y="594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128287</xdr:rowOff>
    </xdr:from>
    <xdr:ext cx="405111" cy="259045"/>
    <xdr:sp macro="" textlink="">
      <xdr:nvSpPr>
        <xdr:cNvPr id="89" name="n_4mainValue【図書館】&#10;有形固定資産減価償却率">
          <a:extLst>
            <a:ext uri="{FF2B5EF4-FFF2-40B4-BE49-F238E27FC236}">
              <a16:creationId xmlns:a16="http://schemas.microsoft.com/office/drawing/2014/main" id="{80190355-054E-4E9E-BE9A-4ED6F5847C95}"/>
            </a:ext>
          </a:extLst>
        </xdr:cNvPr>
        <xdr:cNvSpPr txBox="1"/>
      </xdr:nvSpPr>
      <xdr:spPr>
        <a:xfrm>
          <a:off x="927744" y="5957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0" name="正方形/長方形 89">
          <a:extLst>
            <a:ext uri="{FF2B5EF4-FFF2-40B4-BE49-F238E27FC236}">
              <a16:creationId xmlns:a16="http://schemas.microsoft.com/office/drawing/2014/main" id="{EE7A06A2-0D84-4B19-9E40-8DF46E970949}"/>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1" name="正方形/長方形 90">
          <a:extLst>
            <a:ext uri="{FF2B5EF4-FFF2-40B4-BE49-F238E27FC236}">
              <a16:creationId xmlns:a16="http://schemas.microsoft.com/office/drawing/2014/main" id="{CA113EAB-105D-47A0-97D1-5DC23ADB994B}"/>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2" name="正方形/長方形 91">
          <a:extLst>
            <a:ext uri="{FF2B5EF4-FFF2-40B4-BE49-F238E27FC236}">
              <a16:creationId xmlns:a16="http://schemas.microsoft.com/office/drawing/2014/main" id="{F3EAB6F7-E56D-4D87-AEC7-62E466D15FAC}"/>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3" name="正方形/長方形 92">
          <a:extLst>
            <a:ext uri="{FF2B5EF4-FFF2-40B4-BE49-F238E27FC236}">
              <a16:creationId xmlns:a16="http://schemas.microsoft.com/office/drawing/2014/main" id="{DC4DFB29-FD49-4732-822D-7BD749B3E0DF}"/>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4" name="正方形/長方形 93">
          <a:extLst>
            <a:ext uri="{FF2B5EF4-FFF2-40B4-BE49-F238E27FC236}">
              <a16:creationId xmlns:a16="http://schemas.microsoft.com/office/drawing/2014/main" id="{4C160E19-8926-40F7-A395-8DF33FD65BDD}"/>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5" name="正方形/長方形 94">
          <a:extLst>
            <a:ext uri="{FF2B5EF4-FFF2-40B4-BE49-F238E27FC236}">
              <a16:creationId xmlns:a16="http://schemas.microsoft.com/office/drawing/2014/main" id="{FB834E2A-FEA8-4ACE-8CEA-25B4C2DF1022}"/>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6" name="正方形/長方形 95">
          <a:extLst>
            <a:ext uri="{FF2B5EF4-FFF2-40B4-BE49-F238E27FC236}">
              <a16:creationId xmlns:a16="http://schemas.microsoft.com/office/drawing/2014/main" id="{E1BBD211-D0CC-4868-93DD-C0C358F20E57}"/>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7" name="正方形/長方形 96">
          <a:extLst>
            <a:ext uri="{FF2B5EF4-FFF2-40B4-BE49-F238E27FC236}">
              <a16:creationId xmlns:a16="http://schemas.microsoft.com/office/drawing/2014/main" id="{D13D9F5A-A3CD-4DD4-AFB1-292CDD22D67F}"/>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8" name="テキスト ボックス 97">
          <a:extLst>
            <a:ext uri="{FF2B5EF4-FFF2-40B4-BE49-F238E27FC236}">
              <a16:creationId xmlns:a16="http://schemas.microsoft.com/office/drawing/2014/main" id="{B45312C8-B25B-4125-9220-F6FBBC2B9E7B}"/>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9" name="直線コネクタ 98">
          <a:extLst>
            <a:ext uri="{FF2B5EF4-FFF2-40B4-BE49-F238E27FC236}">
              <a16:creationId xmlns:a16="http://schemas.microsoft.com/office/drawing/2014/main" id="{B15F9A13-86DC-4B1D-A20A-AA99D29DC901}"/>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0" name="直線コネクタ 99">
          <a:extLst>
            <a:ext uri="{FF2B5EF4-FFF2-40B4-BE49-F238E27FC236}">
              <a16:creationId xmlns:a16="http://schemas.microsoft.com/office/drawing/2014/main" id="{BEA29BCC-D9EF-4551-A9BF-2BAFB44A9C61}"/>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1" name="テキスト ボックス 100">
          <a:extLst>
            <a:ext uri="{FF2B5EF4-FFF2-40B4-BE49-F238E27FC236}">
              <a16:creationId xmlns:a16="http://schemas.microsoft.com/office/drawing/2014/main" id="{65F86B90-EE5A-4BAE-A85B-5DC5D77B7BAD}"/>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2" name="直線コネクタ 101">
          <a:extLst>
            <a:ext uri="{FF2B5EF4-FFF2-40B4-BE49-F238E27FC236}">
              <a16:creationId xmlns:a16="http://schemas.microsoft.com/office/drawing/2014/main" id="{CA31FD32-F764-4484-B1FF-44ECCFE2D329}"/>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3" name="テキスト ボックス 102">
          <a:extLst>
            <a:ext uri="{FF2B5EF4-FFF2-40B4-BE49-F238E27FC236}">
              <a16:creationId xmlns:a16="http://schemas.microsoft.com/office/drawing/2014/main" id="{FE819A24-CA80-4F25-BBDB-4596EDCA438D}"/>
            </a:ext>
          </a:extLst>
        </xdr:cNvPr>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4" name="直線コネクタ 103">
          <a:extLst>
            <a:ext uri="{FF2B5EF4-FFF2-40B4-BE49-F238E27FC236}">
              <a16:creationId xmlns:a16="http://schemas.microsoft.com/office/drawing/2014/main" id="{17D21B02-B043-4DD9-971E-A039B95ADA0E}"/>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5" name="テキスト ボックス 104">
          <a:extLst>
            <a:ext uri="{FF2B5EF4-FFF2-40B4-BE49-F238E27FC236}">
              <a16:creationId xmlns:a16="http://schemas.microsoft.com/office/drawing/2014/main" id="{44740901-7AB8-4F97-AE83-A6F1A31A288D}"/>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6" name="直線コネクタ 105">
          <a:extLst>
            <a:ext uri="{FF2B5EF4-FFF2-40B4-BE49-F238E27FC236}">
              <a16:creationId xmlns:a16="http://schemas.microsoft.com/office/drawing/2014/main" id="{8D1185B1-5AF0-4FFA-BD1E-CC01D184B4FA}"/>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7" name="テキスト ボックス 106">
          <a:extLst>
            <a:ext uri="{FF2B5EF4-FFF2-40B4-BE49-F238E27FC236}">
              <a16:creationId xmlns:a16="http://schemas.microsoft.com/office/drawing/2014/main" id="{0580ACA0-21BE-4D15-8A97-A56D0B4D1E86}"/>
            </a:ext>
          </a:extLst>
        </xdr:cNvPr>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8" name="直線コネクタ 107">
          <a:extLst>
            <a:ext uri="{FF2B5EF4-FFF2-40B4-BE49-F238E27FC236}">
              <a16:creationId xmlns:a16="http://schemas.microsoft.com/office/drawing/2014/main" id="{D8B28458-AB97-4A94-8BF2-DDFA201DEBD2}"/>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9" name="テキスト ボックス 108">
          <a:extLst>
            <a:ext uri="{FF2B5EF4-FFF2-40B4-BE49-F238E27FC236}">
              <a16:creationId xmlns:a16="http://schemas.microsoft.com/office/drawing/2014/main" id="{D28F2D5F-9073-4955-BF37-F96C1FF5598A}"/>
            </a:ext>
          </a:extLst>
        </xdr:cNvPr>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0" name="直線コネクタ 109">
          <a:extLst>
            <a:ext uri="{FF2B5EF4-FFF2-40B4-BE49-F238E27FC236}">
              <a16:creationId xmlns:a16="http://schemas.microsoft.com/office/drawing/2014/main" id="{34F0FEC4-72F2-42D5-9B2B-1F6A9617BB92}"/>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1" name="テキスト ボックス 110">
          <a:extLst>
            <a:ext uri="{FF2B5EF4-FFF2-40B4-BE49-F238E27FC236}">
              <a16:creationId xmlns:a16="http://schemas.microsoft.com/office/drawing/2014/main" id="{7400889A-8CA7-4761-8BD3-A745BF305BE3}"/>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2" name="【図書館】&#10;一人当たり面積グラフ枠">
          <a:extLst>
            <a:ext uri="{FF2B5EF4-FFF2-40B4-BE49-F238E27FC236}">
              <a16:creationId xmlns:a16="http://schemas.microsoft.com/office/drawing/2014/main" id="{527648CD-BCD8-45F9-9775-826E0107729F}"/>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146685</xdr:rowOff>
    </xdr:from>
    <xdr:to>
      <xdr:col>54</xdr:col>
      <xdr:colOff>189865</xdr:colOff>
      <xdr:row>42</xdr:row>
      <xdr:rowOff>32385</xdr:rowOff>
    </xdr:to>
    <xdr:cxnSp macro="">
      <xdr:nvCxnSpPr>
        <xdr:cNvPr id="113" name="直線コネクタ 112">
          <a:extLst>
            <a:ext uri="{FF2B5EF4-FFF2-40B4-BE49-F238E27FC236}">
              <a16:creationId xmlns:a16="http://schemas.microsoft.com/office/drawing/2014/main" id="{F9CB6C21-9987-44C2-AD28-CF27B446C10E}"/>
            </a:ext>
          </a:extLst>
        </xdr:cNvPr>
        <xdr:cNvCxnSpPr/>
      </xdr:nvCxnSpPr>
      <xdr:spPr>
        <a:xfrm flipV="1">
          <a:off x="10476865" y="5804535"/>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36212</xdr:rowOff>
    </xdr:from>
    <xdr:ext cx="469744" cy="259045"/>
    <xdr:sp macro="" textlink="">
      <xdr:nvSpPr>
        <xdr:cNvPr id="114" name="【図書館】&#10;一人当たり面積最小値テキスト">
          <a:extLst>
            <a:ext uri="{FF2B5EF4-FFF2-40B4-BE49-F238E27FC236}">
              <a16:creationId xmlns:a16="http://schemas.microsoft.com/office/drawing/2014/main" id="{1855B9CF-5BAE-4296-A8C3-8D6FA2140EA6}"/>
            </a:ext>
          </a:extLst>
        </xdr:cNvPr>
        <xdr:cNvSpPr txBox="1"/>
      </xdr:nvSpPr>
      <xdr:spPr>
        <a:xfrm>
          <a:off x="10515600" y="7237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32385</xdr:rowOff>
    </xdr:from>
    <xdr:to>
      <xdr:col>55</xdr:col>
      <xdr:colOff>88900</xdr:colOff>
      <xdr:row>42</xdr:row>
      <xdr:rowOff>32385</xdr:rowOff>
    </xdr:to>
    <xdr:cxnSp macro="">
      <xdr:nvCxnSpPr>
        <xdr:cNvPr id="115" name="直線コネクタ 114">
          <a:extLst>
            <a:ext uri="{FF2B5EF4-FFF2-40B4-BE49-F238E27FC236}">
              <a16:creationId xmlns:a16="http://schemas.microsoft.com/office/drawing/2014/main" id="{A7DFC9B7-D767-4821-AA05-B3DC273658DF}"/>
            </a:ext>
          </a:extLst>
        </xdr:cNvPr>
        <xdr:cNvCxnSpPr/>
      </xdr:nvCxnSpPr>
      <xdr:spPr>
        <a:xfrm>
          <a:off x="10388600" y="7233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93362</xdr:rowOff>
    </xdr:from>
    <xdr:ext cx="469744" cy="259045"/>
    <xdr:sp macro="" textlink="">
      <xdr:nvSpPr>
        <xdr:cNvPr id="116" name="【図書館】&#10;一人当たり面積最大値テキスト">
          <a:extLst>
            <a:ext uri="{FF2B5EF4-FFF2-40B4-BE49-F238E27FC236}">
              <a16:creationId xmlns:a16="http://schemas.microsoft.com/office/drawing/2014/main" id="{84DF5BDF-3B4B-4B3D-AAA9-391E243F5543}"/>
            </a:ext>
          </a:extLst>
        </xdr:cNvPr>
        <xdr:cNvSpPr txBox="1"/>
      </xdr:nvSpPr>
      <xdr:spPr>
        <a:xfrm>
          <a:off x="10515600" y="5579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146685</xdr:rowOff>
    </xdr:from>
    <xdr:to>
      <xdr:col>55</xdr:col>
      <xdr:colOff>88900</xdr:colOff>
      <xdr:row>33</xdr:row>
      <xdr:rowOff>146685</xdr:rowOff>
    </xdr:to>
    <xdr:cxnSp macro="">
      <xdr:nvCxnSpPr>
        <xdr:cNvPr id="117" name="直線コネクタ 116">
          <a:extLst>
            <a:ext uri="{FF2B5EF4-FFF2-40B4-BE49-F238E27FC236}">
              <a16:creationId xmlns:a16="http://schemas.microsoft.com/office/drawing/2014/main" id="{1F59F98F-7F4E-4477-9B45-0469DFD3BAA1}"/>
            </a:ext>
          </a:extLst>
        </xdr:cNvPr>
        <xdr:cNvCxnSpPr/>
      </xdr:nvCxnSpPr>
      <xdr:spPr>
        <a:xfrm>
          <a:off x="10388600" y="58045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78757</xdr:rowOff>
    </xdr:from>
    <xdr:ext cx="469744" cy="259045"/>
    <xdr:sp macro="" textlink="">
      <xdr:nvSpPr>
        <xdr:cNvPr id="118" name="【図書館】&#10;一人当たり面積平均値テキスト">
          <a:extLst>
            <a:ext uri="{FF2B5EF4-FFF2-40B4-BE49-F238E27FC236}">
              <a16:creationId xmlns:a16="http://schemas.microsoft.com/office/drawing/2014/main" id="{8013B8E5-1BC2-4999-804F-048DB7243A06}"/>
            </a:ext>
          </a:extLst>
        </xdr:cNvPr>
        <xdr:cNvSpPr txBox="1"/>
      </xdr:nvSpPr>
      <xdr:spPr>
        <a:xfrm>
          <a:off x="10515600" y="67653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55880</xdr:rowOff>
    </xdr:from>
    <xdr:to>
      <xdr:col>55</xdr:col>
      <xdr:colOff>50800</xdr:colOff>
      <xdr:row>40</xdr:row>
      <xdr:rowOff>157480</xdr:rowOff>
    </xdr:to>
    <xdr:sp macro="" textlink="">
      <xdr:nvSpPr>
        <xdr:cNvPr id="119" name="フローチャート: 判断 118">
          <a:extLst>
            <a:ext uri="{FF2B5EF4-FFF2-40B4-BE49-F238E27FC236}">
              <a16:creationId xmlns:a16="http://schemas.microsoft.com/office/drawing/2014/main" id="{3306C68F-17CD-4F98-A304-8CB8DFBB2288}"/>
            </a:ext>
          </a:extLst>
        </xdr:cNvPr>
        <xdr:cNvSpPr/>
      </xdr:nvSpPr>
      <xdr:spPr>
        <a:xfrm>
          <a:off x="10426700" y="6913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74930</xdr:rowOff>
    </xdr:from>
    <xdr:to>
      <xdr:col>50</xdr:col>
      <xdr:colOff>165100</xdr:colOff>
      <xdr:row>41</xdr:row>
      <xdr:rowOff>5080</xdr:rowOff>
    </xdr:to>
    <xdr:sp macro="" textlink="">
      <xdr:nvSpPr>
        <xdr:cNvPr id="120" name="フローチャート: 判断 119">
          <a:extLst>
            <a:ext uri="{FF2B5EF4-FFF2-40B4-BE49-F238E27FC236}">
              <a16:creationId xmlns:a16="http://schemas.microsoft.com/office/drawing/2014/main" id="{762BAE17-DAD6-48F1-B6AC-64FAB3C7A866}"/>
            </a:ext>
          </a:extLst>
        </xdr:cNvPr>
        <xdr:cNvSpPr/>
      </xdr:nvSpPr>
      <xdr:spPr>
        <a:xfrm>
          <a:off x="9588500" y="6932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82550</xdr:rowOff>
    </xdr:from>
    <xdr:to>
      <xdr:col>46</xdr:col>
      <xdr:colOff>38100</xdr:colOff>
      <xdr:row>41</xdr:row>
      <xdr:rowOff>12700</xdr:rowOff>
    </xdr:to>
    <xdr:sp macro="" textlink="">
      <xdr:nvSpPr>
        <xdr:cNvPr id="121" name="フローチャート: 判断 120">
          <a:extLst>
            <a:ext uri="{FF2B5EF4-FFF2-40B4-BE49-F238E27FC236}">
              <a16:creationId xmlns:a16="http://schemas.microsoft.com/office/drawing/2014/main" id="{23DCC8EB-1378-4309-8140-52ED23750560}"/>
            </a:ext>
          </a:extLst>
        </xdr:cNvPr>
        <xdr:cNvSpPr/>
      </xdr:nvSpPr>
      <xdr:spPr>
        <a:xfrm>
          <a:off x="8699500" y="6940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99695</xdr:rowOff>
    </xdr:from>
    <xdr:to>
      <xdr:col>41</xdr:col>
      <xdr:colOff>101600</xdr:colOff>
      <xdr:row>41</xdr:row>
      <xdr:rowOff>29845</xdr:rowOff>
    </xdr:to>
    <xdr:sp macro="" textlink="">
      <xdr:nvSpPr>
        <xdr:cNvPr id="122" name="フローチャート: 判断 121">
          <a:extLst>
            <a:ext uri="{FF2B5EF4-FFF2-40B4-BE49-F238E27FC236}">
              <a16:creationId xmlns:a16="http://schemas.microsoft.com/office/drawing/2014/main" id="{94977CB9-E1B3-49C0-AF32-F083D12DF3B9}"/>
            </a:ext>
          </a:extLst>
        </xdr:cNvPr>
        <xdr:cNvSpPr/>
      </xdr:nvSpPr>
      <xdr:spPr>
        <a:xfrm>
          <a:off x="7810500" y="6957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111125</xdr:rowOff>
    </xdr:from>
    <xdr:to>
      <xdr:col>36</xdr:col>
      <xdr:colOff>165100</xdr:colOff>
      <xdr:row>41</xdr:row>
      <xdr:rowOff>41275</xdr:rowOff>
    </xdr:to>
    <xdr:sp macro="" textlink="">
      <xdr:nvSpPr>
        <xdr:cNvPr id="123" name="フローチャート: 判断 122">
          <a:extLst>
            <a:ext uri="{FF2B5EF4-FFF2-40B4-BE49-F238E27FC236}">
              <a16:creationId xmlns:a16="http://schemas.microsoft.com/office/drawing/2014/main" id="{756F4423-621D-4234-80DD-32C8AA25591C}"/>
            </a:ext>
          </a:extLst>
        </xdr:cNvPr>
        <xdr:cNvSpPr/>
      </xdr:nvSpPr>
      <xdr:spPr>
        <a:xfrm>
          <a:off x="6921500" y="6969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A72AF7FF-02C9-40B9-80B5-B2E926AB6637}"/>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AADD82B3-8DF6-418B-B29B-03B73EDDC01B}"/>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300E4935-96C3-4F1F-B517-005BC852631B}"/>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E53176AF-C2D5-4300-AD1D-E7040A53E146}"/>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2466D24A-B7E2-4BFA-8C2C-FE5F43F2AF9B}"/>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111125</xdr:rowOff>
    </xdr:from>
    <xdr:to>
      <xdr:col>55</xdr:col>
      <xdr:colOff>50800</xdr:colOff>
      <xdr:row>41</xdr:row>
      <xdr:rowOff>41275</xdr:rowOff>
    </xdr:to>
    <xdr:sp macro="" textlink="">
      <xdr:nvSpPr>
        <xdr:cNvPr id="129" name="楕円 128">
          <a:extLst>
            <a:ext uri="{FF2B5EF4-FFF2-40B4-BE49-F238E27FC236}">
              <a16:creationId xmlns:a16="http://schemas.microsoft.com/office/drawing/2014/main" id="{A8258520-73B0-47B2-8822-E72F7B6B51DD}"/>
            </a:ext>
          </a:extLst>
        </xdr:cNvPr>
        <xdr:cNvSpPr/>
      </xdr:nvSpPr>
      <xdr:spPr>
        <a:xfrm>
          <a:off x="10426700" y="6969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89552</xdr:rowOff>
    </xdr:from>
    <xdr:ext cx="469744" cy="259045"/>
    <xdr:sp macro="" textlink="">
      <xdr:nvSpPr>
        <xdr:cNvPr id="130" name="【図書館】&#10;一人当たり面積該当値テキスト">
          <a:extLst>
            <a:ext uri="{FF2B5EF4-FFF2-40B4-BE49-F238E27FC236}">
              <a16:creationId xmlns:a16="http://schemas.microsoft.com/office/drawing/2014/main" id="{0AF6D397-52AF-4917-B26D-3250C652E68D}"/>
            </a:ext>
          </a:extLst>
        </xdr:cNvPr>
        <xdr:cNvSpPr txBox="1"/>
      </xdr:nvSpPr>
      <xdr:spPr>
        <a:xfrm>
          <a:off x="10515600" y="6947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109220</xdr:rowOff>
    </xdr:from>
    <xdr:to>
      <xdr:col>50</xdr:col>
      <xdr:colOff>165100</xdr:colOff>
      <xdr:row>41</xdr:row>
      <xdr:rowOff>39370</xdr:rowOff>
    </xdr:to>
    <xdr:sp macro="" textlink="">
      <xdr:nvSpPr>
        <xdr:cNvPr id="131" name="楕円 130">
          <a:extLst>
            <a:ext uri="{FF2B5EF4-FFF2-40B4-BE49-F238E27FC236}">
              <a16:creationId xmlns:a16="http://schemas.microsoft.com/office/drawing/2014/main" id="{1E319A02-1C97-4F1C-8E49-E222115DB4C1}"/>
            </a:ext>
          </a:extLst>
        </xdr:cNvPr>
        <xdr:cNvSpPr/>
      </xdr:nvSpPr>
      <xdr:spPr>
        <a:xfrm>
          <a:off x="9588500" y="6967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160020</xdr:rowOff>
    </xdr:from>
    <xdr:to>
      <xdr:col>55</xdr:col>
      <xdr:colOff>0</xdr:colOff>
      <xdr:row>40</xdr:row>
      <xdr:rowOff>161925</xdr:rowOff>
    </xdr:to>
    <xdr:cxnSp macro="">
      <xdr:nvCxnSpPr>
        <xdr:cNvPr id="132" name="直線コネクタ 131">
          <a:extLst>
            <a:ext uri="{FF2B5EF4-FFF2-40B4-BE49-F238E27FC236}">
              <a16:creationId xmlns:a16="http://schemas.microsoft.com/office/drawing/2014/main" id="{A0B1C096-00AA-4B0D-9297-569DE3B6CD9D}"/>
            </a:ext>
          </a:extLst>
        </xdr:cNvPr>
        <xdr:cNvCxnSpPr/>
      </xdr:nvCxnSpPr>
      <xdr:spPr>
        <a:xfrm>
          <a:off x="9639300" y="7018020"/>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109220</xdr:rowOff>
    </xdr:from>
    <xdr:to>
      <xdr:col>46</xdr:col>
      <xdr:colOff>38100</xdr:colOff>
      <xdr:row>41</xdr:row>
      <xdr:rowOff>39370</xdr:rowOff>
    </xdr:to>
    <xdr:sp macro="" textlink="">
      <xdr:nvSpPr>
        <xdr:cNvPr id="133" name="楕円 132">
          <a:extLst>
            <a:ext uri="{FF2B5EF4-FFF2-40B4-BE49-F238E27FC236}">
              <a16:creationId xmlns:a16="http://schemas.microsoft.com/office/drawing/2014/main" id="{9327518A-CFBB-4B3F-9266-B9196D3EF673}"/>
            </a:ext>
          </a:extLst>
        </xdr:cNvPr>
        <xdr:cNvSpPr/>
      </xdr:nvSpPr>
      <xdr:spPr>
        <a:xfrm>
          <a:off x="8699500" y="6967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160020</xdr:rowOff>
    </xdr:from>
    <xdr:to>
      <xdr:col>50</xdr:col>
      <xdr:colOff>114300</xdr:colOff>
      <xdr:row>40</xdr:row>
      <xdr:rowOff>160020</xdr:rowOff>
    </xdr:to>
    <xdr:cxnSp macro="">
      <xdr:nvCxnSpPr>
        <xdr:cNvPr id="134" name="直線コネクタ 133">
          <a:extLst>
            <a:ext uri="{FF2B5EF4-FFF2-40B4-BE49-F238E27FC236}">
              <a16:creationId xmlns:a16="http://schemas.microsoft.com/office/drawing/2014/main" id="{5C5E4948-57D4-44AA-8619-7A41351EF2EA}"/>
            </a:ext>
          </a:extLst>
        </xdr:cNvPr>
        <xdr:cNvCxnSpPr/>
      </xdr:nvCxnSpPr>
      <xdr:spPr>
        <a:xfrm>
          <a:off x="8750300" y="70180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107315</xdr:rowOff>
    </xdr:from>
    <xdr:to>
      <xdr:col>41</xdr:col>
      <xdr:colOff>101600</xdr:colOff>
      <xdr:row>41</xdr:row>
      <xdr:rowOff>37465</xdr:rowOff>
    </xdr:to>
    <xdr:sp macro="" textlink="">
      <xdr:nvSpPr>
        <xdr:cNvPr id="135" name="楕円 134">
          <a:extLst>
            <a:ext uri="{FF2B5EF4-FFF2-40B4-BE49-F238E27FC236}">
              <a16:creationId xmlns:a16="http://schemas.microsoft.com/office/drawing/2014/main" id="{B92AEC33-9A33-4F07-8544-B8A191113698}"/>
            </a:ext>
          </a:extLst>
        </xdr:cNvPr>
        <xdr:cNvSpPr/>
      </xdr:nvSpPr>
      <xdr:spPr>
        <a:xfrm>
          <a:off x="7810500" y="6965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158115</xdr:rowOff>
    </xdr:from>
    <xdr:to>
      <xdr:col>45</xdr:col>
      <xdr:colOff>177800</xdr:colOff>
      <xdr:row>40</xdr:row>
      <xdr:rowOff>160020</xdr:rowOff>
    </xdr:to>
    <xdr:cxnSp macro="">
      <xdr:nvCxnSpPr>
        <xdr:cNvPr id="136" name="直線コネクタ 135">
          <a:extLst>
            <a:ext uri="{FF2B5EF4-FFF2-40B4-BE49-F238E27FC236}">
              <a16:creationId xmlns:a16="http://schemas.microsoft.com/office/drawing/2014/main" id="{C54D1D38-327F-43B8-B4B6-BD179A52513A}"/>
            </a:ext>
          </a:extLst>
        </xdr:cNvPr>
        <xdr:cNvCxnSpPr/>
      </xdr:nvCxnSpPr>
      <xdr:spPr>
        <a:xfrm>
          <a:off x="7861300" y="701611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107315</xdr:rowOff>
    </xdr:from>
    <xdr:to>
      <xdr:col>36</xdr:col>
      <xdr:colOff>165100</xdr:colOff>
      <xdr:row>41</xdr:row>
      <xdr:rowOff>37465</xdr:rowOff>
    </xdr:to>
    <xdr:sp macro="" textlink="">
      <xdr:nvSpPr>
        <xdr:cNvPr id="137" name="楕円 136">
          <a:extLst>
            <a:ext uri="{FF2B5EF4-FFF2-40B4-BE49-F238E27FC236}">
              <a16:creationId xmlns:a16="http://schemas.microsoft.com/office/drawing/2014/main" id="{42D22D66-51B3-4580-A926-9B9069430E23}"/>
            </a:ext>
          </a:extLst>
        </xdr:cNvPr>
        <xdr:cNvSpPr/>
      </xdr:nvSpPr>
      <xdr:spPr>
        <a:xfrm>
          <a:off x="6921500" y="6965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158115</xdr:rowOff>
    </xdr:from>
    <xdr:to>
      <xdr:col>41</xdr:col>
      <xdr:colOff>50800</xdr:colOff>
      <xdr:row>40</xdr:row>
      <xdr:rowOff>158115</xdr:rowOff>
    </xdr:to>
    <xdr:cxnSp macro="">
      <xdr:nvCxnSpPr>
        <xdr:cNvPr id="138" name="直線コネクタ 137">
          <a:extLst>
            <a:ext uri="{FF2B5EF4-FFF2-40B4-BE49-F238E27FC236}">
              <a16:creationId xmlns:a16="http://schemas.microsoft.com/office/drawing/2014/main" id="{330F7D58-E352-4EF3-A865-E875F3202CB7}"/>
            </a:ext>
          </a:extLst>
        </xdr:cNvPr>
        <xdr:cNvCxnSpPr/>
      </xdr:nvCxnSpPr>
      <xdr:spPr>
        <a:xfrm>
          <a:off x="6972300" y="70161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21607</xdr:rowOff>
    </xdr:from>
    <xdr:ext cx="469744" cy="259045"/>
    <xdr:sp macro="" textlink="">
      <xdr:nvSpPr>
        <xdr:cNvPr id="139" name="n_1aveValue【図書館】&#10;一人当たり面積">
          <a:extLst>
            <a:ext uri="{FF2B5EF4-FFF2-40B4-BE49-F238E27FC236}">
              <a16:creationId xmlns:a16="http://schemas.microsoft.com/office/drawing/2014/main" id="{C56C3891-84C0-451F-80B3-A97A550BDEBB}"/>
            </a:ext>
          </a:extLst>
        </xdr:cNvPr>
        <xdr:cNvSpPr txBox="1"/>
      </xdr:nvSpPr>
      <xdr:spPr>
        <a:xfrm>
          <a:off x="9391727" y="6708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29227</xdr:rowOff>
    </xdr:from>
    <xdr:ext cx="469744" cy="259045"/>
    <xdr:sp macro="" textlink="">
      <xdr:nvSpPr>
        <xdr:cNvPr id="140" name="n_2aveValue【図書館】&#10;一人当たり面積">
          <a:extLst>
            <a:ext uri="{FF2B5EF4-FFF2-40B4-BE49-F238E27FC236}">
              <a16:creationId xmlns:a16="http://schemas.microsoft.com/office/drawing/2014/main" id="{7DCF6E7F-7942-4DF3-A1DE-F40A37380B4D}"/>
            </a:ext>
          </a:extLst>
        </xdr:cNvPr>
        <xdr:cNvSpPr txBox="1"/>
      </xdr:nvSpPr>
      <xdr:spPr>
        <a:xfrm>
          <a:off x="8515427" y="6715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46372</xdr:rowOff>
    </xdr:from>
    <xdr:ext cx="469744" cy="259045"/>
    <xdr:sp macro="" textlink="">
      <xdr:nvSpPr>
        <xdr:cNvPr id="141" name="n_3aveValue【図書館】&#10;一人当たり面積">
          <a:extLst>
            <a:ext uri="{FF2B5EF4-FFF2-40B4-BE49-F238E27FC236}">
              <a16:creationId xmlns:a16="http://schemas.microsoft.com/office/drawing/2014/main" id="{C80179F6-D658-4018-91D8-F6A88769E87F}"/>
            </a:ext>
          </a:extLst>
        </xdr:cNvPr>
        <xdr:cNvSpPr txBox="1"/>
      </xdr:nvSpPr>
      <xdr:spPr>
        <a:xfrm>
          <a:off x="7626427" y="6732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32402</xdr:rowOff>
    </xdr:from>
    <xdr:ext cx="469744" cy="259045"/>
    <xdr:sp macro="" textlink="">
      <xdr:nvSpPr>
        <xdr:cNvPr id="142" name="n_4aveValue【図書館】&#10;一人当たり面積">
          <a:extLst>
            <a:ext uri="{FF2B5EF4-FFF2-40B4-BE49-F238E27FC236}">
              <a16:creationId xmlns:a16="http://schemas.microsoft.com/office/drawing/2014/main" id="{41C178F1-3F94-4D00-B944-63CFFC49E513}"/>
            </a:ext>
          </a:extLst>
        </xdr:cNvPr>
        <xdr:cNvSpPr txBox="1"/>
      </xdr:nvSpPr>
      <xdr:spPr>
        <a:xfrm>
          <a:off x="6737427" y="7061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30497</xdr:rowOff>
    </xdr:from>
    <xdr:ext cx="469744" cy="259045"/>
    <xdr:sp macro="" textlink="">
      <xdr:nvSpPr>
        <xdr:cNvPr id="143" name="n_1mainValue【図書館】&#10;一人当たり面積">
          <a:extLst>
            <a:ext uri="{FF2B5EF4-FFF2-40B4-BE49-F238E27FC236}">
              <a16:creationId xmlns:a16="http://schemas.microsoft.com/office/drawing/2014/main" id="{7C01B469-7E94-439F-9A10-C7A3E06832A1}"/>
            </a:ext>
          </a:extLst>
        </xdr:cNvPr>
        <xdr:cNvSpPr txBox="1"/>
      </xdr:nvSpPr>
      <xdr:spPr>
        <a:xfrm>
          <a:off x="9391727" y="7059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30497</xdr:rowOff>
    </xdr:from>
    <xdr:ext cx="469744" cy="259045"/>
    <xdr:sp macro="" textlink="">
      <xdr:nvSpPr>
        <xdr:cNvPr id="144" name="n_2mainValue【図書館】&#10;一人当たり面積">
          <a:extLst>
            <a:ext uri="{FF2B5EF4-FFF2-40B4-BE49-F238E27FC236}">
              <a16:creationId xmlns:a16="http://schemas.microsoft.com/office/drawing/2014/main" id="{C9DE821B-C8D1-41BE-A933-021A6E6AEEFC}"/>
            </a:ext>
          </a:extLst>
        </xdr:cNvPr>
        <xdr:cNvSpPr txBox="1"/>
      </xdr:nvSpPr>
      <xdr:spPr>
        <a:xfrm>
          <a:off x="8515427" y="7059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28592</xdr:rowOff>
    </xdr:from>
    <xdr:ext cx="469744" cy="259045"/>
    <xdr:sp macro="" textlink="">
      <xdr:nvSpPr>
        <xdr:cNvPr id="145" name="n_3mainValue【図書館】&#10;一人当たり面積">
          <a:extLst>
            <a:ext uri="{FF2B5EF4-FFF2-40B4-BE49-F238E27FC236}">
              <a16:creationId xmlns:a16="http://schemas.microsoft.com/office/drawing/2014/main" id="{6D0D274E-31D4-45B0-8358-DF9E630C9E59}"/>
            </a:ext>
          </a:extLst>
        </xdr:cNvPr>
        <xdr:cNvSpPr txBox="1"/>
      </xdr:nvSpPr>
      <xdr:spPr>
        <a:xfrm>
          <a:off x="7626427" y="7058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53992</xdr:rowOff>
    </xdr:from>
    <xdr:ext cx="469744" cy="259045"/>
    <xdr:sp macro="" textlink="">
      <xdr:nvSpPr>
        <xdr:cNvPr id="146" name="n_4mainValue【図書館】&#10;一人当たり面積">
          <a:extLst>
            <a:ext uri="{FF2B5EF4-FFF2-40B4-BE49-F238E27FC236}">
              <a16:creationId xmlns:a16="http://schemas.microsoft.com/office/drawing/2014/main" id="{5D5088CD-12BF-4AEF-A2C0-62B2D45E1032}"/>
            </a:ext>
          </a:extLst>
        </xdr:cNvPr>
        <xdr:cNvSpPr txBox="1"/>
      </xdr:nvSpPr>
      <xdr:spPr>
        <a:xfrm>
          <a:off x="6737427" y="6740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7" name="正方形/長方形 146">
          <a:extLst>
            <a:ext uri="{FF2B5EF4-FFF2-40B4-BE49-F238E27FC236}">
              <a16:creationId xmlns:a16="http://schemas.microsoft.com/office/drawing/2014/main" id="{0E6E98E6-F6C5-437F-9440-4B574BDC1652}"/>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8" name="正方形/長方形 147">
          <a:extLst>
            <a:ext uri="{FF2B5EF4-FFF2-40B4-BE49-F238E27FC236}">
              <a16:creationId xmlns:a16="http://schemas.microsoft.com/office/drawing/2014/main" id="{69005882-0C86-4DD7-9451-BB0138EF2471}"/>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9" name="正方形/長方形 148">
          <a:extLst>
            <a:ext uri="{FF2B5EF4-FFF2-40B4-BE49-F238E27FC236}">
              <a16:creationId xmlns:a16="http://schemas.microsoft.com/office/drawing/2014/main" id="{07003C6D-D1D2-465A-B27F-943535DD07E1}"/>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0" name="正方形/長方形 149">
          <a:extLst>
            <a:ext uri="{FF2B5EF4-FFF2-40B4-BE49-F238E27FC236}">
              <a16:creationId xmlns:a16="http://schemas.microsoft.com/office/drawing/2014/main" id="{9E339E33-5D14-4FAF-B7D2-FF5F376260CC}"/>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1" name="正方形/長方形 150">
          <a:extLst>
            <a:ext uri="{FF2B5EF4-FFF2-40B4-BE49-F238E27FC236}">
              <a16:creationId xmlns:a16="http://schemas.microsoft.com/office/drawing/2014/main" id="{27362162-C2B8-4741-B92A-C4006C25828D}"/>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2" name="正方形/長方形 151">
          <a:extLst>
            <a:ext uri="{FF2B5EF4-FFF2-40B4-BE49-F238E27FC236}">
              <a16:creationId xmlns:a16="http://schemas.microsoft.com/office/drawing/2014/main" id="{FAB8ADF6-B455-4545-BD58-752EF3B8E613}"/>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3" name="正方形/長方形 152">
          <a:extLst>
            <a:ext uri="{FF2B5EF4-FFF2-40B4-BE49-F238E27FC236}">
              <a16:creationId xmlns:a16="http://schemas.microsoft.com/office/drawing/2014/main" id="{E4831C71-0E42-4D35-850F-9E26C547DF52}"/>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4" name="正方形/長方形 153">
          <a:extLst>
            <a:ext uri="{FF2B5EF4-FFF2-40B4-BE49-F238E27FC236}">
              <a16:creationId xmlns:a16="http://schemas.microsoft.com/office/drawing/2014/main" id="{1BA55780-CF78-4FA1-AF77-11FA8B802FFA}"/>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5" name="テキスト ボックス 154">
          <a:extLst>
            <a:ext uri="{FF2B5EF4-FFF2-40B4-BE49-F238E27FC236}">
              <a16:creationId xmlns:a16="http://schemas.microsoft.com/office/drawing/2014/main" id="{C32C3E27-B9B6-4B0A-81BE-2BDD072A002A}"/>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6" name="直線コネクタ 155">
          <a:extLst>
            <a:ext uri="{FF2B5EF4-FFF2-40B4-BE49-F238E27FC236}">
              <a16:creationId xmlns:a16="http://schemas.microsoft.com/office/drawing/2014/main" id="{4B697D3D-AA8B-4AA3-85A1-09FD349678B6}"/>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7" name="テキスト ボックス 156">
          <a:extLst>
            <a:ext uri="{FF2B5EF4-FFF2-40B4-BE49-F238E27FC236}">
              <a16:creationId xmlns:a16="http://schemas.microsoft.com/office/drawing/2014/main" id="{49EFF1C3-690D-456A-A2F6-BCBAD317D671}"/>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8" name="直線コネクタ 157">
          <a:extLst>
            <a:ext uri="{FF2B5EF4-FFF2-40B4-BE49-F238E27FC236}">
              <a16:creationId xmlns:a16="http://schemas.microsoft.com/office/drawing/2014/main" id="{4FB437CC-38A5-4CE2-889D-DD8374647432}"/>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9" name="テキスト ボックス 158">
          <a:extLst>
            <a:ext uri="{FF2B5EF4-FFF2-40B4-BE49-F238E27FC236}">
              <a16:creationId xmlns:a16="http://schemas.microsoft.com/office/drawing/2014/main" id="{DA32EC7C-B8F0-43F4-A998-16F0906581E0}"/>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0" name="直線コネクタ 159">
          <a:extLst>
            <a:ext uri="{FF2B5EF4-FFF2-40B4-BE49-F238E27FC236}">
              <a16:creationId xmlns:a16="http://schemas.microsoft.com/office/drawing/2014/main" id="{8D3A2FE5-D583-42A7-8DDE-F8B146969875}"/>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1" name="テキスト ボックス 160">
          <a:extLst>
            <a:ext uri="{FF2B5EF4-FFF2-40B4-BE49-F238E27FC236}">
              <a16:creationId xmlns:a16="http://schemas.microsoft.com/office/drawing/2014/main" id="{3CF128E4-9863-4BDE-AAD0-41FA496C7516}"/>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2" name="直線コネクタ 161">
          <a:extLst>
            <a:ext uri="{FF2B5EF4-FFF2-40B4-BE49-F238E27FC236}">
              <a16:creationId xmlns:a16="http://schemas.microsoft.com/office/drawing/2014/main" id="{6884BE07-5216-459B-B605-E85D3688931C}"/>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3" name="テキスト ボックス 162">
          <a:extLst>
            <a:ext uri="{FF2B5EF4-FFF2-40B4-BE49-F238E27FC236}">
              <a16:creationId xmlns:a16="http://schemas.microsoft.com/office/drawing/2014/main" id="{30554F3E-58CB-4676-95C2-B74CC9F836CB}"/>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4" name="直線コネクタ 163">
          <a:extLst>
            <a:ext uri="{FF2B5EF4-FFF2-40B4-BE49-F238E27FC236}">
              <a16:creationId xmlns:a16="http://schemas.microsoft.com/office/drawing/2014/main" id="{B5F5DE0A-773A-4099-8232-37A923DA14FC}"/>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5" name="テキスト ボックス 164">
          <a:extLst>
            <a:ext uri="{FF2B5EF4-FFF2-40B4-BE49-F238E27FC236}">
              <a16:creationId xmlns:a16="http://schemas.microsoft.com/office/drawing/2014/main" id="{E33D10BF-A70E-4139-AD48-3C15EA07B6BE}"/>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6" name="直線コネクタ 165">
          <a:extLst>
            <a:ext uri="{FF2B5EF4-FFF2-40B4-BE49-F238E27FC236}">
              <a16:creationId xmlns:a16="http://schemas.microsoft.com/office/drawing/2014/main" id="{CA1DD8C8-8A43-4D1F-9167-C7338F58B105}"/>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7" name="テキスト ボックス 166">
          <a:extLst>
            <a:ext uri="{FF2B5EF4-FFF2-40B4-BE49-F238E27FC236}">
              <a16:creationId xmlns:a16="http://schemas.microsoft.com/office/drawing/2014/main" id="{A7513875-0165-461F-A07E-0F0338E12ADE}"/>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8" name="直線コネクタ 167">
          <a:extLst>
            <a:ext uri="{FF2B5EF4-FFF2-40B4-BE49-F238E27FC236}">
              <a16:creationId xmlns:a16="http://schemas.microsoft.com/office/drawing/2014/main" id="{B5CF8874-5884-44CC-B2D0-7F91C2C43B61}"/>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9" name="テキスト ボックス 168">
          <a:extLst>
            <a:ext uri="{FF2B5EF4-FFF2-40B4-BE49-F238E27FC236}">
              <a16:creationId xmlns:a16="http://schemas.microsoft.com/office/drawing/2014/main" id="{C882F09D-0973-43B7-966A-C4C4A3A971AA}"/>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0" name="直線コネクタ 169">
          <a:extLst>
            <a:ext uri="{FF2B5EF4-FFF2-40B4-BE49-F238E27FC236}">
              <a16:creationId xmlns:a16="http://schemas.microsoft.com/office/drawing/2014/main" id="{013593B0-8890-46FF-9C49-F59E3290CB7E}"/>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1" name="【体育館・プール】&#10;有形固定資産減価償却率グラフ枠">
          <a:extLst>
            <a:ext uri="{FF2B5EF4-FFF2-40B4-BE49-F238E27FC236}">
              <a16:creationId xmlns:a16="http://schemas.microsoft.com/office/drawing/2014/main" id="{7BDF6E1E-EA9F-4B6F-B9E4-D8EDB431E2B8}"/>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148590</xdr:rowOff>
    </xdr:from>
    <xdr:to>
      <xdr:col>24</xdr:col>
      <xdr:colOff>62865</xdr:colOff>
      <xdr:row>64</xdr:row>
      <xdr:rowOff>130628</xdr:rowOff>
    </xdr:to>
    <xdr:cxnSp macro="">
      <xdr:nvCxnSpPr>
        <xdr:cNvPr id="172" name="直線コネクタ 171">
          <a:extLst>
            <a:ext uri="{FF2B5EF4-FFF2-40B4-BE49-F238E27FC236}">
              <a16:creationId xmlns:a16="http://schemas.microsoft.com/office/drawing/2014/main" id="{6E47EAAD-701B-4859-A7D3-B9CDD110E54F}"/>
            </a:ext>
          </a:extLst>
        </xdr:cNvPr>
        <xdr:cNvCxnSpPr/>
      </xdr:nvCxnSpPr>
      <xdr:spPr>
        <a:xfrm flipV="1">
          <a:off x="4634865" y="9578340"/>
          <a:ext cx="0" cy="15250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173" name="【体育館・プール】&#10;有形固定資産減価償却率最小値テキスト">
          <a:extLst>
            <a:ext uri="{FF2B5EF4-FFF2-40B4-BE49-F238E27FC236}">
              <a16:creationId xmlns:a16="http://schemas.microsoft.com/office/drawing/2014/main" id="{5CBB9730-6510-43E4-B026-F4F831BAF264}"/>
            </a:ext>
          </a:extLst>
        </xdr:cNvPr>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74" name="直線コネクタ 173">
          <a:extLst>
            <a:ext uri="{FF2B5EF4-FFF2-40B4-BE49-F238E27FC236}">
              <a16:creationId xmlns:a16="http://schemas.microsoft.com/office/drawing/2014/main" id="{7B04C83B-3F47-4932-8A9F-0C6A111D8842}"/>
            </a:ext>
          </a:extLst>
        </xdr:cNvPr>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95267</xdr:rowOff>
    </xdr:from>
    <xdr:ext cx="340478" cy="259045"/>
    <xdr:sp macro="" textlink="">
      <xdr:nvSpPr>
        <xdr:cNvPr id="175" name="【体育館・プール】&#10;有形固定資産減価償却率最大値テキスト">
          <a:extLst>
            <a:ext uri="{FF2B5EF4-FFF2-40B4-BE49-F238E27FC236}">
              <a16:creationId xmlns:a16="http://schemas.microsoft.com/office/drawing/2014/main" id="{A8969406-41D0-4E1C-9DC5-E0D369F7B1E3}"/>
            </a:ext>
          </a:extLst>
        </xdr:cNvPr>
        <xdr:cNvSpPr txBox="1"/>
      </xdr:nvSpPr>
      <xdr:spPr>
        <a:xfrm>
          <a:off x="4673600" y="935356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148590</xdr:rowOff>
    </xdr:from>
    <xdr:to>
      <xdr:col>24</xdr:col>
      <xdr:colOff>152400</xdr:colOff>
      <xdr:row>55</xdr:row>
      <xdr:rowOff>148590</xdr:rowOff>
    </xdr:to>
    <xdr:cxnSp macro="">
      <xdr:nvCxnSpPr>
        <xdr:cNvPr id="176" name="直線コネクタ 175">
          <a:extLst>
            <a:ext uri="{FF2B5EF4-FFF2-40B4-BE49-F238E27FC236}">
              <a16:creationId xmlns:a16="http://schemas.microsoft.com/office/drawing/2014/main" id="{8DAF1594-C9CF-4F49-8604-B7424928BE2E}"/>
            </a:ext>
          </a:extLst>
        </xdr:cNvPr>
        <xdr:cNvCxnSpPr/>
      </xdr:nvCxnSpPr>
      <xdr:spPr>
        <a:xfrm>
          <a:off x="4546600" y="957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74947</xdr:rowOff>
    </xdr:from>
    <xdr:ext cx="405111" cy="259045"/>
    <xdr:sp macro="" textlink="">
      <xdr:nvSpPr>
        <xdr:cNvPr id="177" name="【体育館・プール】&#10;有形固定資産減価償却率平均値テキスト">
          <a:extLst>
            <a:ext uri="{FF2B5EF4-FFF2-40B4-BE49-F238E27FC236}">
              <a16:creationId xmlns:a16="http://schemas.microsoft.com/office/drawing/2014/main" id="{5DF009A3-CFD7-4A3B-BA6E-D5AFCB2B016B}"/>
            </a:ext>
          </a:extLst>
        </xdr:cNvPr>
        <xdr:cNvSpPr txBox="1"/>
      </xdr:nvSpPr>
      <xdr:spPr>
        <a:xfrm>
          <a:off x="4673600" y="103619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52070</xdr:rowOff>
    </xdr:from>
    <xdr:to>
      <xdr:col>24</xdr:col>
      <xdr:colOff>114300</xdr:colOff>
      <xdr:row>61</xdr:row>
      <xdr:rowOff>153670</xdr:rowOff>
    </xdr:to>
    <xdr:sp macro="" textlink="">
      <xdr:nvSpPr>
        <xdr:cNvPr id="178" name="フローチャート: 判断 177">
          <a:extLst>
            <a:ext uri="{FF2B5EF4-FFF2-40B4-BE49-F238E27FC236}">
              <a16:creationId xmlns:a16="http://schemas.microsoft.com/office/drawing/2014/main" id="{27A49BCA-37B7-4338-9F7E-E026C7C790E0}"/>
            </a:ext>
          </a:extLst>
        </xdr:cNvPr>
        <xdr:cNvSpPr/>
      </xdr:nvSpPr>
      <xdr:spPr>
        <a:xfrm>
          <a:off x="4584700" y="1051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163104</xdr:rowOff>
    </xdr:from>
    <xdr:to>
      <xdr:col>20</xdr:col>
      <xdr:colOff>38100</xdr:colOff>
      <xdr:row>61</xdr:row>
      <xdr:rowOff>93254</xdr:rowOff>
    </xdr:to>
    <xdr:sp macro="" textlink="">
      <xdr:nvSpPr>
        <xdr:cNvPr id="179" name="フローチャート: 判断 178">
          <a:extLst>
            <a:ext uri="{FF2B5EF4-FFF2-40B4-BE49-F238E27FC236}">
              <a16:creationId xmlns:a16="http://schemas.microsoft.com/office/drawing/2014/main" id="{55BB8750-DCBF-48B0-BC30-28A97DDF2AFF}"/>
            </a:ext>
          </a:extLst>
        </xdr:cNvPr>
        <xdr:cNvSpPr/>
      </xdr:nvSpPr>
      <xdr:spPr>
        <a:xfrm>
          <a:off x="3746500" y="10450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150041</xdr:rowOff>
    </xdr:from>
    <xdr:to>
      <xdr:col>15</xdr:col>
      <xdr:colOff>101600</xdr:colOff>
      <xdr:row>61</xdr:row>
      <xdr:rowOff>80191</xdr:rowOff>
    </xdr:to>
    <xdr:sp macro="" textlink="">
      <xdr:nvSpPr>
        <xdr:cNvPr id="180" name="フローチャート: 判断 179">
          <a:extLst>
            <a:ext uri="{FF2B5EF4-FFF2-40B4-BE49-F238E27FC236}">
              <a16:creationId xmlns:a16="http://schemas.microsoft.com/office/drawing/2014/main" id="{9A9A9FA9-562E-4A7A-8B32-9333F4B9D228}"/>
            </a:ext>
          </a:extLst>
        </xdr:cNvPr>
        <xdr:cNvSpPr/>
      </xdr:nvSpPr>
      <xdr:spPr>
        <a:xfrm>
          <a:off x="2857500" y="10437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154940</xdr:rowOff>
    </xdr:from>
    <xdr:to>
      <xdr:col>10</xdr:col>
      <xdr:colOff>165100</xdr:colOff>
      <xdr:row>61</xdr:row>
      <xdr:rowOff>85090</xdr:rowOff>
    </xdr:to>
    <xdr:sp macro="" textlink="">
      <xdr:nvSpPr>
        <xdr:cNvPr id="181" name="フローチャート: 判断 180">
          <a:extLst>
            <a:ext uri="{FF2B5EF4-FFF2-40B4-BE49-F238E27FC236}">
              <a16:creationId xmlns:a16="http://schemas.microsoft.com/office/drawing/2014/main" id="{6F62240A-3D87-4882-BE12-857820B9B455}"/>
            </a:ext>
          </a:extLst>
        </xdr:cNvPr>
        <xdr:cNvSpPr/>
      </xdr:nvSpPr>
      <xdr:spPr>
        <a:xfrm>
          <a:off x="1968500" y="1044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123916</xdr:rowOff>
    </xdr:from>
    <xdr:to>
      <xdr:col>6</xdr:col>
      <xdr:colOff>38100</xdr:colOff>
      <xdr:row>61</xdr:row>
      <xdr:rowOff>54066</xdr:rowOff>
    </xdr:to>
    <xdr:sp macro="" textlink="">
      <xdr:nvSpPr>
        <xdr:cNvPr id="182" name="フローチャート: 判断 181">
          <a:extLst>
            <a:ext uri="{FF2B5EF4-FFF2-40B4-BE49-F238E27FC236}">
              <a16:creationId xmlns:a16="http://schemas.microsoft.com/office/drawing/2014/main" id="{10C3859E-775C-47BD-8A8F-E4BD05F673FE}"/>
            </a:ext>
          </a:extLst>
        </xdr:cNvPr>
        <xdr:cNvSpPr/>
      </xdr:nvSpPr>
      <xdr:spPr>
        <a:xfrm>
          <a:off x="1079500" y="1041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D2567D30-31B6-4E33-94EC-12F204E864DD}"/>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25EBA898-A011-497C-B5EF-B3FBF27D5001}"/>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ED3C4C0D-1F47-439F-9FFB-ACBE79B0736A}"/>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8C9005EF-B20F-4A1F-849D-62944D242F13}"/>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40B5836D-28DE-403F-AC99-A41161746A6B}"/>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45538</xdr:rowOff>
    </xdr:from>
    <xdr:to>
      <xdr:col>24</xdr:col>
      <xdr:colOff>114300</xdr:colOff>
      <xdr:row>62</xdr:row>
      <xdr:rowOff>147138</xdr:rowOff>
    </xdr:to>
    <xdr:sp macro="" textlink="">
      <xdr:nvSpPr>
        <xdr:cNvPr id="188" name="楕円 187">
          <a:extLst>
            <a:ext uri="{FF2B5EF4-FFF2-40B4-BE49-F238E27FC236}">
              <a16:creationId xmlns:a16="http://schemas.microsoft.com/office/drawing/2014/main" id="{05265B1D-2818-4DC7-9A47-018C1027335F}"/>
            </a:ext>
          </a:extLst>
        </xdr:cNvPr>
        <xdr:cNvSpPr/>
      </xdr:nvSpPr>
      <xdr:spPr>
        <a:xfrm>
          <a:off x="4584700" y="10675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23965</xdr:rowOff>
    </xdr:from>
    <xdr:ext cx="405111" cy="259045"/>
    <xdr:sp macro="" textlink="">
      <xdr:nvSpPr>
        <xdr:cNvPr id="189" name="【体育館・プール】&#10;有形固定資産減価償却率該当値テキスト">
          <a:extLst>
            <a:ext uri="{FF2B5EF4-FFF2-40B4-BE49-F238E27FC236}">
              <a16:creationId xmlns:a16="http://schemas.microsoft.com/office/drawing/2014/main" id="{5EDD2426-2333-418A-85D5-90C9AB2A8A98}"/>
            </a:ext>
          </a:extLst>
        </xdr:cNvPr>
        <xdr:cNvSpPr txBox="1"/>
      </xdr:nvSpPr>
      <xdr:spPr>
        <a:xfrm>
          <a:off x="4673600" y="106538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22678</xdr:rowOff>
    </xdr:from>
    <xdr:to>
      <xdr:col>20</xdr:col>
      <xdr:colOff>38100</xdr:colOff>
      <xdr:row>62</xdr:row>
      <xdr:rowOff>124278</xdr:rowOff>
    </xdr:to>
    <xdr:sp macro="" textlink="">
      <xdr:nvSpPr>
        <xdr:cNvPr id="190" name="楕円 189">
          <a:extLst>
            <a:ext uri="{FF2B5EF4-FFF2-40B4-BE49-F238E27FC236}">
              <a16:creationId xmlns:a16="http://schemas.microsoft.com/office/drawing/2014/main" id="{E0B8A5AB-96D6-41F6-A1B6-4968EAE28D4F}"/>
            </a:ext>
          </a:extLst>
        </xdr:cNvPr>
        <xdr:cNvSpPr/>
      </xdr:nvSpPr>
      <xdr:spPr>
        <a:xfrm>
          <a:off x="3746500" y="10652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73478</xdr:rowOff>
    </xdr:from>
    <xdr:to>
      <xdr:col>24</xdr:col>
      <xdr:colOff>63500</xdr:colOff>
      <xdr:row>62</xdr:row>
      <xdr:rowOff>96338</xdr:rowOff>
    </xdr:to>
    <xdr:cxnSp macro="">
      <xdr:nvCxnSpPr>
        <xdr:cNvPr id="191" name="直線コネクタ 190">
          <a:extLst>
            <a:ext uri="{FF2B5EF4-FFF2-40B4-BE49-F238E27FC236}">
              <a16:creationId xmlns:a16="http://schemas.microsoft.com/office/drawing/2014/main" id="{FA49F511-A2B8-46D7-80D9-C64FB571A7FF}"/>
            </a:ext>
          </a:extLst>
        </xdr:cNvPr>
        <xdr:cNvCxnSpPr/>
      </xdr:nvCxnSpPr>
      <xdr:spPr>
        <a:xfrm>
          <a:off x="3797300" y="10703378"/>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6350</xdr:rowOff>
    </xdr:from>
    <xdr:to>
      <xdr:col>15</xdr:col>
      <xdr:colOff>101600</xdr:colOff>
      <xdr:row>62</xdr:row>
      <xdr:rowOff>107950</xdr:rowOff>
    </xdr:to>
    <xdr:sp macro="" textlink="">
      <xdr:nvSpPr>
        <xdr:cNvPr id="192" name="楕円 191">
          <a:extLst>
            <a:ext uri="{FF2B5EF4-FFF2-40B4-BE49-F238E27FC236}">
              <a16:creationId xmlns:a16="http://schemas.microsoft.com/office/drawing/2014/main" id="{261681D9-EBCE-42C1-84D2-A9F62948D630}"/>
            </a:ext>
          </a:extLst>
        </xdr:cNvPr>
        <xdr:cNvSpPr/>
      </xdr:nvSpPr>
      <xdr:spPr>
        <a:xfrm>
          <a:off x="2857500" y="1063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57150</xdr:rowOff>
    </xdr:from>
    <xdr:to>
      <xdr:col>19</xdr:col>
      <xdr:colOff>177800</xdr:colOff>
      <xdr:row>62</xdr:row>
      <xdr:rowOff>73478</xdr:rowOff>
    </xdr:to>
    <xdr:cxnSp macro="">
      <xdr:nvCxnSpPr>
        <xdr:cNvPr id="193" name="直線コネクタ 192">
          <a:extLst>
            <a:ext uri="{FF2B5EF4-FFF2-40B4-BE49-F238E27FC236}">
              <a16:creationId xmlns:a16="http://schemas.microsoft.com/office/drawing/2014/main" id="{FF0F4BFB-20C4-4742-9E60-9A1B796D4056}"/>
            </a:ext>
          </a:extLst>
        </xdr:cNvPr>
        <xdr:cNvCxnSpPr/>
      </xdr:nvCxnSpPr>
      <xdr:spPr>
        <a:xfrm>
          <a:off x="2908300" y="10687050"/>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148409</xdr:rowOff>
    </xdr:from>
    <xdr:to>
      <xdr:col>10</xdr:col>
      <xdr:colOff>165100</xdr:colOff>
      <xdr:row>62</xdr:row>
      <xdr:rowOff>78559</xdr:rowOff>
    </xdr:to>
    <xdr:sp macro="" textlink="">
      <xdr:nvSpPr>
        <xdr:cNvPr id="194" name="楕円 193">
          <a:extLst>
            <a:ext uri="{FF2B5EF4-FFF2-40B4-BE49-F238E27FC236}">
              <a16:creationId xmlns:a16="http://schemas.microsoft.com/office/drawing/2014/main" id="{3284DB93-F2BA-46D4-8F55-B895867F2081}"/>
            </a:ext>
          </a:extLst>
        </xdr:cNvPr>
        <xdr:cNvSpPr/>
      </xdr:nvSpPr>
      <xdr:spPr>
        <a:xfrm>
          <a:off x="1968500" y="10606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27759</xdr:rowOff>
    </xdr:from>
    <xdr:to>
      <xdr:col>15</xdr:col>
      <xdr:colOff>50800</xdr:colOff>
      <xdr:row>62</xdr:row>
      <xdr:rowOff>57150</xdr:rowOff>
    </xdr:to>
    <xdr:cxnSp macro="">
      <xdr:nvCxnSpPr>
        <xdr:cNvPr id="195" name="直線コネクタ 194">
          <a:extLst>
            <a:ext uri="{FF2B5EF4-FFF2-40B4-BE49-F238E27FC236}">
              <a16:creationId xmlns:a16="http://schemas.microsoft.com/office/drawing/2014/main" id="{FAF7275D-F481-45C2-A61B-0606D95E1D54}"/>
            </a:ext>
          </a:extLst>
        </xdr:cNvPr>
        <xdr:cNvCxnSpPr/>
      </xdr:nvCxnSpPr>
      <xdr:spPr>
        <a:xfrm>
          <a:off x="2019300" y="10657659"/>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97790</xdr:rowOff>
    </xdr:from>
    <xdr:to>
      <xdr:col>6</xdr:col>
      <xdr:colOff>38100</xdr:colOff>
      <xdr:row>62</xdr:row>
      <xdr:rowOff>27940</xdr:rowOff>
    </xdr:to>
    <xdr:sp macro="" textlink="">
      <xdr:nvSpPr>
        <xdr:cNvPr id="196" name="楕円 195">
          <a:extLst>
            <a:ext uri="{FF2B5EF4-FFF2-40B4-BE49-F238E27FC236}">
              <a16:creationId xmlns:a16="http://schemas.microsoft.com/office/drawing/2014/main" id="{DD069B1D-338D-4E90-AE22-E789503CBB08}"/>
            </a:ext>
          </a:extLst>
        </xdr:cNvPr>
        <xdr:cNvSpPr/>
      </xdr:nvSpPr>
      <xdr:spPr>
        <a:xfrm>
          <a:off x="1079500" y="1055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148590</xdr:rowOff>
    </xdr:from>
    <xdr:to>
      <xdr:col>10</xdr:col>
      <xdr:colOff>114300</xdr:colOff>
      <xdr:row>62</xdr:row>
      <xdr:rowOff>27759</xdr:rowOff>
    </xdr:to>
    <xdr:cxnSp macro="">
      <xdr:nvCxnSpPr>
        <xdr:cNvPr id="197" name="直線コネクタ 196">
          <a:extLst>
            <a:ext uri="{FF2B5EF4-FFF2-40B4-BE49-F238E27FC236}">
              <a16:creationId xmlns:a16="http://schemas.microsoft.com/office/drawing/2014/main" id="{B2ECE825-A444-4473-B117-0C8B19BD4124}"/>
            </a:ext>
          </a:extLst>
        </xdr:cNvPr>
        <xdr:cNvCxnSpPr/>
      </xdr:nvCxnSpPr>
      <xdr:spPr>
        <a:xfrm>
          <a:off x="1130300" y="10607040"/>
          <a:ext cx="889000" cy="50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109781</xdr:rowOff>
    </xdr:from>
    <xdr:ext cx="405111" cy="259045"/>
    <xdr:sp macro="" textlink="">
      <xdr:nvSpPr>
        <xdr:cNvPr id="198" name="n_1aveValue【体育館・プール】&#10;有形固定資産減価償却率">
          <a:extLst>
            <a:ext uri="{FF2B5EF4-FFF2-40B4-BE49-F238E27FC236}">
              <a16:creationId xmlns:a16="http://schemas.microsoft.com/office/drawing/2014/main" id="{C7A1C3A4-40E3-437C-B92B-FD110372C082}"/>
            </a:ext>
          </a:extLst>
        </xdr:cNvPr>
        <xdr:cNvSpPr txBox="1"/>
      </xdr:nvSpPr>
      <xdr:spPr>
        <a:xfrm>
          <a:off x="3582044" y="102253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96718</xdr:rowOff>
    </xdr:from>
    <xdr:ext cx="405111" cy="259045"/>
    <xdr:sp macro="" textlink="">
      <xdr:nvSpPr>
        <xdr:cNvPr id="199" name="n_2aveValue【体育館・プール】&#10;有形固定資産減価償却率">
          <a:extLst>
            <a:ext uri="{FF2B5EF4-FFF2-40B4-BE49-F238E27FC236}">
              <a16:creationId xmlns:a16="http://schemas.microsoft.com/office/drawing/2014/main" id="{FE5E6409-0876-499F-8503-64F46FC6D085}"/>
            </a:ext>
          </a:extLst>
        </xdr:cNvPr>
        <xdr:cNvSpPr txBox="1"/>
      </xdr:nvSpPr>
      <xdr:spPr>
        <a:xfrm>
          <a:off x="2705744" y="102122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101617</xdr:rowOff>
    </xdr:from>
    <xdr:ext cx="405111" cy="259045"/>
    <xdr:sp macro="" textlink="">
      <xdr:nvSpPr>
        <xdr:cNvPr id="200" name="n_3aveValue【体育館・プール】&#10;有形固定資産減価償却率">
          <a:extLst>
            <a:ext uri="{FF2B5EF4-FFF2-40B4-BE49-F238E27FC236}">
              <a16:creationId xmlns:a16="http://schemas.microsoft.com/office/drawing/2014/main" id="{FB157E98-0241-4F44-98A3-37683B0FB7C2}"/>
            </a:ext>
          </a:extLst>
        </xdr:cNvPr>
        <xdr:cNvSpPr txBox="1"/>
      </xdr:nvSpPr>
      <xdr:spPr>
        <a:xfrm>
          <a:off x="1816744" y="10217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70593</xdr:rowOff>
    </xdr:from>
    <xdr:ext cx="405111" cy="259045"/>
    <xdr:sp macro="" textlink="">
      <xdr:nvSpPr>
        <xdr:cNvPr id="201" name="n_4aveValue【体育館・プール】&#10;有形固定資産減価償却率">
          <a:extLst>
            <a:ext uri="{FF2B5EF4-FFF2-40B4-BE49-F238E27FC236}">
              <a16:creationId xmlns:a16="http://schemas.microsoft.com/office/drawing/2014/main" id="{A700E6AF-F932-4A31-92BF-319A2331FD34}"/>
            </a:ext>
          </a:extLst>
        </xdr:cNvPr>
        <xdr:cNvSpPr txBox="1"/>
      </xdr:nvSpPr>
      <xdr:spPr>
        <a:xfrm>
          <a:off x="927744" y="101861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115405</xdr:rowOff>
    </xdr:from>
    <xdr:ext cx="405111" cy="259045"/>
    <xdr:sp macro="" textlink="">
      <xdr:nvSpPr>
        <xdr:cNvPr id="202" name="n_1mainValue【体育館・プール】&#10;有形固定資産減価償却率">
          <a:extLst>
            <a:ext uri="{FF2B5EF4-FFF2-40B4-BE49-F238E27FC236}">
              <a16:creationId xmlns:a16="http://schemas.microsoft.com/office/drawing/2014/main" id="{0DB54DD4-6736-4287-AE45-A733AABC2325}"/>
            </a:ext>
          </a:extLst>
        </xdr:cNvPr>
        <xdr:cNvSpPr txBox="1"/>
      </xdr:nvSpPr>
      <xdr:spPr>
        <a:xfrm>
          <a:off x="3582044" y="107453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99077</xdr:rowOff>
    </xdr:from>
    <xdr:ext cx="405111" cy="259045"/>
    <xdr:sp macro="" textlink="">
      <xdr:nvSpPr>
        <xdr:cNvPr id="203" name="n_2mainValue【体育館・プール】&#10;有形固定資産減価償却率">
          <a:extLst>
            <a:ext uri="{FF2B5EF4-FFF2-40B4-BE49-F238E27FC236}">
              <a16:creationId xmlns:a16="http://schemas.microsoft.com/office/drawing/2014/main" id="{351E031F-198C-49B0-9E4E-E5D6EA468CEA}"/>
            </a:ext>
          </a:extLst>
        </xdr:cNvPr>
        <xdr:cNvSpPr txBox="1"/>
      </xdr:nvSpPr>
      <xdr:spPr>
        <a:xfrm>
          <a:off x="2705744" y="10728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69686</xdr:rowOff>
    </xdr:from>
    <xdr:ext cx="405111" cy="259045"/>
    <xdr:sp macro="" textlink="">
      <xdr:nvSpPr>
        <xdr:cNvPr id="204" name="n_3mainValue【体育館・プール】&#10;有形固定資産減価償却率">
          <a:extLst>
            <a:ext uri="{FF2B5EF4-FFF2-40B4-BE49-F238E27FC236}">
              <a16:creationId xmlns:a16="http://schemas.microsoft.com/office/drawing/2014/main" id="{6FDD2A01-5C0B-40DE-A434-91B2C8B0013D}"/>
            </a:ext>
          </a:extLst>
        </xdr:cNvPr>
        <xdr:cNvSpPr txBox="1"/>
      </xdr:nvSpPr>
      <xdr:spPr>
        <a:xfrm>
          <a:off x="1816744" y="106995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19067</xdr:rowOff>
    </xdr:from>
    <xdr:ext cx="405111" cy="259045"/>
    <xdr:sp macro="" textlink="">
      <xdr:nvSpPr>
        <xdr:cNvPr id="205" name="n_4mainValue【体育館・プール】&#10;有形固定資産減価償却率">
          <a:extLst>
            <a:ext uri="{FF2B5EF4-FFF2-40B4-BE49-F238E27FC236}">
              <a16:creationId xmlns:a16="http://schemas.microsoft.com/office/drawing/2014/main" id="{F90AFFAF-3495-41A6-B80C-93EBC67C9DAA}"/>
            </a:ext>
          </a:extLst>
        </xdr:cNvPr>
        <xdr:cNvSpPr txBox="1"/>
      </xdr:nvSpPr>
      <xdr:spPr>
        <a:xfrm>
          <a:off x="927744" y="10648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6" name="正方形/長方形 205">
          <a:extLst>
            <a:ext uri="{FF2B5EF4-FFF2-40B4-BE49-F238E27FC236}">
              <a16:creationId xmlns:a16="http://schemas.microsoft.com/office/drawing/2014/main" id="{1F9709CE-9AEB-498D-AFD5-529E285241E7}"/>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7" name="正方形/長方形 206">
          <a:extLst>
            <a:ext uri="{FF2B5EF4-FFF2-40B4-BE49-F238E27FC236}">
              <a16:creationId xmlns:a16="http://schemas.microsoft.com/office/drawing/2014/main" id="{6E588ED0-E5EF-4F07-923E-1E8B0A1BBBDA}"/>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8" name="正方形/長方形 207">
          <a:extLst>
            <a:ext uri="{FF2B5EF4-FFF2-40B4-BE49-F238E27FC236}">
              <a16:creationId xmlns:a16="http://schemas.microsoft.com/office/drawing/2014/main" id="{6E4B8084-C208-4AD5-A07C-99F6BAEF0331}"/>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9" name="正方形/長方形 208">
          <a:extLst>
            <a:ext uri="{FF2B5EF4-FFF2-40B4-BE49-F238E27FC236}">
              <a16:creationId xmlns:a16="http://schemas.microsoft.com/office/drawing/2014/main" id="{64213831-87F3-4FBE-9C8F-CEB9BABCC27B}"/>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0" name="正方形/長方形 209">
          <a:extLst>
            <a:ext uri="{FF2B5EF4-FFF2-40B4-BE49-F238E27FC236}">
              <a16:creationId xmlns:a16="http://schemas.microsoft.com/office/drawing/2014/main" id="{06AE7613-6A1C-4E2E-B865-E4E92EE1E47C}"/>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1" name="正方形/長方形 210">
          <a:extLst>
            <a:ext uri="{FF2B5EF4-FFF2-40B4-BE49-F238E27FC236}">
              <a16:creationId xmlns:a16="http://schemas.microsoft.com/office/drawing/2014/main" id="{748668BF-0701-4416-84AB-00E425149B24}"/>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2" name="正方形/長方形 211">
          <a:extLst>
            <a:ext uri="{FF2B5EF4-FFF2-40B4-BE49-F238E27FC236}">
              <a16:creationId xmlns:a16="http://schemas.microsoft.com/office/drawing/2014/main" id="{B690AFA8-E66B-4063-B95D-13E019168035}"/>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3" name="正方形/長方形 212">
          <a:extLst>
            <a:ext uri="{FF2B5EF4-FFF2-40B4-BE49-F238E27FC236}">
              <a16:creationId xmlns:a16="http://schemas.microsoft.com/office/drawing/2014/main" id="{35617385-0048-4534-BCAB-98C7E280EC34}"/>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4" name="テキスト ボックス 213">
          <a:extLst>
            <a:ext uri="{FF2B5EF4-FFF2-40B4-BE49-F238E27FC236}">
              <a16:creationId xmlns:a16="http://schemas.microsoft.com/office/drawing/2014/main" id="{EAF48275-DD76-4260-80F1-3E7AF7A1649D}"/>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5" name="直線コネクタ 214">
          <a:extLst>
            <a:ext uri="{FF2B5EF4-FFF2-40B4-BE49-F238E27FC236}">
              <a16:creationId xmlns:a16="http://schemas.microsoft.com/office/drawing/2014/main" id="{9CBCD992-2634-4B2E-A1D5-8FE9D753D1FB}"/>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6" name="直線コネクタ 215">
          <a:extLst>
            <a:ext uri="{FF2B5EF4-FFF2-40B4-BE49-F238E27FC236}">
              <a16:creationId xmlns:a16="http://schemas.microsoft.com/office/drawing/2014/main" id="{565C6650-D4DB-40F3-9367-3E26019F6E85}"/>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217" name="テキスト ボックス 216">
          <a:extLst>
            <a:ext uri="{FF2B5EF4-FFF2-40B4-BE49-F238E27FC236}">
              <a16:creationId xmlns:a16="http://schemas.microsoft.com/office/drawing/2014/main" id="{FD0F03EC-65D2-4571-AA78-3B85D18B4A9F}"/>
            </a:ext>
          </a:extLst>
        </xdr:cNvPr>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8" name="直線コネクタ 217">
          <a:extLst>
            <a:ext uri="{FF2B5EF4-FFF2-40B4-BE49-F238E27FC236}">
              <a16:creationId xmlns:a16="http://schemas.microsoft.com/office/drawing/2014/main" id="{8D7DF54F-FB6F-42BD-B92F-6ADA40D95972}"/>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219" name="テキスト ボックス 218">
          <a:extLst>
            <a:ext uri="{FF2B5EF4-FFF2-40B4-BE49-F238E27FC236}">
              <a16:creationId xmlns:a16="http://schemas.microsoft.com/office/drawing/2014/main" id="{92A0F2FA-596D-417F-BC0A-A9EE47006D19}"/>
            </a:ext>
          </a:extLst>
        </xdr:cNvPr>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20" name="直線コネクタ 219">
          <a:extLst>
            <a:ext uri="{FF2B5EF4-FFF2-40B4-BE49-F238E27FC236}">
              <a16:creationId xmlns:a16="http://schemas.microsoft.com/office/drawing/2014/main" id="{F59D795D-0FDA-434A-B7B4-F33C5D80C469}"/>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221" name="テキスト ボックス 220">
          <a:extLst>
            <a:ext uri="{FF2B5EF4-FFF2-40B4-BE49-F238E27FC236}">
              <a16:creationId xmlns:a16="http://schemas.microsoft.com/office/drawing/2014/main" id="{A694AD5C-BBB4-45A1-9BE8-38855F708546}"/>
            </a:ext>
          </a:extLst>
        </xdr:cNvPr>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2" name="直線コネクタ 221">
          <a:extLst>
            <a:ext uri="{FF2B5EF4-FFF2-40B4-BE49-F238E27FC236}">
              <a16:creationId xmlns:a16="http://schemas.microsoft.com/office/drawing/2014/main" id="{6527E522-862E-490F-ABAE-4B90C6945A75}"/>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223" name="テキスト ボックス 222">
          <a:extLst>
            <a:ext uri="{FF2B5EF4-FFF2-40B4-BE49-F238E27FC236}">
              <a16:creationId xmlns:a16="http://schemas.microsoft.com/office/drawing/2014/main" id="{0F38B962-29D8-4F62-A049-A601886B86C5}"/>
            </a:ext>
          </a:extLst>
        </xdr:cNvPr>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4" name="直線コネクタ 223">
          <a:extLst>
            <a:ext uri="{FF2B5EF4-FFF2-40B4-BE49-F238E27FC236}">
              <a16:creationId xmlns:a16="http://schemas.microsoft.com/office/drawing/2014/main" id="{AFF94EBB-875A-405E-AA2A-9FD45D400F64}"/>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225" name="テキスト ボックス 224">
          <a:extLst>
            <a:ext uri="{FF2B5EF4-FFF2-40B4-BE49-F238E27FC236}">
              <a16:creationId xmlns:a16="http://schemas.microsoft.com/office/drawing/2014/main" id="{D0080B5C-AA69-46F3-B3FE-8E66C516BB91}"/>
            </a:ext>
          </a:extLst>
        </xdr:cNvPr>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6" name="直線コネクタ 225">
          <a:extLst>
            <a:ext uri="{FF2B5EF4-FFF2-40B4-BE49-F238E27FC236}">
              <a16:creationId xmlns:a16="http://schemas.microsoft.com/office/drawing/2014/main" id="{170C465A-5B51-43AA-A8E8-FB3C13192B88}"/>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227" name="テキスト ボックス 226">
          <a:extLst>
            <a:ext uri="{FF2B5EF4-FFF2-40B4-BE49-F238E27FC236}">
              <a16:creationId xmlns:a16="http://schemas.microsoft.com/office/drawing/2014/main" id="{9CF1CC14-7ABA-4DE4-9A92-A25A0E436112}"/>
            </a:ext>
          </a:extLst>
        </xdr:cNvPr>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a:extLst>
            <a:ext uri="{FF2B5EF4-FFF2-40B4-BE49-F238E27FC236}">
              <a16:creationId xmlns:a16="http://schemas.microsoft.com/office/drawing/2014/main" id="{2C81E94F-7503-4C4C-9504-D8B38B4E9E2A}"/>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9" name="テキスト ボックス 228">
          <a:extLst>
            <a:ext uri="{FF2B5EF4-FFF2-40B4-BE49-F238E27FC236}">
              <a16:creationId xmlns:a16="http://schemas.microsoft.com/office/drawing/2014/main" id="{FAFBB2DC-2C6B-4E12-BF4A-0918245B531E}"/>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体育館・プール】&#10;一人当たり面積グラフ枠">
          <a:extLst>
            <a:ext uri="{FF2B5EF4-FFF2-40B4-BE49-F238E27FC236}">
              <a16:creationId xmlns:a16="http://schemas.microsoft.com/office/drawing/2014/main" id="{BD9F62E3-BD26-4F80-ACE5-D74E99DDF5B2}"/>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653</xdr:rowOff>
    </xdr:from>
    <xdr:to>
      <xdr:col>54</xdr:col>
      <xdr:colOff>189865</xdr:colOff>
      <xdr:row>64</xdr:row>
      <xdr:rowOff>109075</xdr:rowOff>
    </xdr:to>
    <xdr:cxnSp macro="">
      <xdr:nvCxnSpPr>
        <xdr:cNvPr id="231" name="直線コネクタ 230">
          <a:extLst>
            <a:ext uri="{FF2B5EF4-FFF2-40B4-BE49-F238E27FC236}">
              <a16:creationId xmlns:a16="http://schemas.microsoft.com/office/drawing/2014/main" id="{3EA1CCE6-A005-4BE7-B85A-A1B26F80DD4F}"/>
            </a:ext>
          </a:extLst>
        </xdr:cNvPr>
        <xdr:cNvCxnSpPr/>
      </xdr:nvCxnSpPr>
      <xdr:spPr>
        <a:xfrm flipV="1">
          <a:off x="10476865" y="9601853"/>
          <a:ext cx="0" cy="14800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112902</xdr:rowOff>
    </xdr:from>
    <xdr:ext cx="469744" cy="259045"/>
    <xdr:sp macro="" textlink="">
      <xdr:nvSpPr>
        <xdr:cNvPr id="232" name="【体育館・プール】&#10;一人当たり面積最小値テキスト">
          <a:extLst>
            <a:ext uri="{FF2B5EF4-FFF2-40B4-BE49-F238E27FC236}">
              <a16:creationId xmlns:a16="http://schemas.microsoft.com/office/drawing/2014/main" id="{FFF126E4-B1B1-4650-8206-E458B11A3785}"/>
            </a:ext>
          </a:extLst>
        </xdr:cNvPr>
        <xdr:cNvSpPr txBox="1"/>
      </xdr:nvSpPr>
      <xdr:spPr>
        <a:xfrm>
          <a:off x="10515600" y="11085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109075</xdr:rowOff>
    </xdr:from>
    <xdr:to>
      <xdr:col>55</xdr:col>
      <xdr:colOff>88900</xdr:colOff>
      <xdr:row>64</xdr:row>
      <xdr:rowOff>109075</xdr:rowOff>
    </xdr:to>
    <xdr:cxnSp macro="">
      <xdr:nvCxnSpPr>
        <xdr:cNvPr id="233" name="直線コネクタ 232">
          <a:extLst>
            <a:ext uri="{FF2B5EF4-FFF2-40B4-BE49-F238E27FC236}">
              <a16:creationId xmlns:a16="http://schemas.microsoft.com/office/drawing/2014/main" id="{CD5AB6ED-36C7-457D-823B-6F9E17A872DD}"/>
            </a:ext>
          </a:extLst>
        </xdr:cNvPr>
        <xdr:cNvCxnSpPr/>
      </xdr:nvCxnSpPr>
      <xdr:spPr>
        <a:xfrm>
          <a:off x="10388600" y="11081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118780</xdr:rowOff>
    </xdr:from>
    <xdr:ext cx="469744" cy="259045"/>
    <xdr:sp macro="" textlink="">
      <xdr:nvSpPr>
        <xdr:cNvPr id="234" name="【体育館・プール】&#10;一人当たり面積最大値テキスト">
          <a:extLst>
            <a:ext uri="{FF2B5EF4-FFF2-40B4-BE49-F238E27FC236}">
              <a16:creationId xmlns:a16="http://schemas.microsoft.com/office/drawing/2014/main" id="{F0CB1F31-FEAC-434B-ACDF-77064C42882D}"/>
            </a:ext>
          </a:extLst>
        </xdr:cNvPr>
        <xdr:cNvSpPr txBox="1"/>
      </xdr:nvSpPr>
      <xdr:spPr>
        <a:xfrm>
          <a:off x="10515600" y="93770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653</xdr:rowOff>
    </xdr:from>
    <xdr:to>
      <xdr:col>55</xdr:col>
      <xdr:colOff>88900</xdr:colOff>
      <xdr:row>56</xdr:row>
      <xdr:rowOff>653</xdr:rowOff>
    </xdr:to>
    <xdr:cxnSp macro="">
      <xdr:nvCxnSpPr>
        <xdr:cNvPr id="235" name="直線コネクタ 234">
          <a:extLst>
            <a:ext uri="{FF2B5EF4-FFF2-40B4-BE49-F238E27FC236}">
              <a16:creationId xmlns:a16="http://schemas.microsoft.com/office/drawing/2014/main" id="{42C81670-9A76-4543-9006-9D2DBCB4372A}"/>
            </a:ext>
          </a:extLst>
        </xdr:cNvPr>
        <xdr:cNvCxnSpPr/>
      </xdr:nvCxnSpPr>
      <xdr:spPr>
        <a:xfrm>
          <a:off x="10388600" y="96018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25635</xdr:rowOff>
    </xdr:from>
    <xdr:ext cx="469744" cy="259045"/>
    <xdr:sp macro="" textlink="">
      <xdr:nvSpPr>
        <xdr:cNvPr id="236" name="【体育館・プール】&#10;一人当たり面積平均値テキスト">
          <a:extLst>
            <a:ext uri="{FF2B5EF4-FFF2-40B4-BE49-F238E27FC236}">
              <a16:creationId xmlns:a16="http://schemas.microsoft.com/office/drawing/2014/main" id="{B50873C8-99C3-4E4F-AD06-ECF9DA5435DC}"/>
            </a:ext>
          </a:extLst>
        </xdr:cNvPr>
        <xdr:cNvSpPr txBox="1"/>
      </xdr:nvSpPr>
      <xdr:spPr>
        <a:xfrm>
          <a:off x="10515600" y="106555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2758</xdr:rowOff>
    </xdr:from>
    <xdr:to>
      <xdr:col>55</xdr:col>
      <xdr:colOff>50800</xdr:colOff>
      <xdr:row>63</xdr:row>
      <xdr:rowOff>104358</xdr:rowOff>
    </xdr:to>
    <xdr:sp macro="" textlink="">
      <xdr:nvSpPr>
        <xdr:cNvPr id="237" name="フローチャート: 判断 236">
          <a:extLst>
            <a:ext uri="{FF2B5EF4-FFF2-40B4-BE49-F238E27FC236}">
              <a16:creationId xmlns:a16="http://schemas.microsoft.com/office/drawing/2014/main" id="{1D9E2951-D24F-41E5-9071-EC93A9968882}"/>
            </a:ext>
          </a:extLst>
        </xdr:cNvPr>
        <xdr:cNvSpPr/>
      </xdr:nvSpPr>
      <xdr:spPr>
        <a:xfrm>
          <a:off x="10426700" y="10804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472</xdr:rowOff>
    </xdr:from>
    <xdr:to>
      <xdr:col>50</xdr:col>
      <xdr:colOff>165100</xdr:colOff>
      <xdr:row>63</xdr:row>
      <xdr:rowOff>102072</xdr:rowOff>
    </xdr:to>
    <xdr:sp macro="" textlink="">
      <xdr:nvSpPr>
        <xdr:cNvPr id="238" name="フローチャート: 判断 237">
          <a:extLst>
            <a:ext uri="{FF2B5EF4-FFF2-40B4-BE49-F238E27FC236}">
              <a16:creationId xmlns:a16="http://schemas.microsoft.com/office/drawing/2014/main" id="{0A2C21C6-A070-4E16-8AA9-897AC40E3FB8}"/>
            </a:ext>
          </a:extLst>
        </xdr:cNvPr>
        <xdr:cNvSpPr/>
      </xdr:nvSpPr>
      <xdr:spPr>
        <a:xfrm>
          <a:off x="9588500" y="10801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10595</xdr:rowOff>
    </xdr:from>
    <xdr:to>
      <xdr:col>46</xdr:col>
      <xdr:colOff>38100</xdr:colOff>
      <xdr:row>63</xdr:row>
      <xdr:rowOff>112195</xdr:rowOff>
    </xdr:to>
    <xdr:sp macro="" textlink="">
      <xdr:nvSpPr>
        <xdr:cNvPr id="239" name="フローチャート: 判断 238">
          <a:extLst>
            <a:ext uri="{FF2B5EF4-FFF2-40B4-BE49-F238E27FC236}">
              <a16:creationId xmlns:a16="http://schemas.microsoft.com/office/drawing/2014/main" id="{EA94979A-04F6-4BF9-A2F5-29A28934E439}"/>
            </a:ext>
          </a:extLst>
        </xdr:cNvPr>
        <xdr:cNvSpPr/>
      </xdr:nvSpPr>
      <xdr:spPr>
        <a:xfrm>
          <a:off x="8699500" y="10811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30190</xdr:rowOff>
    </xdr:from>
    <xdr:to>
      <xdr:col>41</xdr:col>
      <xdr:colOff>101600</xdr:colOff>
      <xdr:row>63</xdr:row>
      <xdr:rowOff>131790</xdr:rowOff>
    </xdr:to>
    <xdr:sp macro="" textlink="">
      <xdr:nvSpPr>
        <xdr:cNvPr id="240" name="フローチャート: 判断 239">
          <a:extLst>
            <a:ext uri="{FF2B5EF4-FFF2-40B4-BE49-F238E27FC236}">
              <a16:creationId xmlns:a16="http://schemas.microsoft.com/office/drawing/2014/main" id="{AC34D4C3-BAA7-44CE-B083-E6F73371A74D}"/>
            </a:ext>
          </a:extLst>
        </xdr:cNvPr>
        <xdr:cNvSpPr/>
      </xdr:nvSpPr>
      <xdr:spPr>
        <a:xfrm>
          <a:off x="7810500" y="10831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42600</xdr:rowOff>
    </xdr:from>
    <xdr:to>
      <xdr:col>36</xdr:col>
      <xdr:colOff>165100</xdr:colOff>
      <xdr:row>63</xdr:row>
      <xdr:rowOff>144200</xdr:rowOff>
    </xdr:to>
    <xdr:sp macro="" textlink="">
      <xdr:nvSpPr>
        <xdr:cNvPr id="241" name="フローチャート: 判断 240">
          <a:extLst>
            <a:ext uri="{FF2B5EF4-FFF2-40B4-BE49-F238E27FC236}">
              <a16:creationId xmlns:a16="http://schemas.microsoft.com/office/drawing/2014/main" id="{54D181DE-F787-484F-88AE-01E213B3F899}"/>
            </a:ext>
          </a:extLst>
        </xdr:cNvPr>
        <xdr:cNvSpPr/>
      </xdr:nvSpPr>
      <xdr:spPr>
        <a:xfrm>
          <a:off x="6921500" y="10843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9CE60744-C88D-4DF8-ABD7-556EC5DB6895}"/>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40F630C4-3F54-4FE8-BBFA-496009DD28C7}"/>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BAF3ED9E-68C1-45FF-AE20-58A318BD7028}"/>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040F7982-1F6C-40BD-BFC7-FFE6468B58F3}"/>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5842AE3D-C5D7-4338-9B3D-A07BA619DE42}"/>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128161</xdr:rowOff>
    </xdr:from>
    <xdr:to>
      <xdr:col>55</xdr:col>
      <xdr:colOff>50800</xdr:colOff>
      <xdr:row>64</xdr:row>
      <xdr:rowOff>58311</xdr:rowOff>
    </xdr:to>
    <xdr:sp macro="" textlink="">
      <xdr:nvSpPr>
        <xdr:cNvPr id="247" name="楕円 246">
          <a:extLst>
            <a:ext uri="{FF2B5EF4-FFF2-40B4-BE49-F238E27FC236}">
              <a16:creationId xmlns:a16="http://schemas.microsoft.com/office/drawing/2014/main" id="{77AE844D-D431-488B-97ED-CADAD2405E41}"/>
            </a:ext>
          </a:extLst>
        </xdr:cNvPr>
        <xdr:cNvSpPr/>
      </xdr:nvSpPr>
      <xdr:spPr>
        <a:xfrm>
          <a:off x="10426700" y="10929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43088</xdr:rowOff>
    </xdr:from>
    <xdr:ext cx="469744" cy="259045"/>
    <xdr:sp macro="" textlink="">
      <xdr:nvSpPr>
        <xdr:cNvPr id="248" name="【体育館・プール】&#10;一人当たり面積該当値テキスト">
          <a:extLst>
            <a:ext uri="{FF2B5EF4-FFF2-40B4-BE49-F238E27FC236}">
              <a16:creationId xmlns:a16="http://schemas.microsoft.com/office/drawing/2014/main" id="{9970DAF4-CDF4-401C-8300-199D0F5BD386}"/>
            </a:ext>
          </a:extLst>
        </xdr:cNvPr>
        <xdr:cNvSpPr txBox="1"/>
      </xdr:nvSpPr>
      <xdr:spPr>
        <a:xfrm>
          <a:off x="10515600" y="10844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130121</xdr:rowOff>
    </xdr:from>
    <xdr:to>
      <xdr:col>50</xdr:col>
      <xdr:colOff>165100</xdr:colOff>
      <xdr:row>64</xdr:row>
      <xdr:rowOff>60271</xdr:rowOff>
    </xdr:to>
    <xdr:sp macro="" textlink="">
      <xdr:nvSpPr>
        <xdr:cNvPr id="249" name="楕円 248">
          <a:extLst>
            <a:ext uri="{FF2B5EF4-FFF2-40B4-BE49-F238E27FC236}">
              <a16:creationId xmlns:a16="http://schemas.microsoft.com/office/drawing/2014/main" id="{8BB119A3-6492-4D0F-BFE6-119F1929349D}"/>
            </a:ext>
          </a:extLst>
        </xdr:cNvPr>
        <xdr:cNvSpPr/>
      </xdr:nvSpPr>
      <xdr:spPr>
        <a:xfrm>
          <a:off x="9588500" y="10931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7511</xdr:rowOff>
    </xdr:from>
    <xdr:to>
      <xdr:col>55</xdr:col>
      <xdr:colOff>0</xdr:colOff>
      <xdr:row>64</xdr:row>
      <xdr:rowOff>9471</xdr:rowOff>
    </xdr:to>
    <xdr:cxnSp macro="">
      <xdr:nvCxnSpPr>
        <xdr:cNvPr id="250" name="直線コネクタ 249">
          <a:extLst>
            <a:ext uri="{FF2B5EF4-FFF2-40B4-BE49-F238E27FC236}">
              <a16:creationId xmlns:a16="http://schemas.microsoft.com/office/drawing/2014/main" id="{A6C22803-34E3-47F9-A464-7F0916BC5EF5}"/>
            </a:ext>
          </a:extLst>
        </xdr:cNvPr>
        <xdr:cNvCxnSpPr/>
      </xdr:nvCxnSpPr>
      <xdr:spPr>
        <a:xfrm flipV="1">
          <a:off x="9639300" y="10980311"/>
          <a:ext cx="838200" cy="1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129794</xdr:rowOff>
    </xdr:from>
    <xdr:to>
      <xdr:col>46</xdr:col>
      <xdr:colOff>38100</xdr:colOff>
      <xdr:row>64</xdr:row>
      <xdr:rowOff>59944</xdr:rowOff>
    </xdr:to>
    <xdr:sp macro="" textlink="">
      <xdr:nvSpPr>
        <xdr:cNvPr id="251" name="楕円 250">
          <a:extLst>
            <a:ext uri="{FF2B5EF4-FFF2-40B4-BE49-F238E27FC236}">
              <a16:creationId xmlns:a16="http://schemas.microsoft.com/office/drawing/2014/main" id="{94392F81-EBB6-4163-95B5-E5917F3247C4}"/>
            </a:ext>
          </a:extLst>
        </xdr:cNvPr>
        <xdr:cNvSpPr/>
      </xdr:nvSpPr>
      <xdr:spPr>
        <a:xfrm>
          <a:off x="8699500" y="10931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9144</xdr:rowOff>
    </xdr:from>
    <xdr:to>
      <xdr:col>50</xdr:col>
      <xdr:colOff>114300</xdr:colOff>
      <xdr:row>64</xdr:row>
      <xdr:rowOff>9471</xdr:rowOff>
    </xdr:to>
    <xdr:cxnSp macro="">
      <xdr:nvCxnSpPr>
        <xdr:cNvPr id="252" name="直線コネクタ 251">
          <a:extLst>
            <a:ext uri="{FF2B5EF4-FFF2-40B4-BE49-F238E27FC236}">
              <a16:creationId xmlns:a16="http://schemas.microsoft.com/office/drawing/2014/main" id="{29C32151-EBB4-4945-AFF0-97C1C99CC4B0}"/>
            </a:ext>
          </a:extLst>
        </xdr:cNvPr>
        <xdr:cNvCxnSpPr/>
      </xdr:nvCxnSpPr>
      <xdr:spPr>
        <a:xfrm>
          <a:off x="8750300" y="10981944"/>
          <a:ext cx="889000" cy="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128815</xdr:rowOff>
    </xdr:from>
    <xdr:to>
      <xdr:col>41</xdr:col>
      <xdr:colOff>101600</xdr:colOff>
      <xdr:row>64</xdr:row>
      <xdr:rowOff>58965</xdr:rowOff>
    </xdr:to>
    <xdr:sp macro="" textlink="">
      <xdr:nvSpPr>
        <xdr:cNvPr id="253" name="楕円 252">
          <a:extLst>
            <a:ext uri="{FF2B5EF4-FFF2-40B4-BE49-F238E27FC236}">
              <a16:creationId xmlns:a16="http://schemas.microsoft.com/office/drawing/2014/main" id="{FFB7C31F-02E2-4733-BDD4-529973CE76CB}"/>
            </a:ext>
          </a:extLst>
        </xdr:cNvPr>
        <xdr:cNvSpPr/>
      </xdr:nvSpPr>
      <xdr:spPr>
        <a:xfrm>
          <a:off x="7810500" y="10930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8165</xdr:rowOff>
    </xdr:from>
    <xdr:to>
      <xdr:col>45</xdr:col>
      <xdr:colOff>177800</xdr:colOff>
      <xdr:row>64</xdr:row>
      <xdr:rowOff>9144</xdr:rowOff>
    </xdr:to>
    <xdr:cxnSp macro="">
      <xdr:nvCxnSpPr>
        <xdr:cNvPr id="254" name="直線コネクタ 253">
          <a:extLst>
            <a:ext uri="{FF2B5EF4-FFF2-40B4-BE49-F238E27FC236}">
              <a16:creationId xmlns:a16="http://schemas.microsoft.com/office/drawing/2014/main" id="{0B7778C2-C32A-4AD6-9922-DA5F1E1C06F7}"/>
            </a:ext>
          </a:extLst>
        </xdr:cNvPr>
        <xdr:cNvCxnSpPr/>
      </xdr:nvCxnSpPr>
      <xdr:spPr>
        <a:xfrm>
          <a:off x="7861300" y="10980965"/>
          <a:ext cx="889000" cy="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126202</xdr:rowOff>
    </xdr:from>
    <xdr:to>
      <xdr:col>36</xdr:col>
      <xdr:colOff>165100</xdr:colOff>
      <xdr:row>64</xdr:row>
      <xdr:rowOff>56352</xdr:rowOff>
    </xdr:to>
    <xdr:sp macro="" textlink="">
      <xdr:nvSpPr>
        <xdr:cNvPr id="255" name="楕円 254">
          <a:extLst>
            <a:ext uri="{FF2B5EF4-FFF2-40B4-BE49-F238E27FC236}">
              <a16:creationId xmlns:a16="http://schemas.microsoft.com/office/drawing/2014/main" id="{65FDBD69-950A-430D-960B-50A351D555CD}"/>
            </a:ext>
          </a:extLst>
        </xdr:cNvPr>
        <xdr:cNvSpPr/>
      </xdr:nvSpPr>
      <xdr:spPr>
        <a:xfrm>
          <a:off x="6921500" y="10927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5552</xdr:rowOff>
    </xdr:from>
    <xdr:to>
      <xdr:col>41</xdr:col>
      <xdr:colOff>50800</xdr:colOff>
      <xdr:row>64</xdr:row>
      <xdr:rowOff>8165</xdr:rowOff>
    </xdr:to>
    <xdr:cxnSp macro="">
      <xdr:nvCxnSpPr>
        <xdr:cNvPr id="256" name="直線コネクタ 255">
          <a:extLst>
            <a:ext uri="{FF2B5EF4-FFF2-40B4-BE49-F238E27FC236}">
              <a16:creationId xmlns:a16="http://schemas.microsoft.com/office/drawing/2014/main" id="{F8EFBC3A-717D-40BA-8D96-4C3E431E89EB}"/>
            </a:ext>
          </a:extLst>
        </xdr:cNvPr>
        <xdr:cNvCxnSpPr/>
      </xdr:nvCxnSpPr>
      <xdr:spPr>
        <a:xfrm>
          <a:off x="6972300" y="10978352"/>
          <a:ext cx="889000" cy="2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118599</xdr:rowOff>
    </xdr:from>
    <xdr:ext cx="469744" cy="259045"/>
    <xdr:sp macro="" textlink="">
      <xdr:nvSpPr>
        <xdr:cNvPr id="257" name="n_1aveValue【体育館・プール】&#10;一人当たり面積">
          <a:extLst>
            <a:ext uri="{FF2B5EF4-FFF2-40B4-BE49-F238E27FC236}">
              <a16:creationId xmlns:a16="http://schemas.microsoft.com/office/drawing/2014/main" id="{4AA87A5E-1F0E-46F4-AE08-BE7A0047971F}"/>
            </a:ext>
          </a:extLst>
        </xdr:cNvPr>
        <xdr:cNvSpPr txBox="1"/>
      </xdr:nvSpPr>
      <xdr:spPr>
        <a:xfrm>
          <a:off x="9391727" y="10577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128722</xdr:rowOff>
    </xdr:from>
    <xdr:ext cx="469744" cy="259045"/>
    <xdr:sp macro="" textlink="">
      <xdr:nvSpPr>
        <xdr:cNvPr id="258" name="n_2aveValue【体育館・プール】&#10;一人当たり面積">
          <a:extLst>
            <a:ext uri="{FF2B5EF4-FFF2-40B4-BE49-F238E27FC236}">
              <a16:creationId xmlns:a16="http://schemas.microsoft.com/office/drawing/2014/main" id="{3F0C168C-2C54-4ACB-A6FB-9B06E0CD1E11}"/>
            </a:ext>
          </a:extLst>
        </xdr:cNvPr>
        <xdr:cNvSpPr txBox="1"/>
      </xdr:nvSpPr>
      <xdr:spPr>
        <a:xfrm>
          <a:off x="8515427" y="10587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148317</xdr:rowOff>
    </xdr:from>
    <xdr:ext cx="469744" cy="259045"/>
    <xdr:sp macro="" textlink="">
      <xdr:nvSpPr>
        <xdr:cNvPr id="259" name="n_3aveValue【体育館・プール】&#10;一人当たり面積">
          <a:extLst>
            <a:ext uri="{FF2B5EF4-FFF2-40B4-BE49-F238E27FC236}">
              <a16:creationId xmlns:a16="http://schemas.microsoft.com/office/drawing/2014/main" id="{DD5D20B3-B92B-4FD0-95B2-BF2F13A3999B}"/>
            </a:ext>
          </a:extLst>
        </xdr:cNvPr>
        <xdr:cNvSpPr txBox="1"/>
      </xdr:nvSpPr>
      <xdr:spPr>
        <a:xfrm>
          <a:off x="7626427" y="10606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160727</xdr:rowOff>
    </xdr:from>
    <xdr:ext cx="469744" cy="259045"/>
    <xdr:sp macro="" textlink="">
      <xdr:nvSpPr>
        <xdr:cNvPr id="260" name="n_4aveValue【体育館・プール】&#10;一人当たり面積">
          <a:extLst>
            <a:ext uri="{FF2B5EF4-FFF2-40B4-BE49-F238E27FC236}">
              <a16:creationId xmlns:a16="http://schemas.microsoft.com/office/drawing/2014/main" id="{A4DE4653-1E65-4B9D-8688-866A39208B71}"/>
            </a:ext>
          </a:extLst>
        </xdr:cNvPr>
        <xdr:cNvSpPr txBox="1"/>
      </xdr:nvSpPr>
      <xdr:spPr>
        <a:xfrm>
          <a:off x="6737427" y="10619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64</xdr:row>
      <xdr:rowOff>51398</xdr:rowOff>
    </xdr:from>
    <xdr:ext cx="469744" cy="259045"/>
    <xdr:sp macro="" textlink="">
      <xdr:nvSpPr>
        <xdr:cNvPr id="261" name="n_1mainValue【体育館・プール】&#10;一人当たり面積">
          <a:extLst>
            <a:ext uri="{FF2B5EF4-FFF2-40B4-BE49-F238E27FC236}">
              <a16:creationId xmlns:a16="http://schemas.microsoft.com/office/drawing/2014/main" id="{9D4FFFAF-5617-4991-BEDF-61D7441F1877}"/>
            </a:ext>
          </a:extLst>
        </xdr:cNvPr>
        <xdr:cNvSpPr txBox="1"/>
      </xdr:nvSpPr>
      <xdr:spPr>
        <a:xfrm>
          <a:off x="9391727" y="11024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51071</xdr:rowOff>
    </xdr:from>
    <xdr:ext cx="469744" cy="259045"/>
    <xdr:sp macro="" textlink="">
      <xdr:nvSpPr>
        <xdr:cNvPr id="262" name="n_2mainValue【体育館・プール】&#10;一人当たり面積">
          <a:extLst>
            <a:ext uri="{FF2B5EF4-FFF2-40B4-BE49-F238E27FC236}">
              <a16:creationId xmlns:a16="http://schemas.microsoft.com/office/drawing/2014/main" id="{4047D50B-65FF-41EB-A9D0-222F7A848BF2}"/>
            </a:ext>
          </a:extLst>
        </xdr:cNvPr>
        <xdr:cNvSpPr txBox="1"/>
      </xdr:nvSpPr>
      <xdr:spPr>
        <a:xfrm>
          <a:off x="8515427" y="11023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64</xdr:row>
      <xdr:rowOff>50092</xdr:rowOff>
    </xdr:from>
    <xdr:ext cx="469744" cy="259045"/>
    <xdr:sp macro="" textlink="">
      <xdr:nvSpPr>
        <xdr:cNvPr id="263" name="n_3mainValue【体育館・プール】&#10;一人当たり面積">
          <a:extLst>
            <a:ext uri="{FF2B5EF4-FFF2-40B4-BE49-F238E27FC236}">
              <a16:creationId xmlns:a16="http://schemas.microsoft.com/office/drawing/2014/main" id="{27F2200D-46E8-48BE-9837-0B81CDABE29A}"/>
            </a:ext>
          </a:extLst>
        </xdr:cNvPr>
        <xdr:cNvSpPr txBox="1"/>
      </xdr:nvSpPr>
      <xdr:spPr>
        <a:xfrm>
          <a:off x="7626427" y="110228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64</xdr:row>
      <xdr:rowOff>47479</xdr:rowOff>
    </xdr:from>
    <xdr:ext cx="469744" cy="259045"/>
    <xdr:sp macro="" textlink="">
      <xdr:nvSpPr>
        <xdr:cNvPr id="264" name="n_4mainValue【体育館・プール】&#10;一人当たり面積">
          <a:extLst>
            <a:ext uri="{FF2B5EF4-FFF2-40B4-BE49-F238E27FC236}">
              <a16:creationId xmlns:a16="http://schemas.microsoft.com/office/drawing/2014/main" id="{C62F2D2D-2F32-428D-80E1-B4BB6945700F}"/>
            </a:ext>
          </a:extLst>
        </xdr:cNvPr>
        <xdr:cNvSpPr txBox="1"/>
      </xdr:nvSpPr>
      <xdr:spPr>
        <a:xfrm>
          <a:off x="6737427" y="11020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a:extLst>
            <a:ext uri="{FF2B5EF4-FFF2-40B4-BE49-F238E27FC236}">
              <a16:creationId xmlns:a16="http://schemas.microsoft.com/office/drawing/2014/main" id="{507234DD-F565-4F6B-A124-6A2D0FD9A96D}"/>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a:extLst>
            <a:ext uri="{FF2B5EF4-FFF2-40B4-BE49-F238E27FC236}">
              <a16:creationId xmlns:a16="http://schemas.microsoft.com/office/drawing/2014/main" id="{3EEEF60F-884D-41F3-99BD-AA370523A4CC}"/>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a:extLst>
            <a:ext uri="{FF2B5EF4-FFF2-40B4-BE49-F238E27FC236}">
              <a16:creationId xmlns:a16="http://schemas.microsoft.com/office/drawing/2014/main" id="{15C07558-512C-4CDD-AB77-5D49BD7F9428}"/>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a:extLst>
            <a:ext uri="{FF2B5EF4-FFF2-40B4-BE49-F238E27FC236}">
              <a16:creationId xmlns:a16="http://schemas.microsoft.com/office/drawing/2014/main" id="{4CEFCC87-B5C5-4DC4-A714-505CA6417D29}"/>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a:extLst>
            <a:ext uri="{FF2B5EF4-FFF2-40B4-BE49-F238E27FC236}">
              <a16:creationId xmlns:a16="http://schemas.microsoft.com/office/drawing/2014/main" id="{F617F7AA-C434-4967-8CE0-96CE002BF04A}"/>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a:extLst>
            <a:ext uri="{FF2B5EF4-FFF2-40B4-BE49-F238E27FC236}">
              <a16:creationId xmlns:a16="http://schemas.microsoft.com/office/drawing/2014/main" id="{7BC2D10D-8440-4704-B439-98B3AD5861E5}"/>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a:extLst>
            <a:ext uri="{FF2B5EF4-FFF2-40B4-BE49-F238E27FC236}">
              <a16:creationId xmlns:a16="http://schemas.microsoft.com/office/drawing/2014/main" id="{8B5EE15C-2783-44AD-BD9D-83A98FBF50C2}"/>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a:extLst>
            <a:ext uri="{FF2B5EF4-FFF2-40B4-BE49-F238E27FC236}">
              <a16:creationId xmlns:a16="http://schemas.microsoft.com/office/drawing/2014/main" id="{1F34848B-3E52-4C2D-9A8F-BCF055B8779F}"/>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3" name="テキスト ボックス 272">
          <a:extLst>
            <a:ext uri="{FF2B5EF4-FFF2-40B4-BE49-F238E27FC236}">
              <a16:creationId xmlns:a16="http://schemas.microsoft.com/office/drawing/2014/main" id="{B7FAB254-C521-4644-9504-2B1C98AA3323}"/>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a:extLst>
            <a:ext uri="{FF2B5EF4-FFF2-40B4-BE49-F238E27FC236}">
              <a16:creationId xmlns:a16="http://schemas.microsoft.com/office/drawing/2014/main" id="{CD1394AF-43A3-4973-B7B3-003108EDCD82}"/>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5" name="テキスト ボックス 274">
          <a:extLst>
            <a:ext uri="{FF2B5EF4-FFF2-40B4-BE49-F238E27FC236}">
              <a16:creationId xmlns:a16="http://schemas.microsoft.com/office/drawing/2014/main" id="{1ED85F52-719C-4292-971D-CE45F1751551}"/>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6" name="直線コネクタ 275">
          <a:extLst>
            <a:ext uri="{FF2B5EF4-FFF2-40B4-BE49-F238E27FC236}">
              <a16:creationId xmlns:a16="http://schemas.microsoft.com/office/drawing/2014/main" id="{BF377D1F-5521-446C-9463-25281058A1BE}"/>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7" name="テキスト ボックス 276">
          <a:extLst>
            <a:ext uri="{FF2B5EF4-FFF2-40B4-BE49-F238E27FC236}">
              <a16:creationId xmlns:a16="http://schemas.microsoft.com/office/drawing/2014/main" id="{93AE30EE-616E-4C0B-94CA-8F5916AE1B24}"/>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8" name="直線コネクタ 277">
          <a:extLst>
            <a:ext uri="{FF2B5EF4-FFF2-40B4-BE49-F238E27FC236}">
              <a16:creationId xmlns:a16="http://schemas.microsoft.com/office/drawing/2014/main" id="{5B2B6F43-3FB4-4A4C-A46D-354504E94B68}"/>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9" name="テキスト ボックス 278">
          <a:extLst>
            <a:ext uri="{FF2B5EF4-FFF2-40B4-BE49-F238E27FC236}">
              <a16:creationId xmlns:a16="http://schemas.microsoft.com/office/drawing/2014/main" id="{9850D1B7-0A30-4960-BC64-137E06261B64}"/>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0" name="直線コネクタ 279">
          <a:extLst>
            <a:ext uri="{FF2B5EF4-FFF2-40B4-BE49-F238E27FC236}">
              <a16:creationId xmlns:a16="http://schemas.microsoft.com/office/drawing/2014/main" id="{3A7A4555-E395-4DD1-8C5F-F918943EBE7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1" name="テキスト ボックス 280">
          <a:extLst>
            <a:ext uri="{FF2B5EF4-FFF2-40B4-BE49-F238E27FC236}">
              <a16:creationId xmlns:a16="http://schemas.microsoft.com/office/drawing/2014/main" id="{FBFDBD99-FC4B-4189-AF55-2F08799B67C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2" name="直線コネクタ 281">
          <a:extLst>
            <a:ext uri="{FF2B5EF4-FFF2-40B4-BE49-F238E27FC236}">
              <a16:creationId xmlns:a16="http://schemas.microsoft.com/office/drawing/2014/main" id="{7484E0E8-1D45-4408-9EC1-F369D5565562}"/>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3" name="テキスト ボックス 282">
          <a:extLst>
            <a:ext uri="{FF2B5EF4-FFF2-40B4-BE49-F238E27FC236}">
              <a16:creationId xmlns:a16="http://schemas.microsoft.com/office/drawing/2014/main" id="{53067EBE-3798-4F0C-9CDE-3CFEB4F8D459}"/>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4" name="直線コネクタ 283">
          <a:extLst>
            <a:ext uri="{FF2B5EF4-FFF2-40B4-BE49-F238E27FC236}">
              <a16:creationId xmlns:a16="http://schemas.microsoft.com/office/drawing/2014/main" id="{00309AE0-DB2D-4954-8D13-9786141946CE}"/>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5" name="テキスト ボックス 284">
          <a:extLst>
            <a:ext uri="{FF2B5EF4-FFF2-40B4-BE49-F238E27FC236}">
              <a16:creationId xmlns:a16="http://schemas.microsoft.com/office/drawing/2014/main" id="{FEB50FFB-1C6A-41C5-B1CE-DAD3DFC7AD85}"/>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6" name="直線コネクタ 285">
          <a:extLst>
            <a:ext uri="{FF2B5EF4-FFF2-40B4-BE49-F238E27FC236}">
              <a16:creationId xmlns:a16="http://schemas.microsoft.com/office/drawing/2014/main" id="{A8231F31-BF6A-4736-B51B-0DAB1D73AFD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7" name="テキスト ボックス 286">
          <a:extLst>
            <a:ext uri="{FF2B5EF4-FFF2-40B4-BE49-F238E27FC236}">
              <a16:creationId xmlns:a16="http://schemas.microsoft.com/office/drawing/2014/main" id="{1BAE475B-18C3-4628-AA13-32BFF906F8B0}"/>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8" name="【福祉施設】&#10;有形固定資産減価償却率グラフ枠">
          <a:extLst>
            <a:ext uri="{FF2B5EF4-FFF2-40B4-BE49-F238E27FC236}">
              <a16:creationId xmlns:a16="http://schemas.microsoft.com/office/drawing/2014/main" id="{F17AF872-38CD-421E-A191-671AEEE7235D}"/>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24764</xdr:rowOff>
    </xdr:from>
    <xdr:to>
      <xdr:col>24</xdr:col>
      <xdr:colOff>62865</xdr:colOff>
      <xdr:row>86</xdr:row>
      <xdr:rowOff>114300</xdr:rowOff>
    </xdr:to>
    <xdr:cxnSp macro="">
      <xdr:nvCxnSpPr>
        <xdr:cNvPr id="289" name="直線コネクタ 288">
          <a:extLst>
            <a:ext uri="{FF2B5EF4-FFF2-40B4-BE49-F238E27FC236}">
              <a16:creationId xmlns:a16="http://schemas.microsoft.com/office/drawing/2014/main" id="{78FA40FE-C148-4420-AB7F-63E0CC539527}"/>
            </a:ext>
          </a:extLst>
        </xdr:cNvPr>
        <xdr:cNvCxnSpPr/>
      </xdr:nvCxnSpPr>
      <xdr:spPr>
        <a:xfrm flipV="1">
          <a:off x="4634865" y="13397864"/>
          <a:ext cx="0" cy="14611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90" name="【福祉施設】&#10;有形固定資産減価償却率最小値テキスト">
          <a:extLst>
            <a:ext uri="{FF2B5EF4-FFF2-40B4-BE49-F238E27FC236}">
              <a16:creationId xmlns:a16="http://schemas.microsoft.com/office/drawing/2014/main" id="{28B1F32B-5FE5-4435-807C-4E76A1C38336}"/>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91" name="直線コネクタ 290">
          <a:extLst>
            <a:ext uri="{FF2B5EF4-FFF2-40B4-BE49-F238E27FC236}">
              <a16:creationId xmlns:a16="http://schemas.microsoft.com/office/drawing/2014/main" id="{10F8CC82-917E-40BC-AE01-41F6B097A43F}"/>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142891</xdr:rowOff>
    </xdr:from>
    <xdr:ext cx="405111" cy="259045"/>
    <xdr:sp macro="" textlink="">
      <xdr:nvSpPr>
        <xdr:cNvPr id="292" name="【福祉施設】&#10;有形固定資産減価償却率最大値テキスト">
          <a:extLst>
            <a:ext uri="{FF2B5EF4-FFF2-40B4-BE49-F238E27FC236}">
              <a16:creationId xmlns:a16="http://schemas.microsoft.com/office/drawing/2014/main" id="{C31264DA-0D66-42F4-8AC9-101EB1CDB36D}"/>
            </a:ext>
          </a:extLst>
        </xdr:cNvPr>
        <xdr:cNvSpPr txBox="1"/>
      </xdr:nvSpPr>
      <xdr:spPr>
        <a:xfrm>
          <a:off x="4673600" y="13173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24764</xdr:rowOff>
    </xdr:from>
    <xdr:to>
      <xdr:col>24</xdr:col>
      <xdr:colOff>152400</xdr:colOff>
      <xdr:row>78</xdr:row>
      <xdr:rowOff>24764</xdr:rowOff>
    </xdr:to>
    <xdr:cxnSp macro="">
      <xdr:nvCxnSpPr>
        <xdr:cNvPr id="293" name="直線コネクタ 292">
          <a:extLst>
            <a:ext uri="{FF2B5EF4-FFF2-40B4-BE49-F238E27FC236}">
              <a16:creationId xmlns:a16="http://schemas.microsoft.com/office/drawing/2014/main" id="{7BB1E374-5231-4DFF-8515-18A8AC92EAF9}"/>
            </a:ext>
          </a:extLst>
        </xdr:cNvPr>
        <xdr:cNvCxnSpPr/>
      </xdr:nvCxnSpPr>
      <xdr:spPr>
        <a:xfrm>
          <a:off x="4546600" y="13397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28591</xdr:rowOff>
    </xdr:from>
    <xdr:ext cx="405111" cy="259045"/>
    <xdr:sp macro="" textlink="">
      <xdr:nvSpPr>
        <xdr:cNvPr id="294" name="【福祉施設】&#10;有形固定資産減価償却率平均値テキスト">
          <a:extLst>
            <a:ext uri="{FF2B5EF4-FFF2-40B4-BE49-F238E27FC236}">
              <a16:creationId xmlns:a16="http://schemas.microsoft.com/office/drawing/2014/main" id="{0E88958C-A42E-496C-AE15-DBD61990F43C}"/>
            </a:ext>
          </a:extLst>
        </xdr:cNvPr>
        <xdr:cNvSpPr txBox="1"/>
      </xdr:nvSpPr>
      <xdr:spPr>
        <a:xfrm>
          <a:off x="4673600" y="139160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50164</xdr:rowOff>
    </xdr:from>
    <xdr:to>
      <xdr:col>24</xdr:col>
      <xdr:colOff>114300</xdr:colOff>
      <xdr:row>81</xdr:row>
      <xdr:rowOff>151764</xdr:rowOff>
    </xdr:to>
    <xdr:sp macro="" textlink="">
      <xdr:nvSpPr>
        <xdr:cNvPr id="295" name="フローチャート: 判断 294">
          <a:extLst>
            <a:ext uri="{FF2B5EF4-FFF2-40B4-BE49-F238E27FC236}">
              <a16:creationId xmlns:a16="http://schemas.microsoft.com/office/drawing/2014/main" id="{904E2474-E86C-4C03-91F1-1EDC7159BC68}"/>
            </a:ext>
          </a:extLst>
        </xdr:cNvPr>
        <xdr:cNvSpPr/>
      </xdr:nvSpPr>
      <xdr:spPr>
        <a:xfrm>
          <a:off x="4584700" y="1393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21589</xdr:rowOff>
    </xdr:from>
    <xdr:to>
      <xdr:col>20</xdr:col>
      <xdr:colOff>38100</xdr:colOff>
      <xdr:row>81</xdr:row>
      <xdr:rowOff>123189</xdr:rowOff>
    </xdr:to>
    <xdr:sp macro="" textlink="">
      <xdr:nvSpPr>
        <xdr:cNvPr id="296" name="フローチャート: 判断 295">
          <a:extLst>
            <a:ext uri="{FF2B5EF4-FFF2-40B4-BE49-F238E27FC236}">
              <a16:creationId xmlns:a16="http://schemas.microsoft.com/office/drawing/2014/main" id="{A22B8F4D-8058-4314-B594-8843CBC4724B}"/>
            </a:ext>
          </a:extLst>
        </xdr:cNvPr>
        <xdr:cNvSpPr/>
      </xdr:nvSpPr>
      <xdr:spPr>
        <a:xfrm>
          <a:off x="3746500" y="13909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114936</xdr:rowOff>
    </xdr:from>
    <xdr:to>
      <xdr:col>15</xdr:col>
      <xdr:colOff>101600</xdr:colOff>
      <xdr:row>81</xdr:row>
      <xdr:rowOff>45086</xdr:rowOff>
    </xdr:to>
    <xdr:sp macro="" textlink="">
      <xdr:nvSpPr>
        <xdr:cNvPr id="297" name="フローチャート: 判断 296">
          <a:extLst>
            <a:ext uri="{FF2B5EF4-FFF2-40B4-BE49-F238E27FC236}">
              <a16:creationId xmlns:a16="http://schemas.microsoft.com/office/drawing/2014/main" id="{D82A234C-A26A-4AEE-9160-AD60C9AA43A9}"/>
            </a:ext>
          </a:extLst>
        </xdr:cNvPr>
        <xdr:cNvSpPr/>
      </xdr:nvSpPr>
      <xdr:spPr>
        <a:xfrm>
          <a:off x="2857500" y="13830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107314</xdr:rowOff>
    </xdr:from>
    <xdr:to>
      <xdr:col>10</xdr:col>
      <xdr:colOff>165100</xdr:colOff>
      <xdr:row>81</xdr:row>
      <xdr:rowOff>37464</xdr:rowOff>
    </xdr:to>
    <xdr:sp macro="" textlink="">
      <xdr:nvSpPr>
        <xdr:cNvPr id="298" name="フローチャート: 判断 297">
          <a:extLst>
            <a:ext uri="{FF2B5EF4-FFF2-40B4-BE49-F238E27FC236}">
              <a16:creationId xmlns:a16="http://schemas.microsoft.com/office/drawing/2014/main" id="{666D5C89-7978-4147-8E39-9B1A0D5033A7}"/>
            </a:ext>
          </a:extLst>
        </xdr:cNvPr>
        <xdr:cNvSpPr/>
      </xdr:nvSpPr>
      <xdr:spPr>
        <a:xfrm>
          <a:off x="1968500" y="13823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135889</xdr:rowOff>
    </xdr:from>
    <xdr:to>
      <xdr:col>6</xdr:col>
      <xdr:colOff>38100</xdr:colOff>
      <xdr:row>81</xdr:row>
      <xdr:rowOff>66039</xdr:rowOff>
    </xdr:to>
    <xdr:sp macro="" textlink="">
      <xdr:nvSpPr>
        <xdr:cNvPr id="299" name="フローチャート: 判断 298">
          <a:extLst>
            <a:ext uri="{FF2B5EF4-FFF2-40B4-BE49-F238E27FC236}">
              <a16:creationId xmlns:a16="http://schemas.microsoft.com/office/drawing/2014/main" id="{E421260F-910F-426F-B984-25C35CC26DF9}"/>
            </a:ext>
          </a:extLst>
        </xdr:cNvPr>
        <xdr:cNvSpPr/>
      </xdr:nvSpPr>
      <xdr:spPr>
        <a:xfrm>
          <a:off x="1079500" y="13851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E10D32CB-39AB-41C0-B021-B983CF8C620D}"/>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B2F2202D-838C-4545-9F95-A18C68DDE88D}"/>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266CBB86-3C41-4F1D-98D0-7C5E3CEB32AC}"/>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D1DCA4D7-043E-4710-9229-431507B529FC}"/>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800911B1-86F4-445A-8132-189497B4DDBB}"/>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2539</xdr:rowOff>
    </xdr:from>
    <xdr:to>
      <xdr:col>24</xdr:col>
      <xdr:colOff>114300</xdr:colOff>
      <xdr:row>81</xdr:row>
      <xdr:rowOff>104139</xdr:rowOff>
    </xdr:to>
    <xdr:sp macro="" textlink="">
      <xdr:nvSpPr>
        <xdr:cNvPr id="305" name="楕円 304">
          <a:extLst>
            <a:ext uri="{FF2B5EF4-FFF2-40B4-BE49-F238E27FC236}">
              <a16:creationId xmlns:a16="http://schemas.microsoft.com/office/drawing/2014/main" id="{5ACAC42E-804D-4450-B07D-95384DCBBE32}"/>
            </a:ext>
          </a:extLst>
        </xdr:cNvPr>
        <xdr:cNvSpPr/>
      </xdr:nvSpPr>
      <xdr:spPr>
        <a:xfrm>
          <a:off x="4584700" y="13889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25416</xdr:rowOff>
    </xdr:from>
    <xdr:ext cx="405111" cy="259045"/>
    <xdr:sp macro="" textlink="">
      <xdr:nvSpPr>
        <xdr:cNvPr id="306" name="【福祉施設】&#10;有形固定資産減価償却率該当値テキスト">
          <a:extLst>
            <a:ext uri="{FF2B5EF4-FFF2-40B4-BE49-F238E27FC236}">
              <a16:creationId xmlns:a16="http://schemas.microsoft.com/office/drawing/2014/main" id="{DAC04CCE-1890-4F83-88DC-B2C689D67470}"/>
            </a:ext>
          </a:extLst>
        </xdr:cNvPr>
        <xdr:cNvSpPr txBox="1"/>
      </xdr:nvSpPr>
      <xdr:spPr>
        <a:xfrm>
          <a:off x="4673600" y="13741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120650</xdr:rowOff>
    </xdr:from>
    <xdr:to>
      <xdr:col>20</xdr:col>
      <xdr:colOff>38100</xdr:colOff>
      <xdr:row>81</xdr:row>
      <xdr:rowOff>50800</xdr:rowOff>
    </xdr:to>
    <xdr:sp macro="" textlink="">
      <xdr:nvSpPr>
        <xdr:cNvPr id="307" name="楕円 306">
          <a:extLst>
            <a:ext uri="{FF2B5EF4-FFF2-40B4-BE49-F238E27FC236}">
              <a16:creationId xmlns:a16="http://schemas.microsoft.com/office/drawing/2014/main" id="{F45B35A5-CE19-419E-B5F8-4D56EACFCD6D}"/>
            </a:ext>
          </a:extLst>
        </xdr:cNvPr>
        <xdr:cNvSpPr/>
      </xdr:nvSpPr>
      <xdr:spPr>
        <a:xfrm>
          <a:off x="3746500" y="13836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0</xdr:rowOff>
    </xdr:from>
    <xdr:to>
      <xdr:col>24</xdr:col>
      <xdr:colOff>63500</xdr:colOff>
      <xdr:row>81</xdr:row>
      <xdr:rowOff>53339</xdr:rowOff>
    </xdr:to>
    <xdr:cxnSp macro="">
      <xdr:nvCxnSpPr>
        <xdr:cNvPr id="308" name="直線コネクタ 307">
          <a:extLst>
            <a:ext uri="{FF2B5EF4-FFF2-40B4-BE49-F238E27FC236}">
              <a16:creationId xmlns:a16="http://schemas.microsoft.com/office/drawing/2014/main" id="{E4D0ADF9-55D7-4CF2-80A7-2D5EE49AED6F}"/>
            </a:ext>
          </a:extLst>
        </xdr:cNvPr>
        <xdr:cNvCxnSpPr/>
      </xdr:nvCxnSpPr>
      <xdr:spPr>
        <a:xfrm>
          <a:off x="3797300" y="13887450"/>
          <a:ext cx="838200" cy="5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69214</xdr:rowOff>
    </xdr:from>
    <xdr:to>
      <xdr:col>15</xdr:col>
      <xdr:colOff>101600</xdr:colOff>
      <xdr:row>80</xdr:row>
      <xdr:rowOff>170814</xdr:rowOff>
    </xdr:to>
    <xdr:sp macro="" textlink="">
      <xdr:nvSpPr>
        <xdr:cNvPr id="309" name="楕円 308">
          <a:extLst>
            <a:ext uri="{FF2B5EF4-FFF2-40B4-BE49-F238E27FC236}">
              <a16:creationId xmlns:a16="http://schemas.microsoft.com/office/drawing/2014/main" id="{4B92680F-D507-4F61-8D4B-5741FC2B8097}"/>
            </a:ext>
          </a:extLst>
        </xdr:cNvPr>
        <xdr:cNvSpPr/>
      </xdr:nvSpPr>
      <xdr:spPr>
        <a:xfrm>
          <a:off x="2857500" y="13785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120014</xdr:rowOff>
    </xdr:from>
    <xdr:to>
      <xdr:col>19</xdr:col>
      <xdr:colOff>177800</xdr:colOff>
      <xdr:row>81</xdr:row>
      <xdr:rowOff>0</xdr:rowOff>
    </xdr:to>
    <xdr:cxnSp macro="">
      <xdr:nvCxnSpPr>
        <xdr:cNvPr id="310" name="直線コネクタ 309">
          <a:extLst>
            <a:ext uri="{FF2B5EF4-FFF2-40B4-BE49-F238E27FC236}">
              <a16:creationId xmlns:a16="http://schemas.microsoft.com/office/drawing/2014/main" id="{B0888A38-4786-4F7D-BED4-8AC8DCA12D7A}"/>
            </a:ext>
          </a:extLst>
        </xdr:cNvPr>
        <xdr:cNvCxnSpPr/>
      </xdr:nvCxnSpPr>
      <xdr:spPr>
        <a:xfrm>
          <a:off x="2908300" y="13836014"/>
          <a:ext cx="889000" cy="51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25400</xdr:rowOff>
    </xdr:from>
    <xdr:to>
      <xdr:col>10</xdr:col>
      <xdr:colOff>165100</xdr:colOff>
      <xdr:row>80</xdr:row>
      <xdr:rowOff>127000</xdr:rowOff>
    </xdr:to>
    <xdr:sp macro="" textlink="">
      <xdr:nvSpPr>
        <xdr:cNvPr id="311" name="楕円 310">
          <a:extLst>
            <a:ext uri="{FF2B5EF4-FFF2-40B4-BE49-F238E27FC236}">
              <a16:creationId xmlns:a16="http://schemas.microsoft.com/office/drawing/2014/main" id="{0E7409F2-8165-4B4B-8651-6C5831A56F39}"/>
            </a:ext>
          </a:extLst>
        </xdr:cNvPr>
        <xdr:cNvSpPr/>
      </xdr:nvSpPr>
      <xdr:spPr>
        <a:xfrm>
          <a:off x="1968500" y="1374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76200</xdr:rowOff>
    </xdr:from>
    <xdr:to>
      <xdr:col>15</xdr:col>
      <xdr:colOff>50800</xdr:colOff>
      <xdr:row>80</xdr:row>
      <xdr:rowOff>120014</xdr:rowOff>
    </xdr:to>
    <xdr:cxnSp macro="">
      <xdr:nvCxnSpPr>
        <xdr:cNvPr id="312" name="直線コネクタ 311">
          <a:extLst>
            <a:ext uri="{FF2B5EF4-FFF2-40B4-BE49-F238E27FC236}">
              <a16:creationId xmlns:a16="http://schemas.microsoft.com/office/drawing/2014/main" id="{50EC24FF-1375-4141-BB6D-BA0924377FA2}"/>
            </a:ext>
          </a:extLst>
        </xdr:cNvPr>
        <xdr:cNvCxnSpPr/>
      </xdr:nvCxnSpPr>
      <xdr:spPr>
        <a:xfrm>
          <a:off x="2019300" y="13792200"/>
          <a:ext cx="889000" cy="43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79</xdr:row>
      <xdr:rowOff>147320</xdr:rowOff>
    </xdr:from>
    <xdr:to>
      <xdr:col>6</xdr:col>
      <xdr:colOff>38100</xdr:colOff>
      <xdr:row>80</xdr:row>
      <xdr:rowOff>77470</xdr:rowOff>
    </xdr:to>
    <xdr:sp macro="" textlink="">
      <xdr:nvSpPr>
        <xdr:cNvPr id="313" name="楕円 312">
          <a:extLst>
            <a:ext uri="{FF2B5EF4-FFF2-40B4-BE49-F238E27FC236}">
              <a16:creationId xmlns:a16="http://schemas.microsoft.com/office/drawing/2014/main" id="{57D0BE4A-69B7-41CB-8531-F8C5337FB332}"/>
            </a:ext>
          </a:extLst>
        </xdr:cNvPr>
        <xdr:cNvSpPr/>
      </xdr:nvSpPr>
      <xdr:spPr>
        <a:xfrm>
          <a:off x="1079500" y="13691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80</xdr:row>
      <xdr:rowOff>26670</xdr:rowOff>
    </xdr:from>
    <xdr:to>
      <xdr:col>10</xdr:col>
      <xdr:colOff>114300</xdr:colOff>
      <xdr:row>80</xdr:row>
      <xdr:rowOff>76200</xdr:rowOff>
    </xdr:to>
    <xdr:cxnSp macro="">
      <xdr:nvCxnSpPr>
        <xdr:cNvPr id="314" name="直線コネクタ 313">
          <a:extLst>
            <a:ext uri="{FF2B5EF4-FFF2-40B4-BE49-F238E27FC236}">
              <a16:creationId xmlns:a16="http://schemas.microsoft.com/office/drawing/2014/main" id="{EDFE5E54-6576-4D65-ADEA-A802538D2D66}"/>
            </a:ext>
          </a:extLst>
        </xdr:cNvPr>
        <xdr:cNvCxnSpPr/>
      </xdr:nvCxnSpPr>
      <xdr:spPr>
        <a:xfrm>
          <a:off x="1130300" y="1374267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114316</xdr:rowOff>
    </xdr:from>
    <xdr:ext cx="405111" cy="259045"/>
    <xdr:sp macro="" textlink="">
      <xdr:nvSpPr>
        <xdr:cNvPr id="315" name="n_1aveValue【福祉施設】&#10;有形固定資産減価償却率">
          <a:extLst>
            <a:ext uri="{FF2B5EF4-FFF2-40B4-BE49-F238E27FC236}">
              <a16:creationId xmlns:a16="http://schemas.microsoft.com/office/drawing/2014/main" id="{33030F70-6C62-4925-85BC-C39694ABE732}"/>
            </a:ext>
          </a:extLst>
        </xdr:cNvPr>
        <xdr:cNvSpPr txBox="1"/>
      </xdr:nvSpPr>
      <xdr:spPr>
        <a:xfrm>
          <a:off x="3582044" y="14001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36213</xdr:rowOff>
    </xdr:from>
    <xdr:ext cx="405111" cy="259045"/>
    <xdr:sp macro="" textlink="">
      <xdr:nvSpPr>
        <xdr:cNvPr id="316" name="n_2aveValue【福祉施設】&#10;有形固定資産減価償却率">
          <a:extLst>
            <a:ext uri="{FF2B5EF4-FFF2-40B4-BE49-F238E27FC236}">
              <a16:creationId xmlns:a16="http://schemas.microsoft.com/office/drawing/2014/main" id="{419BF3A4-A6DF-4BEE-B6B3-5430F95B12E2}"/>
            </a:ext>
          </a:extLst>
        </xdr:cNvPr>
        <xdr:cNvSpPr txBox="1"/>
      </xdr:nvSpPr>
      <xdr:spPr>
        <a:xfrm>
          <a:off x="2705744" y="13923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28591</xdr:rowOff>
    </xdr:from>
    <xdr:ext cx="405111" cy="259045"/>
    <xdr:sp macro="" textlink="">
      <xdr:nvSpPr>
        <xdr:cNvPr id="317" name="n_3aveValue【福祉施設】&#10;有形固定資産減価償却率">
          <a:extLst>
            <a:ext uri="{FF2B5EF4-FFF2-40B4-BE49-F238E27FC236}">
              <a16:creationId xmlns:a16="http://schemas.microsoft.com/office/drawing/2014/main" id="{F6EFA043-97F7-41FA-BF02-B31F4AC92665}"/>
            </a:ext>
          </a:extLst>
        </xdr:cNvPr>
        <xdr:cNvSpPr txBox="1"/>
      </xdr:nvSpPr>
      <xdr:spPr>
        <a:xfrm>
          <a:off x="1816744" y="13916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57166</xdr:rowOff>
    </xdr:from>
    <xdr:ext cx="405111" cy="259045"/>
    <xdr:sp macro="" textlink="">
      <xdr:nvSpPr>
        <xdr:cNvPr id="318" name="n_4aveValue【福祉施設】&#10;有形固定資産減価償却率">
          <a:extLst>
            <a:ext uri="{FF2B5EF4-FFF2-40B4-BE49-F238E27FC236}">
              <a16:creationId xmlns:a16="http://schemas.microsoft.com/office/drawing/2014/main" id="{8ABE408E-F1A1-4EDD-B9D7-3C041F107727}"/>
            </a:ext>
          </a:extLst>
        </xdr:cNvPr>
        <xdr:cNvSpPr txBox="1"/>
      </xdr:nvSpPr>
      <xdr:spPr>
        <a:xfrm>
          <a:off x="927744" y="13944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67327</xdr:rowOff>
    </xdr:from>
    <xdr:ext cx="405111" cy="259045"/>
    <xdr:sp macro="" textlink="">
      <xdr:nvSpPr>
        <xdr:cNvPr id="319" name="n_1mainValue【福祉施設】&#10;有形固定資産減価償却率">
          <a:extLst>
            <a:ext uri="{FF2B5EF4-FFF2-40B4-BE49-F238E27FC236}">
              <a16:creationId xmlns:a16="http://schemas.microsoft.com/office/drawing/2014/main" id="{94C4704F-8763-4443-A675-1084AE393AB3}"/>
            </a:ext>
          </a:extLst>
        </xdr:cNvPr>
        <xdr:cNvSpPr txBox="1"/>
      </xdr:nvSpPr>
      <xdr:spPr>
        <a:xfrm>
          <a:off x="3582044" y="13611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15891</xdr:rowOff>
    </xdr:from>
    <xdr:ext cx="405111" cy="259045"/>
    <xdr:sp macro="" textlink="">
      <xdr:nvSpPr>
        <xdr:cNvPr id="320" name="n_2mainValue【福祉施設】&#10;有形固定資産減価償却率">
          <a:extLst>
            <a:ext uri="{FF2B5EF4-FFF2-40B4-BE49-F238E27FC236}">
              <a16:creationId xmlns:a16="http://schemas.microsoft.com/office/drawing/2014/main" id="{82B4FDD0-B8A0-47F4-BDB5-AB7134C1D72F}"/>
            </a:ext>
          </a:extLst>
        </xdr:cNvPr>
        <xdr:cNvSpPr txBox="1"/>
      </xdr:nvSpPr>
      <xdr:spPr>
        <a:xfrm>
          <a:off x="2705744" y="13560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143527</xdr:rowOff>
    </xdr:from>
    <xdr:ext cx="405111" cy="259045"/>
    <xdr:sp macro="" textlink="">
      <xdr:nvSpPr>
        <xdr:cNvPr id="321" name="n_3mainValue【福祉施設】&#10;有形固定資産減価償却率">
          <a:extLst>
            <a:ext uri="{FF2B5EF4-FFF2-40B4-BE49-F238E27FC236}">
              <a16:creationId xmlns:a16="http://schemas.microsoft.com/office/drawing/2014/main" id="{16A69F13-3C8E-423B-82F6-1C803E91DFF1}"/>
            </a:ext>
          </a:extLst>
        </xdr:cNvPr>
        <xdr:cNvSpPr txBox="1"/>
      </xdr:nvSpPr>
      <xdr:spPr>
        <a:xfrm>
          <a:off x="1816744" y="1351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78</xdr:row>
      <xdr:rowOff>93997</xdr:rowOff>
    </xdr:from>
    <xdr:ext cx="405111" cy="259045"/>
    <xdr:sp macro="" textlink="">
      <xdr:nvSpPr>
        <xdr:cNvPr id="322" name="n_4mainValue【福祉施設】&#10;有形固定資産減価償却率">
          <a:extLst>
            <a:ext uri="{FF2B5EF4-FFF2-40B4-BE49-F238E27FC236}">
              <a16:creationId xmlns:a16="http://schemas.microsoft.com/office/drawing/2014/main" id="{808A320A-4312-4696-AE02-3A207B8708B8}"/>
            </a:ext>
          </a:extLst>
        </xdr:cNvPr>
        <xdr:cNvSpPr txBox="1"/>
      </xdr:nvSpPr>
      <xdr:spPr>
        <a:xfrm>
          <a:off x="927744" y="13467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3" name="正方形/長方形 322">
          <a:extLst>
            <a:ext uri="{FF2B5EF4-FFF2-40B4-BE49-F238E27FC236}">
              <a16:creationId xmlns:a16="http://schemas.microsoft.com/office/drawing/2014/main" id="{D2BCEAC3-DA5F-4AB4-B8B2-06A7A2EA2D42}"/>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4" name="正方形/長方形 323">
          <a:extLst>
            <a:ext uri="{FF2B5EF4-FFF2-40B4-BE49-F238E27FC236}">
              <a16:creationId xmlns:a16="http://schemas.microsoft.com/office/drawing/2014/main" id="{CC4111FD-E137-41D6-9442-CEAF37D0D94C}"/>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5" name="正方形/長方形 324">
          <a:extLst>
            <a:ext uri="{FF2B5EF4-FFF2-40B4-BE49-F238E27FC236}">
              <a16:creationId xmlns:a16="http://schemas.microsoft.com/office/drawing/2014/main" id="{ED56CDF2-ED88-4C24-B00D-2C01C48AA289}"/>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6" name="正方形/長方形 325">
          <a:extLst>
            <a:ext uri="{FF2B5EF4-FFF2-40B4-BE49-F238E27FC236}">
              <a16:creationId xmlns:a16="http://schemas.microsoft.com/office/drawing/2014/main" id="{F02A5D1C-40D6-44BE-9D26-353C76B7D727}"/>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7" name="正方形/長方形 326">
          <a:extLst>
            <a:ext uri="{FF2B5EF4-FFF2-40B4-BE49-F238E27FC236}">
              <a16:creationId xmlns:a16="http://schemas.microsoft.com/office/drawing/2014/main" id="{E6C9739C-4939-4198-9594-0B5EAC63B9EB}"/>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8" name="正方形/長方形 327">
          <a:extLst>
            <a:ext uri="{FF2B5EF4-FFF2-40B4-BE49-F238E27FC236}">
              <a16:creationId xmlns:a16="http://schemas.microsoft.com/office/drawing/2014/main" id="{E0B70F36-4F91-4268-95A4-7E792721774A}"/>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9" name="正方形/長方形 328">
          <a:extLst>
            <a:ext uri="{FF2B5EF4-FFF2-40B4-BE49-F238E27FC236}">
              <a16:creationId xmlns:a16="http://schemas.microsoft.com/office/drawing/2014/main" id="{FFC2D301-4459-43D1-8F40-CA5ABFFAB632}"/>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0" name="正方形/長方形 329">
          <a:extLst>
            <a:ext uri="{FF2B5EF4-FFF2-40B4-BE49-F238E27FC236}">
              <a16:creationId xmlns:a16="http://schemas.microsoft.com/office/drawing/2014/main" id="{56387C85-AC76-4AB9-857F-1FBA69C9A499}"/>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1" name="テキスト ボックス 330">
          <a:extLst>
            <a:ext uri="{FF2B5EF4-FFF2-40B4-BE49-F238E27FC236}">
              <a16:creationId xmlns:a16="http://schemas.microsoft.com/office/drawing/2014/main" id="{FD511086-AC17-46AD-A0B8-F9521A1D454E}"/>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2" name="直線コネクタ 331">
          <a:extLst>
            <a:ext uri="{FF2B5EF4-FFF2-40B4-BE49-F238E27FC236}">
              <a16:creationId xmlns:a16="http://schemas.microsoft.com/office/drawing/2014/main" id="{678F6413-94F8-4448-8A27-A3FA33D35A35}"/>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3" name="直線コネクタ 332">
          <a:extLst>
            <a:ext uri="{FF2B5EF4-FFF2-40B4-BE49-F238E27FC236}">
              <a16:creationId xmlns:a16="http://schemas.microsoft.com/office/drawing/2014/main" id="{6A50F5BC-27B0-4589-95F9-FCD84AE1CF7F}"/>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4" name="テキスト ボックス 333">
          <a:extLst>
            <a:ext uri="{FF2B5EF4-FFF2-40B4-BE49-F238E27FC236}">
              <a16:creationId xmlns:a16="http://schemas.microsoft.com/office/drawing/2014/main" id="{AA89917E-5DDF-408F-BB42-633E3831B7DF}"/>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5" name="直線コネクタ 334">
          <a:extLst>
            <a:ext uri="{FF2B5EF4-FFF2-40B4-BE49-F238E27FC236}">
              <a16:creationId xmlns:a16="http://schemas.microsoft.com/office/drawing/2014/main" id="{2172B3C1-2B34-4012-A081-76FFAD159FC5}"/>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6" name="テキスト ボックス 335">
          <a:extLst>
            <a:ext uri="{FF2B5EF4-FFF2-40B4-BE49-F238E27FC236}">
              <a16:creationId xmlns:a16="http://schemas.microsoft.com/office/drawing/2014/main" id="{7C1FAE3C-3DA4-4EFB-9736-03A7F221331E}"/>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7" name="直線コネクタ 336">
          <a:extLst>
            <a:ext uri="{FF2B5EF4-FFF2-40B4-BE49-F238E27FC236}">
              <a16:creationId xmlns:a16="http://schemas.microsoft.com/office/drawing/2014/main" id="{C3DC56EC-7CB6-4E7E-9E5F-915EC2A76935}"/>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8" name="テキスト ボックス 337">
          <a:extLst>
            <a:ext uri="{FF2B5EF4-FFF2-40B4-BE49-F238E27FC236}">
              <a16:creationId xmlns:a16="http://schemas.microsoft.com/office/drawing/2014/main" id="{DD303F79-711A-4163-985A-B25EBD8C1369}"/>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9" name="直線コネクタ 338">
          <a:extLst>
            <a:ext uri="{FF2B5EF4-FFF2-40B4-BE49-F238E27FC236}">
              <a16:creationId xmlns:a16="http://schemas.microsoft.com/office/drawing/2014/main" id="{C713F2B0-6CA2-40C0-ADDE-DC30E367AD27}"/>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40" name="テキスト ボックス 339">
          <a:extLst>
            <a:ext uri="{FF2B5EF4-FFF2-40B4-BE49-F238E27FC236}">
              <a16:creationId xmlns:a16="http://schemas.microsoft.com/office/drawing/2014/main" id="{E4E3D3B0-2B3B-4871-A0DC-47B573949016}"/>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1" name="直線コネクタ 340">
          <a:extLst>
            <a:ext uri="{FF2B5EF4-FFF2-40B4-BE49-F238E27FC236}">
              <a16:creationId xmlns:a16="http://schemas.microsoft.com/office/drawing/2014/main" id="{B7115EC3-EB24-4B1C-8F02-B33A1FB2589F}"/>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2" name="テキスト ボックス 341">
          <a:extLst>
            <a:ext uri="{FF2B5EF4-FFF2-40B4-BE49-F238E27FC236}">
              <a16:creationId xmlns:a16="http://schemas.microsoft.com/office/drawing/2014/main" id="{4B609410-69A5-4DA0-AA77-5DA52398E6A7}"/>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3" name="【福祉施設】&#10;一人当たり面積グラフ枠">
          <a:extLst>
            <a:ext uri="{FF2B5EF4-FFF2-40B4-BE49-F238E27FC236}">
              <a16:creationId xmlns:a16="http://schemas.microsoft.com/office/drawing/2014/main" id="{5751F0AA-52CB-42F9-91C2-AD99E87EE61B}"/>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609</xdr:rowOff>
    </xdr:from>
    <xdr:to>
      <xdr:col>54</xdr:col>
      <xdr:colOff>189865</xdr:colOff>
      <xdr:row>86</xdr:row>
      <xdr:rowOff>36271</xdr:rowOff>
    </xdr:to>
    <xdr:cxnSp macro="">
      <xdr:nvCxnSpPr>
        <xdr:cNvPr id="344" name="直線コネクタ 343">
          <a:extLst>
            <a:ext uri="{FF2B5EF4-FFF2-40B4-BE49-F238E27FC236}">
              <a16:creationId xmlns:a16="http://schemas.microsoft.com/office/drawing/2014/main" id="{2CE4E75C-C8CF-4881-9197-BD1DF1BC88C6}"/>
            </a:ext>
          </a:extLst>
        </xdr:cNvPr>
        <xdr:cNvCxnSpPr/>
      </xdr:nvCxnSpPr>
      <xdr:spPr>
        <a:xfrm flipV="1">
          <a:off x="10476865" y="13373709"/>
          <a:ext cx="0" cy="14072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40098</xdr:rowOff>
    </xdr:from>
    <xdr:ext cx="469744" cy="259045"/>
    <xdr:sp macro="" textlink="">
      <xdr:nvSpPr>
        <xdr:cNvPr id="345" name="【福祉施設】&#10;一人当たり面積最小値テキスト">
          <a:extLst>
            <a:ext uri="{FF2B5EF4-FFF2-40B4-BE49-F238E27FC236}">
              <a16:creationId xmlns:a16="http://schemas.microsoft.com/office/drawing/2014/main" id="{00DDFA2D-6EEB-4C39-857F-6D0653CC054D}"/>
            </a:ext>
          </a:extLst>
        </xdr:cNvPr>
        <xdr:cNvSpPr txBox="1"/>
      </xdr:nvSpPr>
      <xdr:spPr>
        <a:xfrm>
          <a:off x="10515600" y="14784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36271</xdr:rowOff>
    </xdr:from>
    <xdr:to>
      <xdr:col>55</xdr:col>
      <xdr:colOff>88900</xdr:colOff>
      <xdr:row>86</xdr:row>
      <xdr:rowOff>36271</xdr:rowOff>
    </xdr:to>
    <xdr:cxnSp macro="">
      <xdr:nvCxnSpPr>
        <xdr:cNvPr id="346" name="直線コネクタ 345">
          <a:extLst>
            <a:ext uri="{FF2B5EF4-FFF2-40B4-BE49-F238E27FC236}">
              <a16:creationId xmlns:a16="http://schemas.microsoft.com/office/drawing/2014/main" id="{86F4BD2B-3F8D-4F0B-BDF8-BCB1DFAAF611}"/>
            </a:ext>
          </a:extLst>
        </xdr:cNvPr>
        <xdr:cNvCxnSpPr/>
      </xdr:nvCxnSpPr>
      <xdr:spPr>
        <a:xfrm>
          <a:off x="10388600" y="147809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118736</xdr:rowOff>
    </xdr:from>
    <xdr:ext cx="469744" cy="259045"/>
    <xdr:sp macro="" textlink="">
      <xdr:nvSpPr>
        <xdr:cNvPr id="347" name="【福祉施設】&#10;一人当たり面積最大値テキスト">
          <a:extLst>
            <a:ext uri="{FF2B5EF4-FFF2-40B4-BE49-F238E27FC236}">
              <a16:creationId xmlns:a16="http://schemas.microsoft.com/office/drawing/2014/main" id="{A645213F-C383-4425-A59B-8155F469AF7A}"/>
            </a:ext>
          </a:extLst>
        </xdr:cNvPr>
        <xdr:cNvSpPr txBox="1"/>
      </xdr:nvSpPr>
      <xdr:spPr>
        <a:xfrm>
          <a:off x="10515600" y="131489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609</xdr:rowOff>
    </xdr:from>
    <xdr:to>
      <xdr:col>55</xdr:col>
      <xdr:colOff>88900</xdr:colOff>
      <xdr:row>78</xdr:row>
      <xdr:rowOff>609</xdr:rowOff>
    </xdr:to>
    <xdr:cxnSp macro="">
      <xdr:nvCxnSpPr>
        <xdr:cNvPr id="348" name="直線コネクタ 347">
          <a:extLst>
            <a:ext uri="{FF2B5EF4-FFF2-40B4-BE49-F238E27FC236}">
              <a16:creationId xmlns:a16="http://schemas.microsoft.com/office/drawing/2014/main" id="{A25D90A2-8F2E-4BB5-BF3E-F2B402A6F749}"/>
            </a:ext>
          </a:extLst>
        </xdr:cNvPr>
        <xdr:cNvCxnSpPr/>
      </xdr:nvCxnSpPr>
      <xdr:spPr>
        <a:xfrm>
          <a:off x="10388600" y="13373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6520</xdr:rowOff>
    </xdr:from>
    <xdr:ext cx="469744" cy="259045"/>
    <xdr:sp macro="" textlink="">
      <xdr:nvSpPr>
        <xdr:cNvPr id="349" name="【福祉施設】&#10;一人当たり面積平均値テキスト">
          <a:extLst>
            <a:ext uri="{FF2B5EF4-FFF2-40B4-BE49-F238E27FC236}">
              <a16:creationId xmlns:a16="http://schemas.microsoft.com/office/drawing/2014/main" id="{042B9B56-23CD-4E0C-8B2F-5FC623A5C0B5}"/>
            </a:ext>
          </a:extLst>
        </xdr:cNvPr>
        <xdr:cNvSpPr txBox="1"/>
      </xdr:nvSpPr>
      <xdr:spPr>
        <a:xfrm>
          <a:off x="10515600" y="144083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155093</xdr:rowOff>
    </xdr:from>
    <xdr:to>
      <xdr:col>55</xdr:col>
      <xdr:colOff>50800</xdr:colOff>
      <xdr:row>85</xdr:row>
      <xdr:rowOff>85243</xdr:rowOff>
    </xdr:to>
    <xdr:sp macro="" textlink="">
      <xdr:nvSpPr>
        <xdr:cNvPr id="350" name="フローチャート: 判断 349">
          <a:extLst>
            <a:ext uri="{FF2B5EF4-FFF2-40B4-BE49-F238E27FC236}">
              <a16:creationId xmlns:a16="http://schemas.microsoft.com/office/drawing/2014/main" id="{37D9CD9E-2182-4DA4-8C9A-B1593BD5DC46}"/>
            </a:ext>
          </a:extLst>
        </xdr:cNvPr>
        <xdr:cNvSpPr/>
      </xdr:nvSpPr>
      <xdr:spPr>
        <a:xfrm>
          <a:off x="10426700" y="14556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2387</xdr:rowOff>
    </xdr:from>
    <xdr:to>
      <xdr:col>50</xdr:col>
      <xdr:colOff>165100</xdr:colOff>
      <xdr:row>85</xdr:row>
      <xdr:rowOff>103987</xdr:rowOff>
    </xdr:to>
    <xdr:sp macro="" textlink="">
      <xdr:nvSpPr>
        <xdr:cNvPr id="351" name="フローチャート: 判断 350">
          <a:extLst>
            <a:ext uri="{FF2B5EF4-FFF2-40B4-BE49-F238E27FC236}">
              <a16:creationId xmlns:a16="http://schemas.microsoft.com/office/drawing/2014/main" id="{F3759007-5464-4C50-9741-A1156E4186C4}"/>
            </a:ext>
          </a:extLst>
        </xdr:cNvPr>
        <xdr:cNvSpPr/>
      </xdr:nvSpPr>
      <xdr:spPr>
        <a:xfrm>
          <a:off x="9588500" y="14575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147777</xdr:rowOff>
    </xdr:from>
    <xdr:to>
      <xdr:col>46</xdr:col>
      <xdr:colOff>38100</xdr:colOff>
      <xdr:row>85</xdr:row>
      <xdr:rowOff>77927</xdr:rowOff>
    </xdr:to>
    <xdr:sp macro="" textlink="">
      <xdr:nvSpPr>
        <xdr:cNvPr id="352" name="フローチャート: 判断 351">
          <a:extLst>
            <a:ext uri="{FF2B5EF4-FFF2-40B4-BE49-F238E27FC236}">
              <a16:creationId xmlns:a16="http://schemas.microsoft.com/office/drawing/2014/main" id="{36673405-7DD9-4955-A096-926A989CB32F}"/>
            </a:ext>
          </a:extLst>
        </xdr:cNvPr>
        <xdr:cNvSpPr/>
      </xdr:nvSpPr>
      <xdr:spPr>
        <a:xfrm>
          <a:off x="8699500" y="14549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164236</xdr:rowOff>
    </xdr:from>
    <xdr:to>
      <xdr:col>41</xdr:col>
      <xdr:colOff>101600</xdr:colOff>
      <xdr:row>85</xdr:row>
      <xdr:rowOff>94386</xdr:rowOff>
    </xdr:to>
    <xdr:sp macro="" textlink="">
      <xdr:nvSpPr>
        <xdr:cNvPr id="353" name="フローチャート: 判断 352">
          <a:extLst>
            <a:ext uri="{FF2B5EF4-FFF2-40B4-BE49-F238E27FC236}">
              <a16:creationId xmlns:a16="http://schemas.microsoft.com/office/drawing/2014/main" id="{08367621-15F3-41D4-8BEA-D89D9FC2EE25}"/>
            </a:ext>
          </a:extLst>
        </xdr:cNvPr>
        <xdr:cNvSpPr/>
      </xdr:nvSpPr>
      <xdr:spPr>
        <a:xfrm>
          <a:off x="7810500" y="14566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4217</xdr:rowOff>
    </xdr:from>
    <xdr:to>
      <xdr:col>36</xdr:col>
      <xdr:colOff>165100</xdr:colOff>
      <xdr:row>85</xdr:row>
      <xdr:rowOff>105817</xdr:rowOff>
    </xdr:to>
    <xdr:sp macro="" textlink="">
      <xdr:nvSpPr>
        <xdr:cNvPr id="354" name="フローチャート: 判断 353">
          <a:extLst>
            <a:ext uri="{FF2B5EF4-FFF2-40B4-BE49-F238E27FC236}">
              <a16:creationId xmlns:a16="http://schemas.microsoft.com/office/drawing/2014/main" id="{67545B19-2192-46E4-A900-3A81D7DB7805}"/>
            </a:ext>
          </a:extLst>
        </xdr:cNvPr>
        <xdr:cNvSpPr/>
      </xdr:nvSpPr>
      <xdr:spPr>
        <a:xfrm>
          <a:off x="6921500" y="14577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1C673EB3-D024-4A9A-9644-8BBF3B304D7C}"/>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521F9A57-35CD-4FF8-B952-D5868A94EA5D}"/>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6A7D2A59-23F2-46E3-B146-2959BBA8D60C}"/>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A4A7AB98-F5F7-442C-8809-269B944CAB27}"/>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2EF916CB-0ED4-4362-9F59-E118081E2F14}"/>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146862</xdr:rowOff>
    </xdr:from>
    <xdr:to>
      <xdr:col>55</xdr:col>
      <xdr:colOff>50800</xdr:colOff>
      <xdr:row>86</xdr:row>
      <xdr:rowOff>77012</xdr:rowOff>
    </xdr:to>
    <xdr:sp macro="" textlink="">
      <xdr:nvSpPr>
        <xdr:cNvPr id="360" name="楕円 359">
          <a:extLst>
            <a:ext uri="{FF2B5EF4-FFF2-40B4-BE49-F238E27FC236}">
              <a16:creationId xmlns:a16="http://schemas.microsoft.com/office/drawing/2014/main" id="{63F45DF3-7835-4B3C-8B83-E71BFA5D7F2A}"/>
            </a:ext>
          </a:extLst>
        </xdr:cNvPr>
        <xdr:cNvSpPr/>
      </xdr:nvSpPr>
      <xdr:spPr>
        <a:xfrm>
          <a:off x="10426700" y="14720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61789</xdr:rowOff>
    </xdr:from>
    <xdr:ext cx="469744" cy="259045"/>
    <xdr:sp macro="" textlink="">
      <xdr:nvSpPr>
        <xdr:cNvPr id="361" name="【福祉施設】&#10;一人当たり面積該当値テキスト">
          <a:extLst>
            <a:ext uri="{FF2B5EF4-FFF2-40B4-BE49-F238E27FC236}">
              <a16:creationId xmlns:a16="http://schemas.microsoft.com/office/drawing/2014/main" id="{646DB19A-0174-4504-9BCE-F1A393D8BDCC}"/>
            </a:ext>
          </a:extLst>
        </xdr:cNvPr>
        <xdr:cNvSpPr txBox="1"/>
      </xdr:nvSpPr>
      <xdr:spPr>
        <a:xfrm>
          <a:off x="10515600" y="14635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146862</xdr:rowOff>
    </xdr:from>
    <xdr:to>
      <xdr:col>50</xdr:col>
      <xdr:colOff>165100</xdr:colOff>
      <xdr:row>86</xdr:row>
      <xdr:rowOff>77012</xdr:rowOff>
    </xdr:to>
    <xdr:sp macro="" textlink="">
      <xdr:nvSpPr>
        <xdr:cNvPr id="362" name="楕円 361">
          <a:extLst>
            <a:ext uri="{FF2B5EF4-FFF2-40B4-BE49-F238E27FC236}">
              <a16:creationId xmlns:a16="http://schemas.microsoft.com/office/drawing/2014/main" id="{AFA96E23-54EC-4C64-AF7E-18FDF581F2D9}"/>
            </a:ext>
          </a:extLst>
        </xdr:cNvPr>
        <xdr:cNvSpPr/>
      </xdr:nvSpPr>
      <xdr:spPr>
        <a:xfrm>
          <a:off x="9588500" y="14720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26212</xdr:rowOff>
    </xdr:from>
    <xdr:to>
      <xdr:col>55</xdr:col>
      <xdr:colOff>0</xdr:colOff>
      <xdr:row>86</xdr:row>
      <xdr:rowOff>26212</xdr:rowOff>
    </xdr:to>
    <xdr:cxnSp macro="">
      <xdr:nvCxnSpPr>
        <xdr:cNvPr id="363" name="直線コネクタ 362">
          <a:extLst>
            <a:ext uri="{FF2B5EF4-FFF2-40B4-BE49-F238E27FC236}">
              <a16:creationId xmlns:a16="http://schemas.microsoft.com/office/drawing/2014/main" id="{26F7E2BA-DD7F-4F35-A6F6-7F4C4261F789}"/>
            </a:ext>
          </a:extLst>
        </xdr:cNvPr>
        <xdr:cNvCxnSpPr/>
      </xdr:nvCxnSpPr>
      <xdr:spPr>
        <a:xfrm>
          <a:off x="9639300" y="1477091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146862</xdr:rowOff>
    </xdr:from>
    <xdr:to>
      <xdr:col>46</xdr:col>
      <xdr:colOff>38100</xdr:colOff>
      <xdr:row>86</xdr:row>
      <xdr:rowOff>77012</xdr:rowOff>
    </xdr:to>
    <xdr:sp macro="" textlink="">
      <xdr:nvSpPr>
        <xdr:cNvPr id="364" name="楕円 363">
          <a:extLst>
            <a:ext uri="{FF2B5EF4-FFF2-40B4-BE49-F238E27FC236}">
              <a16:creationId xmlns:a16="http://schemas.microsoft.com/office/drawing/2014/main" id="{B61CBCBB-0D9D-4142-B012-BA784A0E36A8}"/>
            </a:ext>
          </a:extLst>
        </xdr:cNvPr>
        <xdr:cNvSpPr/>
      </xdr:nvSpPr>
      <xdr:spPr>
        <a:xfrm>
          <a:off x="8699500" y="14720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26212</xdr:rowOff>
    </xdr:from>
    <xdr:to>
      <xdr:col>50</xdr:col>
      <xdr:colOff>114300</xdr:colOff>
      <xdr:row>86</xdr:row>
      <xdr:rowOff>26212</xdr:rowOff>
    </xdr:to>
    <xdr:cxnSp macro="">
      <xdr:nvCxnSpPr>
        <xdr:cNvPr id="365" name="直線コネクタ 364">
          <a:extLst>
            <a:ext uri="{FF2B5EF4-FFF2-40B4-BE49-F238E27FC236}">
              <a16:creationId xmlns:a16="http://schemas.microsoft.com/office/drawing/2014/main" id="{2FE6D901-464E-4B27-ACF1-26B051EB5946}"/>
            </a:ext>
          </a:extLst>
        </xdr:cNvPr>
        <xdr:cNvCxnSpPr/>
      </xdr:nvCxnSpPr>
      <xdr:spPr>
        <a:xfrm>
          <a:off x="8750300" y="1477091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146862</xdr:rowOff>
    </xdr:from>
    <xdr:to>
      <xdr:col>41</xdr:col>
      <xdr:colOff>101600</xdr:colOff>
      <xdr:row>86</xdr:row>
      <xdr:rowOff>77012</xdr:rowOff>
    </xdr:to>
    <xdr:sp macro="" textlink="">
      <xdr:nvSpPr>
        <xdr:cNvPr id="366" name="楕円 365">
          <a:extLst>
            <a:ext uri="{FF2B5EF4-FFF2-40B4-BE49-F238E27FC236}">
              <a16:creationId xmlns:a16="http://schemas.microsoft.com/office/drawing/2014/main" id="{038E60FE-2B06-4BF0-9A56-E82B09B73F86}"/>
            </a:ext>
          </a:extLst>
        </xdr:cNvPr>
        <xdr:cNvSpPr/>
      </xdr:nvSpPr>
      <xdr:spPr>
        <a:xfrm>
          <a:off x="7810500" y="14720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26212</xdr:rowOff>
    </xdr:from>
    <xdr:to>
      <xdr:col>45</xdr:col>
      <xdr:colOff>177800</xdr:colOff>
      <xdr:row>86</xdr:row>
      <xdr:rowOff>26212</xdr:rowOff>
    </xdr:to>
    <xdr:cxnSp macro="">
      <xdr:nvCxnSpPr>
        <xdr:cNvPr id="367" name="直線コネクタ 366">
          <a:extLst>
            <a:ext uri="{FF2B5EF4-FFF2-40B4-BE49-F238E27FC236}">
              <a16:creationId xmlns:a16="http://schemas.microsoft.com/office/drawing/2014/main" id="{87E90E60-E409-4BF5-AFB1-5C94EFAD03C7}"/>
            </a:ext>
          </a:extLst>
        </xdr:cNvPr>
        <xdr:cNvCxnSpPr/>
      </xdr:nvCxnSpPr>
      <xdr:spPr>
        <a:xfrm>
          <a:off x="7861300" y="1477091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146862</xdr:rowOff>
    </xdr:from>
    <xdr:to>
      <xdr:col>36</xdr:col>
      <xdr:colOff>165100</xdr:colOff>
      <xdr:row>86</xdr:row>
      <xdr:rowOff>77012</xdr:rowOff>
    </xdr:to>
    <xdr:sp macro="" textlink="">
      <xdr:nvSpPr>
        <xdr:cNvPr id="368" name="楕円 367">
          <a:extLst>
            <a:ext uri="{FF2B5EF4-FFF2-40B4-BE49-F238E27FC236}">
              <a16:creationId xmlns:a16="http://schemas.microsoft.com/office/drawing/2014/main" id="{D0AEF5CD-FFD1-4ACE-AC30-F428F5537C0F}"/>
            </a:ext>
          </a:extLst>
        </xdr:cNvPr>
        <xdr:cNvSpPr/>
      </xdr:nvSpPr>
      <xdr:spPr>
        <a:xfrm>
          <a:off x="6921500" y="14720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26212</xdr:rowOff>
    </xdr:from>
    <xdr:to>
      <xdr:col>41</xdr:col>
      <xdr:colOff>50800</xdr:colOff>
      <xdr:row>86</xdr:row>
      <xdr:rowOff>26212</xdr:rowOff>
    </xdr:to>
    <xdr:cxnSp macro="">
      <xdr:nvCxnSpPr>
        <xdr:cNvPr id="369" name="直線コネクタ 368">
          <a:extLst>
            <a:ext uri="{FF2B5EF4-FFF2-40B4-BE49-F238E27FC236}">
              <a16:creationId xmlns:a16="http://schemas.microsoft.com/office/drawing/2014/main" id="{080D55E7-3642-446E-A720-1704AE81A088}"/>
            </a:ext>
          </a:extLst>
        </xdr:cNvPr>
        <xdr:cNvCxnSpPr/>
      </xdr:nvCxnSpPr>
      <xdr:spPr>
        <a:xfrm>
          <a:off x="6972300" y="1477091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120514</xdr:rowOff>
    </xdr:from>
    <xdr:ext cx="469744" cy="259045"/>
    <xdr:sp macro="" textlink="">
      <xdr:nvSpPr>
        <xdr:cNvPr id="370" name="n_1aveValue【福祉施設】&#10;一人当たり面積">
          <a:extLst>
            <a:ext uri="{FF2B5EF4-FFF2-40B4-BE49-F238E27FC236}">
              <a16:creationId xmlns:a16="http://schemas.microsoft.com/office/drawing/2014/main" id="{FD5DBC5D-ECA0-48C1-91B0-8604376D7051}"/>
            </a:ext>
          </a:extLst>
        </xdr:cNvPr>
        <xdr:cNvSpPr txBox="1"/>
      </xdr:nvSpPr>
      <xdr:spPr>
        <a:xfrm>
          <a:off x="9391727" y="14350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94454</xdr:rowOff>
    </xdr:from>
    <xdr:ext cx="469744" cy="259045"/>
    <xdr:sp macro="" textlink="">
      <xdr:nvSpPr>
        <xdr:cNvPr id="371" name="n_2aveValue【福祉施設】&#10;一人当たり面積">
          <a:extLst>
            <a:ext uri="{FF2B5EF4-FFF2-40B4-BE49-F238E27FC236}">
              <a16:creationId xmlns:a16="http://schemas.microsoft.com/office/drawing/2014/main" id="{C692B8CA-97DF-4E05-B4DE-F180019D6CB2}"/>
            </a:ext>
          </a:extLst>
        </xdr:cNvPr>
        <xdr:cNvSpPr txBox="1"/>
      </xdr:nvSpPr>
      <xdr:spPr>
        <a:xfrm>
          <a:off x="8515427" y="14324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110913</xdr:rowOff>
    </xdr:from>
    <xdr:ext cx="469744" cy="259045"/>
    <xdr:sp macro="" textlink="">
      <xdr:nvSpPr>
        <xdr:cNvPr id="372" name="n_3aveValue【福祉施設】&#10;一人当たり面積">
          <a:extLst>
            <a:ext uri="{FF2B5EF4-FFF2-40B4-BE49-F238E27FC236}">
              <a16:creationId xmlns:a16="http://schemas.microsoft.com/office/drawing/2014/main" id="{7C5973EA-A68E-40E1-AC5E-9E3807CD32D8}"/>
            </a:ext>
          </a:extLst>
        </xdr:cNvPr>
        <xdr:cNvSpPr txBox="1"/>
      </xdr:nvSpPr>
      <xdr:spPr>
        <a:xfrm>
          <a:off x="7626427" y="14341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122344</xdr:rowOff>
    </xdr:from>
    <xdr:ext cx="469744" cy="259045"/>
    <xdr:sp macro="" textlink="">
      <xdr:nvSpPr>
        <xdr:cNvPr id="373" name="n_4aveValue【福祉施設】&#10;一人当たり面積">
          <a:extLst>
            <a:ext uri="{FF2B5EF4-FFF2-40B4-BE49-F238E27FC236}">
              <a16:creationId xmlns:a16="http://schemas.microsoft.com/office/drawing/2014/main" id="{4180C522-E756-4EAB-B45C-EE2E26FCAA66}"/>
            </a:ext>
          </a:extLst>
        </xdr:cNvPr>
        <xdr:cNvSpPr txBox="1"/>
      </xdr:nvSpPr>
      <xdr:spPr>
        <a:xfrm>
          <a:off x="6737427" y="14352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68139</xdr:rowOff>
    </xdr:from>
    <xdr:ext cx="469744" cy="259045"/>
    <xdr:sp macro="" textlink="">
      <xdr:nvSpPr>
        <xdr:cNvPr id="374" name="n_1mainValue【福祉施設】&#10;一人当たり面積">
          <a:extLst>
            <a:ext uri="{FF2B5EF4-FFF2-40B4-BE49-F238E27FC236}">
              <a16:creationId xmlns:a16="http://schemas.microsoft.com/office/drawing/2014/main" id="{7D06142B-A05B-4193-A2B0-4B69ECB00393}"/>
            </a:ext>
          </a:extLst>
        </xdr:cNvPr>
        <xdr:cNvSpPr txBox="1"/>
      </xdr:nvSpPr>
      <xdr:spPr>
        <a:xfrm>
          <a:off x="9391727" y="14812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68139</xdr:rowOff>
    </xdr:from>
    <xdr:ext cx="469744" cy="259045"/>
    <xdr:sp macro="" textlink="">
      <xdr:nvSpPr>
        <xdr:cNvPr id="375" name="n_2mainValue【福祉施設】&#10;一人当たり面積">
          <a:extLst>
            <a:ext uri="{FF2B5EF4-FFF2-40B4-BE49-F238E27FC236}">
              <a16:creationId xmlns:a16="http://schemas.microsoft.com/office/drawing/2014/main" id="{17173E05-495F-4F15-A127-65FE55EF1A36}"/>
            </a:ext>
          </a:extLst>
        </xdr:cNvPr>
        <xdr:cNvSpPr txBox="1"/>
      </xdr:nvSpPr>
      <xdr:spPr>
        <a:xfrm>
          <a:off x="8515427" y="14812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68139</xdr:rowOff>
    </xdr:from>
    <xdr:ext cx="469744" cy="259045"/>
    <xdr:sp macro="" textlink="">
      <xdr:nvSpPr>
        <xdr:cNvPr id="376" name="n_3mainValue【福祉施設】&#10;一人当たり面積">
          <a:extLst>
            <a:ext uri="{FF2B5EF4-FFF2-40B4-BE49-F238E27FC236}">
              <a16:creationId xmlns:a16="http://schemas.microsoft.com/office/drawing/2014/main" id="{BC6E1BB4-A565-4B46-A33A-74A9C3C0DEB0}"/>
            </a:ext>
          </a:extLst>
        </xdr:cNvPr>
        <xdr:cNvSpPr txBox="1"/>
      </xdr:nvSpPr>
      <xdr:spPr>
        <a:xfrm>
          <a:off x="7626427" y="14812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68139</xdr:rowOff>
    </xdr:from>
    <xdr:ext cx="469744" cy="259045"/>
    <xdr:sp macro="" textlink="">
      <xdr:nvSpPr>
        <xdr:cNvPr id="377" name="n_4mainValue【福祉施設】&#10;一人当たり面積">
          <a:extLst>
            <a:ext uri="{FF2B5EF4-FFF2-40B4-BE49-F238E27FC236}">
              <a16:creationId xmlns:a16="http://schemas.microsoft.com/office/drawing/2014/main" id="{BE75696C-CFFF-454D-A1D2-8D8D5A089D43}"/>
            </a:ext>
          </a:extLst>
        </xdr:cNvPr>
        <xdr:cNvSpPr txBox="1"/>
      </xdr:nvSpPr>
      <xdr:spPr>
        <a:xfrm>
          <a:off x="6737427" y="14812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8" name="正方形/長方形 377">
          <a:extLst>
            <a:ext uri="{FF2B5EF4-FFF2-40B4-BE49-F238E27FC236}">
              <a16:creationId xmlns:a16="http://schemas.microsoft.com/office/drawing/2014/main" id="{BBFBABCE-8C64-431E-A3C0-4B20979995E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9" name="正方形/長方形 378">
          <a:extLst>
            <a:ext uri="{FF2B5EF4-FFF2-40B4-BE49-F238E27FC236}">
              <a16:creationId xmlns:a16="http://schemas.microsoft.com/office/drawing/2014/main" id="{C1C472F4-F5CC-4277-ACF1-0A892FE2FF41}"/>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0" name="正方形/長方形 379">
          <a:extLst>
            <a:ext uri="{FF2B5EF4-FFF2-40B4-BE49-F238E27FC236}">
              <a16:creationId xmlns:a16="http://schemas.microsoft.com/office/drawing/2014/main" id="{5644BEDE-50F6-4BEF-8610-65E24ADCB8BF}"/>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1" name="正方形/長方形 380">
          <a:extLst>
            <a:ext uri="{FF2B5EF4-FFF2-40B4-BE49-F238E27FC236}">
              <a16:creationId xmlns:a16="http://schemas.microsoft.com/office/drawing/2014/main" id="{F57CACC1-D68B-4805-84DE-1510414DD28F}"/>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2" name="正方形/長方形 381">
          <a:extLst>
            <a:ext uri="{FF2B5EF4-FFF2-40B4-BE49-F238E27FC236}">
              <a16:creationId xmlns:a16="http://schemas.microsoft.com/office/drawing/2014/main" id="{BF1461E5-E779-48D3-93D4-0A84115935A3}"/>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3" name="正方形/長方形 382">
          <a:extLst>
            <a:ext uri="{FF2B5EF4-FFF2-40B4-BE49-F238E27FC236}">
              <a16:creationId xmlns:a16="http://schemas.microsoft.com/office/drawing/2014/main" id="{0305ACA1-7C62-4594-B1FC-CDC15B4B44E3}"/>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4" name="正方形/長方形 383">
          <a:extLst>
            <a:ext uri="{FF2B5EF4-FFF2-40B4-BE49-F238E27FC236}">
              <a16:creationId xmlns:a16="http://schemas.microsoft.com/office/drawing/2014/main" id="{EE2EB2F9-533C-458D-B9CC-67ECF02360E4}"/>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5" name="正方形/長方形 384">
          <a:extLst>
            <a:ext uri="{FF2B5EF4-FFF2-40B4-BE49-F238E27FC236}">
              <a16:creationId xmlns:a16="http://schemas.microsoft.com/office/drawing/2014/main" id="{331A16BE-50EF-466A-8D3A-3479CCC82961}"/>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6" name="正方形/長方形 385">
          <a:extLst>
            <a:ext uri="{FF2B5EF4-FFF2-40B4-BE49-F238E27FC236}">
              <a16:creationId xmlns:a16="http://schemas.microsoft.com/office/drawing/2014/main" id="{59E9F264-857A-4D63-9911-AF3B6580C1A9}"/>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7" name="正方形/長方形 386">
          <a:extLst>
            <a:ext uri="{FF2B5EF4-FFF2-40B4-BE49-F238E27FC236}">
              <a16:creationId xmlns:a16="http://schemas.microsoft.com/office/drawing/2014/main" id="{F905FEE0-41FC-48CD-9005-58C6D68098D3}"/>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8" name="正方形/長方形 387">
          <a:extLst>
            <a:ext uri="{FF2B5EF4-FFF2-40B4-BE49-F238E27FC236}">
              <a16:creationId xmlns:a16="http://schemas.microsoft.com/office/drawing/2014/main" id="{D1971BB1-DD6C-4CEA-8261-C23AC20D4431}"/>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9" name="正方形/長方形 388">
          <a:extLst>
            <a:ext uri="{FF2B5EF4-FFF2-40B4-BE49-F238E27FC236}">
              <a16:creationId xmlns:a16="http://schemas.microsoft.com/office/drawing/2014/main" id="{EF9D08C0-0167-4158-9838-21952E00AB4F}"/>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0" name="正方形/長方形 389">
          <a:extLst>
            <a:ext uri="{FF2B5EF4-FFF2-40B4-BE49-F238E27FC236}">
              <a16:creationId xmlns:a16="http://schemas.microsoft.com/office/drawing/2014/main" id="{0665FBF0-5AF3-4ACE-956D-C8C527FC20B2}"/>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1" name="正方形/長方形 390">
          <a:extLst>
            <a:ext uri="{FF2B5EF4-FFF2-40B4-BE49-F238E27FC236}">
              <a16:creationId xmlns:a16="http://schemas.microsoft.com/office/drawing/2014/main" id="{CA17EB99-B861-4662-8124-F304F758989D}"/>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2" name="正方形/長方形 391">
          <a:extLst>
            <a:ext uri="{FF2B5EF4-FFF2-40B4-BE49-F238E27FC236}">
              <a16:creationId xmlns:a16="http://schemas.microsoft.com/office/drawing/2014/main" id="{814FBDB0-F2F5-4546-B5A7-E0DAE0842678}"/>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3" name="正方形/長方形 392">
          <a:extLst>
            <a:ext uri="{FF2B5EF4-FFF2-40B4-BE49-F238E27FC236}">
              <a16:creationId xmlns:a16="http://schemas.microsoft.com/office/drawing/2014/main" id="{024CB4DA-95DC-465F-A615-CA7C160F7701}"/>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4" name="正方形/長方形 393">
          <a:extLst>
            <a:ext uri="{FF2B5EF4-FFF2-40B4-BE49-F238E27FC236}">
              <a16:creationId xmlns:a16="http://schemas.microsoft.com/office/drawing/2014/main" id="{FD3147F7-221F-4E7B-B9A6-3F26F9D9C50A}"/>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5" name="正方形/長方形 394">
          <a:extLst>
            <a:ext uri="{FF2B5EF4-FFF2-40B4-BE49-F238E27FC236}">
              <a16:creationId xmlns:a16="http://schemas.microsoft.com/office/drawing/2014/main" id="{2B6C1293-980C-46D8-8C9B-6895015C7049}"/>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6" name="正方形/長方形 395">
          <a:extLst>
            <a:ext uri="{FF2B5EF4-FFF2-40B4-BE49-F238E27FC236}">
              <a16:creationId xmlns:a16="http://schemas.microsoft.com/office/drawing/2014/main" id="{C0D79327-7CB2-4045-BC6C-BF849C9870F9}"/>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7" name="正方形/長方形 396">
          <a:extLst>
            <a:ext uri="{FF2B5EF4-FFF2-40B4-BE49-F238E27FC236}">
              <a16:creationId xmlns:a16="http://schemas.microsoft.com/office/drawing/2014/main" id="{EAAB805F-25F7-40D4-8F5F-B466A3A5DFE7}"/>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8" name="正方形/長方形 397">
          <a:extLst>
            <a:ext uri="{FF2B5EF4-FFF2-40B4-BE49-F238E27FC236}">
              <a16:creationId xmlns:a16="http://schemas.microsoft.com/office/drawing/2014/main" id="{86B6855B-6960-482B-B24D-C4F90E4E72A3}"/>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9" name="正方形/長方形 398">
          <a:extLst>
            <a:ext uri="{FF2B5EF4-FFF2-40B4-BE49-F238E27FC236}">
              <a16:creationId xmlns:a16="http://schemas.microsoft.com/office/drawing/2014/main" id="{E3B5644C-7487-4602-B8AC-E2635D4D2BCA}"/>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0" name="正方形/長方形 399">
          <a:extLst>
            <a:ext uri="{FF2B5EF4-FFF2-40B4-BE49-F238E27FC236}">
              <a16:creationId xmlns:a16="http://schemas.microsoft.com/office/drawing/2014/main" id="{CA9D54E4-A934-46BE-9709-6192FAAEE57D}"/>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1" name="正方形/長方形 400">
          <a:extLst>
            <a:ext uri="{FF2B5EF4-FFF2-40B4-BE49-F238E27FC236}">
              <a16:creationId xmlns:a16="http://schemas.microsoft.com/office/drawing/2014/main" id="{F29D2ABC-617F-4444-86C0-7EC846A98704}"/>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2" name="テキスト ボックス 401">
          <a:extLst>
            <a:ext uri="{FF2B5EF4-FFF2-40B4-BE49-F238E27FC236}">
              <a16:creationId xmlns:a16="http://schemas.microsoft.com/office/drawing/2014/main" id="{CCF4593E-83AA-4384-8348-544113756E8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3" name="直線コネクタ 402">
          <a:extLst>
            <a:ext uri="{FF2B5EF4-FFF2-40B4-BE49-F238E27FC236}">
              <a16:creationId xmlns:a16="http://schemas.microsoft.com/office/drawing/2014/main" id="{E484A1B1-C91B-4CD9-80ED-1AF218CFF53D}"/>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4" name="テキスト ボックス 403">
          <a:extLst>
            <a:ext uri="{FF2B5EF4-FFF2-40B4-BE49-F238E27FC236}">
              <a16:creationId xmlns:a16="http://schemas.microsoft.com/office/drawing/2014/main" id="{3A1E4958-896B-4F21-9B15-7158A5A7776C}"/>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5" name="直線コネクタ 404">
          <a:extLst>
            <a:ext uri="{FF2B5EF4-FFF2-40B4-BE49-F238E27FC236}">
              <a16:creationId xmlns:a16="http://schemas.microsoft.com/office/drawing/2014/main" id="{5BB06E44-3993-4371-92F4-CDC0139F79CF}"/>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6" name="テキスト ボックス 405">
          <a:extLst>
            <a:ext uri="{FF2B5EF4-FFF2-40B4-BE49-F238E27FC236}">
              <a16:creationId xmlns:a16="http://schemas.microsoft.com/office/drawing/2014/main" id="{6D123645-0914-4647-84D2-53C2E8DF769E}"/>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7" name="直線コネクタ 406">
          <a:extLst>
            <a:ext uri="{FF2B5EF4-FFF2-40B4-BE49-F238E27FC236}">
              <a16:creationId xmlns:a16="http://schemas.microsoft.com/office/drawing/2014/main" id="{21D2D98C-A1AB-4E6C-A183-BFE80C99631F}"/>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08" name="テキスト ボックス 407">
          <a:extLst>
            <a:ext uri="{FF2B5EF4-FFF2-40B4-BE49-F238E27FC236}">
              <a16:creationId xmlns:a16="http://schemas.microsoft.com/office/drawing/2014/main" id="{AFD99825-3797-4698-9361-1222ABCDFC92}"/>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09" name="直線コネクタ 408">
          <a:extLst>
            <a:ext uri="{FF2B5EF4-FFF2-40B4-BE49-F238E27FC236}">
              <a16:creationId xmlns:a16="http://schemas.microsoft.com/office/drawing/2014/main" id="{A0F71535-665F-4A1F-B398-E7E4AA632407}"/>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10" name="テキスト ボックス 409">
          <a:extLst>
            <a:ext uri="{FF2B5EF4-FFF2-40B4-BE49-F238E27FC236}">
              <a16:creationId xmlns:a16="http://schemas.microsoft.com/office/drawing/2014/main" id="{342AD505-3D4F-4890-A0E8-2AF35E792BDC}"/>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11" name="直線コネクタ 410">
          <a:extLst>
            <a:ext uri="{FF2B5EF4-FFF2-40B4-BE49-F238E27FC236}">
              <a16:creationId xmlns:a16="http://schemas.microsoft.com/office/drawing/2014/main" id="{8F48A221-2570-49C6-ADE9-650868C68BAD}"/>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2" name="テキスト ボックス 411">
          <a:extLst>
            <a:ext uri="{FF2B5EF4-FFF2-40B4-BE49-F238E27FC236}">
              <a16:creationId xmlns:a16="http://schemas.microsoft.com/office/drawing/2014/main" id="{6C9FBD3C-031C-40F6-B09B-1862F2D3DE32}"/>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3" name="直線コネクタ 412">
          <a:extLst>
            <a:ext uri="{FF2B5EF4-FFF2-40B4-BE49-F238E27FC236}">
              <a16:creationId xmlns:a16="http://schemas.microsoft.com/office/drawing/2014/main" id="{73B37E0B-BC8D-4CBC-A824-1EFC7BE845F9}"/>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4" name="テキスト ボックス 413">
          <a:extLst>
            <a:ext uri="{FF2B5EF4-FFF2-40B4-BE49-F238E27FC236}">
              <a16:creationId xmlns:a16="http://schemas.microsoft.com/office/drawing/2014/main" id="{33C4D730-5FEE-4F96-9E3D-A6D25B9CFDED}"/>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5" name="直線コネクタ 414">
          <a:extLst>
            <a:ext uri="{FF2B5EF4-FFF2-40B4-BE49-F238E27FC236}">
              <a16:creationId xmlns:a16="http://schemas.microsoft.com/office/drawing/2014/main" id="{5CDBA754-CA88-44F4-B330-077EC9D04CE8}"/>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6" name="テキスト ボックス 415">
          <a:extLst>
            <a:ext uri="{FF2B5EF4-FFF2-40B4-BE49-F238E27FC236}">
              <a16:creationId xmlns:a16="http://schemas.microsoft.com/office/drawing/2014/main" id="{1B712BAE-E485-40B8-9CE1-F58C709CB1EA}"/>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7" name="直線コネクタ 416">
          <a:extLst>
            <a:ext uri="{FF2B5EF4-FFF2-40B4-BE49-F238E27FC236}">
              <a16:creationId xmlns:a16="http://schemas.microsoft.com/office/drawing/2014/main" id="{3C904283-5690-4704-9687-D188CAB4B8B7}"/>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18" name="【一般廃棄物処理施設】&#10;有形固定資産減価償却率グラフ枠">
          <a:extLst>
            <a:ext uri="{FF2B5EF4-FFF2-40B4-BE49-F238E27FC236}">
              <a16:creationId xmlns:a16="http://schemas.microsoft.com/office/drawing/2014/main" id="{5AE7069E-081A-4AD9-AC8B-9A78A8186DA1}"/>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2722</xdr:rowOff>
    </xdr:from>
    <xdr:to>
      <xdr:col>85</xdr:col>
      <xdr:colOff>126364</xdr:colOff>
      <xdr:row>42</xdr:row>
      <xdr:rowOff>48441</xdr:rowOff>
    </xdr:to>
    <xdr:cxnSp macro="">
      <xdr:nvCxnSpPr>
        <xdr:cNvPr id="419" name="直線コネクタ 418">
          <a:extLst>
            <a:ext uri="{FF2B5EF4-FFF2-40B4-BE49-F238E27FC236}">
              <a16:creationId xmlns:a16="http://schemas.microsoft.com/office/drawing/2014/main" id="{0150973F-6769-413B-A01E-A86028DDAE5B}"/>
            </a:ext>
          </a:extLst>
        </xdr:cNvPr>
        <xdr:cNvCxnSpPr/>
      </xdr:nvCxnSpPr>
      <xdr:spPr>
        <a:xfrm flipV="1">
          <a:off x="16318864" y="5832022"/>
          <a:ext cx="0" cy="14173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52268</xdr:rowOff>
    </xdr:from>
    <xdr:ext cx="405111" cy="259045"/>
    <xdr:sp macro="" textlink="">
      <xdr:nvSpPr>
        <xdr:cNvPr id="420" name="【一般廃棄物処理施設】&#10;有形固定資産減価償却率最小値テキスト">
          <a:extLst>
            <a:ext uri="{FF2B5EF4-FFF2-40B4-BE49-F238E27FC236}">
              <a16:creationId xmlns:a16="http://schemas.microsoft.com/office/drawing/2014/main" id="{98270DBF-CC50-4B88-A632-6E15BF482665}"/>
            </a:ext>
          </a:extLst>
        </xdr:cNvPr>
        <xdr:cNvSpPr txBox="1"/>
      </xdr:nvSpPr>
      <xdr:spPr>
        <a:xfrm>
          <a:off x="16357600" y="72531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48441</xdr:rowOff>
    </xdr:from>
    <xdr:to>
      <xdr:col>86</xdr:col>
      <xdr:colOff>25400</xdr:colOff>
      <xdr:row>42</xdr:row>
      <xdr:rowOff>48441</xdr:rowOff>
    </xdr:to>
    <xdr:cxnSp macro="">
      <xdr:nvCxnSpPr>
        <xdr:cNvPr id="421" name="直線コネクタ 420">
          <a:extLst>
            <a:ext uri="{FF2B5EF4-FFF2-40B4-BE49-F238E27FC236}">
              <a16:creationId xmlns:a16="http://schemas.microsoft.com/office/drawing/2014/main" id="{11A8C150-399A-4E24-98DA-9B0665D0A08C}"/>
            </a:ext>
          </a:extLst>
        </xdr:cNvPr>
        <xdr:cNvCxnSpPr/>
      </xdr:nvCxnSpPr>
      <xdr:spPr>
        <a:xfrm>
          <a:off x="16230600" y="72493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120849</xdr:rowOff>
    </xdr:from>
    <xdr:ext cx="405111" cy="259045"/>
    <xdr:sp macro="" textlink="">
      <xdr:nvSpPr>
        <xdr:cNvPr id="422" name="【一般廃棄物処理施設】&#10;有形固定資産減価償却率最大値テキスト">
          <a:extLst>
            <a:ext uri="{FF2B5EF4-FFF2-40B4-BE49-F238E27FC236}">
              <a16:creationId xmlns:a16="http://schemas.microsoft.com/office/drawing/2014/main" id="{D543C6FA-5BC2-4849-8839-956C344B731A}"/>
            </a:ext>
          </a:extLst>
        </xdr:cNvPr>
        <xdr:cNvSpPr txBox="1"/>
      </xdr:nvSpPr>
      <xdr:spPr>
        <a:xfrm>
          <a:off x="16357600" y="56072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2722</xdr:rowOff>
    </xdr:from>
    <xdr:to>
      <xdr:col>86</xdr:col>
      <xdr:colOff>25400</xdr:colOff>
      <xdr:row>34</xdr:row>
      <xdr:rowOff>2722</xdr:rowOff>
    </xdr:to>
    <xdr:cxnSp macro="">
      <xdr:nvCxnSpPr>
        <xdr:cNvPr id="423" name="直線コネクタ 422">
          <a:extLst>
            <a:ext uri="{FF2B5EF4-FFF2-40B4-BE49-F238E27FC236}">
              <a16:creationId xmlns:a16="http://schemas.microsoft.com/office/drawing/2014/main" id="{3E74AEB6-053A-4484-A05C-0DDA3DDA3AA7}"/>
            </a:ext>
          </a:extLst>
        </xdr:cNvPr>
        <xdr:cNvCxnSpPr/>
      </xdr:nvCxnSpPr>
      <xdr:spPr>
        <a:xfrm>
          <a:off x="16230600" y="5832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103794</xdr:rowOff>
    </xdr:from>
    <xdr:ext cx="405111" cy="259045"/>
    <xdr:sp macro="" textlink="">
      <xdr:nvSpPr>
        <xdr:cNvPr id="424" name="【一般廃棄物処理施設】&#10;有形固定資産減価償却率平均値テキスト">
          <a:extLst>
            <a:ext uri="{FF2B5EF4-FFF2-40B4-BE49-F238E27FC236}">
              <a16:creationId xmlns:a16="http://schemas.microsoft.com/office/drawing/2014/main" id="{C3FC51C7-491D-4493-B5C4-54E51B4A1AD0}"/>
            </a:ext>
          </a:extLst>
        </xdr:cNvPr>
        <xdr:cNvSpPr txBox="1"/>
      </xdr:nvSpPr>
      <xdr:spPr>
        <a:xfrm>
          <a:off x="16357600" y="644744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80917</xdr:rowOff>
    </xdr:from>
    <xdr:to>
      <xdr:col>85</xdr:col>
      <xdr:colOff>177800</xdr:colOff>
      <xdr:row>39</xdr:row>
      <xdr:rowOff>11067</xdr:rowOff>
    </xdr:to>
    <xdr:sp macro="" textlink="">
      <xdr:nvSpPr>
        <xdr:cNvPr id="425" name="フローチャート: 判断 424">
          <a:extLst>
            <a:ext uri="{FF2B5EF4-FFF2-40B4-BE49-F238E27FC236}">
              <a16:creationId xmlns:a16="http://schemas.microsoft.com/office/drawing/2014/main" id="{4A5119F4-C113-4B22-86B6-E7229077BE2C}"/>
            </a:ext>
          </a:extLst>
        </xdr:cNvPr>
        <xdr:cNvSpPr/>
      </xdr:nvSpPr>
      <xdr:spPr>
        <a:xfrm>
          <a:off x="16268700" y="6596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27033</xdr:rowOff>
    </xdr:from>
    <xdr:to>
      <xdr:col>81</xdr:col>
      <xdr:colOff>101600</xdr:colOff>
      <xdr:row>38</xdr:row>
      <xdr:rowOff>128633</xdr:rowOff>
    </xdr:to>
    <xdr:sp macro="" textlink="">
      <xdr:nvSpPr>
        <xdr:cNvPr id="426" name="フローチャート: 判断 425">
          <a:extLst>
            <a:ext uri="{FF2B5EF4-FFF2-40B4-BE49-F238E27FC236}">
              <a16:creationId xmlns:a16="http://schemas.microsoft.com/office/drawing/2014/main" id="{6425D50B-29FE-41F7-A2BB-2C8CA8F734B1}"/>
            </a:ext>
          </a:extLst>
        </xdr:cNvPr>
        <xdr:cNvSpPr/>
      </xdr:nvSpPr>
      <xdr:spPr>
        <a:xfrm>
          <a:off x="15430500" y="654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162560</xdr:rowOff>
    </xdr:from>
    <xdr:to>
      <xdr:col>76</xdr:col>
      <xdr:colOff>165100</xdr:colOff>
      <xdr:row>38</xdr:row>
      <xdr:rowOff>92710</xdr:rowOff>
    </xdr:to>
    <xdr:sp macro="" textlink="">
      <xdr:nvSpPr>
        <xdr:cNvPr id="427" name="フローチャート: 判断 426">
          <a:extLst>
            <a:ext uri="{FF2B5EF4-FFF2-40B4-BE49-F238E27FC236}">
              <a16:creationId xmlns:a16="http://schemas.microsoft.com/office/drawing/2014/main" id="{6E69AF32-A5F8-4D3F-AEE4-E0849ABE3A4A}"/>
            </a:ext>
          </a:extLst>
        </xdr:cNvPr>
        <xdr:cNvSpPr/>
      </xdr:nvSpPr>
      <xdr:spPr>
        <a:xfrm>
          <a:off x="14541500" y="650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164193</xdr:rowOff>
    </xdr:from>
    <xdr:to>
      <xdr:col>72</xdr:col>
      <xdr:colOff>38100</xdr:colOff>
      <xdr:row>38</xdr:row>
      <xdr:rowOff>94343</xdr:rowOff>
    </xdr:to>
    <xdr:sp macro="" textlink="">
      <xdr:nvSpPr>
        <xdr:cNvPr id="428" name="フローチャート: 判断 427">
          <a:extLst>
            <a:ext uri="{FF2B5EF4-FFF2-40B4-BE49-F238E27FC236}">
              <a16:creationId xmlns:a16="http://schemas.microsoft.com/office/drawing/2014/main" id="{B1F37201-7DFF-4984-A27F-F8CD63A652E5}"/>
            </a:ext>
          </a:extLst>
        </xdr:cNvPr>
        <xdr:cNvSpPr/>
      </xdr:nvSpPr>
      <xdr:spPr>
        <a:xfrm>
          <a:off x="13652500" y="650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121739</xdr:rowOff>
    </xdr:from>
    <xdr:to>
      <xdr:col>67</xdr:col>
      <xdr:colOff>101600</xdr:colOff>
      <xdr:row>38</xdr:row>
      <xdr:rowOff>51888</xdr:rowOff>
    </xdr:to>
    <xdr:sp macro="" textlink="">
      <xdr:nvSpPr>
        <xdr:cNvPr id="429" name="フローチャート: 判断 428">
          <a:extLst>
            <a:ext uri="{FF2B5EF4-FFF2-40B4-BE49-F238E27FC236}">
              <a16:creationId xmlns:a16="http://schemas.microsoft.com/office/drawing/2014/main" id="{8ED4B597-7FED-48E6-AFE1-8465DFF92B59}"/>
            </a:ext>
          </a:extLst>
        </xdr:cNvPr>
        <xdr:cNvSpPr/>
      </xdr:nvSpPr>
      <xdr:spPr>
        <a:xfrm>
          <a:off x="12763500" y="646538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0" name="テキスト ボックス 429">
          <a:extLst>
            <a:ext uri="{FF2B5EF4-FFF2-40B4-BE49-F238E27FC236}">
              <a16:creationId xmlns:a16="http://schemas.microsoft.com/office/drawing/2014/main" id="{57280708-2959-483C-9DE7-C17B73125DD4}"/>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1" name="テキスト ボックス 430">
          <a:extLst>
            <a:ext uri="{FF2B5EF4-FFF2-40B4-BE49-F238E27FC236}">
              <a16:creationId xmlns:a16="http://schemas.microsoft.com/office/drawing/2014/main" id="{E46FC90C-FF2C-41F0-A1F9-A5B7AE3E58F2}"/>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id="{1AE526D6-8A2C-476B-B03B-298FBA572CB9}"/>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id="{F9C70959-264F-4413-8277-24B43976E9F5}"/>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4" name="テキスト ボックス 433">
          <a:extLst>
            <a:ext uri="{FF2B5EF4-FFF2-40B4-BE49-F238E27FC236}">
              <a16:creationId xmlns:a16="http://schemas.microsoft.com/office/drawing/2014/main" id="{D3A09B59-C942-43A6-98AF-3ECD9F9CB041}"/>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41</xdr:row>
      <xdr:rowOff>142966</xdr:rowOff>
    </xdr:from>
    <xdr:to>
      <xdr:col>85</xdr:col>
      <xdr:colOff>177800</xdr:colOff>
      <xdr:row>42</xdr:row>
      <xdr:rowOff>73116</xdr:rowOff>
    </xdr:to>
    <xdr:sp macro="" textlink="">
      <xdr:nvSpPr>
        <xdr:cNvPr id="435" name="楕円 434">
          <a:extLst>
            <a:ext uri="{FF2B5EF4-FFF2-40B4-BE49-F238E27FC236}">
              <a16:creationId xmlns:a16="http://schemas.microsoft.com/office/drawing/2014/main" id="{0EC49514-AB9B-4670-918D-DAB57CC841C4}"/>
            </a:ext>
          </a:extLst>
        </xdr:cNvPr>
        <xdr:cNvSpPr/>
      </xdr:nvSpPr>
      <xdr:spPr>
        <a:xfrm>
          <a:off x="16268700" y="7172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41</xdr:row>
      <xdr:rowOff>57893</xdr:rowOff>
    </xdr:from>
    <xdr:ext cx="405111" cy="259045"/>
    <xdr:sp macro="" textlink="">
      <xdr:nvSpPr>
        <xdr:cNvPr id="436" name="【一般廃棄物処理施設】&#10;有形固定資産減価償却率該当値テキスト">
          <a:extLst>
            <a:ext uri="{FF2B5EF4-FFF2-40B4-BE49-F238E27FC236}">
              <a16:creationId xmlns:a16="http://schemas.microsoft.com/office/drawing/2014/main" id="{05C35B53-DE3D-44AC-842F-054DDB2FDF76}"/>
            </a:ext>
          </a:extLst>
        </xdr:cNvPr>
        <xdr:cNvSpPr txBox="1"/>
      </xdr:nvSpPr>
      <xdr:spPr>
        <a:xfrm>
          <a:off x="16357600" y="70873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41</xdr:row>
      <xdr:rowOff>121738</xdr:rowOff>
    </xdr:from>
    <xdr:to>
      <xdr:col>81</xdr:col>
      <xdr:colOff>101600</xdr:colOff>
      <xdr:row>42</xdr:row>
      <xdr:rowOff>51888</xdr:rowOff>
    </xdr:to>
    <xdr:sp macro="" textlink="">
      <xdr:nvSpPr>
        <xdr:cNvPr id="437" name="楕円 436">
          <a:extLst>
            <a:ext uri="{FF2B5EF4-FFF2-40B4-BE49-F238E27FC236}">
              <a16:creationId xmlns:a16="http://schemas.microsoft.com/office/drawing/2014/main" id="{6C154F65-0729-4E83-849B-796C16FA4506}"/>
            </a:ext>
          </a:extLst>
        </xdr:cNvPr>
        <xdr:cNvSpPr/>
      </xdr:nvSpPr>
      <xdr:spPr>
        <a:xfrm>
          <a:off x="15430500" y="7151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42</xdr:row>
      <xdr:rowOff>1088</xdr:rowOff>
    </xdr:from>
    <xdr:to>
      <xdr:col>85</xdr:col>
      <xdr:colOff>127000</xdr:colOff>
      <xdr:row>42</xdr:row>
      <xdr:rowOff>22316</xdr:rowOff>
    </xdr:to>
    <xdr:cxnSp macro="">
      <xdr:nvCxnSpPr>
        <xdr:cNvPr id="438" name="直線コネクタ 437">
          <a:extLst>
            <a:ext uri="{FF2B5EF4-FFF2-40B4-BE49-F238E27FC236}">
              <a16:creationId xmlns:a16="http://schemas.microsoft.com/office/drawing/2014/main" id="{AC445120-4175-4AA4-A8AE-F057EADE8B4B}"/>
            </a:ext>
          </a:extLst>
        </xdr:cNvPr>
        <xdr:cNvCxnSpPr/>
      </xdr:nvCxnSpPr>
      <xdr:spPr>
        <a:xfrm>
          <a:off x="15481300" y="7201988"/>
          <a:ext cx="838200" cy="21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41</xdr:row>
      <xdr:rowOff>120106</xdr:rowOff>
    </xdr:from>
    <xdr:to>
      <xdr:col>76</xdr:col>
      <xdr:colOff>165100</xdr:colOff>
      <xdr:row>42</xdr:row>
      <xdr:rowOff>50256</xdr:rowOff>
    </xdr:to>
    <xdr:sp macro="" textlink="">
      <xdr:nvSpPr>
        <xdr:cNvPr id="439" name="楕円 438">
          <a:extLst>
            <a:ext uri="{FF2B5EF4-FFF2-40B4-BE49-F238E27FC236}">
              <a16:creationId xmlns:a16="http://schemas.microsoft.com/office/drawing/2014/main" id="{EC3ACDC2-A110-43DF-9A6F-CFAAE776D8A9}"/>
            </a:ext>
          </a:extLst>
        </xdr:cNvPr>
        <xdr:cNvSpPr/>
      </xdr:nvSpPr>
      <xdr:spPr>
        <a:xfrm>
          <a:off x="14541500" y="7149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41</xdr:row>
      <xdr:rowOff>170906</xdr:rowOff>
    </xdr:from>
    <xdr:to>
      <xdr:col>81</xdr:col>
      <xdr:colOff>50800</xdr:colOff>
      <xdr:row>42</xdr:row>
      <xdr:rowOff>1088</xdr:rowOff>
    </xdr:to>
    <xdr:cxnSp macro="">
      <xdr:nvCxnSpPr>
        <xdr:cNvPr id="440" name="直線コネクタ 439">
          <a:extLst>
            <a:ext uri="{FF2B5EF4-FFF2-40B4-BE49-F238E27FC236}">
              <a16:creationId xmlns:a16="http://schemas.microsoft.com/office/drawing/2014/main" id="{0DF3DD3F-3600-4BDF-9751-D18E3FDBB6AC}"/>
            </a:ext>
          </a:extLst>
        </xdr:cNvPr>
        <xdr:cNvCxnSpPr/>
      </xdr:nvCxnSpPr>
      <xdr:spPr>
        <a:xfrm>
          <a:off x="14592300" y="7200356"/>
          <a:ext cx="8890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41</xdr:row>
      <xdr:rowOff>95613</xdr:rowOff>
    </xdr:from>
    <xdr:to>
      <xdr:col>72</xdr:col>
      <xdr:colOff>38100</xdr:colOff>
      <xdr:row>42</xdr:row>
      <xdr:rowOff>25763</xdr:rowOff>
    </xdr:to>
    <xdr:sp macro="" textlink="">
      <xdr:nvSpPr>
        <xdr:cNvPr id="441" name="楕円 440">
          <a:extLst>
            <a:ext uri="{FF2B5EF4-FFF2-40B4-BE49-F238E27FC236}">
              <a16:creationId xmlns:a16="http://schemas.microsoft.com/office/drawing/2014/main" id="{271C17DC-1F81-434C-AF9A-50A982537CD8}"/>
            </a:ext>
          </a:extLst>
        </xdr:cNvPr>
        <xdr:cNvSpPr/>
      </xdr:nvSpPr>
      <xdr:spPr>
        <a:xfrm>
          <a:off x="13652500" y="7125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41</xdr:row>
      <xdr:rowOff>146413</xdr:rowOff>
    </xdr:from>
    <xdr:to>
      <xdr:col>76</xdr:col>
      <xdr:colOff>114300</xdr:colOff>
      <xdr:row>41</xdr:row>
      <xdr:rowOff>170906</xdr:rowOff>
    </xdr:to>
    <xdr:cxnSp macro="">
      <xdr:nvCxnSpPr>
        <xdr:cNvPr id="442" name="直線コネクタ 441">
          <a:extLst>
            <a:ext uri="{FF2B5EF4-FFF2-40B4-BE49-F238E27FC236}">
              <a16:creationId xmlns:a16="http://schemas.microsoft.com/office/drawing/2014/main" id="{D21F5F8A-3CFE-423C-8E0C-F77BBDEE81E0}"/>
            </a:ext>
          </a:extLst>
        </xdr:cNvPr>
        <xdr:cNvCxnSpPr/>
      </xdr:nvCxnSpPr>
      <xdr:spPr>
        <a:xfrm>
          <a:off x="13703300" y="7175863"/>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41</xdr:row>
      <xdr:rowOff>84183</xdr:rowOff>
    </xdr:from>
    <xdr:to>
      <xdr:col>67</xdr:col>
      <xdr:colOff>101600</xdr:colOff>
      <xdr:row>42</xdr:row>
      <xdr:rowOff>14333</xdr:rowOff>
    </xdr:to>
    <xdr:sp macro="" textlink="">
      <xdr:nvSpPr>
        <xdr:cNvPr id="443" name="楕円 442">
          <a:extLst>
            <a:ext uri="{FF2B5EF4-FFF2-40B4-BE49-F238E27FC236}">
              <a16:creationId xmlns:a16="http://schemas.microsoft.com/office/drawing/2014/main" id="{B3C6C03D-CF90-48AC-BCFC-AD0390E15FF0}"/>
            </a:ext>
          </a:extLst>
        </xdr:cNvPr>
        <xdr:cNvSpPr/>
      </xdr:nvSpPr>
      <xdr:spPr>
        <a:xfrm>
          <a:off x="12763500" y="7113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41</xdr:row>
      <xdr:rowOff>134983</xdr:rowOff>
    </xdr:from>
    <xdr:to>
      <xdr:col>71</xdr:col>
      <xdr:colOff>177800</xdr:colOff>
      <xdr:row>41</xdr:row>
      <xdr:rowOff>146413</xdr:rowOff>
    </xdr:to>
    <xdr:cxnSp macro="">
      <xdr:nvCxnSpPr>
        <xdr:cNvPr id="444" name="直線コネクタ 443">
          <a:extLst>
            <a:ext uri="{FF2B5EF4-FFF2-40B4-BE49-F238E27FC236}">
              <a16:creationId xmlns:a16="http://schemas.microsoft.com/office/drawing/2014/main" id="{12FB9DDC-7629-43E5-A478-701B000DE2A1}"/>
            </a:ext>
          </a:extLst>
        </xdr:cNvPr>
        <xdr:cNvCxnSpPr/>
      </xdr:nvCxnSpPr>
      <xdr:spPr>
        <a:xfrm>
          <a:off x="12814300" y="7164433"/>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145160</xdr:rowOff>
    </xdr:from>
    <xdr:ext cx="405111" cy="259045"/>
    <xdr:sp macro="" textlink="">
      <xdr:nvSpPr>
        <xdr:cNvPr id="445" name="n_1aveValue【一般廃棄物処理施設】&#10;有形固定資産減価償却率">
          <a:extLst>
            <a:ext uri="{FF2B5EF4-FFF2-40B4-BE49-F238E27FC236}">
              <a16:creationId xmlns:a16="http://schemas.microsoft.com/office/drawing/2014/main" id="{FA3D794E-0E4A-49B2-B1EA-761E553DF59F}"/>
            </a:ext>
          </a:extLst>
        </xdr:cNvPr>
        <xdr:cNvSpPr txBox="1"/>
      </xdr:nvSpPr>
      <xdr:spPr>
        <a:xfrm>
          <a:off x="15266044" y="63173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109237</xdr:rowOff>
    </xdr:from>
    <xdr:ext cx="405111" cy="259045"/>
    <xdr:sp macro="" textlink="">
      <xdr:nvSpPr>
        <xdr:cNvPr id="446" name="n_2aveValue【一般廃棄物処理施設】&#10;有形固定資産減価償却率">
          <a:extLst>
            <a:ext uri="{FF2B5EF4-FFF2-40B4-BE49-F238E27FC236}">
              <a16:creationId xmlns:a16="http://schemas.microsoft.com/office/drawing/2014/main" id="{65297AB0-4E77-41EF-A190-4136C4BCD514}"/>
            </a:ext>
          </a:extLst>
        </xdr:cNvPr>
        <xdr:cNvSpPr txBox="1"/>
      </xdr:nvSpPr>
      <xdr:spPr>
        <a:xfrm>
          <a:off x="14389744" y="6281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110870</xdr:rowOff>
    </xdr:from>
    <xdr:ext cx="405111" cy="259045"/>
    <xdr:sp macro="" textlink="">
      <xdr:nvSpPr>
        <xdr:cNvPr id="447" name="n_3aveValue【一般廃棄物処理施設】&#10;有形固定資産減価償却率">
          <a:extLst>
            <a:ext uri="{FF2B5EF4-FFF2-40B4-BE49-F238E27FC236}">
              <a16:creationId xmlns:a16="http://schemas.microsoft.com/office/drawing/2014/main" id="{7BA0243F-5976-43B8-BBF0-85CBB197119F}"/>
            </a:ext>
          </a:extLst>
        </xdr:cNvPr>
        <xdr:cNvSpPr txBox="1"/>
      </xdr:nvSpPr>
      <xdr:spPr>
        <a:xfrm>
          <a:off x="13500744" y="6283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68416</xdr:rowOff>
    </xdr:from>
    <xdr:ext cx="405111" cy="259045"/>
    <xdr:sp macro="" textlink="">
      <xdr:nvSpPr>
        <xdr:cNvPr id="448" name="n_4aveValue【一般廃棄物処理施設】&#10;有形固定資産減価償却率">
          <a:extLst>
            <a:ext uri="{FF2B5EF4-FFF2-40B4-BE49-F238E27FC236}">
              <a16:creationId xmlns:a16="http://schemas.microsoft.com/office/drawing/2014/main" id="{411C81B5-13A5-4A94-97F2-1C20ACE2FD9F}"/>
            </a:ext>
          </a:extLst>
        </xdr:cNvPr>
        <xdr:cNvSpPr txBox="1"/>
      </xdr:nvSpPr>
      <xdr:spPr>
        <a:xfrm>
          <a:off x="12611744" y="6240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42</xdr:row>
      <xdr:rowOff>43015</xdr:rowOff>
    </xdr:from>
    <xdr:ext cx="405111" cy="259045"/>
    <xdr:sp macro="" textlink="">
      <xdr:nvSpPr>
        <xdr:cNvPr id="449" name="n_1mainValue【一般廃棄物処理施設】&#10;有形固定資産減価償却率">
          <a:extLst>
            <a:ext uri="{FF2B5EF4-FFF2-40B4-BE49-F238E27FC236}">
              <a16:creationId xmlns:a16="http://schemas.microsoft.com/office/drawing/2014/main" id="{9D90470A-8BCD-4D17-8408-0C267C4F7524}"/>
            </a:ext>
          </a:extLst>
        </xdr:cNvPr>
        <xdr:cNvSpPr txBox="1"/>
      </xdr:nvSpPr>
      <xdr:spPr>
        <a:xfrm>
          <a:off x="15266044" y="72439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42</xdr:row>
      <xdr:rowOff>41383</xdr:rowOff>
    </xdr:from>
    <xdr:ext cx="405111" cy="259045"/>
    <xdr:sp macro="" textlink="">
      <xdr:nvSpPr>
        <xdr:cNvPr id="450" name="n_2mainValue【一般廃棄物処理施設】&#10;有形固定資産減価償却率">
          <a:extLst>
            <a:ext uri="{FF2B5EF4-FFF2-40B4-BE49-F238E27FC236}">
              <a16:creationId xmlns:a16="http://schemas.microsoft.com/office/drawing/2014/main" id="{99960B26-2889-420D-A626-ADEB62D27310}"/>
            </a:ext>
          </a:extLst>
        </xdr:cNvPr>
        <xdr:cNvSpPr txBox="1"/>
      </xdr:nvSpPr>
      <xdr:spPr>
        <a:xfrm>
          <a:off x="14389744" y="72422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42</xdr:row>
      <xdr:rowOff>16890</xdr:rowOff>
    </xdr:from>
    <xdr:ext cx="405111" cy="259045"/>
    <xdr:sp macro="" textlink="">
      <xdr:nvSpPr>
        <xdr:cNvPr id="451" name="n_3mainValue【一般廃棄物処理施設】&#10;有形固定資産減価償却率">
          <a:extLst>
            <a:ext uri="{FF2B5EF4-FFF2-40B4-BE49-F238E27FC236}">
              <a16:creationId xmlns:a16="http://schemas.microsoft.com/office/drawing/2014/main" id="{A6D5840B-DD34-41F4-AE55-27182AB7FDAD}"/>
            </a:ext>
          </a:extLst>
        </xdr:cNvPr>
        <xdr:cNvSpPr txBox="1"/>
      </xdr:nvSpPr>
      <xdr:spPr>
        <a:xfrm>
          <a:off x="13500744" y="7217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42</xdr:row>
      <xdr:rowOff>5460</xdr:rowOff>
    </xdr:from>
    <xdr:ext cx="405111" cy="259045"/>
    <xdr:sp macro="" textlink="">
      <xdr:nvSpPr>
        <xdr:cNvPr id="452" name="n_4mainValue【一般廃棄物処理施設】&#10;有形固定資産減価償却率">
          <a:extLst>
            <a:ext uri="{FF2B5EF4-FFF2-40B4-BE49-F238E27FC236}">
              <a16:creationId xmlns:a16="http://schemas.microsoft.com/office/drawing/2014/main" id="{42AF1C2B-A58D-4D8C-A632-5BFF13E352B3}"/>
            </a:ext>
          </a:extLst>
        </xdr:cNvPr>
        <xdr:cNvSpPr txBox="1"/>
      </xdr:nvSpPr>
      <xdr:spPr>
        <a:xfrm>
          <a:off x="12611744" y="72063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3" name="正方形/長方形 452">
          <a:extLst>
            <a:ext uri="{FF2B5EF4-FFF2-40B4-BE49-F238E27FC236}">
              <a16:creationId xmlns:a16="http://schemas.microsoft.com/office/drawing/2014/main" id="{10D8B059-1DA3-4A96-A78A-C0072043B743}"/>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4" name="正方形/長方形 453">
          <a:extLst>
            <a:ext uri="{FF2B5EF4-FFF2-40B4-BE49-F238E27FC236}">
              <a16:creationId xmlns:a16="http://schemas.microsoft.com/office/drawing/2014/main" id="{8E5002A1-890E-43E7-A001-BEDD6AA00FEA}"/>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5" name="正方形/長方形 454">
          <a:extLst>
            <a:ext uri="{FF2B5EF4-FFF2-40B4-BE49-F238E27FC236}">
              <a16:creationId xmlns:a16="http://schemas.microsoft.com/office/drawing/2014/main" id="{2047888F-C39A-4724-95E5-F68B7B5D2C07}"/>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6" name="正方形/長方形 455">
          <a:extLst>
            <a:ext uri="{FF2B5EF4-FFF2-40B4-BE49-F238E27FC236}">
              <a16:creationId xmlns:a16="http://schemas.microsoft.com/office/drawing/2014/main" id="{1BDCC663-BEA8-4845-A631-FD3C913888E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7" name="正方形/長方形 456">
          <a:extLst>
            <a:ext uri="{FF2B5EF4-FFF2-40B4-BE49-F238E27FC236}">
              <a16:creationId xmlns:a16="http://schemas.microsoft.com/office/drawing/2014/main" id="{EE79A180-C0EE-4BA3-B7FB-C1393A92B592}"/>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8" name="正方形/長方形 457">
          <a:extLst>
            <a:ext uri="{FF2B5EF4-FFF2-40B4-BE49-F238E27FC236}">
              <a16:creationId xmlns:a16="http://schemas.microsoft.com/office/drawing/2014/main" id="{195CCFF3-9685-440D-8522-9E1B8DCF607A}"/>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9" name="正方形/長方形 458">
          <a:extLst>
            <a:ext uri="{FF2B5EF4-FFF2-40B4-BE49-F238E27FC236}">
              <a16:creationId xmlns:a16="http://schemas.microsoft.com/office/drawing/2014/main" id="{72988D3E-1AA8-4602-ADB2-71060482EF2C}"/>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0" name="正方形/長方形 459">
          <a:extLst>
            <a:ext uri="{FF2B5EF4-FFF2-40B4-BE49-F238E27FC236}">
              <a16:creationId xmlns:a16="http://schemas.microsoft.com/office/drawing/2014/main" id="{3FFEE23D-4AE0-4FD0-9184-3FD5542CA68E}"/>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1" name="テキスト ボックス 460">
          <a:extLst>
            <a:ext uri="{FF2B5EF4-FFF2-40B4-BE49-F238E27FC236}">
              <a16:creationId xmlns:a16="http://schemas.microsoft.com/office/drawing/2014/main" id="{EF9057C1-1A85-4FC5-B8C6-B3D08FC8F65E}"/>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2" name="直線コネクタ 461">
          <a:extLst>
            <a:ext uri="{FF2B5EF4-FFF2-40B4-BE49-F238E27FC236}">
              <a16:creationId xmlns:a16="http://schemas.microsoft.com/office/drawing/2014/main" id="{115D2BD2-AE25-401F-863F-EF4C9AB6E9E2}"/>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3" name="直線コネクタ 462">
          <a:extLst>
            <a:ext uri="{FF2B5EF4-FFF2-40B4-BE49-F238E27FC236}">
              <a16:creationId xmlns:a16="http://schemas.microsoft.com/office/drawing/2014/main" id="{E6FC5583-4B1D-4ED6-8333-06C99584A250}"/>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464" name="テキスト ボックス 463">
          <a:extLst>
            <a:ext uri="{FF2B5EF4-FFF2-40B4-BE49-F238E27FC236}">
              <a16:creationId xmlns:a16="http://schemas.microsoft.com/office/drawing/2014/main" id="{8C2AB079-79D9-46D1-AEFC-A3F67B65280B}"/>
            </a:ext>
          </a:extLst>
        </xdr:cNvPr>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5" name="直線コネクタ 464">
          <a:extLst>
            <a:ext uri="{FF2B5EF4-FFF2-40B4-BE49-F238E27FC236}">
              <a16:creationId xmlns:a16="http://schemas.microsoft.com/office/drawing/2014/main" id="{B2AFB15E-2E1D-4C20-9B01-0BA122824BFB}"/>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466" name="テキスト ボックス 465">
          <a:extLst>
            <a:ext uri="{FF2B5EF4-FFF2-40B4-BE49-F238E27FC236}">
              <a16:creationId xmlns:a16="http://schemas.microsoft.com/office/drawing/2014/main" id="{828F87BB-D65B-4FBB-83F3-7ABCA25A58BB}"/>
            </a:ext>
          </a:extLst>
        </xdr:cNvPr>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7" name="直線コネクタ 466">
          <a:extLst>
            <a:ext uri="{FF2B5EF4-FFF2-40B4-BE49-F238E27FC236}">
              <a16:creationId xmlns:a16="http://schemas.microsoft.com/office/drawing/2014/main" id="{93C7B965-D194-44B3-B4E5-A38C25215F2C}"/>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468" name="テキスト ボックス 467">
          <a:extLst>
            <a:ext uri="{FF2B5EF4-FFF2-40B4-BE49-F238E27FC236}">
              <a16:creationId xmlns:a16="http://schemas.microsoft.com/office/drawing/2014/main" id="{63A344EB-7053-43E2-AD0F-0C5F7B80444A}"/>
            </a:ext>
          </a:extLst>
        </xdr:cNvPr>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69" name="直線コネクタ 468">
          <a:extLst>
            <a:ext uri="{FF2B5EF4-FFF2-40B4-BE49-F238E27FC236}">
              <a16:creationId xmlns:a16="http://schemas.microsoft.com/office/drawing/2014/main" id="{991F3C3A-3C28-42B7-A801-ECB63A3FA406}"/>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470" name="テキスト ボックス 469">
          <a:extLst>
            <a:ext uri="{FF2B5EF4-FFF2-40B4-BE49-F238E27FC236}">
              <a16:creationId xmlns:a16="http://schemas.microsoft.com/office/drawing/2014/main" id="{47999033-8153-4908-98EC-96C4C6455063}"/>
            </a:ext>
          </a:extLst>
        </xdr:cNvPr>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1" name="直線コネクタ 470">
          <a:extLst>
            <a:ext uri="{FF2B5EF4-FFF2-40B4-BE49-F238E27FC236}">
              <a16:creationId xmlns:a16="http://schemas.microsoft.com/office/drawing/2014/main" id="{71B8179D-F8A4-4A38-BAE3-908101410F14}"/>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72" name="テキスト ボックス 471">
          <a:extLst>
            <a:ext uri="{FF2B5EF4-FFF2-40B4-BE49-F238E27FC236}">
              <a16:creationId xmlns:a16="http://schemas.microsoft.com/office/drawing/2014/main" id="{1FC52F8A-B5CC-448B-A1DD-3ABE804B9B01}"/>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3" name="【一般廃棄物処理施設】&#10;一人当たり有形固定資産（償却資産）額グラフ枠">
          <a:extLst>
            <a:ext uri="{FF2B5EF4-FFF2-40B4-BE49-F238E27FC236}">
              <a16:creationId xmlns:a16="http://schemas.microsoft.com/office/drawing/2014/main" id="{3B681F47-B810-4075-8BD2-93B823E732E2}"/>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35</xdr:row>
      <xdr:rowOff>11916</xdr:rowOff>
    </xdr:from>
    <xdr:to>
      <xdr:col>116</xdr:col>
      <xdr:colOff>62864</xdr:colOff>
      <xdr:row>41</xdr:row>
      <xdr:rowOff>127143</xdr:rowOff>
    </xdr:to>
    <xdr:cxnSp macro="">
      <xdr:nvCxnSpPr>
        <xdr:cNvPr id="474" name="直線コネクタ 473">
          <a:extLst>
            <a:ext uri="{FF2B5EF4-FFF2-40B4-BE49-F238E27FC236}">
              <a16:creationId xmlns:a16="http://schemas.microsoft.com/office/drawing/2014/main" id="{BD4EC7A4-8EA5-4ADC-8A7B-026CC398FA96}"/>
            </a:ext>
          </a:extLst>
        </xdr:cNvPr>
        <xdr:cNvCxnSpPr/>
      </xdr:nvCxnSpPr>
      <xdr:spPr>
        <a:xfrm flipV="1">
          <a:off x="22160864" y="6012666"/>
          <a:ext cx="0" cy="11439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130970</xdr:rowOff>
    </xdr:from>
    <xdr:ext cx="469744" cy="259045"/>
    <xdr:sp macro="" textlink="">
      <xdr:nvSpPr>
        <xdr:cNvPr id="475" name="【一般廃棄物処理施設】&#10;一人当たり有形固定資産（償却資産）額最小値テキスト">
          <a:extLst>
            <a:ext uri="{FF2B5EF4-FFF2-40B4-BE49-F238E27FC236}">
              <a16:creationId xmlns:a16="http://schemas.microsoft.com/office/drawing/2014/main" id="{5C69D796-F520-4BE6-A7E9-7B32E088D75A}"/>
            </a:ext>
          </a:extLst>
        </xdr:cNvPr>
        <xdr:cNvSpPr txBox="1"/>
      </xdr:nvSpPr>
      <xdr:spPr>
        <a:xfrm>
          <a:off x="22199600" y="7160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127143</xdr:rowOff>
    </xdr:from>
    <xdr:to>
      <xdr:col>116</xdr:col>
      <xdr:colOff>152400</xdr:colOff>
      <xdr:row>41</xdr:row>
      <xdr:rowOff>127143</xdr:rowOff>
    </xdr:to>
    <xdr:cxnSp macro="">
      <xdr:nvCxnSpPr>
        <xdr:cNvPr id="476" name="直線コネクタ 475">
          <a:extLst>
            <a:ext uri="{FF2B5EF4-FFF2-40B4-BE49-F238E27FC236}">
              <a16:creationId xmlns:a16="http://schemas.microsoft.com/office/drawing/2014/main" id="{B24C921F-0DB9-4C1C-864F-E41F5FF47511}"/>
            </a:ext>
          </a:extLst>
        </xdr:cNvPr>
        <xdr:cNvCxnSpPr/>
      </xdr:nvCxnSpPr>
      <xdr:spPr>
        <a:xfrm>
          <a:off x="22072600" y="71565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130043</xdr:rowOff>
    </xdr:from>
    <xdr:ext cx="599010" cy="259045"/>
    <xdr:sp macro="" textlink="">
      <xdr:nvSpPr>
        <xdr:cNvPr id="477" name="【一般廃棄物処理施設】&#10;一人当たり有形固定資産（償却資産）額最大値テキスト">
          <a:extLst>
            <a:ext uri="{FF2B5EF4-FFF2-40B4-BE49-F238E27FC236}">
              <a16:creationId xmlns:a16="http://schemas.microsoft.com/office/drawing/2014/main" id="{283826B5-12F1-4FAF-A560-0B0CFC023065}"/>
            </a:ext>
          </a:extLst>
        </xdr:cNvPr>
        <xdr:cNvSpPr txBox="1"/>
      </xdr:nvSpPr>
      <xdr:spPr>
        <a:xfrm>
          <a:off x="22199600" y="5787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503,121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35</xdr:row>
      <xdr:rowOff>11916</xdr:rowOff>
    </xdr:from>
    <xdr:to>
      <xdr:col>116</xdr:col>
      <xdr:colOff>152400</xdr:colOff>
      <xdr:row>35</xdr:row>
      <xdr:rowOff>11916</xdr:rowOff>
    </xdr:to>
    <xdr:cxnSp macro="">
      <xdr:nvCxnSpPr>
        <xdr:cNvPr id="478" name="直線コネクタ 477">
          <a:extLst>
            <a:ext uri="{FF2B5EF4-FFF2-40B4-BE49-F238E27FC236}">
              <a16:creationId xmlns:a16="http://schemas.microsoft.com/office/drawing/2014/main" id="{D0C400FA-5CBF-4A51-81C2-3FD6908CD6D8}"/>
            </a:ext>
          </a:extLst>
        </xdr:cNvPr>
        <xdr:cNvCxnSpPr/>
      </xdr:nvCxnSpPr>
      <xdr:spPr>
        <a:xfrm>
          <a:off x="22072600" y="6012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58766</xdr:rowOff>
    </xdr:from>
    <xdr:ext cx="599010" cy="259045"/>
    <xdr:sp macro="" textlink="">
      <xdr:nvSpPr>
        <xdr:cNvPr id="479" name="【一般廃棄物処理施設】&#10;一人当たり有形固定資産（償却資産）額平均値テキスト">
          <a:extLst>
            <a:ext uri="{FF2B5EF4-FFF2-40B4-BE49-F238E27FC236}">
              <a16:creationId xmlns:a16="http://schemas.microsoft.com/office/drawing/2014/main" id="{86866C89-F542-4C02-AC11-11718362189F}"/>
            </a:ext>
          </a:extLst>
        </xdr:cNvPr>
        <xdr:cNvSpPr txBox="1"/>
      </xdr:nvSpPr>
      <xdr:spPr>
        <a:xfrm>
          <a:off x="22199600" y="657386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35889</xdr:rowOff>
    </xdr:from>
    <xdr:to>
      <xdr:col>116</xdr:col>
      <xdr:colOff>114300</xdr:colOff>
      <xdr:row>39</xdr:row>
      <xdr:rowOff>137489</xdr:rowOff>
    </xdr:to>
    <xdr:sp macro="" textlink="">
      <xdr:nvSpPr>
        <xdr:cNvPr id="480" name="フローチャート: 判断 479">
          <a:extLst>
            <a:ext uri="{FF2B5EF4-FFF2-40B4-BE49-F238E27FC236}">
              <a16:creationId xmlns:a16="http://schemas.microsoft.com/office/drawing/2014/main" id="{5FFA7D87-A6F3-4EFD-BF85-8FB4EF338870}"/>
            </a:ext>
          </a:extLst>
        </xdr:cNvPr>
        <xdr:cNvSpPr/>
      </xdr:nvSpPr>
      <xdr:spPr>
        <a:xfrm>
          <a:off x="22110700" y="6722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45249</xdr:rowOff>
    </xdr:from>
    <xdr:to>
      <xdr:col>112</xdr:col>
      <xdr:colOff>38100</xdr:colOff>
      <xdr:row>39</xdr:row>
      <xdr:rowOff>146849</xdr:rowOff>
    </xdr:to>
    <xdr:sp macro="" textlink="">
      <xdr:nvSpPr>
        <xdr:cNvPr id="481" name="フローチャート: 判断 480">
          <a:extLst>
            <a:ext uri="{FF2B5EF4-FFF2-40B4-BE49-F238E27FC236}">
              <a16:creationId xmlns:a16="http://schemas.microsoft.com/office/drawing/2014/main" id="{53799766-40EB-4634-BC4C-5E5D1EB449D7}"/>
            </a:ext>
          </a:extLst>
        </xdr:cNvPr>
        <xdr:cNvSpPr/>
      </xdr:nvSpPr>
      <xdr:spPr>
        <a:xfrm>
          <a:off x="21272500" y="6731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43697</xdr:rowOff>
    </xdr:from>
    <xdr:to>
      <xdr:col>107</xdr:col>
      <xdr:colOff>101600</xdr:colOff>
      <xdr:row>39</xdr:row>
      <xdr:rowOff>145297</xdr:rowOff>
    </xdr:to>
    <xdr:sp macro="" textlink="">
      <xdr:nvSpPr>
        <xdr:cNvPr id="482" name="フローチャート: 判断 481">
          <a:extLst>
            <a:ext uri="{FF2B5EF4-FFF2-40B4-BE49-F238E27FC236}">
              <a16:creationId xmlns:a16="http://schemas.microsoft.com/office/drawing/2014/main" id="{871A1E74-B0AE-494F-A07C-01DBDA28D732}"/>
            </a:ext>
          </a:extLst>
        </xdr:cNvPr>
        <xdr:cNvSpPr/>
      </xdr:nvSpPr>
      <xdr:spPr>
        <a:xfrm>
          <a:off x="20383500" y="6730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91963</xdr:rowOff>
    </xdr:from>
    <xdr:to>
      <xdr:col>102</xdr:col>
      <xdr:colOff>165100</xdr:colOff>
      <xdr:row>40</xdr:row>
      <xdr:rowOff>22113</xdr:rowOff>
    </xdr:to>
    <xdr:sp macro="" textlink="">
      <xdr:nvSpPr>
        <xdr:cNvPr id="483" name="フローチャート: 判断 482">
          <a:extLst>
            <a:ext uri="{FF2B5EF4-FFF2-40B4-BE49-F238E27FC236}">
              <a16:creationId xmlns:a16="http://schemas.microsoft.com/office/drawing/2014/main" id="{F2333E2E-6855-465E-A5EE-57F7740FA494}"/>
            </a:ext>
          </a:extLst>
        </xdr:cNvPr>
        <xdr:cNvSpPr/>
      </xdr:nvSpPr>
      <xdr:spPr>
        <a:xfrm>
          <a:off x="19494500" y="6778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59749</xdr:rowOff>
    </xdr:from>
    <xdr:to>
      <xdr:col>98</xdr:col>
      <xdr:colOff>38100</xdr:colOff>
      <xdr:row>39</xdr:row>
      <xdr:rowOff>161349</xdr:rowOff>
    </xdr:to>
    <xdr:sp macro="" textlink="">
      <xdr:nvSpPr>
        <xdr:cNvPr id="484" name="フローチャート: 判断 483">
          <a:extLst>
            <a:ext uri="{FF2B5EF4-FFF2-40B4-BE49-F238E27FC236}">
              <a16:creationId xmlns:a16="http://schemas.microsoft.com/office/drawing/2014/main" id="{967B85F9-42CA-416A-AD05-ABD0607804F0}"/>
            </a:ext>
          </a:extLst>
        </xdr:cNvPr>
        <xdr:cNvSpPr/>
      </xdr:nvSpPr>
      <xdr:spPr>
        <a:xfrm>
          <a:off x="18605500" y="6746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5" name="テキスト ボックス 484">
          <a:extLst>
            <a:ext uri="{FF2B5EF4-FFF2-40B4-BE49-F238E27FC236}">
              <a16:creationId xmlns:a16="http://schemas.microsoft.com/office/drawing/2014/main" id="{51601A96-6A6C-4D7E-863D-8966F3FBAC38}"/>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6" name="テキスト ボックス 485">
          <a:extLst>
            <a:ext uri="{FF2B5EF4-FFF2-40B4-BE49-F238E27FC236}">
              <a16:creationId xmlns:a16="http://schemas.microsoft.com/office/drawing/2014/main" id="{A54085EA-8F05-4A1E-A3D4-02834588960D}"/>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7" name="テキスト ボックス 486">
          <a:extLst>
            <a:ext uri="{FF2B5EF4-FFF2-40B4-BE49-F238E27FC236}">
              <a16:creationId xmlns:a16="http://schemas.microsoft.com/office/drawing/2014/main" id="{2D9FFC3F-56F3-4CEF-8B62-F619ED8389CC}"/>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id="{ABCA555A-2A54-4C5A-A16F-11019453BD81}"/>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9" name="テキスト ボックス 488">
          <a:extLst>
            <a:ext uri="{FF2B5EF4-FFF2-40B4-BE49-F238E27FC236}">
              <a16:creationId xmlns:a16="http://schemas.microsoft.com/office/drawing/2014/main" id="{0BDE21C9-9550-4141-9913-EB5990DCBFC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106233</xdr:rowOff>
    </xdr:from>
    <xdr:to>
      <xdr:col>116</xdr:col>
      <xdr:colOff>114300</xdr:colOff>
      <xdr:row>40</xdr:row>
      <xdr:rowOff>36383</xdr:rowOff>
    </xdr:to>
    <xdr:sp macro="" textlink="">
      <xdr:nvSpPr>
        <xdr:cNvPr id="490" name="楕円 489">
          <a:extLst>
            <a:ext uri="{FF2B5EF4-FFF2-40B4-BE49-F238E27FC236}">
              <a16:creationId xmlns:a16="http://schemas.microsoft.com/office/drawing/2014/main" id="{94203A6C-067F-4CFC-847A-8B439986B543}"/>
            </a:ext>
          </a:extLst>
        </xdr:cNvPr>
        <xdr:cNvSpPr/>
      </xdr:nvSpPr>
      <xdr:spPr>
        <a:xfrm>
          <a:off x="22110700" y="6792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84660</xdr:rowOff>
    </xdr:from>
    <xdr:ext cx="599010" cy="259045"/>
    <xdr:sp macro="" textlink="">
      <xdr:nvSpPr>
        <xdr:cNvPr id="491" name="【一般廃棄物処理施設】&#10;一人当たり有形固定資産（償却資産）額該当値テキスト">
          <a:extLst>
            <a:ext uri="{FF2B5EF4-FFF2-40B4-BE49-F238E27FC236}">
              <a16:creationId xmlns:a16="http://schemas.microsoft.com/office/drawing/2014/main" id="{4F8A0D72-7770-46D2-AA79-D91FBF143A05}"/>
            </a:ext>
          </a:extLst>
        </xdr:cNvPr>
        <xdr:cNvSpPr txBox="1"/>
      </xdr:nvSpPr>
      <xdr:spPr>
        <a:xfrm>
          <a:off x="22199600" y="67712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95869</xdr:rowOff>
    </xdr:from>
    <xdr:to>
      <xdr:col>112</xdr:col>
      <xdr:colOff>38100</xdr:colOff>
      <xdr:row>40</xdr:row>
      <xdr:rowOff>26019</xdr:rowOff>
    </xdr:to>
    <xdr:sp macro="" textlink="">
      <xdr:nvSpPr>
        <xdr:cNvPr id="492" name="楕円 491">
          <a:extLst>
            <a:ext uri="{FF2B5EF4-FFF2-40B4-BE49-F238E27FC236}">
              <a16:creationId xmlns:a16="http://schemas.microsoft.com/office/drawing/2014/main" id="{6971D165-38FA-4362-9EFB-410667AEE6F6}"/>
            </a:ext>
          </a:extLst>
        </xdr:cNvPr>
        <xdr:cNvSpPr/>
      </xdr:nvSpPr>
      <xdr:spPr>
        <a:xfrm>
          <a:off x="21272500" y="6782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146669</xdr:rowOff>
    </xdr:from>
    <xdr:to>
      <xdr:col>116</xdr:col>
      <xdr:colOff>63500</xdr:colOff>
      <xdr:row>39</xdr:row>
      <xdr:rowOff>157033</xdr:rowOff>
    </xdr:to>
    <xdr:cxnSp macro="">
      <xdr:nvCxnSpPr>
        <xdr:cNvPr id="493" name="直線コネクタ 492">
          <a:extLst>
            <a:ext uri="{FF2B5EF4-FFF2-40B4-BE49-F238E27FC236}">
              <a16:creationId xmlns:a16="http://schemas.microsoft.com/office/drawing/2014/main" id="{5751A4A0-8E44-46A7-845F-D2E5AA85A234}"/>
            </a:ext>
          </a:extLst>
        </xdr:cNvPr>
        <xdr:cNvCxnSpPr/>
      </xdr:nvCxnSpPr>
      <xdr:spPr>
        <a:xfrm>
          <a:off x="21323300" y="6833219"/>
          <a:ext cx="838200" cy="10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114437</xdr:rowOff>
    </xdr:from>
    <xdr:to>
      <xdr:col>107</xdr:col>
      <xdr:colOff>101600</xdr:colOff>
      <xdr:row>40</xdr:row>
      <xdr:rowOff>44587</xdr:rowOff>
    </xdr:to>
    <xdr:sp macro="" textlink="">
      <xdr:nvSpPr>
        <xdr:cNvPr id="494" name="楕円 493">
          <a:extLst>
            <a:ext uri="{FF2B5EF4-FFF2-40B4-BE49-F238E27FC236}">
              <a16:creationId xmlns:a16="http://schemas.microsoft.com/office/drawing/2014/main" id="{351F56AB-88F7-4D48-9DEB-7E23A44AA533}"/>
            </a:ext>
          </a:extLst>
        </xdr:cNvPr>
        <xdr:cNvSpPr/>
      </xdr:nvSpPr>
      <xdr:spPr>
        <a:xfrm>
          <a:off x="20383500" y="6800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146669</xdr:rowOff>
    </xdr:from>
    <xdr:to>
      <xdr:col>111</xdr:col>
      <xdr:colOff>177800</xdr:colOff>
      <xdr:row>39</xdr:row>
      <xdr:rowOff>165237</xdr:rowOff>
    </xdr:to>
    <xdr:cxnSp macro="">
      <xdr:nvCxnSpPr>
        <xdr:cNvPr id="495" name="直線コネクタ 494">
          <a:extLst>
            <a:ext uri="{FF2B5EF4-FFF2-40B4-BE49-F238E27FC236}">
              <a16:creationId xmlns:a16="http://schemas.microsoft.com/office/drawing/2014/main" id="{0B0AEC59-C083-40E2-9E13-9350F9967D30}"/>
            </a:ext>
          </a:extLst>
        </xdr:cNvPr>
        <xdr:cNvCxnSpPr/>
      </xdr:nvCxnSpPr>
      <xdr:spPr>
        <a:xfrm flipV="1">
          <a:off x="20434300" y="6833219"/>
          <a:ext cx="889000" cy="18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103526</xdr:rowOff>
    </xdr:from>
    <xdr:to>
      <xdr:col>102</xdr:col>
      <xdr:colOff>165100</xdr:colOff>
      <xdr:row>40</xdr:row>
      <xdr:rowOff>33676</xdr:rowOff>
    </xdr:to>
    <xdr:sp macro="" textlink="">
      <xdr:nvSpPr>
        <xdr:cNvPr id="496" name="楕円 495">
          <a:extLst>
            <a:ext uri="{FF2B5EF4-FFF2-40B4-BE49-F238E27FC236}">
              <a16:creationId xmlns:a16="http://schemas.microsoft.com/office/drawing/2014/main" id="{3E94EEF3-1F4F-416B-9BC9-2B2F930E3C51}"/>
            </a:ext>
          </a:extLst>
        </xdr:cNvPr>
        <xdr:cNvSpPr/>
      </xdr:nvSpPr>
      <xdr:spPr>
        <a:xfrm>
          <a:off x="19494500" y="6790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154326</xdr:rowOff>
    </xdr:from>
    <xdr:to>
      <xdr:col>107</xdr:col>
      <xdr:colOff>50800</xdr:colOff>
      <xdr:row>39</xdr:row>
      <xdr:rowOff>165237</xdr:rowOff>
    </xdr:to>
    <xdr:cxnSp macro="">
      <xdr:nvCxnSpPr>
        <xdr:cNvPr id="497" name="直線コネクタ 496">
          <a:extLst>
            <a:ext uri="{FF2B5EF4-FFF2-40B4-BE49-F238E27FC236}">
              <a16:creationId xmlns:a16="http://schemas.microsoft.com/office/drawing/2014/main" id="{27FA1284-C926-42F4-B11E-C40590949950}"/>
            </a:ext>
          </a:extLst>
        </xdr:cNvPr>
        <xdr:cNvCxnSpPr/>
      </xdr:nvCxnSpPr>
      <xdr:spPr>
        <a:xfrm>
          <a:off x="19545300" y="6840876"/>
          <a:ext cx="889000" cy="10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103008</xdr:rowOff>
    </xdr:from>
    <xdr:to>
      <xdr:col>98</xdr:col>
      <xdr:colOff>38100</xdr:colOff>
      <xdr:row>40</xdr:row>
      <xdr:rowOff>33158</xdr:rowOff>
    </xdr:to>
    <xdr:sp macro="" textlink="">
      <xdr:nvSpPr>
        <xdr:cNvPr id="498" name="楕円 497">
          <a:extLst>
            <a:ext uri="{FF2B5EF4-FFF2-40B4-BE49-F238E27FC236}">
              <a16:creationId xmlns:a16="http://schemas.microsoft.com/office/drawing/2014/main" id="{22B14CFB-47CC-478B-9510-EBC64A4CE4E6}"/>
            </a:ext>
          </a:extLst>
        </xdr:cNvPr>
        <xdr:cNvSpPr/>
      </xdr:nvSpPr>
      <xdr:spPr>
        <a:xfrm>
          <a:off x="18605500" y="6789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153808</xdr:rowOff>
    </xdr:from>
    <xdr:to>
      <xdr:col>102</xdr:col>
      <xdr:colOff>114300</xdr:colOff>
      <xdr:row>39</xdr:row>
      <xdr:rowOff>154326</xdr:rowOff>
    </xdr:to>
    <xdr:cxnSp macro="">
      <xdr:nvCxnSpPr>
        <xdr:cNvPr id="499" name="直線コネクタ 498">
          <a:extLst>
            <a:ext uri="{FF2B5EF4-FFF2-40B4-BE49-F238E27FC236}">
              <a16:creationId xmlns:a16="http://schemas.microsoft.com/office/drawing/2014/main" id="{E4141C75-871C-41D7-A98F-231D3A1ECA65}"/>
            </a:ext>
          </a:extLst>
        </xdr:cNvPr>
        <xdr:cNvCxnSpPr/>
      </xdr:nvCxnSpPr>
      <xdr:spPr>
        <a:xfrm>
          <a:off x="18656300" y="6840358"/>
          <a:ext cx="889000" cy="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37</xdr:row>
      <xdr:rowOff>163376</xdr:rowOff>
    </xdr:from>
    <xdr:ext cx="599010" cy="259045"/>
    <xdr:sp macro="" textlink="">
      <xdr:nvSpPr>
        <xdr:cNvPr id="500" name="n_1aveValue【一般廃棄物処理施設】&#10;一人当たり有形固定資産（償却資産）額">
          <a:extLst>
            <a:ext uri="{FF2B5EF4-FFF2-40B4-BE49-F238E27FC236}">
              <a16:creationId xmlns:a16="http://schemas.microsoft.com/office/drawing/2014/main" id="{60DBE632-39F2-4DCF-8231-031A5B379B0D}"/>
            </a:ext>
          </a:extLst>
        </xdr:cNvPr>
        <xdr:cNvSpPr txBox="1"/>
      </xdr:nvSpPr>
      <xdr:spPr>
        <a:xfrm>
          <a:off x="21011095" y="65070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37</xdr:row>
      <xdr:rowOff>161824</xdr:rowOff>
    </xdr:from>
    <xdr:ext cx="599010" cy="259045"/>
    <xdr:sp macro="" textlink="">
      <xdr:nvSpPr>
        <xdr:cNvPr id="501" name="n_2aveValue【一般廃棄物処理施設】&#10;一人当たり有形固定資産（償却資産）額">
          <a:extLst>
            <a:ext uri="{FF2B5EF4-FFF2-40B4-BE49-F238E27FC236}">
              <a16:creationId xmlns:a16="http://schemas.microsoft.com/office/drawing/2014/main" id="{99750B0F-C721-469C-85BA-21F1647211FE}"/>
            </a:ext>
          </a:extLst>
        </xdr:cNvPr>
        <xdr:cNvSpPr txBox="1"/>
      </xdr:nvSpPr>
      <xdr:spPr>
        <a:xfrm>
          <a:off x="20134795" y="65054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38</xdr:row>
      <xdr:rowOff>38640</xdr:rowOff>
    </xdr:from>
    <xdr:ext cx="599010" cy="259045"/>
    <xdr:sp macro="" textlink="">
      <xdr:nvSpPr>
        <xdr:cNvPr id="502" name="n_3aveValue【一般廃棄物処理施設】&#10;一人当たり有形固定資産（償却資産）額">
          <a:extLst>
            <a:ext uri="{FF2B5EF4-FFF2-40B4-BE49-F238E27FC236}">
              <a16:creationId xmlns:a16="http://schemas.microsoft.com/office/drawing/2014/main" id="{8453C4DA-D4BC-45E0-A963-31857AD9AEA1}"/>
            </a:ext>
          </a:extLst>
        </xdr:cNvPr>
        <xdr:cNvSpPr txBox="1"/>
      </xdr:nvSpPr>
      <xdr:spPr>
        <a:xfrm>
          <a:off x="19245795" y="65537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38</xdr:row>
      <xdr:rowOff>6426</xdr:rowOff>
    </xdr:from>
    <xdr:ext cx="599010" cy="259045"/>
    <xdr:sp macro="" textlink="">
      <xdr:nvSpPr>
        <xdr:cNvPr id="503" name="n_4aveValue【一般廃棄物処理施設】&#10;一人当たり有形固定資産（償却資産）額">
          <a:extLst>
            <a:ext uri="{FF2B5EF4-FFF2-40B4-BE49-F238E27FC236}">
              <a16:creationId xmlns:a16="http://schemas.microsoft.com/office/drawing/2014/main" id="{E4DF6E04-44F7-426E-A855-CB5508C6073B}"/>
            </a:ext>
          </a:extLst>
        </xdr:cNvPr>
        <xdr:cNvSpPr txBox="1"/>
      </xdr:nvSpPr>
      <xdr:spPr>
        <a:xfrm>
          <a:off x="18356795" y="6521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40</xdr:row>
      <xdr:rowOff>17146</xdr:rowOff>
    </xdr:from>
    <xdr:ext cx="599010" cy="259045"/>
    <xdr:sp macro="" textlink="">
      <xdr:nvSpPr>
        <xdr:cNvPr id="504" name="n_1mainValue【一般廃棄物処理施設】&#10;一人当たり有形固定資産（償却資産）額">
          <a:extLst>
            <a:ext uri="{FF2B5EF4-FFF2-40B4-BE49-F238E27FC236}">
              <a16:creationId xmlns:a16="http://schemas.microsoft.com/office/drawing/2014/main" id="{FA3C4A99-D898-47AF-AC89-CBE9611B339C}"/>
            </a:ext>
          </a:extLst>
        </xdr:cNvPr>
        <xdr:cNvSpPr txBox="1"/>
      </xdr:nvSpPr>
      <xdr:spPr>
        <a:xfrm>
          <a:off x="21011095" y="68751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40</xdr:row>
      <xdr:rowOff>35714</xdr:rowOff>
    </xdr:from>
    <xdr:ext cx="599010" cy="259045"/>
    <xdr:sp macro="" textlink="">
      <xdr:nvSpPr>
        <xdr:cNvPr id="505" name="n_2mainValue【一般廃棄物処理施設】&#10;一人当たり有形固定資産（償却資産）額">
          <a:extLst>
            <a:ext uri="{FF2B5EF4-FFF2-40B4-BE49-F238E27FC236}">
              <a16:creationId xmlns:a16="http://schemas.microsoft.com/office/drawing/2014/main" id="{4A9ACCDF-C2C2-4F1A-BBBF-CFC1C8534317}"/>
            </a:ext>
          </a:extLst>
        </xdr:cNvPr>
        <xdr:cNvSpPr txBox="1"/>
      </xdr:nvSpPr>
      <xdr:spPr>
        <a:xfrm>
          <a:off x="20134795" y="68937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40</xdr:row>
      <xdr:rowOff>24803</xdr:rowOff>
    </xdr:from>
    <xdr:ext cx="599010" cy="259045"/>
    <xdr:sp macro="" textlink="">
      <xdr:nvSpPr>
        <xdr:cNvPr id="506" name="n_3mainValue【一般廃棄物処理施設】&#10;一人当たり有形固定資産（償却資産）額">
          <a:extLst>
            <a:ext uri="{FF2B5EF4-FFF2-40B4-BE49-F238E27FC236}">
              <a16:creationId xmlns:a16="http://schemas.microsoft.com/office/drawing/2014/main" id="{0427482F-8B5F-49C6-9AC2-8D928FE5BE11}"/>
            </a:ext>
          </a:extLst>
        </xdr:cNvPr>
        <xdr:cNvSpPr txBox="1"/>
      </xdr:nvSpPr>
      <xdr:spPr>
        <a:xfrm>
          <a:off x="19245795" y="68828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40</xdr:row>
      <xdr:rowOff>24285</xdr:rowOff>
    </xdr:from>
    <xdr:ext cx="599010" cy="259045"/>
    <xdr:sp macro="" textlink="">
      <xdr:nvSpPr>
        <xdr:cNvPr id="507" name="n_4mainValue【一般廃棄物処理施設】&#10;一人当たり有形固定資産（償却資産）額">
          <a:extLst>
            <a:ext uri="{FF2B5EF4-FFF2-40B4-BE49-F238E27FC236}">
              <a16:creationId xmlns:a16="http://schemas.microsoft.com/office/drawing/2014/main" id="{7191AFBB-DD99-465E-8CEC-0E363036D07F}"/>
            </a:ext>
          </a:extLst>
        </xdr:cNvPr>
        <xdr:cNvSpPr txBox="1"/>
      </xdr:nvSpPr>
      <xdr:spPr>
        <a:xfrm>
          <a:off x="18356795" y="68822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8" name="正方形/長方形 507">
          <a:extLst>
            <a:ext uri="{FF2B5EF4-FFF2-40B4-BE49-F238E27FC236}">
              <a16:creationId xmlns:a16="http://schemas.microsoft.com/office/drawing/2014/main" id="{CE682FDB-285F-486C-B47D-3353E028CE68}"/>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9" name="正方形/長方形 508">
          <a:extLst>
            <a:ext uri="{FF2B5EF4-FFF2-40B4-BE49-F238E27FC236}">
              <a16:creationId xmlns:a16="http://schemas.microsoft.com/office/drawing/2014/main" id="{F7464EA0-7BE9-407C-A9FB-35C7BB7F5B74}"/>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0" name="正方形/長方形 509">
          <a:extLst>
            <a:ext uri="{FF2B5EF4-FFF2-40B4-BE49-F238E27FC236}">
              <a16:creationId xmlns:a16="http://schemas.microsoft.com/office/drawing/2014/main" id="{1B0205C9-2661-4118-B6A7-CB180ED34665}"/>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1" name="正方形/長方形 510">
          <a:extLst>
            <a:ext uri="{FF2B5EF4-FFF2-40B4-BE49-F238E27FC236}">
              <a16:creationId xmlns:a16="http://schemas.microsoft.com/office/drawing/2014/main" id="{D2157438-FE89-4FE0-BDEB-4177B3C4FAC1}"/>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2" name="正方形/長方形 511">
          <a:extLst>
            <a:ext uri="{FF2B5EF4-FFF2-40B4-BE49-F238E27FC236}">
              <a16:creationId xmlns:a16="http://schemas.microsoft.com/office/drawing/2014/main" id="{E79BB80D-F410-4A23-9326-992865A7779F}"/>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3" name="正方形/長方形 512">
          <a:extLst>
            <a:ext uri="{FF2B5EF4-FFF2-40B4-BE49-F238E27FC236}">
              <a16:creationId xmlns:a16="http://schemas.microsoft.com/office/drawing/2014/main" id="{2C8B9655-9741-40D2-8030-97ABBE24E879}"/>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4" name="正方形/長方形 513">
          <a:extLst>
            <a:ext uri="{FF2B5EF4-FFF2-40B4-BE49-F238E27FC236}">
              <a16:creationId xmlns:a16="http://schemas.microsoft.com/office/drawing/2014/main" id="{28542161-B309-4B16-B5D2-8308D3BDF343}"/>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5" name="正方形/長方形 514">
          <a:extLst>
            <a:ext uri="{FF2B5EF4-FFF2-40B4-BE49-F238E27FC236}">
              <a16:creationId xmlns:a16="http://schemas.microsoft.com/office/drawing/2014/main" id="{E3A328F7-09BF-48DD-B790-08959578D5A5}"/>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6" name="テキスト ボックス 515">
          <a:extLst>
            <a:ext uri="{FF2B5EF4-FFF2-40B4-BE49-F238E27FC236}">
              <a16:creationId xmlns:a16="http://schemas.microsoft.com/office/drawing/2014/main" id="{28387844-B71E-4345-A097-A585B1992995}"/>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7" name="直線コネクタ 516">
          <a:extLst>
            <a:ext uri="{FF2B5EF4-FFF2-40B4-BE49-F238E27FC236}">
              <a16:creationId xmlns:a16="http://schemas.microsoft.com/office/drawing/2014/main" id="{2527C2E8-0806-4236-B5B8-4C1176FB8E64}"/>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8" name="テキスト ボックス 517">
          <a:extLst>
            <a:ext uri="{FF2B5EF4-FFF2-40B4-BE49-F238E27FC236}">
              <a16:creationId xmlns:a16="http://schemas.microsoft.com/office/drawing/2014/main" id="{E29332E3-A360-495F-B9F7-AE0266F3B87D}"/>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19" name="直線コネクタ 518">
          <a:extLst>
            <a:ext uri="{FF2B5EF4-FFF2-40B4-BE49-F238E27FC236}">
              <a16:creationId xmlns:a16="http://schemas.microsoft.com/office/drawing/2014/main" id="{11D42212-1272-4358-B6D7-B0418500D04B}"/>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20" name="テキスト ボックス 519">
          <a:extLst>
            <a:ext uri="{FF2B5EF4-FFF2-40B4-BE49-F238E27FC236}">
              <a16:creationId xmlns:a16="http://schemas.microsoft.com/office/drawing/2014/main" id="{8A89592E-AC2F-4DDA-8F82-F4A337043572}"/>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21" name="直線コネクタ 520">
          <a:extLst>
            <a:ext uri="{FF2B5EF4-FFF2-40B4-BE49-F238E27FC236}">
              <a16:creationId xmlns:a16="http://schemas.microsoft.com/office/drawing/2014/main" id="{10F5A9D2-35DA-486C-A508-FF84C2809398}"/>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22" name="テキスト ボックス 521">
          <a:extLst>
            <a:ext uri="{FF2B5EF4-FFF2-40B4-BE49-F238E27FC236}">
              <a16:creationId xmlns:a16="http://schemas.microsoft.com/office/drawing/2014/main" id="{AEF6997B-BFDE-4D27-86EB-D57AEEB53A13}"/>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23" name="直線コネクタ 522">
          <a:extLst>
            <a:ext uri="{FF2B5EF4-FFF2-40B4-BE49-F238E27FC236}">
              <a16:creationId xmlns:a16="http://schemas.microsoft.com/office/drawing/2014/main" id="{866B34E6-E73D-475D-9F73-1407C9A56983}"/>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24" name="テキスト ボックス 523">
          <a:extLst>
            <a:ext uri="{FF2B5EF4-FFF2-40B4-BE49-F238E27FC236}">
              <a16:creationId xmlns:a16="http://schemas.microsoft.com/office/drawing/2014/main" id="{6C46F29A-860F-4B43-AC58-5F26AC2BAB89}"/>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5" name="直線コネクタ 524">
          <a:extLst>
            <a:ext uri="{FF2B5EF4-FFF2-40B4-BE49-F238E27FC236}">
              <a16:creationId xmlns:a16="http://schemas.microsoft.com/office/drawing/2014/main" id="{3FA2D78F-0C31-4683-8CB3-14B72D7E97C8}"/>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6" name="テキスト ボックス 525">
          <a:extLst>
            <a:ext uri="{FF2B5EF4-FFF2-40B4-BE49-F238E27FC236}">
              <a16:creationId xmlns:a16="http://schemas.microsoft.com/office/drawing/2014/main" id="{A985141C-997C-4EC3-9A19-0926C9FFE76E}"/>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7" name="直線コネクタ 526">
          <a:extLst>
            <a:ext uri="{FF2B5EF4-FFF2-40B4-BE49-F238E27FC236}">
              <a16:creationId xmlns:a16="http://schemas.microsoft.com/office/drawing/2014/main" id="{FA18C209-4553-4B68-A140-345F39E24881}"/>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28" name="テキスト ボックス 527">
          <a:extLst>
            <a:ext uri="{FF2B5EF4-FFF2-40B4-BE49-F238E27FC236}">
              <a16:creationId xmlns:a16="http://schemas.microsoft.com/office/drawing/2014/main" id="{7DB8C663-D5C6-4822-9DA1-0C29A3648054}"/>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29" name="直線コネクタ 528">
          <a:extLst>
            <a:ext uri="{FF2B5EF4-FFF2-40B4-BE49-F238E27FC236}">
              <a16:creationId xmlns:a16="http://schemas.microsoft.com/office/drawing/2014/main" id="{F9BD06BF-DB54-499B-ACDF-57EB25DC4D18}"/>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30" name="テキスト ボックス 529">
          <a:extLst>
            <a:ext uri="{FF2B5EF4-FFF2-40B4-BE49-F238E27FC236}">
              <a16:creationId xmlns:a16="http://schemas.microsoft.com/office/drawing/2014/main" id="{F62DF05C-3F84-47B0-8C25-D66D036D681B}"/>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1" name="直線コネクタ 530">
          <a:extLst>
            <a:ext uri="{FF2B5EF4-FFF2-40B4-BE49-F238E27FC236}">
              <a16:creationId xmlns:a16="http://schemas.microsoft.com/office/drawing/2014/main" id="{BBD5C612-09B4-4BA8-9A98-CDFE2D08BAD6}"/>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32" name="【保健センター・保健所】&#10;有形固定資産減価償却率グラフ枠">
          <a:extLst>
            <a:ext uri="{FF2B5EF4-FFF2-40B4-BE49-F238E27FC236}">
              <a16:creationId xmlns:a16="http://schemas.microsoft.com/office/drawing/2014/main" id="{FA804BF7-BC7C-4608-9CC2-09F4150BB3DE}"/>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22860</xdr:rowOff>
    </xdr:from>
    <xdr:to>
      <xdr:col>85</xdr:col>
      <xdr:colOff>126364</xdr:colOff>
      <xdr:row>64</xdr:row>
      <xdr:rowOff>111034</xdr:rowOff>
    </xdr:to>
    <xdr:cxnSp macro="">
      <xdr:nvCxnSpPr>
        <xdr:cNvPr id="533" name="直線コネクタ 532">
          <a:extLst>
            <a:ext uri="{FF2B5EF4-FFF2-40B4-BE49-F238E27FC236}">
              <a16:creationId xmlns:a16="http://schemas.microsoft.com/office/drawing/2014/main" id="{865B0AFD-49BA-4C98-BB13-F29F0246206C}"/>
            </a:ext>
          </a:extLst>
        </xdr:cNvPr>
        <xdr:cNvCxnSpPr/>
      </xdr:nvCxnSpPr>
      <xdr:spPr>
        <a:xfrm flipV="1">
          <a:off x="16318864" y="9624060"/>
          <a:ext cx="0" cy="14597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114861</xdr:rowOff>
    </xdr:from>
    <xdr:ext cx="405111" cy="259045"/>
    <xdr:sp macro="" textlink="">
      <xdr:nvSpPr>
        <xdr:cNvPr id="534" name="【保健センター・保健所】&#10;有形固定資産減価償却率最小値テキスト">
          <a:extLst>
            <a:ext uri="{FF2B5EF4-FFF2-40B4-BE49-F238E27FC236}">
              <a16:creationId xmlns:a16="http://schemas.microsoft.com/office/drawing/2014/main" id="{4DDBD12E-62E6-434F-9B85-249CD22EDB1D}"/>
            </a:ext>
          </a:extLst>
        </xdr:cNvPr>
        <xdr:cNvSpPr txBox="1"/>
      </xdr:nvSpPr>
      <xdr:spPr>
        <a:xfrm>
          <a:off x="16357600" y="110876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111034</xdr:rowOff>
    </xdr:from>
    <xdr:to>
      <xdr:col>86</xdr:col>
      <xdr:colOff>25400</xdr:colOff>
      <xdr:row>64</xdr:row>
      <xdr:rowOff>111034</xdr:rowOff>
    </xdr:to>
    <xdr:cxnSp macro="">
      <xdr:nvCxnSpPr>
        <xdr:cNvPr id="535" name="直線コネクタ 534">
          <a:extLst>
            <a:ext uri="{FF2B5EF4-FFF2-40B4-BE49-F238E27FC236}">
              <a16:creationId xmlns:a16="http://schemas.microsoft.com/office/drawing/2014/main" id="{7F27590A-0385-42B5-9FE2-60236E60A6EF}"/>
            </a:ext>
          </a:extLst>
        </xdr:cNvPr>
        <xdr:cNvCxnSpPr/>
      </xdr:nvCxnSpPr>
      <xdr:spPr>
        <a:xfrm>
          <a:off x="16230600" y="11083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140987</xdr:rowOff>
    </xdr:from>
    <xdr:ext cx="340478" cy="259045"/>
    <xdr:sp macro="" textlink="">
      <xdr:nvSpPr>
        <xdr:cNvPr id="536" name="【保健センター・保健所】&#10;有形固定資産減価償却率最大値テキスト">
          <a:extLst>
            <a:ext uri="{FF2B5EF4-FFF2-40B4-BE49-F238E27FC236}">
              <a16:creationId xmlns:a16="http://schemas.microsoft.com/office/drawing/2014/main" id="{45D04273-9442-476E-A15F-FA3762D54480}"/>
            </a:ext>
          </a:extLst>
        </xdr:cNvPr>
        <xdr:cNvSpPr txBox="1"/>
      </xdr:nvSpPr>
      <xdr:spPr>
        <a:xfrm>
          <a:off x="16357600" y="939928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22860</xdr:rowOff>
    </xdr:from>
    <xdr:to>
      <xdr:col>86</xdr:col>
      <xdr:colOff>25400</xdr:colOff>
      <xdr:row>56</xdr:row>
      <xdr:rowOff>22860</xdr:rowOff>
    </xdr:to>
    <xdr:cxnSp macro="">
      <xdr:nvCxnSpPr>
        <xdr:cNvPr id="537" name="直線コネクタ 536">
          <a:extLst>
            <a:ext uri="{FF2B5EF4-FFF2-40B4-BE49-F238E27FC236}">
              <a16:creationId xmlns:a16="http://schemas.microsoft.com/office/drawing/2014/main" id="{CFFFCA1F-4CDB-473D-9498-5409CC5502D6}"/>
            </a:ext>
          </a:extLst>
        </xdr:cNvPr>
        <xdr:cNvCxnSpPr/>
      </xdr:nvCxnSpPr>
      <xdr:spPr>
        <a:xfrm>
          <a:off x="16230600" y="962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117039</xdr:rowOff>
    </xdr:from>
    <xdr:ext cx="405111" cy="259045"/>
    <xdr:sp macro="" textlink="">
      <xdr:nvSpPr>
        <xdr:cNvPr id="538" name="【保健センター・保健所】&#10;有形固定資産減価償却率平均値テキスト">
          <a:extLst>
            <a:ext uri="{FF2B5EF4-FFF2-40B4-BE49-F238E27FC236}">
              <a16:creationId xmlns:a16="http://schemas.microsoft.com/office/drawing/2014/main" id="{F16B229D-CE49-4C56-BFED-E978D971882D}"/>
            </a:ext>
          </a:extLst>
        </xdr:cNvPr>
        <xdr:cNvSpPr txBox="1"/>
      </xdr:nvSpPr>
      <xdr:spPr>
        <a:xfrm>
          <a:off x="16357600" y="1023258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138612</xdr:rowOff>
    </xdr:from>
    <xdr:to>
      <xdr:col>85</xdr:col>
      <xdr:colOff>177800</xdr:colOff>
      <xdr:row>60</xdr:row>
      <xdr:rowOff>68762</xdr:rowOff>
    </xdr:to>
    <xdr:sp macro="" textlink="">
      <xdr:nvSpPr>
        <xdr:cNvPr id="539" name="フローチャート: 判断 538">
          <a:extLst>
            <a:ext uri="{FF2B5EF4-FFF2-40B4-BE49-F238E27FC236}">
              <a16:creationId xmlns:a16="http://schemas.microsoft.com/office/drawing/2014/main" id="{73D2352A-9662-45C4-BB04-4AB9CF70B0CE}"/>
            </a:ext>
          </a:extLst>
        </xdr:cNvPr>
        <xdr:cNvSpPr/>
      </xdr:nvSpPr>
      <xdr:spPr>
        <a:xfrm>
          <a:off x="16268700" y="10254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83094</xdr:rowOff>
    </xdr:from>
    <xdr:to>
      <xdr:col>81</xdr:col>
      <xdr:colOff>101600</xdr:colOff>
      <xdr:row>60</xdr:row>
      <xdr:rowOff>13244</xdr:rowOff>
    </xdr:to>
    <xdr:sp macro="" textlink="">
      <xdr:nvSpPr>
        <xdr:cNvPr id="540" name="フローチャート: 判断 539">
          <a:extLst>
            <a:ext uri="{FF2B5EF4-FFF2-40B4-BE49-F238E27FC236}">
              <a16:creationId xmlns:a16="http://schemas.microsoft.com/office/drawing/2014/main" id="{5B0D6AEF-E321-405C-910C-86109214D263}"/>
            </a:ext>
          </a:extLst>
        </xdr:cNvPr>
        <xdr:cNvSpPr/>
      </xdr:nvSpPr>
      <xdr:spPr>
        <a:xfrm>
          <a:off x="15430500" y="10198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52070</xdr:rowOff>
    </xdr:from>
    <xdr:to>
      <xdr:col>76</xdr:col>
      <xdr:colOff>165100</xdr:colOff>
      <xdr:row>59</xdr:row>
      <xdr:rowOff>153670</xdr:rowOff>
    </xdr:to>
    <xdr:sp macro="" textlink="">
      <xdr:nvSpPr>
        <xdr:cNvPr id="541" name="フローチャート: 判断 540">
          <a:extLst>
            <a:ext uri="{FF2B5EF4-FFF2-40B4-BE49-F238E27FC236}">
              <a16:creationId xmlns:a16="http://schemas.microsoft.com/office/drawing/2014/main" id="{542DB125-B603-4984-ADDA-9D40EAB800FD}"/>
            </a:ext>
          </a:extLst>
        </xdr:cNvPr>
        <xdr:cNvSpPr/>
      </xdr:nvSpPr>
      <xdr:spPr>
        <a:xfrm>
          <a:off x="14541500" y="1016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37374</xdr:rowOff>
    </xdr:from>
    <xdr:to>
      <xdr:col>72</xdr:col>
      <xdr:colOff>38100</xdr:colOff>
      <xdr:row>59</xdr:row>
      <xdr:rowOff>138974</xdr:rowOff>
    </xdr:to>
    <xdr:sp macro="" textlink="">
      <xdr:nvSpPr>
        <xdr:cNvPr id="542" name="フローチャート: 判断 541">
          <a:extLst>
            <a:ext uri="{FF2B5EF4-FFF2-40B4-BE49-F238E27FC236}">
              <a16:creationId xmlns:a16="http://schemas.microsoft.com/office/drawing/2014/main" id="{790E9B1C-6FED-4399-9E67-7474B6E2087C}"/>
            </a:ext>
          </a:extLst>
        </xdr:cNvPr>
        <xdr:cNvSpPr/>
      </xdr:nvSpPr>
      <xdr:spPr>
        <a:xfrm>
          <a:off x="13652500" y="10152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53703</xdr:rowOff>
    </xdr:from>
    <xdr:to>
      <xdr:col>67</xdr:col>
      <xdr:colOff>101600</xdr:colOff>
      <xdr:row>59</xdr:row>
      <xdr:rowOff>155303</xdr:rowOff>
    </xdr:to>
    <xdr:sp macro="" textlink="">
      <xdr:nvSpPr>
        <xdr:cNvPr id="543" name="フローチャート: 判断 542">
          <a:extLst>
            <a:ext uri="{FF2B5EF4-FFF2-40B4-BE49-F238E27FC236}">
              <a16:creationId xmlns:a16="http://schemas.microsoft.com/office/drawing/2014/main" id="{59AED193-7B95-40CA-A09A-E9ACD3D80C8F}"/>
            </a:ext>
          </a:extLst>
        </xdr:cNvPr>
        <xdr:cNvSpPr/>
      </xdr:nvSpPr>
      <xdr:spPr>
        <a:xfrm>
          <a:off x="12763500" y="10169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4" name="テキスト ボックス 543">
          <a:extLst>
            <a:ext uri="{FF2B5EF4-FFF2-40B4-BE49-F238E27FC236}">
              <a16:creationId xmlns:a16="http://schemas.microsoft.com/office/drawing/2014/main" id="{9AED3FCF-296B-463F-8474-A4DD33931FB7}"/>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5" name="テキスト ボックス 544">
          <a:extLst>
            <a:ext uri="{FF2B5EF4-FFF2-40B4-BE49-F238E27FC236}">
              <a16:creationId xmlns:a16="http://schemas.microsoft.com/office/drawing/2014/main" id="{84FB09A1-0135-49A1-9DE8-21FCC9D2AD1A}"/>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6" name="テキスト ボックス 545">
          <a:extLst>
            <a:ext uri="{FF2B5EF4-FFF2-40B4-BE49-F238E27FC236}">
              <a16:creationId xmlns:a16="http://schemas.microsoft.com/office/drawing/2014/main" id="{CA9F7C93-8C37-45A7-A7F4-2AC3E38ABDBC}"/>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7" name="テキスト ボックス 546">
          <a:extLst>
            <a:ext uri="{FF2B5EF4-FFF2-40B4-BE49-F238E27FC236}">
              <a16:creationId xmlns:a16="http://schemas.microsoft.com/office/drawing/2014/main" id="{A72561DF-2C6A-4F05-8B8A-8C9D1A9C00CE}"/>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8" name="テキスト ボックス 547">
          <a:extLst>
            <a:ext uri="{FF2B5EF4-FFF2-40B4-BE49-F238E27FC236}">
              <a16:creationId xmlns:a16="http://schemas.microsoft.com/office/drawing/2014/main" id="{812893F6-9837-4AC8-A1DC-CBE19A151795}"/>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47172</xdr:rowOff>
    </xdr:from>
    <xdr:to>
      <xdr:col>85</xdr:col>
      <xdr:colOff>177800</xdr:colOff>
      <xdr:row>56</xdr:row>
      <xdr:rowOff>148772</xdr:rowOff>
    </xdr:to>
    <xdr:sp macro="" textlink="">
      <xdr:nvSpPr>
        <xdr:cNvPr id="549" name="楕円 548">
          <a:extLst>
            <a:ext uri="{FF2B5EF4-FFF2-40B4-BE49-F238E27FC236}">
              <a16:creationId xmlns:a16="http://schemas.microsoft.com/office/drawing/2014/main" id="{663AFEC0-50D9-45C3-9555-E2FF63C587FA}"/>
            </a:ext>
          </a:extLst>
        </xdr:cNvPr>
        <xdr:cNvSpPr/>
      </xdr:nvSpPr>
      <xdr:spPr>
        <a:xfrm>
          <a:off x="16268700" y="9648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55</xdr:row>
      <xdr:rowOff>133549</xdr:rowOff>
    </xdr:from>
    <xdr:ext cx="405111" cy="259045"/>
    <xdr:sp macro="" textlink="">
      <xdr:nvSpPr>
        <xdr:cNvPr id="550" name="【保健センター・保健所】&#10;有形固定資産減価償却率該当値テキスト">
          <a:extLst>
            <a:ext uri="{FF2B5EF4-FFF2-40B4-BE49-F238E27FC236}">
              <a16:creationId xmlns:a16="http://schemas.microsoft.com/office/drawing/2014/main" id="{C4FCD74B-CBA3-4DA1-965F-D99C77F6750F}"/>
            </a:ext>
          </a:extLst>
        </xdr:cNvPr>
        <xdr:cNvSpPr txBox="1"/>
      </xdr:nvSpPr>
      <xdr:spPr>
        <a:xfrm>
          <a:off x="16357600" y="95632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159838</xdr:rowOff>
    </xdr:from>
    <xdr:to>
      <xdr:col>81</xdr:col>
      <xdr:colOff>101600</xdr:colOff>
      <xdr:row>56</xdr:row>
      <xdr:rowOff>89988</xdr:rowOff>
    </xdr:to>
    <xdr:sp macro="" textlink="">
      <xdr:nvSpPr>
        <xdr:cNvPr id="551" name="楕円 550">
          <a:extLst>
            <a:ext uri="{FF2B5EF4-FFF2-40B4-BE49-F238E27FC236}">
              <a16:creationId xmlns:a16="http://schemas.microsoft.com/office/drawing/2014/main" id="{E0668123-CD01-414E-B0B3-313DDF07B367}"/>
            </a:ext>
          </a:extLst>
        </xdr:cNvPr>
        <xdr:cNvSpPr/>
      </xdr:nvSpPr>
      <xdr:spPr>
        <a:xfrm>
          <a:off x="15430500" y="9589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56</xdr:row>
      <xdr:rowOff>39188</xdr:rowOff>
    </xdr:from>
    <xdr:to>
      <xdr:col>85</xdr:col>
      <xdr:colOff>127000</xdr:colOff>
      <xdr:row>56</xdr:row>
      <xdr:rowOff>97972</xdr:rowOff>
    </xdr:to>
    <xdr:cxnSp macro="">
      <xdr:nvCxnSpPr>
        <xdr:cNvPr id="552" name="直線コネクタ 551">
          <a:extLst>
            <a:ext uri="{FF2B5EF4-FFF2-40B4-BE49-F238E27FC236}">
              <a16:creationId xmlns:a16="http://schemas.microsoft.com/office/drawing/2014/main" id="{6F777039-930D-4D34-AF72-9C9CB9E28CF8}"/>
            </a:ext>
          </a:extLst>
        </xdr:cNvPr>
        <xdr:cNvCxnSpPr/>
      </xdr:nvCxnSpPr>
      <xdr:spPr>
        <a:xfrm>
          <a:off x="15481300" y="9640388"/>
          <a:ext cx="838200" cy="58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45538</xdr:rowOff>
    </xdr:from>
    <xdr:to>
      <xdr:col>76</xdr:col>
      <xdr:colOff>165100</xdr:colOff>
      <xdr:row>55</xdr:row>
      <xdr:rowOff>147138</xdr:rowOff>
    </xdr:to>
    <xdr:sp macro="" textlink="">
      <xdr:nvSpPr>
        <xdr:cNvPr id="553" name="楕円 552">
          <a:extLst>
            <a:ext uri="{FF2B5EF4-FFF2-40B4-BE49-F238E27FC236}">
              <a16:creationId xmlns:a16="http://schemas.microsoft.com/office/drawing/2014/main" id="{E42412C0-6FBA-4279-9664-10FEB02E02A1}"/>
            </a:ext>
          </a:extLst>
        </xdr:cNvPr>
        <xdr:cNvSpPr/>
      </xdr:nvSpPr>
      <xdr:spPr>
        <a:xfrm>
          <a:off x="14541500" y="9475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96338</xdr:rowOff>
    </xdr:from>
    <xdr:to>
      <xdr:col>81</xdr:col>
      <xdr:colOff>50800</xdr:colOff>
      <xdr:row>56</xdr:row>
      <xdr:rowOff>39188</xdr:rowOff>
    </xdr:to>
    <xdr:cxnSp macro="">
      <xdr:nvCxnSpPr>
        <xdr:cNvPr id="554" name="直線コネクタ 553">
          <a:extLst>
            <a:ext uri="{FF2B5EF4-FFF2-40B4-BE49-F238E27FC236}">
              <a16:creationId xmlns:a16="http://schemas.microsoft.com/office/drawing/2014/main" id="{A3B1654F-3C15-4265-82B0-06FD7161C233}"/>
            </a:ext>
          </a:extLst>
        </xdr:cNvPr>
        <xdr:cNvCxnSpPr/>
      </xdr:nvCxnSpPr>
      <xdr:spPr>
        <a:xfrm>
          <a:off x="14592300" y="9526088"/>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47172</xdr:rowOff>
    </xdr:from>
    <xdr:to>
      <xdr:col>72</xdr:col>
      <xdr:colOff>38100</xdr:colOff>
      <xdr:row>55</xdr:row>
      <xdr:rowOff>148772</xdr:rowOff>
    </xdr:to>
    <xdr:sp macro="" textlink="">
      <xdr:nvSpPr>
        <xdr:cNvPr id="555" name="楕円 554">
          <a:extLst>
            <a:ext uri="{FF2B5EF4-FFF2-40B4-BE49-F238E27FC236}">
              <a16:creationId xmlns:a16="http://schemas.microsoft.com/office/drawing/2014/main" id="{18C3D2FD-741F-4830-9D0F-832F538E89CB}"/>
            </a:ext>
          </a:extLst>
        </xdr:cNvPr>
        <xdr:cNvSpPr/>
      </xdr:nvSpPr>
      <xdr:spPr>
        <a:xfrm>
          <a:off x="13652500" y="9476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55</xdr:row>
      <xdr:rowOff>96338</xdr:rowOff>
    </xdr:from>
    <xdr:to>
      <xdr:col>76</xdr:col>
      <xdr:colOff>114300</xdr:colOff>
      <xdr:row>55</xdr:row>
      <xdr:rowOff>97972</xdr:rowOff>
    </xdr:to>
    <xdr:cxnSp macro="">
      <xdr:nvCxnSpPr>
        <xdr:cNvPr id="556" name="直線コネクタ 555">
          <a:extLst>
            <a:ext uri="{FF2B5EF4-FFF2-40B4-BE49-F238E27FC236}">
              <a16:creationId xmlns:a16="http://schemas.microsoft.com/office/drawing/2014/main" id="{BE1EA5E5-0FDE-4F45-8814-9D988403DF84}"/>
            </a:ext>
          </a:extLst>
        </xdr:cNvPr>
        <xdr:cNvCxnSpPr/>
      </xdr:nvCxnSpPr>
      <xdr:spPr>
        <a:xfrm flipV="1">
          <a:off x="13703300" y="9526088"/>
          <a:ext cx="889000" cy="1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54</xdr:row>
      <xdr:rowOff>161472</xdr:rowOff>
    </xdr:from>
    <xdr:to>
      <xdr:col>67</xdr:col>
      <xdr:colOff>101600</xdr:colOff>
      <xdr:row>55</xdr:row>
      <xdr:rowOff>91622</xdr:rowOff>
    </xdr:to>
    <xdr:sp macro="" textlink="">
      <xdr:nvSpPr>
        <xdr:cNvPr id="557" name="楕円 556">
          <a:extLst>
            <a:ext uri="{FF2B5EF4-FFF2-40B4-BE49-F238E27FC236}">
              <a16:creationId xmlns:a16="http://schemas.microsoft.com/office/drawing/2014/main" id="{B24BD9CB-B430-461D-B67D-F1A13C4189B3}"/>
            </a:ext>
          </a:extLst>
        </xdr:cNvPr>
        <xdr:cNvSpPr/>
      </xdr:nvSpPr>
      <xdr:spPr>
        <a:xfrm>
          <a:off x="12763500" y="941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55</xdr:row>
      <xdr:rowOff>40822</xdr:rowOff>
    </xdr:from>
    <xdr:to>
      <xdr:col>71</xdr:col>
      <xdr:colOff>177800</xdr:colOff>
      <xdr:row>55</xdr:row>
      <xdr:rowOff>97972</xdr:rowOff>
    </xdr:to>
    <xdr:cxnSp macro="">
      <xdr:nvCxnSpPr>
        <xdr:cNvPr id="558" name="直線コネクタ 557">
          <a:extLst>
            <a:ext uri="{FF2B5EF4-FFF2-40B4-BE49-F238E27FC236}">
              <a16:creationId xmlns:a16="http://schemas.microsoft.com/office/drawing/2014/main" id="{A0DE9FF2-5251-421D-B8E8-68AB53259BBA}"/>
            </a:ext>
          </a:extLst>
        </xdr:cNvPr>
        <xdr:cNvCxnSpPr/>
      </xdr:nvCxnSpPr>
      <xdr:spPr>
        <a:xfrm>
          <a:off x="12814300" y="9470572"/>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4371</xdr:rowOff>
    </xdr:from>
    <xdr:ext cx="405111" cy="259045"/>
    <xdr:sp macro="" textlink="">
      <xdr:nvSpPr>
        <xdr:cNvPr id="559" name="n_1aveValue【保健センター・保健所】&#10;有形固定資産減価償却率">
          <a:extLst>
            <a:ext uri="{FF2B5EF4-FFF2-40B4-BE49-F238E27FC236}">
              <a16:creationId xmlns:a16="http://schemas.microsoft.com/office/drawing/2014/main" id="{1F8A5606-7DB4-4854-AC85-3DAACAE032AA}"/>
            </a:ext>
          </a:extLst>
        </xdr:cNvPr>
        <xdr:cNvSpPr txBox="1"/>
      </xdr:nvSpPr>
      <xdr:spPr>
        <a:xfrm>
          <a:off x="15266044" y="102913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144797</xdr:rowOff>
    </xdr:from>
    <xdr:ext cx="405111" cy="259045"/>
    <xdr:sp macro="" textlink="">
      <xdr:nvSpPr>
        <xdr:cNvPr id="560" name="n_2aveValue【保健センター・保健所】&#10;有形固定資産減価償却率">
          <a:extLst>
            <a:ext uri="{FF2B5EF4-FFF2-40B4-BE49-F238E27FC236}">
              <a16:creationId xmlns:a16="http://schemas.microsoft.com/office/drawing/2014/main" id="{D797E3C9-8105-4964-87DF-F5CA23338E58}"/>
            </a:ext>
          </a:extLst>
        </xdr:cNvPr>
        <xdr:cNvSpPr txBox="1"/>
      </xdr:nvSpPr>
      <xdr:spPr>
        <a:xfrm>
          <a:off x="14389744" y="1026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130101</xdr:rowOff>
    </xdr:from>
    <xdr:ext cx="405111" cy="259045"/>
    <xdr:sp macro="" textlink="">
      <xdr:nvSpPr>
        <xdr:cNvPr id="561" name="n_3aveValue【保健センター・保健所】&#10;有形固定資産減価償却率">
          <a:extLst>
            <a:ext uri="{FF2B5EF4-FFF2-40B4-BE49-F238E27FC236}">
              <a16:creationId xmlns:a16="http://schemas.microsoft.com/office/drawing/2014/main" id="{F2406F80-5BD3-4333-94C6-64D25892A25C}"/>
            </a:ext>
          </a:extLst>
        </xdr:cNvPr>
        <xdr:cNvSpPr txBox="1"/>
      </xdr:nvSpPr>
      <xdr:spPr>
        <a:xfrm>
          <a:off x="13500744" y="102456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146430</xdr:rowOff>
    </xdr:from>
    <xdr:ext cx="405111" cy="259045"/>
    <xdr:sp macro="" textlink="">
      <xdr:nvSpPr>
        <xdr:cNvPr id="562" name="n_4aveValue【保健センター・保健所】&#10;有形固定資産減価償却率">
          <a:extLst>
            <a:ext uri="{FF2B5EF4-FFF2-40B4-BE49-F238E27FC236}">
              <a16:creationId xmlns:a16="http://schemas.microsoft.com/office/drawing/2014/main" id="{10FE3BC5-CC8B-4626-9DCC-B173EA157148}"/>
            </a:ext>
          </a:extLst>
        </xdr:cNvPr>
        <xdr:cNvSpPr txBox="1"/>
      </xdr:nvSpPr>
      <xdr:spPr>
        <a:xfrm>
          <a:off x="12611744" y="102619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54</xdr:row>
      <xdr:rowOff>106515</xdr:rowOff>
    </xdr:from>
    <xdr:ext cx="405111" cy="259045"/>
    <xdr:sp macro="" textlink="">
      <xdr:nvSpPr>
        <xdr:cNvPr id="563" name="n_1mainValue【保健センター・保健所】&#10;有形固定資産減価償却率">
          <a:extLst>
            <a:ext uri="{FF2B5EF4-FFF2-40B4-BE49-F238E27FC236}">
              <a16:creationId xmlns:a16="http://schemas.microsoft.com/office/drawing/2014/main" id="{A196796E-7827-4737-BDDE-8C34C13124AE}"/>
            </a:ext>
          </a:extLst>
        </xdr:cNvPr>
        <xdr:cNvSpPr txBox="1"/>
      </xdr:nvSpPr>
      <xdr:spPr>
        <a:xfrm>
          <a:off x="15266044" y="93648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134561</xdr:colOff>
      <xdr:row>53</xdr:row>
      <xdr:rowOff>163665</xdr:rowOff>
    </xdr:from>
    <xdr:ext cx="340478" cy="259045"/>
    <xdr:sp macro="" textlink="">
      <xdr:nvSpPr>
        <xdr:cNvPr id="564" name="n_2mainValue【保健センター・保健所】&#10;有形固定資産減価償却率">
          <a:extLst>
            <a:ext uri="{FF2B5EF4-FFF2-40B4-BE49-F238E27FC236}">
              <a16:creationId xmlns:a16="http://schemas.microsoft.com/office/drawing/2014/main" id="{9E4752B9-A3CD-4528-8386-8465E02B06EE}"/>
            </a:ext>
          </a:extLst>
        </xdr:cNvPr>
        <xdr:cNvSpPr txBox="1"/>
      </xdr:nvSpPr>
      <xdr:spPr>
        <a:xfrm>
          <a:off x="14422061" y="925051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7561</xdr:colOff>
      <xdr:row>53</xdr:row>
      <xdr:rowOff>165299</xdr:rowOff>
    </xdr:from>
    <xdr:ext cx="340478" cy="259045"/>
    <xdr:sp macro="" textlink="">
      <xdr:nvSpPr>
        <xdr:cNvPr id="565" name="n_3mainValue【保健センター・保健所】&#10;有形固定資産減価償却率">
          <a:extLst>
            <a:ext uri="{FF2B5EF4-FFF2-40B4-BE49-F238E27FC236}">
              <a16:creationId xmlns:a16="http://schemas.microsoft.com/office/drawing/2014/main" id="{9FB782AC-47E0-465F-A941-BC1DF9A4D658}"/>
            </a:ext>
          </a:extLst>
        </xdr:cNvPr>
        <xdr:cNvSpPr txBox="1"/>
      </xdr:nvSpPr>
      <xdr:spPr>
        <a:xfrm>
          <a:off x="13533061" y="925214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71061</xdr:colOff>
      <xdr:row>53</xdr:row>
      <xdr:rowOff>108149</xdr:rowOff>
    </xdr:from>
    <xdr:ext cx="340478" cy="259045"/>
    <xdr:sp macro="" textlink="">
      <xdr:nvSpPr>
        <xdr:cNvPr id="566" name="n_4mainValue【保健センター・保健所】&#10;有形固定資産減価償却率">
          <a:extLst>
            <a:ext uri="{FF2B5EF4-FFF2-40B4-BE49-F238E27FC236}">
              <a16:creationId xmlns:a16="http://schemas.microsoft.com/office/drawing/2014/main" id="{A9811C49-6C0A-4779-BD54-6A568772C6C0}"/>
            </a:ext>
          </a:extLst>
        </xdr:cNvPr>
        <xdr:cNvSpPr txBox="1"/>
      </xdr:nvSpPr>
      <xdr:spPr>
        <a:xfrm>
          <a:off x="12644061" y="91949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7" name="正方形/長方形 566">
          <a:extLst>
            <a:ext uri="{FF2B5EF4-FFF2-40B4-BE49-F238E27FC236}">
              <a16:creationId xmlns:a16="http://schemas.microsoft.com/office/drawing/2014/main" id="{80A8250B-3247-46B2-98E2-9EBF592496E9}"/>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8" name="正方形/長方形 567">
          <a:extLst>
            <a:ext uri="{FF2B5EF4-FFF2-40B4-BE49-F238E27FC236}">
              <a16:creationId xmlns:a16="http://schemas.microsoft.com/office/drawing/2014/main" id="{6DF72CBE-E847-46A6-8BA0-C6B006E2C016}"/>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9" name="正方形/長方形 568">
          <a:extLst>
            <a:ext uri="{FF2B5EF4-FFF2-40B4-BE49-F238E27FC236}">
              <a16:creationId xmlns:a16="http://schemas.microsoft.com/office/drawing/2014/main" id="{AE01FBC8-870A-4A56-9D90-4D6CB606BE7B}"/>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0" name="正方形/長方形 569">
          <a:extLst>
            <a:ext uri="{FF2B5EF4-FFF2-40B4-BE49-F238E27FC236}">
              <a16:creationId xmlns:a16="http://schemas.microsoft.com/office/drawing/2014/main" id="{6BE72CB2-BB30-4D8D-BD84-AE0EB9B8514C}"/>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1" name="正方形/長方形 570">
          <a:extLst>
            <a:ext uri="{FF2B5EF4-FFF2-40B4-BE49-F238E27FC236}">
              <a16:creationId xmlns:a16="http://schemas.microsoft.com/office/drawing/2014/main" id="{605756CB-D7C2-43D5-B3B3-CCC533D1D61B}"/>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2" name="正方形/長方形 571">
          <a:extLst>
            <a:ext uri="{FF2B5EF4-FFF2-40B4-BE49-F238E27FC236}">
              <a16:creationId xmlns:a16="http://schemas.microsoft.com/office/drawing/2014/main" id="{63404424-BC0C-47D9-B78A-993B1D3FDEB5}"/>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3" name="正方形/長方形 572">
          <a:extLst>
            <a:ext uri="{FF2B5EF4-FFF2-40B4-BE49-F238E27FC236}">
              <a16:creationId xmlns:a16="http://schemas.microsoft.com/office/drawing/2014/main" id="{4D54F890-A0F0-4262-9089-F3851F5B5C47}"/>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4" name="正方形/長方形 573">
          <a:extLst>
            <a:ext uri="{FF2B5EF4-FFF2-40B4-BE49-F238E27FC236}">
              <a16:creationId xmlns:a16="http://schemas.microsoft.com/office/drawing/2014/main" id="{F4FC97D2-4108-40D9-A91B-2EAA0BA3FDA3}"/>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5" name="テキスト ボックス 574">
          <a:extLst>
            <a:ext uri="{FF2B5EF4-FFF2-40B4-BE49-F238E27FC236}">
              <a16:creationId xmlns:a16="http://schemas.microsoft.com/office/drawing/2014/main" id="{B8FD79B3-F0B1-4844-94FA-CEC651615EC9}"/>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6" name="直線コネクタ 575">
          <a:extLst>
            <a:ext uri="{FF2B5EF4-FFF2-40B4-BE49-F238E27FC236}">
              <a16:creationId xmlns:a16="http://schemas.microsoft.com/office/drawing/2014/main" id="{560E2AC2-C90A-4CF4-A10C-B5826FA1D52A}"/>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577" name="直線コネクタ 576">
          <a:extLst>
            <a:ext uri="{FF2B5EF4-FFF2-40B4-BE49-F238E27FC236}">
              <a16:creationId xmlns:a16="http://schemas.microsoft.com/office/drawing/2014/main" id="{A700D108-2593-443A-8717-1C8D8AB84DB8}"/>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78" name="テキスト ボックス 577">
          <a:extLst>
            <a:ext uri="{FF2B5EF4-FFF2-40B4-BE49-F238E27FC236}">
              <a16:creationId xmlns:a16="http://schemas.microsoft.com/office/drawing/2014/main" id="{BC8CF56E-15A8-478F-812A-2603E3D45A18}"/>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79" name="直線コネクタ 578">
          <a:extLst>
            <a:ext uri="{FF2B5EF4-FFF2-40B4-BE49-F238E27FC236}">
              <a16:creationId xmlns:a16="http://schemas.microsoft.com/office/drawing/2014/main" id="{30D3EE31-37C6-4DEF-A180-B6A593845781}"/>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80" name="テキスト ボックス 579">
          <a:extLst>
            <a:ext uri="{FF2B5EF4-FFF2-40B4-BE49-F238E27FC236}">
              <a16:creationId xmlns:a16="http://schemas.microsoft.com/office/drawing/2014/main" id="{088054DA-9910-4A2B-BEC7-5F4F8B5E0920}"/>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81" name="直線コネクタ 580">
          <a:extLst>
            <a:ext uri="{FF2B5EF4-FFF2-40B4-BE49-F238E27FC236}">
              <a16:creationId xmlns:a16="http://schemas.microsoft.com/office/drawing/2014/main" id="{0BF39161-BD65-4C87-8A27-DCAB79EE6C6F}"/>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82" name="テキスト ボックス 581">
          <a:extLst>
            <a:ext uri="{FF2B5EF4-FFF2-40B4-BE49-F238E27FC236}">
              <a16:creationId xmlns:a16="http://schemas.microsoft.com/office/drawing/2014/main" id="{E2F7C850-8B83-4602-A60A-DE530649E4D0}"/>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83" name="直線コネクタ 582">
          <a:extLst>
            <a:ext uri="{FF2B5EF4-FFF2-40B4-BE49-F238E27FC236}">
              <a16:creationId xmlns:a16="http://schemas.microsoft.com/office/drawing/2014/main" id="{7C770B82-EC84-4ED1-9043-E4A2325CF12C}"/>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84" name="テキスト ボックス 583">
          <a:extLst>
            <a:ext uri="{FF2B5EF4-FFF2-40B4-BE49-F238E27FC236}">
              <a16:creationId xmlns:a16="http://schemas.microsoft.com/office/drawing/2014/main" id="{EEF55FEE-05DE-4020-BACE-A05561588389}"/>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5" name="直線コネクタ 584">
          <a:extLst>
            <a:ext uri="{FF2B5EF4-FFF2-40B4-BE49-F238E27FC236}">
              <a16:creationId xmlns:a16="http://schemas.microsoft.com/office/drawing/2014/main" id="{A1D89172-C899-4B76-B12D-73EE328D5A58}"/>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6" name="テキスト ボックス 585">
          <a:extLst>
            <a:ext uri="{FF2B5EF4-FFF2-40B4-BE49-F238E27FC236}">
              <a16:creationId xmlns:a16="http://schemas.microsoft.com/office/drawing/2014/main" id="{24BA0F35-42A5-42FB-AEBE-AA2B2F91AC29}"/>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7" name="【保健センター・保健所】&#10;一人当たり面積グラフ枠">
          <a:extLst>
            <a:ext uri="{FF2B5EF4-FFF2-40B4-BE49-F238E27FC236}">
              <a16:creationId xmlns:a16="http://schemas.microsoft.com/office/drawing/2014/main" id="{E94AC05E-4627-4904-AD93-13716D9F5313}"/>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96012</xdr:rowOff>
    </xdr:from>
    <xdr:to>
      <xdr:col>116</xdr:col>
      <xdr:colOff>62864</xdr:colOff>
      <xdr:row>63</xdr:row>
      <xdr:rowOff>118872</xdr:rowOff>
    </xdr:to>
    <xdr:cxnSp macro="">
      <xdr:nvCxnSpPr>
        <xdr:cNvPr id="588" name="直線コネクタ 587">
          <a:extLst>
            <a:ext uri="{FF2B5EF4-FFF2-40B4-BE49-F238E27FC236}">
              <a16:creationId xmlns:a16="http://schemas.microsoft.com/office/drawing/2014/main" id="{87185312-AC0E-4124-BD03-E4E68E3F2A40}"/>
            </a:ext>
          </a:extLst>
        </xdr:cNvPr>
        <xdr:cNvCxnSpPr/>
      </xdr:nvCxnSpPr>
      <xdr:spPr>
        <a:xfrm flipV="1">
          <a:off x="22160864" y="9697212"/>
          <a:ext cx="0" cy="1223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122699</xdr:rowOff>
    </xdr:from>
    <xdr:ext cx="469744" cy="259045"/>
    <xdr:sp macro="" textlink="">
      <xdr:nvSpPr>
        <xdr:cNvPr id="589" name="【保健センター・保健所】&#10;一人当たり面積最小値テキスト">
          <a:extLst>
            <a:ext uri="{FF2B5EF4-FFF2-40B4-BE49-F238E27FC236}">
              <a16:creationId xmlns:a16="http://schemas.microsoft.com/office/drawing/2014/main" id="{15B52BF8-E009-4B71-AD76-8EB70F34C6EA}"/>
            </a:ext>
          </a:extLst>
        </xdr:cNvPr>
        <xdr:cNvSpPr txBox="1"/>
      </xdr:nvSpPr>
      <xdr:spPr>
        <a:xfrm>
          <a:off x="22199600" y="10924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118872</xdr:rowOff>
    </xdr:from>
    <xdr:to>
      <xdr:col>116</xdr:col>
      <xdr:colOff>152400</xdr:colOff>
      <xdr:row>63</xdr:row>
      <xdr:rowOff>118872</xdr:rowOff>
    </xdr:to>
    <xdr:cxnSp macro="">
      <xdr:nvCxnSpPr>
        <xdr:cNvPr id="590" name="直線コネクタ 589">
          <a:extLst>
            <a:ext uri="{FF2B5EF4-FFF2-40B4-BE49-F238E27FC236}">
              <a16:creationId xmlns:a16="http://schemas.microsoft.com/office/drawing/2014/main" id="{B77BFFE7-AB2D-41CD-A87C-2DBEC5E7603F}"/>
            </a:ext>
          </a:extLst>
        </xdr:cNvPr>
        <xdr:cNvCxnSpPr/>
      </xdr:nvCxnSpPr>
      <xdr:spPr>
        <a:xfrm>
          <a:off x="22072600" y="10920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42689</xdr:rowOff>
    </xdr:from>
    <xdr:ext cx="469744" cy="259045"/>
    <xdr:sp macro="" textlink="">
      <xdr:nvSpPr>
        <xdr:cNvPr id="591" name="【保健センター・保健所】&#10;一人当たり面積最大値テキスト">
          <a:extLst>
            <a:ext uri="{FF2B5EF4-FFF2-40B4-BE49-F238E27FC236}">
              <a16:creationId xmlns:a16="http://schemas.microsoft.com/office/drawing/2014/main" id="{C68B0EB3-B1BA-4D1A-9615-620D4E341DF6}"/>
            </a:ext>
          </a:extLst>
        </xdr:cNvPr>
        <xdr:cNvSpPr txBox="1"/>
      </xdr:nvSpPr>
      <xdr:spPr>
        <a:xfrm>
          <a:off x="22199600" y="9472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96012</xdr:rowOff>
    </xdr:from>
    <xdr:to>
      <xdr:col>116</xdr:col>
      <xdr:colOff>152400</xdr:colOff>
      <xdr:row>56</xdr:row>
      <xdr:rowOff>96012</xdr:rowOff>
    </xdr:to>
    <xdr:cxnSp macro="">
      <xdr:nvCxnSpPr>
        <xdr:cNvPr id="592" name="直線コネクタ 591">
          <a:extLst>
            <a:ext uri="{FF2B5EF4-FFF2-40B4-BE49-F238E27FC236}">
              <a16:creationId xmlns:a16="http://schemas.microsoft.com/office/drawing/2014/main" id="{CD8F34C6-CCAB-428C-91F3-50438D5BF495}"/>
            </a:ext>
          </a:extLst>
        </xdr:cNvPr>
        <xdr:cNvCxnSpPr/>
      </xdr:nvCxnSpPr>
      <xdr:spPr>
        <a:xfrm>
          <a:off x="22072600" y="9697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111523</xdr:rowOff>
    </xdr:from>
    <xdr:ext cx="469744" cy="259045"/>
    <xdr:sp macro="" textlink="">
      <xdr:nvSpPr>
        <xdr:cNvPr id="593" name="【保健センター・保健所】&#10;一人当たり面積平均値テキスト">
          <a:extLst>
            <a:ext uri="{FF2B5EF4-FFF2-40B4-BE49-F238E27FC236}">
              <a16:creationId xmlns:a16="http://schemas.microsoft.com/office/drawing/2014/main" id="{3A1948E1-21B7-4B39-882A-6247CC19CAA7}"/>
            </a:ext>
          </a:extLst>
        </xdr:cNvPr>
        <xdr:cNvSpPr txBox="1"/>
      </xdr:nvSpPr>
      <xdr:spPr>
        <a:xfrm>
          <a:off x="22199600" y="103985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88646</xdr:rowOff>
    </xdr:from>
    <xdr:to>
      <xdr:col>116</xdr:col>
      <xdr:colOff>114300</xdr:colOff>
      <xdr:row>62</xdr:row>
      <xdr:rowOff>18796</xdr:rowOff>
    </xdr:to>
    <xdr:sp macro="" textlink="">
      <xdr:nvSpPr>
        <xdr:cNvPr id="594" name="フローチャート: 判断 593">
          <a:extLst>
            <a:ext uri="{FF2B5EF4-FFF2-40B4-BE49-F238E27FC236}">
              <a16:creationId xmlns:a16="http://schemas.microsoft.com/office/drawing/2014/main" id="{2651A047-79B9-4FB6-8AEB-05D9EF6717A2}"/>
            </a:ext>
          </a:extLst>
        </xdr:cNvPr>
        <xdr:cNvSpPr/>
      </xdr:nvSpPr>
      <xdr:spPr>
        <a:xfrm>
          <a:off x="22110700" y="10547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20066</xdr:rowOff>
    </xdr:from>
    <xdr:to>
      <xdr:col>112</xdr:col>
      <xdr:colOff>38100</xdr:colOff>
      <xdr:row>61</xdr:row>
      <xdr:rowOff>121666</xdr:rowOff>
    </xdr:to>
    <xdr:sp macro="" textlink="">
      <xdr:nvSpPr>
        <xdr:cNvPr id="595" name="フローチャート: 判断 594">
          <a:extLst>
            <a:ext uri="{FF2B5EF4-FFF2-40B4-BE49-F238E27FC236}">
              <a16:creationId xmlns:a16="http://schemas.microsoft.com/office/drawing/2014/main" id="{C3058608-1B73-4F76-8DB0-8459182634E2}"/>
            </a:ext>
          </a:extLst>
        </xdr:cNvPr>
        <xdr:cNvSpPr/>
      </xdr:nvSpPr>
      <xdr:spPr>
        <a:xfrm>
          <a:off x="21272500" y="10478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17780</xdr:rowOff>
    </xdr:from>
    <xdr:to>
      <xdr:col>107</xdr:col>
      <xdr:colOff>101600</xdr:colOff>
      <xdr:row>61</xdr:row>
      <xdr:rowOff>119380</xdr:rowOff>
    </xdr:to>
    <xdr:sp macro="" textlink="">
      <xdr:nvSpPr>
        <xdr:cNvPr id="596" name="フローチャート: 判断 595">
          <a:extLst>
            <a:ext uri="{FF2B5EF4-FFF2-40B4-BE49-F238E27FC236}">
              <a16:creationId xmlns:a16="http://schemas.microsoft.com/office/drawing/2014/main" id="{AD17EF2F-5DB0-4D88-8062-1259557CC42C}"/>
            </a:ext>
          </a:extLst>
        </xdr:cNvPr>
        <xdr:cNvSpPr/>
      </xdr:nvSpPr>
      <xdr:spPr>
        <a:xfrm>
          <a:off x="20383500" y="1047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13208</xdr:rowOff>
    </xdr:from>
    <xdr:to>
      <xdr:col>102</xdr:col>
      <xdr:colOff>165100</xdr:colOff>
      <xdr:row>61</xdr:row>
      <xdr:rowOff>114808</xdr:rowOff>
    </xdr:to>
    <xdr:sp macro="" textlink="">
      <xdr:nvSpPr>
        <xdr:cNvPr id="597" name="フローチャート: 判断 596">
          <a:extLst>
            <a:ext uri="{FF2B5EF4-FFF2-40B4-BE49-F238E27FC236}">
              <a16:creationId xmlns:a16="http://schemas.microsoft.com/office/drawing/2014/main" id="{67867EDF-50C5-4E3B-93AE-4C702204475A}"/>
            </a:ext>
          </a:extLst>
        </xdr:cNvPr>
        <xdr:cNvSpPr/>
      </xdr:nvSpPr>
      <xdr:spPr>
        <a:xfrm>
          <a:off x="19494500" y="10471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63500</xdr:rowOff>
    </xdr:from>
    <xdr:to>
      <xdr:col>98</xdr:col>
      <xdr:colOff>38100</xdr:colOff>
      <xdr:row>61</xdr:row>
      <xdr:rowOff>165100</xdr:rowOff>
    </xdr:to>
    <xdr:sp macro="" textlink="">
      <xdr:nvSpPr>
        <xdr:cNvPr id="598" name="フローチャート: 判断 597">
          <a:extLst>
            <a:ext uri="{FF2B5EF4-FFF2-40B4-BE49-F238E27FC236}">
              <a16:creationId xmlns:a16="http://schemas.microsoft.com/office/drawing/2014/main" id="{64D1B2B3-3463-49D6-9925-3EAD46012299}"/>
            </a:ext>
          </a:extLst>
        </xdr:cNvPr>
        <xdr:cNvSpPr/>
      </xdr:nvSpPr>
      <xdr:spPr>
        <a:xfrm>
          <a:off x="18605500" y="1052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9" name="テキスト ボックス 598">
          <a:extLst>
            <a:ext uri="{FF2B5EF4-FFF2-40B4-BE49-F238E27FC236}">
              <a16:creationId xmlns:a16="http://schemas.microsoft.com/office/drawing/2014/main" id="{A8A1F631-4788-4677-A704-7E0D7FA3C5CD}"/>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0" name="テキスト ボックス 599">
          <a:extLst>
            <a:ext uri="{FF2B5EF4-FFF2-40B4-BE49-F238E27FC236}">
              <a16:creationId xmlns:a16="http://schemas.microsoft.com/office/drawing/2014/main" id="{38E36951-8428-49D1-B730-2C0D86DA2DF4}"/>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1" name="テキスト ボックス 600">
          <a:extLst>
            <a:ext uri="{FF2B5EF4-FFF2-40B4-BE49-F238E27FC236}">
              <a16:creationId xmlns:a16="http://schemas.microsoft.com/office/drawing/2014/main" id="{07AAD86A-82DB-43FA-BEDF-518FA97A22D1}"/>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2" name="テキスト ボックス 601">
          <a:extLst>
            <a:ext uri="{FF2B5EF4-FFF2-40B4-BE49-F238E27FC236}">
              <a16:creationId xmlns:a16="http://schemas.microsoft.com/office/drawing/2014/main" id="{CD319C58-1FC3-4009-9B82-8DE588EDDB6F}"/>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3" name="テキスト ボックス 602">
          <a:extLst>
            <a:ext uri="{FF2B5EF4-FFF2-40B4-BE49-F238E27FC236}">
              <a16:creationId xmlns:a16="http://schemas.microsoft.com/office/drawing/2014/main" id="{C1508CA4-231F-488C-96E7-6B4DB0671FF9}"/>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148082</xdr:rowOff>
    </xdr:from>
    <xdr:to>
      <xdr:col>116</xdr:col>
      <xdr:colOff>114300</xdr:colOff>
      <xdr:row>63</xdr:row>
      <xdr:rowOff>78232</xdr:rowOff>
    </xdr:to>
    <xdr:sp macro="" textlink="">
      <xdr:nvSpPr>
        <xdr:cNvPr id="604" name="楕円 603">
          <a:extLst>
            <a:ext uri="{FF2B5EF4-FFF2-40B4-BE49-F238E27FC236}">
              <a16:creationId xmlns:a16="http://schemas.microsoft.com/office/drawing/2014/main" id="{172F47DC-7DDE-4959-80DE-FF0C7F1F77B2}"/>
            </a:ext>
          </a:extLst>
        </xdr:cNvPr>
        <xdr:cNvSpPr/>
      </xdr:nvSpPr>
      <xdr:spPr>
        <a:xfrm>
          <a:off x="22110700" y="10777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63009</xdr:rowOff>
    </xdr:from>
    <xdr:ext cx="469744" cy="259045"/>
    <xdr:sp macro="" textlink="">
      <xdr:nvSpPr>
        <xdr:cNvPr id="605" name="【保健センター・保健所】&#10;一人当たり面積該当値テキスト">
          <a:extLst>
            <a:ext uri="{FF2B5EF4-FFF2-40B4-BE49-F238E27FC236}">
              <a16:creationId xmlns:a16="http://schemas.microsoft.com/office/drawing/2014/main" id="{C2F07024-21ED-44D6-9BA4-53E41F51B334}"/>
            </a:ext>
          </a:extLst>
        </xdr:cNvPr>
        <xdr:cNvSpPr txBox="1"/>
      </xdr:nvSpPr>
      <xdr:spPr>
        <a:xfrm>
          <a:off x="22199600" y="10692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148082</xdr:rowOff>
    </xdr:from>
    <xdr:to>
      <xdr:col>112</xdr:col>
      <xdr:colOff>38100</xdr:colOff>
      <xdr:row>63</xdr:row>
      <xdr:rowOff>78232</xdr:rowOff>
    </xdr:to>
    <xdr:sp macro="" textlink="">
      <xdr:nvSpPr>
        <xdr:cNvPr id="606" name="楕円 605">
          <a:extLst>
            <a:ext uri="{FF2B5EF4-FFF2-40B4-BE49-F238E27FC236}">
              <a16:creationId xmlns:a16="http://schemas.microsoft.com/office/drawing/2014/main" id="{283FC769-182A-4484-9C88-A56DBF55B93C}"/>
            </a:ext>
          </a:extLst>
        </xdr:cNvPr>
        <xdr:cNvSpPr/>
      </xdr:nvSpPr>
      <xdr:spPr>
        <a:xfrm>
          <a:off x="21272500" y="10777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27432</xdr:rowOff>
    </xdr:from>
    <xdr:to>
      <xdr:col>116</xdr:col>
      <xdr:colOff>63500</xdr:colOff>
      <xdr:row>63</xdr:row>
      <xdr:rowOff>27432</xdr:rowOff>
    </xdr:to>
    <xdr:cxnSp macro="">
      <xdr:nvCxnSpPr>
        <xdr:cNvPr id="607" name="直線コネクタ 606">
          <a:extLst>
            <a:ext uri="{FF2B5EF4-FFF2-40B4-BE49-F238E27FC236}">
              <a16:creationId xmlns:a16="http://schemas.microsoft.com/office/drawing/2014/main" id="{2F4B7814-6950-46E6-86F5-04E40E096C6F}"/>
            </a:ext>
          </a:extLst>
        </xdr:cNvPr>
        <xdr:cNvCxnSpPr/>
      </xdr:nvCxnSpPr>
      <xdr:spPr>
        <a:xfrm>
          <a:off x="21323300" y="1082878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148082</xdr:rowOff>
    </xdr:from>
    <xdr:to>
      <xdr:col>107</xdr:col>
      <xdr:colOff>101600</xdr:colOff>
      <xdr:row>63</xdr:row>
      <xdr:rowOff>78232</xdr:rowOff>
    </xdr:to>
    <xdr:sp macro="" textlink="">
      <xdr:nvSpPr>
        <xdr:cNvPr id="608" name="楕円 607">
          <a:extLst>
            <a:ext uri="{FF2B5EF4-FFF2-40B4-BE49-F238E27FC236}">
              <a16:creationId xmlns:a16="http://schemas.microsoft.com/office/drawing/2014/main" id="{C2189CCD-A546-46E8-BCBA-A55DC3B600E1}"/>
            </a:ext>
          </a:extLst>
        </xdr:cNvPr>
        <xdr:cNvSpPr/>
      </xdr:nvSpPr>
      <xdr:spPr>
        <a:xfrm>
          <a:off x="20383500" y="10777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27432</xdr:rowOff>
    </xdr:from>
    <xdr:to>
      <xdr:col>111</xdr:col>
      <xdr:colOff>177800</xdr:colOff>
      <xdr:row>63</xdr:row>
      <xdr:rowOff>27432</xdr:rowOff>
    </xdr:to>
    <xdr:cxnSp macro="">
      <xdr:nvCxnSpPr>
        <xdr:cNvPr id="609" name="直線コネクタ 608">
          <a:extLst>
            <a:ext uri="{FF2B5EF4-FFF2-40B4-BE49-F238E27FC236}">
              <a16:creationId xmlns:a16="http://schemas.microsoft.com/office/drawing/2014/main" id="{726C8DB5-FF5E-4713-8FB5-08F5A0EBB0C9}"/>
            </a:ext>
          </a:extLst>
        </xdr:cNvPr>
        <xdr:cNvCxnSpPr/>
      </xdr:nvCxnSpPr>
      <xdr:spPr>
        <a:xfrm>
          <a:off x="20434300" y="1082878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148082</xdr:rowOff>
    </xdr:from>
    <xdr:to>
      <xdr:col>102</xdr:col>
      <xdr:colOff>165100</xdr:colOff>
      <xdr:row>63</xdr:row>
      <xdr:rowOff>78232</xdr:rowOff>
    </xdr:to>
    <xdr:sp macro="" textlink="">
      <xdr:nvSpPr>
        <xdr:cNvPr id="610" name="楕円 609">
          <a:extLst>
            <a:ext uri="{FF2B5EF4-FFF2-40B4-BE49-F238E27FC236}">
              <a16:creationId xmlns:a16="http://schemas.microsoft.com/office/drawing/2014/main" id="{34741942-2356-4422-ACE5-47F6BD871192}"/>
            </a:ext>
          </a:extLst>
        </xdr:cNvPr>
        <xdr:cNvSpPr/>
      </xdr:nvSpPr>
      <xdr:spPr>
        <a:xfrm>
          <a:off x="19494500" y="10777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27432</xdr:rowOff>
    </xdr:from>
    <xdr:to>
      <xdr:col>107</xdr:col>
      <xdr:colOff>50800</xdr:colOff>
      <xdr:row>63</xdr:row>
      <xdr:rowOff>27432</xdr:rowOff>
    </xdr:to>
    <xdr:cxnSp macro="">
      <xdr:nvCxnSpPr>
        <xdr:cNvPr id="611" name="直線コネクタ 610">
          <a:extLst>
            <a:ext uri="{FF2B5EF4-FFF2-40B4-BE49-F238E27FC236}">
              <a16:creationId xmlns:a16="http://schemas.microsoft.com/office/drawing/2014/main" id="{743D89C4-F9E5-4A7A-8EDA-528CA7E6AF4B}"/>
            </a:ext>
          </a:extLst>
        </xdr:cNvPr>
        <xdr:cNvCxnSpPr/>
      </xdr:nvCxnSpPr>
      <xdr:spPr>
        <a:xfrm>
          <a:off x="19545300" y="1082878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145796</xdr:rowOff>
    </xdr:from>
    <xdr:to>
      <xdr:col>98</xdr:col>
      <xdr:colOff>38100</xdr:colOff>
      <xdr:row>63</xdr:row>
      <xdr:rowOff>75946</xdr:rowOff>
    </xdr:to>
    <xdr:sp macro="" textlink="">
      <xdr:nvSpPr>
        <xdr:cNvPr id="612" name="楕円 611">
          <a:extLst>
            <a:ext uri="{FF2B5EF4-FFF2-40B4-BE49-F238E27FC236}">
              <a16:creationId xmlns:a16="http://schemas.microsoft.com/office/drawing/2014/main" id="{B954748C-1321-4F96-B29D-6C03F52ECC2D}"/>
            </a:ext>
          </a:extLst>
        </xdr:cNvPr>
        <xdr:cNvSpPr/>
      </xdr:nvSpPr>
      <xdr:spPr>
        <a:xfrm>
          <a:off x="18605500" y="10775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25146</xdr:rowOff>
    </xdr:from>
    <xdr:to>
      <xdr:col>102</xdr:col>
      <xdr:colOff>114300</xdr:colOff>
      <xdr:row>63</xdr:row>
      <xdr:rowOff>27432</xdr:rowOff>
    </xdr:to>
    <xdr:cxnSp macro="">
      <xdr:nvCxnSpPr>
        <xdr:cNvPr id="613" name="直線コネクタ 612">
          <a:extLst>
            <a:ext uri="{FF2B5EF4-FFF2-40B4-BE49-F238E27FC236}">
              <a16:creationId xmlns:a16="http://schemas.microsoft.com/office/drawing/2014/main" id="{C19FF615-C9F3-4873-A4ED-A208CE1128C7}"/>
            </a:ext>
          </a:extLst>
        </xdr:cNvPr>
        <xdr:cNvCxnSpPr/>
      </xdr:nvCxnSpPr>
      <xdr:spPr>
        <a:xfrm>
          <a:off x="18656300" y="10826496"/>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138193</xdr:rowOff>
    </xdr:from>
    <xdr:ext cx="469744" cy="259045"/>
    <xdr:sp macro="" textlink="">
      <xdr:nvSpPr>
        <xdr:cNvPr id="614" name="n_1aveValue【保健センター・保健所】&#10;一人当たり面積">
          <a:extLst>
            <a:ext uri="{FF2B5EF4-FFF2-40B4-BE49-F238E27FC236}">
              <a16:creationId xmlns:a16="http://schemas.microsoft.com/office/drawing/2014/main" id="{414509B1-47BB-409B-AB53-F27C39C56890}"/>
            </a:ext>
          </a:extLst>
        </xdr:cNvPr>
        <xdr:cNvSpPr txBox="1"/>
      </xdr:nvSpPr>
      <xdr:spPr>
        <a:xfrm>
          <a:off x="21075727" y="10253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135907</xdr:rowOff>
    </xdr:from>
    <xdr:ext cx="469744" cy="259045"/>
    <xdr:sp macro="" textlink="">
      <xdr:nvSpPr>
        <xdr:cNvPr id="615" name="n_2aveValue【保健センター・保健所】&#10;一人当たり面積">
          <a:extLst>
            <a:ext uri="{FF2B5EF4-FFF2-40B4-BE49-F238E27FC236}">
              <a16:creationId xmlns:a16="http://schemas.microsoft.com/office/drawing/2014/main" id="{D49C37D0-05D4-453A-B6BF-9FFBD3512F37}"/>
            </a:ext>
          </a:extLst>
        </xdr:cNvPr>
        <xdr:cNvSpPr txBox="1"/>
      </xdr:nvSpPr>
      <xdr:spPr>
        <a:xfrm>
          <a:off x="20199427" y="1025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131335</xdr:rowOff>
    </xdr:from>
    <xdr:ext cx="469744" cy="259045"/>
    <xdr:sp macro="" textlink="">
      <xdr:nvSpPr>
        <xdr:cNvPr id="616" name="n_3aveValue【保健センター・保健所】&#10;一人当たり面積">
          <a:extLst>
            <a:ext uri="{FF2B5EF4-FFF2-40B4-BE49-F238E27FC236}">
              <a16:creationId xmlns:a16="http://schemas.microsoft.com/office/drawing/2014/main" id="{28B16D6D-0AC1-4B60-8EC5-A27C7CF8510F}"/>
            </a:ext>
          </a:extLst>
        </xdr:cNvPr>
        <xdr:cNvSpPr txBox="1"/>
      </xdr:nvSpPr>
      <xdr:spPr>
        <a:xfrm>
          <a:off x="19310427" y="10246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10177</xdr:rowOff>
    </xdr:from>
    <xdr:ext cx="469744" cy="259045"/>
    <xdr:sp macro="" textlink="">
      <xdr:nvSpPr>
        <xdr:cNvPr id="617" name="n_4aveValue【保健センター・保健所】&#10;一人当たり面積">
          <a:extLst>
            <a:ext uri="{FF2B5EF4-FFF2-40B4-BE49-F238E27FC236}">
              <a16:creationId xmlns:a16="http://schemas.microsoft.com/office/drawing/2014/main" id="{321F857C-2650-4C52-89B4-0D5B7AFEC1F8}"/>
            </a:ext>
          </a:extLst>
        </xdr:cNvPr>
        <xdr:cNvSpPr txBox="1"/>
      </xdr:nvSpPr>
      <xdr:spPr>
        <a:xfrm>
          <a:off x="18421427" y="10297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69359</xdr:rowOff>
    </xdr:from>
    <xdr:ext cx="469744" cy="259045"/>
    <xdr:sp macro="" textlink="">
      <xdr:nvSpPr>
        <xdr:cNvPr id="618" name="n_1mainValue【保健センター・保健所】&#10;一人当たり面積">
          <a:extLst>
            <a:ext uri="{FF2B5EF4-FFF2-40B4-BE49-F238E27FC236}">
              <a16:creationId xmlns:a16="http://schemas.microsoft.com/office/drawing/2014/main" id="{A664AEB3-87D1-4A98-ABEB-B27EC081AC85}"/>
            </a:ext>
          </a:extLst>
        </xdr:cNvPr>
        <xdr:cNvSpPr txBox="1"/>
      </xdr:nvSpPr>
      <xdr:spPr>
        <a:xfrm>
          <a:off x="21075727" y="10870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69359</xdr:rowOff>
    </xdr:from>
    <xdr:ext cx="469744" cy="259045"/>
    <xdr:sp macro="" textlink="">
      <xdr:nvSpPr>
        <xdr:cNvPr id="619" name="n_2mainValue【保健センター・保健所】&#10;一人当たり面積">
          <a:extLst>
            <a:ext uri="{FF2B5EF4-FFF2-40B4-BE49-F238E27FC236}">
              <a16:creationId xmlns:a16="http://schemas.microsoft.com/office/drawing/2014/main" id="{D0E05B50-E0E3-4AFD-892F-133AFC9B6EFC}"/>
            </a:ext>
          </a:extLst>
        </xdr:cNvPr>
        <xdr:cNvSpPr txBox="1"/>
      </xdr:nvSpPr>
      <xdr:spPr>
        <a:xfrm>
          <a:off x="20199427" y="10870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69359</xdr:rowOff>
    </xdr:from>
    <xdr:ext cx="469744" cy="259045"/>
    <xdr:sp macro="" textlink="">
      <xdr:nvSpPr>
        <xdr:cNvPr id="620" name="n_3mainValue【保健センター・保健所】&#10;一人当たり面積">
          <a:extLst>
            <a:ext uri="{FF2B5EF4-FFF2-40B4-BE49-F238E27FC236}">
              <a16:creationId xmlns:a16="http://schemas.microsoft.com/office/drawing/2014/main" id="{6EBEB578-BAD5-4223-9402-7CEE2940A916}"/>
            </a:ext>
          </a:extLst>
        </xdr:cNvPr>
        <xdr:cNvSpPr txBox="1"/>
      </xdr:nvSpPr>
      <xdr:spPr>
        <a:xfrm>
          <a:off x="19310427" y="10870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67073</xdr:rowOff>
    </xdr:from>
    <xdr:ext cx="469744" cy="259045"/>
    <xdr:sp macro="" textlink="">
      <xdr:nvSpPr>
        <xdr:cNvPr id="621" name="n_4mainValue【保健センター・保健所】&#10;一人当たり面積">
          <a:extLst>
            <a:ext uri="{FF2B5EF4-FFF2-40B4-BE49-F238E27FC236}">
              <a16:creationId xmlns:a16="http://schemas.microsoft.com/office/drawing/2014/main" id="{071F7A30-1D7E-4557-A954-EBE19F98FCAD}"/>
            </a:ext>
          </a:extLst>
        </xdr:cNvPr>
        <xdr:cNvSpPr txBox="1"/>
      </xdr:nvSpPr>
      <xdr:spPr>
        <a:xfrm>
          <a:off x="18421427" y="10868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2" name="正方形/長方形 621">
          <a:extLst>
            <a:ext uri="{FF2B5EF4-FFF2-40B4-BE49-F238E27FC236}">
              <a16:creationId xmlns:a16="http://schemas.microsoft.com/office/drawing/2014/main" id="{B92352D5-967D-4A8F-ACAF-2B8C02E4C805}"/>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3" name="正方形/長方形 622">
          <a:extLst>
            <a:ext uri="{FF2B5EF4-FFF2-40B4-BE49-F238E27FC236}">
              <a16:creationId xmlns:a16="http://schemas.microsoft.com/office/drawing/2014/main" id="{ED001B7C-D110-44C9-B772-E1C0C9C9795E}"/>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4" name="正方形/長方形 623">
          <a:extLst>
            <a:ext uri="{FF2B5EF4-FFF2-40B4-BE49-F238E27FC236}">
              <a16:creationId xmlns:a16="http://schemas.microsoft.com/office/drawing/2014/main" id="{A2D1CBD8-7E57-433F-9AC9-45615E90225C}"/>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5" name="正方形/長方形 624">
          <a:extLst>
            <a:ext uri="{FF2B5EF4-FFF2-40B4-BE49-F238E27FC236}">
              <a16:creationId xmlns:a16="http://schemas.microsoft.com/office/drawing/2014/main" id="{0351AC66-2696-4B12-AB2F-C3952D1F4B1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6" name="正方形/長方形 625">
          <a:extLst>
            <a:ext uri="{FF2B5EF4-FFF2-40B4-BE49-F238E27FC236}">
              <a16:creationId xmlns:a16="http://schemas.microsoft.com/office/drawing/2014/main" id="{0AE06938-CDDA-4950-A4B6-AD8B2D0F890F}"/>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7" name="正方形/長方形 626">
          <a:extLst>
            <a:ext uri="{FF2B5EF4-FFF2-40B4-BE49-F238E27FC236}">
              <a16:creationId xmlns:a16="http://schemas.microsoft.com/office/drawing/2014/main" id="{66A29066-35A0-417C-9E3B-2C4C29FEC783}"/>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8" name="正方形/長方形 627">
          <a:extLst>
            <a:ext uri="{FF2B5EF4-FFF2-40B4-BE49-F238E27FC236}">
              <a16:creationId xmlns:a16="http://schemas.microsoft.com/office/drawing/2014/main" id="{55DF2EB5-6BCC-4B02-BD37-4B4C866A9187}"/>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9" name="正方形/長方形 628">
          <a:extLst>
            <a:ext uri="{FF2B5EF4-FFF2-40B4-BE49-F238E27FC236}">
              <a16:creationId xmlns:a16="http://schemas.microsoft.com/office/drawing/2014/main" id="{428647B8-68CE-4611-96C7-70A0527E34D3}"/>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0" name="テキスト ボックス 629">
          <a:extLst>
            <a:ext uri="{FF2B5EF4-FFF2-40B4-BE49-F238E27FC236}">
              <a16:creationId xmlns:a16="http://schemas.microsoft.com/office/drawing/2014/main" id="{A03C74CE-FB9F-4FA6-A5E6-937DA6481EE6}"/>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1" name="直線コネクタ 630">
          <a:extLst>
            <a:ext uri="{FF2B5EF4-FFF2-40B4-BE49-F238E27FC236}">
              <a16:creationId xmlns:a16="http://schemas.microsoft.com/office/drawing/2014/main" id="{6EE26826-C042-4B3A-9522-E3FFA4C8A515}"/>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2" name="テキスト ボックス 631">
          <a:extLst>
            <a:ext uri="{FF2B5EF4-FFF2-40B4-BE49-F238E27FC236}">
              <a16:creationId xmlns:a16="http://schemas.microsoft.com/office/drawing/2014/main" id="{91D71E5B-3992-4D7F-B072-96456FBEA1B7}"/>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33" name="直線コネクタ 632">
          <a:extLst>
            <a:ext uri="{FF2B5EF4-FFF2-40B4-BE49-F238E27FC236}">
              <a16:creationId xmlns:a16="http://schemas.microsoft.com/office/drawing/2014/main" id="{7DCFE179-7E80-48DE-A405-3EEACB02CA68}"/>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34" name="テキスト ボックス 633">
          <a:extLst>
            <a:ext uri="{FF2B5EF4-FFF2-40B4-BE49-F238E27FC236}">
              <a16:creationId xmlns:a16="http://schemas.microsoft.com/office/drawing/2014/main" id="{C5C6E782-43D0-4393-B276-5F226D748300}"/>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35" name="直線コネクタ 634">
          <a:extLst>
            <a:ext uri="{FF2B5EF4-FFF2-40B4-BE49-F238E27FC236}">
              <a16:creationId xmlns:a16="http://schemas.microsoft.com/office/drawing/2014/main" id="{769E5902-134F-41AF-BD2C-4123C71D1EBF}"/>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36" name="テキスト ボックス 635">
          <a:extLst>
            <a:ext uri="{FF2B5EF4-FFF2-40B4-BE49-F238E27FC236}">
              <a16:creationId xmlns:a16="http://schemas.microsoft.com/office/drawing/2014/main" id="{D258BAAC-EF31-474B-B18F-9602871EE6BB}"/>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37" name="直線コネクタ 636">
          <a:extLst>
            <a:ext uri="{FF2B5EF4-FFF2-40B4-BE49-F238E27FC236}">
              <a16:creationId xmlns:a16="http://schemas.microsoft.com/office/drawing/2014/main" id="{60AB779F-655F-4F35-A397-11CCA21CBCAA}"/>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38" name="テキスト ボックス 637">
          <a:extLst>
            <a:ext uri="{FF2B5EF4-FFF2-40B4-BE49-F238E27FC236}">
              <a16:creationId xmlns:a16="http://schemas.microsoft.com/office/drawing/2014/main" id="{09A667ED-323B-47FD-9C2C-4F8FB51A8412}"/>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39" name="直線コネクタ 638">
          <a:extLst>
            <a:ext uri="{FF2B5EF4-FFF2-40B4-BE49-F238E27FC236}">
              <a16:creationId xmlns:a16="http://schemas.microsoft.com/office/drawing/2014/main" id="{C5370524-81D6-425F-A6D6-1963DC77ED34}"/>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40" name="テキスト ボックス 639">
          <a:extLst>
            <a:ext uri="{FF2B5EF4-FFF2-40B4-BE49-F238E27FC236}">
              <a16:creationId xmlns:a16="http://schemas.microsoft.com/office/drawing/2014/main" id="{901A661C-1CAE-4781-A20B-429B5E42B884}"/>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41" name="直線コネクタ 640">
          <a:extLst>
            <a:ext uri="{FF2B5EF4-FFF2-40B4-BE49-F238E27FC236}">
              <a16:creationId xmlns:a16="http://schemas.microsoft.com/office/drawing/2014/main" id="{A44D0500-00DA-4B63-8C07-D2ECA19E39F9}"/>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42" name="テキスト ボックス 641">
          <a:extLst>
            <a:ext uri="{FF2B5EF4-FFF2-40B4-BE49-F238E27FC236}">
              <a16:creationId xmlns:a16="http://schemas.microsoft.com/office/drawing/2014/main" id="{8CAD52B7-C44B-4FB0-861E-D3020127EFE8}"/>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43" name="直線コネクタ 642">
          <a:extLst>
            <a:ext uri="{FF2B5EF4-FFF2-40B4-BE49-F238E27FC236}">
              <a16:creationId xmlns:a16="http://schemas.microsoft.com/office/drawing/2014/main" id="{A27115F2-958F-44DD-8B0C-B9695CD832BD}"/>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44" name="テキスト ボックス 643">
          <a:extLst>
            <a:ext uri="{FF2B5EF4-FFF2-40B4-BE49-F238E27FC236}">
              <a16:creationId xmlns:a16="http://schemas.microsoft.com/office/drawing/2014/main" id="{BE61455A-6BFB-4498-BD6E-A1893FD926CC}"/>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5" name="直線コネクタ 644">
          <a:extLst>
            <a:ext uri="{FF2B5EF4-FFF2-40B4-BE49-F238E27FC236}">
              <a16:creationId xmlns:a16="http://schemas.microsoft.com/office/drawing/2014/main" id="{D98ED50C-DB7E-40D0-9F5C-FCF51D6636E1}"/>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6" name="【消防施設】&#10;有形固定資産減価償却率グラフ枠">
          <a:extLst>
            <a:ext uri="{FF2B5EF4-FFF2-40B4-BE49-F238E27FC236}">
              <a16:creationId xmlns:a16="http://schemas.microsoft.com/office/drawing/2014/main" id="{ABD8FC66-FE1A-48F6-B02E-426708B613BC}"/>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34834</xdr:rowOff>
    </xdr:from>
    <xdr:to>
      <xdr:col>85</xdr:col>
      <xdr:colOff>126364</xdr:colOff>
      <xdr:row>86</xdr:row>
      <xdr:rowOff>168729</xdr:rowOff>
    </xdr:to>
    <xdr:cxnSp macro="">
      <xdr:nvCxnSpPr>
        <xdr:cNvPr id="647" name="直線コネクタ 646">
          <a:extLst>
            <a:ext uri="{FF2B5EF4-FFF2-40B4-BE49-F238E27FC236}">
              <a16:creationId xmlns:a16="http://schemas.microsoft.com/office/drawing/2014/main" id="{0C775357-51CC-4ABF-84FA-E447C7026B70}"/>
            </a:ext>
          </a:extLst>
        </xdr:cNvPr>
        <xdr:cNvCxnSpPr/>
      </xdr:nvCxnSpPr>
      <xdr:spPr>
        <a:xfrm flipV="1">
          <a:off x="16318864" y="13407934"/>
          <a:ext cx="0" cy="15054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48" name="【消防施設】&#10;有形固定資産減価償却率最小値テキスト">
          <a:extLst>
            <a:ext uri="{FF2B5EF4-FFF2-40B4-BE49-F238E27FC236}">
              <a16:creationId xmlns:a16="http://schemas.microsoft.com/office/drawing/2014/main" id="{73F55082-C034-4858-B5AF-2256C51FAA50}"/>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49" name="直線コネクタ 648">
          <a:extLst>
            <a:ext uri="{FF2B5EF4-FFF2-40B4-BE49-F238E27FC236}">
              <a16:creationId xmlns:a16="http://schemas.microsoft.com/office/drawing/2014/main" id="{C594E8C8-C5CC-4568-8E42-5E814BF676B0}"/>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152961</xdr:rowOff>
    </xdr:from>
    <xdr:ext cx="340478" cy="259045"/>
    <xdr:sp macro="" textlink="">
      <xdr:nvSpPr>
        <xdr:cNvPr id="650" name="【消防施設】&#10;有形固定資産減価償却率最大値テキスト">
          <a:extLst>
            <a:ext uri="{FF2B5EF4-FFF2-40B4-BE49-F238E27FC236}">
              <a16:creationId xmlns:a16="http://schemas.microsoft.com/office/drawing/2014/main" id="{289EC679-BAD5-426C-8236-2428EF4A6692}"/>
            </a:ext>
          </a:extLst>
        </xdr:cNvPr>
        <xdr:cNvSpPr txBox="1"/>
      </xdr:nvSpPr>
      <xdr:spPr>
        <a:xfrm>
          <a:off x="16357600" y="1318316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34834</xdr:rowOff>
    </xdr:from>
    <xdr:to>
      <xdr:col>86</xdr:col>
      <xdr:colOff>25400</xdr:colOff>
      <xdr:row>78</xdr:row>
      <xdr:rowOff>34834</xdr:rowOff>
    </xdr:to>
    <xdr:cxnSp macro="">
      <xdr:nvCxnSpPr>
        <xdr:cNvPr id="651" name="直線コネクタ 650">
          <a:extLst>
            <a:ext uri="{FF2B5EF4-FFF2-40B4-BE49-F238E27FC236}">
              <a16:creationId xmlns:a16="http://schemas.microsoft.com/office/drawing/2014/main" id="{F7712F5C-D46E-49C0-B11D-39DE14F6F9F3}"/>
            </a:ext>
          </a:extLst>
        </xdr:cNvPr>
        <xdr:cNvCxnSpPr/>
      </xdr:nvCxnSpPr>
      <xdr:spPr>
        <a:xfrm>
          <a:off x="16230600" y="13407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155501</xdr:rowOff>
    </xdr:from>
    <xdr:ext cx="405111" cy="259045"/>
    <xdr:sp macro="" textlink="">
      <xdr:nvSpPr>
        <xdr:cNvPr id="652" name="【消防施設】&#10;有形固定資産減価償却率平均値テキスト">
          <a:extLst>
            <a:ext uri="{FF2B5EF4-FFF2-40B4-BE49-F238E27FC236}">
              <a16:creationId xmlns:a16="http://schemas.microsoft.com/office/drawing/2014/main" id="{F631282A-9D14-4125-99BD-9D9CE8F9E838}"/>
            </a:ext>
          </a:extLst>
        </xdr:cNvPr>
        <xdr:cNvSpPr txBox="1"/>
      </xdr:nvSpPr>
      <xdr:spPr>
        <a:xfrm>
          <a:off x="16357600" y="140429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132624</xdr:rowOff>
    </xdr:from>
    <xdr:to>
      <xdr:col>85</xdr:col>
      <xdr:colOff>177800</xdr:colOff>
      <xdr:row>83</xdr:row>
      <xdr:rowOff>62774</xdr:rowOff>
    </xdr:to>
    <xdr:sp macro="" textlink="">
      <xdr:nvSpPr>
        <xdr:cNvPr id="653" name="フローチャート: 判断 652">
          <a:extLst>
            <a:ext uri="{FF2B5EF4-FFF2-40B4-BE49-F238E27FC236}">
              <a16:creationId xmlns:a16="http://schemas.microsoft.com/office/drawing/2014/main" id="{D26F5375-E36C-43D4-8DDA-7BFC3BD9EF5F}"/>
            </a:ext>
          </a:extLst>
        </xdr:cNvPr>
        <xdr:cNvSpPr/>
      </xdr:nvSpPr>
      <xdr:spPr>
        <a:xfrm>
          <a:off x="16268700" y="1419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47716</xdr:rowOff>
    </xdr:from>
    <xdr:to>
      <xdr:col>81</xdr:col>
      <xdr:colOff>101600</xdr:colOff>
      <xdr:row>83</xdr:row>
      <xdr:rowOff>149316</xdr:rowOff>
    </xdr:to>
    <xdr:sp macro="" textlink="">
      <xdr:nvSpPr>
        <xdr:cNvPr id="654" name="フローチャート: 判断 653">
          <a:extLst>
            <a:ext uri="{FF2B5EF4-FFF2-40B4-BE49-F238E27FC236}">
              <a16:creationId xmlns:a16="http://schemas.microsoft.com/office/drawing/2014/main" id="{4C043BAF-3B3C-4181-AC99-DC5866AEA350}"/>
            </a:ext>
          </a:extLst>
        </xdr:cNvPr>
        <xdr:cNvSpPr/>
      </xdr:nvSpPr>
      <xdr:spPr>
        <a:xfrm>
          <a:off x="15430500" y="1427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37919</xdr:rowOff>
    </xdr:from>
    <xdr:to>
      <xdr:col>76</xdr:col>
      <xdr:colOff>165100</xdr:colOff>
      <xdr:row>83</xdr:row>
      <xdr:rowOff>139519</xdr:rowOff>
    </xdr:to>
    <xdr:sp macro="" textlink="">
      <xdr:nvSpPr>
        <xdr:cNvPr id="655" name="フローチャート: 判断 654">
          <a:extLst>
            <a:ext uri="{FF2B5EF4-FFF2-40B4-BE49-F238E27FC236}">
              <a16:creationId xmlns:a16="http://schemas.microsoft.com/office/drawing/2014/main" id="{52DC197D-0F1C-4BB5-A02D-298C74A4B355}"/>
            </a:ext>
          </a:extLst>
        </xdr:cNvPr>
        <xdr:cNvSpPr/>
      </xdr:nvSpPr>
      <xdr:spPr>
        <a:xfrm>
          <a:off x="14541500" y="1426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59145</xdr:rowOff>
    </xdr:from>
    <xdr:to>
      <xdr:col>72</xdr:col>
      <xdr:colOff>38100</xdr:colOff>
      <xdr:row>83</xdr:row>
      <xdr:rowOff>160745</xdr:rowOff>
    </xdr:to>
    <xdr:sp macro="" textlink="">
      <xdr:nvSpPr>
        <xdr:cNvPr id="656" name="フローチャート: 判断 655">
          <a:extLst>
            <a:ext uri="{FF2B5EF4-FFF2-40B4-BE49-F238E27FC236}">
              <a16:creationId xmlns:a16="http://schemas.microsoft.com/office/drawing/2014/main" id="{04710976-A65A-4254-B21E-6D715F8E0D46}"/>
            </a:ext>
          </a:extLst>
        </xdr:cNvPr>
        <xdr:cNvSpPr/>
      </xdr:nvSpPr>
      <xdr:spPr>
        <a:xfrm>
          <a:off x="13652500" y="14289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122827</xdr:rowOff>
    </xdr:from>
    <xdr:to>
      <xdr:col>67</xdr:col>
      <xdr:colOff>101600</xdr:colOff>
      <xdr:row>83</xdr:row>
      <xdr:rowOff>52977</xdr:rowOff>
    </xdr:to>
    <xdr:sp macro="" textlink="">
      <xdr:nvSpPr>
        <xdr:cNvPr id="657" name="フローチャート: 判断 656">
          <a:extLst>
            <a:ext uri="{FF2B5EF4-FFF2-40B4-BE49-F238E27FC236}">
              <a16:creationId xmlns:a16="http://schemas.microsoft.com/office/drawing/2014/main" id="{EBB8FE27-E6DE-4FC8-A21B-732D1D50EC1C}"/>
            </a:ext>
          </a:extLst>
        </xdr:cNvPr>
        <xdr:cNvSpPr/>
      </xdr:nvSpPr>
      <xdr:spPr>
        <a:xfrm>
          <a:off x="12763500" y="14181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8" name="テキスト ボックス 657">
          <a:extLst>
            <a:ext uri="{FF2B5EF4-FFF2-40B4-BE49-F238E27FC236}">
              <a16:creationId xmlns:a16="http://schemas.microsoft.com/office/drawing/2014/main" id="{D5A97B7B-2CED-4665-82DF-16C303359972}"/>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9" name="テキスト ボックス 658">
          <a:extLst>
            <a:ext uri="{FF2B5EF4-FFF2-40B4-BE49-F238E27FC236}">
              <a16:creationId xmlns:a16="http://schemas.microsoft.com/office/drawing/2014/main" id="{A2CDEC6D-FF80-413A-A1DC-7D44C435D9D6}"/>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0" name="テキスト ボックス 659">
          <a:extLst>
            <a:ext uri="{FF2B5EF4-FFF2-40B4-BE49-F238E27FC236}">
              <a16:creationId xmlns:a16="http://schemas.microsoft.com/office/drawing/2014/main" id="{6924B485-DF8D-493F-9F77-65DFB43F4F49}"/>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1" name="テキスト ボックス 660">
          <a:extLst>
            <a:ext uri="{FF2B5EF4-FFF2-40B4-BE49-F238E27FC236}">
              <a16:creationId xmlns:a16="http://schemas.microsoft.com/office/drawing/2014/main" id="{E1D8D39D-9855-448A-BA90-6DB795C7261A}"/>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2" name="テキスト ボックス 661">
          <a:extLst>
            <a:ext uri="{FF2B5EF4-FFF2-40B4-BE49-F238E27FC236}">
              <a16:creationId xmlns:a16="http://schemas.microsoft.com/office/drawing/2014/main" id="{657E4076-D5AB-42BB-A128-2CFC4D9D3775}"/>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163649</xdr:rowOff>
    </xdr:from>
    <xdr:to>
      <xdr:col>85</xdr:col>
      <xdr:colOff>177800</xdr:colOff>
      <xdr:row>85</xdr:row>
      <xdr:rowOff>93799</xdr:rowOff>
    </xdr:to>
    <xdr:sp macro="" textlink="">
      <xdr:nvSpPr>
        <xdr:cNvPr id="663" name="楕円 662">
          <a:extLst>
            <a:ext uri="{FF2B5EF4-FFF2-40B4-BE49-F238E27FC236}">
              <a16:creationId xmlns:a16="http://schemas.microsoft.com/office/drawing/2014/main" id="{14DFB46A-B49D-4A53-A3B9-9FB6D31A732B}"/>
            </a:ext>
          </a:extLst>
        </xdr:cNvPr>
        <xdr:cNvSpPr/>
      </xdr:nvSpPr>
      <xdr:spPr>
        <a:xfrm>
          <a:off x="16268700" y="14565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142076</xdr:rowOff>
    </xdr:from>
    <xdr:ext cx="405111" cy="259045"/>
    <xdr:sp macro="" textlink="">
      <xdr:nvSpPr>
        <xdr:cNvPr id="664" name="【消防施設】&#10;有形固定資産減価償却率該当値テキスト">
          <a:extLst>
            <a:ext uri="{FF2B5EF4-FFF2-40B4-BE49-F238E27FC236}">
              <a16:creationId xmlns:a16="http://schemas.microsoft.com/office/drawing/2014/main" id="{CCEA2918-C5A5-45BB-8541-11B7935CA209}"/>
            </a:ext>
          </a:extLst>
        </xdr:cNvPr>
        <xdr:cNvSpPr txBox="1"/>
      </xdr:nvSpPr>
      <xdr:spPr>
        <a:xfrm>
          <a:off x="16357600" y="145438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85</xdr:row>
      <xdr:rowOff>6894</xdr:rowOff>
    </xdr:from>
    <xdr:to>
      <xdr:col>81</xdr:col>
      <xdr:colOff>101600</xdr:colOff>
      <xdr:row>85</xdr:row>
      <xdr:rowOff>108494</xdr:rowOff>
    </xdr:to>
    <xdr:sp macro="" textlink="">
      <xdr:nvSpPr>
        <xdr:cNvPr id="665" name="楕円 664">
          <a:extLst>
            <a:ext uri="{FF2B5EF4-FFF2-40B4-BE49-F238E27FC236}">
              <a16:creationId xmlns:a16="http://schemas.microsoft.com/office/drawing/2014/main" id="{4662D150-2B7F-4981-B151-5E240DA80E16}"/>
            </a:ext>
          </a:extLst>
        </xdr:cNvPr>
        <xdr:cNvSpPr/>
      </xdr:nvSpPr>
      <xdr:spPr>
        <a:xfrm>
          <a:off x="15430500" y="14580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85</xdr:row>
      <xdr:rowOff>42999</xdr:rowOff>
    </xdr:from>
    <xdr:to>
      <xdr:col>85</xdr:col>
      <xdr:colOff>127000</xdr:colOff>
      <xdr:row>85</xdr:row>
      <xdr:rowOff>57694</xdr:rowOff>
    </xdr:to>
    <xdr:cxnSp macro="">
      <xdr:nvCxnSpPr>
        <xdr:cNvPr id="666" name="直線コネクタ 665">
          <a:extLst>
            <a:ext uri="{FF2B5EF4-FFF2-40B4-BE49-F238E27FC236}">
              <a16:creationId xmlns:a16="http://schemas.microsoft.com/office/drawing/2014/main" id="{61D70097-A54C-46EA-84EB-F910DBCCF873}"/>
            </a:ext>
          </a:extLst>
        </xdr:cNvPr>
        <xdr:cNvCxnSpPr/>
      </xdr:nvCxnSpPr>
      <xdr:spPr>
        <a:xfrm flipV="1">
          <a:off x="15481300" y="14616249"/>
          <a:ext cx="838200" cy="1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84</xdr:row>
      <xdr:rowOff>129358</xdr:rowOff>
    </xdr:from>
    <xdr:to>
      <xdr:col>76</xdr:col>
      <xdr:colOff>165100</xdr:colOff>
      <xdr:row>85</xdr:row>
      <xdr:rowOff>59508</xdr:rowOff>
    </xdr:to>
    <xdr:sp macro="" textlink="">
      <xdr:nvSpPr>
        <xdr:cNvPr id="667" name="楕円 666">
          <a:extLst>
            <a:ext uri="{FF2B5EF4-FFF2-40B4-BE49-F238E27FC236}">
              <a16:creationId xmlns:a16="http://schemas.microsoft.com/office/drawing/2014/main" id="{35FCC3E2-6433-4934-B9E6-2BDB6A9CC550}"/>
            </a:ext>
          </a:extLst>
        </xdr:cNvPr>
        <xdr:cNvSpPr/>
      </xdr:nvSpPr>
      <xdr:spPr>
        <a:xfrm>
          <a:off x="14541500" y="14531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85</xdr:row>
      <xdr:rowOff>8708</xdr:rowOff>
    </xdr:from>
    <xdr:to>
      <xdr:col>81</xdr:col>
      <xdr:colOff>50800</xdr:colOff>
      <xdr:row>85</xdr:row>
      <xdr:rowOff>57694</xdr:rowOff>
    </xdr:to>
    <xdr:cxnSp macro="">
      <xdr:nvCxnSpPr>
        <xdr:cNvPr id="668" name="直線コネクタ 667">
          <a:extLst>
            <a:ext uri="{FF2B5EF4-FFF2-40B4-BE49-F238E27FC236}">
              <a16:creationId xmlns:a16="http://schemas.microsoft.com/office/drawing/2014/main" id="{D0663CC8-F355-4073-92C3-44D58B2F1300}"/>
            </a:ext>
          </a:extLst>
        </xdr:cNvPr>
        <xdr:cNvCxnSpPr/>
      </xdr:nvCxnSpPr>
      <xdr:spPr>
        <a:xfrm>
          <a:off x="14592300" y="14581958"/>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84</xdr:row>
      <xdr:rowOff>80373</xdr:rowOff>
    </xdr:from>
    <xdr:to>
      <xdr:col>72</xdr:col>
      <xdr:colOff>38100</xdr:colOff>
      <xdr:row>85</xdr:row>
      <xdr:rowOff>10523</xdr:rowOff>
    </xdr:to>
    <xdr:sp macro="" textlink="">
      <xdr:nvSpPr>
        <xdr:cNvPr id="669" name="楕円 668">
          <a:extLst>
            <a:ext uri="{FF2B5EF4-FFF2-40B4-BE49-F238E27FC236}">
              <a16:creationId xmlns:a16="http://schemas.microsoft.com/office/drawing/2014/main" id="{FBECF861-945C-47E4-AD21-557D221AEABE}"/>
            </a:ext>
          </a:extLst>
        </xdr:cNvPr>
        <xdr:cNvSpPr/>
      </xdr:nvSpPr>
      <xdr:spPr>
        <a:xfrm>
          <a:off x="13652500" y="14482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84</xdr:row>
      <xdr:rowOff>131173</xdr:rowOff>
    </xdr:from>
    <xdr:to>
      <xdr:col>76</xdr:col>
      <xdr:colOff>114300</xdr:colOff>
      <xdr:row>85</xdr:row>
      <xdr:rowOff>8708</xdr:rowOff>
    </xdr:to>
    <xdr:cxnSp macro="">
      <xdr:nvCxnSpPr>
        <xdr:cNvPr id="670" name="直線コネクタ 669">
          <a:extLst>
            <a:ext uri="{FF2B5EF4-FFF2-40B4-BE49-F238E27FC236}">
              <a16:creationId xmlns:a16="http://schemas.microsoft.com/office/drawing/2014/main" id="{6F959656-3785-447E-95BB-9DB2E0F60688}"/>
            </a:ext>
          </a:extLst>
        </xdr:cNvPr>
        <xdr:cNvCxnSpPr/>
      </xdr:nvCxnSpPr>
      <xdr:spPr>
        <a:xfrm>
          <a:off x="13703300" y="14532973"/>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84</xdr:row>
      <xdr:rowOff>31387</xdr:rowOff>
    </xdr:from>
    <xdr:to>
      <xdr:col>67</xdr:col>
      <xdr:colOff>101600</xdr:colOff>
      <xdr:row>84</xdr:row>
      <xdr:rowOff>132987</xdr:rowOff>
    </xdr:to>
    <xdr:sp macro="" textlink="">
      <xdr:nvSpPr>
        <xdr:cNvPr id="671" name="楕円 670">
          <a:extLst>
            <a:ext uri="{FF2B5EF4-FFF2-40B4-BE49-F238E27FC236}">
              <a16:creationId xmlns:a16="http://schemas.microsoft.com/office/drawing/2014/main" id="{FE2B131F-85B3-4D5A-85F3-C7182EB3F5C5}"/>
            </a:ext>
          </a:extLst>
        </xdr:cNvPr>
        <xdr:cNvSpPr/>
      </xdr:nvSpPr>
      <xdr:spPr>
        <a:xfrm>
          <a:off x="12763500" y="14433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84</xdr:row>
      <xdr:rowOff>82187</xdr:rowOff>
    </xdr:from>
    <xdr:to>
      <xdr:col>71</xdr:col>
      <xdr:colOff>177800</xdr:colOff>
      <xdr:row>84</xdr:row>
      <xdr:rowOff>131173</xdr:rowOff>
    </xdr:to>
    <xdr:cxnSp macro="">
      <xdr:nvCxnSpPr>
        <xdr:cNvPr id="672" name="直線コネクタ 671">
          <a:extLst>
            <a:ext uri="{FF2B5EF4-FFF2-40B4-BE49-F238E27FC236}">
              <a16:creationId xmlns:a16="http://schemas.microsoft.com/office/drawing/2014/main" id="{C5C03FD7-4E07-4F43-8269-B9CAC131F328}"/>
            </a:ext>
          </a:extLst>
        </xdr:cNvPr>
        <xdr:cNvCxnSpPr/>
      </xdr:nvCxnSpPr>
      <xdr:spPr>
        <a:xfrm>
          <a:off x="12814300" y="14483987"/>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165843</xdr:rowOff>
    </xdr:from>
    <xdr:ext cx="405111" cy="259045"/>
    <xdr:sp macro="" textlink="">
      <xdr:nvSpPr>
        <xdr:cNvPr id="673" name="n_1aveValue【消防施設】&#10;有形固定資産減価償却率">
          <a:extLst>
            <a:ext uri="{FF2B5EF4-FFF2-40B4-BE49-F238E27FC236}">
              <a16:creationId xmlns:a16="http://schemas.microsoft.com/office/drawing/2014/main" id="{ED8A4DAE-C097-46AE-AF1A-BA434A85569E}"/>
            </a:ext>
          </a:extLst>
        </xdr:cNvPr>
        <xdr:cNvSpPr txBox="1"/>
      </xdr:nvSpPr>
      <xdr:spPr>
        <a:xfrm>
          <a:off x="15266044" y="140532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156046</xdr:rowOff>
    </xdr:from>
    <xdr:ext cx="405111" cy="259045"/>
    <xdr:sp macro="" textlink="">
      <xdr:nvSpPr>
        <xdr:cNvPr id="674" name="n_2aveValue【消防施設】&#10;有形固定資産減価償却率">
          <a:extLst>
            <a:ext uri="{FF2B5EF4-FFF2-40B4-BE49-F238E27FC236}">
              <a16:creationId xmlns:a16="http://schemas.microsoft.com/office/drawing/2014/main" id="{D79779E9-5433-4051-8C86-3717451C4EEA}"/>
            </a:ext>
          </a:extLst>
        </xdr:cNvPr>
        <xdr:cNvSpPr txBox="1"/>
      </xdr:nvSpPr>
      <xdr:spPr>
        <a:xfrm>
          <a:off x="14389744" y="140434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5822</xdr:rowOff>
    </xdr:from>
    <xdr:ext cx="405111" cy="259045"/>
    <xdr:sp macro="" textlink="">
      <xdr:nvSpPr>
        <xdr:cNvPr id="675" name="n_3aveValue【消防施設】&#10;有形固定資産減価償却率">
          <a:extLst>
            <a:ext uri="{FF2B5EF4-FFF2-40B4-BE49-F238E27FC236}">
              <a16:creationId xmlns:a16="http://schemas.microsoft.com/office/drawing/2014/main" id="{916F52BC-50E7-48E6-89B2-968A45ECC204}"/>
            </a:ext>
          </a:extLst>
        </xdr:cNvPr>
        <xdr:cNvSpPr txBox="1"/>
      </xdr:nvSpPr>
      <xdr:spPr>
        <a:xfrm>
          <a:off x="13500744" y="14064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69504</xdr:rowOff>
    </xdr:from>
    <xdr:ext cx="405111" cy="259045"/>
    <xdr:sp macro="" textlink="">
      <xdr:nvSpPr>
        <xdr:cNvPr id="676" name="n_4aveValue【消防施設】&#10;有形固定資産減価償却率">
          <a:extLst>
            <a:ext uri="{FF2B5EF4-FFF2-40B4-BE49-F238E27FC236}">
              <a16:creationId xmlns:a16="http://schemas.microsoft.com/office/drawing/2014/main" id="{0306D808-721A-48E1-88B0-C61F6C1B7545}"/>
            </a:ext>
          </a:extLst>
        </xdr:cNvPr>
        <xdr:cNvSpPr txBox="1"/>
      </xdr:nvSpPr>
      <xdr:spPr>
        <a:xfrm>
          <a:off x="12611744" y="139569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85</xdr:row>
      <xdr:rowOff>99621</xdr:rowOff>
    </xdr:from>
    <xdr:ext cx="405111" cy="259045"/>
    <xdr:sp macro="" textlink="">
      <xdr:nvSpPr>
        <xdr:cNvPr id="677" name="n_1mainValue【消防施設】&#10;有形固定資産減価償却率">
          <a:extLst>
            <a:ext uri="{FF2B5EF4-FFF2-40B4-BE49-F238E27FC236}">
              <a16:creationId xmlns:a16="http://schemas.microsoft.com/office/drawing/2014/main" id="{8E632C3D-8B13-41BF-BFAD-EB52B3F9F896}"/>
            </a:ext>
          </a:extLst>
        </xdr:cNvPr>
        <xdr:cNvSpPr txBox="1"/>
      </xdr:nvSpPr>
      <xdr:spPr>
        <a:xfrm>
          <a:off x="15266044" y="14672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85</xdr:row>
      <xdr:rowOff>50635</xdr:rowOff>
    </xdr:from>
    <xdr:ext cx="405111" cy="259045"/>
    <xdr:sp macro="" textlink="">
      <xdr:nvSpPr>
        <xdr:cNvPr id="678" name="n_2mainValue【消防施設】&#10;有形固定資産減価償却率">
          <a:extLst>
            <a:ext uri="{FF2B5EF4-FFF2-40B4-BE49-F238E27FC236}">
              <a16:creationId xmlns:a16="http://schemas.microsoft.com/office/drawing/2014/main" id="{DD5B35A0-7856-4F13-8741-FDA7CE1DCAC0}"/>
            </a:ext>
          </a:extLst>
        </xdr:cNvPr>
        <xdr:cNvSpPr txBox="1"/>
      </xdr:nvSpPr>
      <xdr:spPr>
        <a:xfrm>
          <a:off x="14389744" y="146238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85</xdr:row>
      <xdr:rowOff>1650</xdr:rowOff>
    </xdr:from>
    <xdr:ext cx="405111" cy="259045"/>
    <xdr:sp macro="" textlink="">
      <xdr:nvSpPr>
        <xdr:cNvPr id="679" name="n_3mainValue【消防施設】&#10;有形固定資産減価償却率">
          <a:extLst>
            <a:ext uri="{FF2B5EF4-FFF2-40B4-BE49-F238E27FC236}">
              <a16:creationId xmlns:a16="http://schemas.microsoft.com/office/drawing/2014/main" id="{B3D25BC1-D564-4973-9CB9-8AF913018486}"/>
            </a:ext>
          </a:extLst>
        </xdr:cNvPr>
        <xdr:cNvSpPr txBox="1"/>
      </xdr:nvSpPr>
      <xdr:spPr>
        <a:xfrm>
          <a:off x="13500744" y="145749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84</xdr:row>
      <xdr:rowOff>124114</xdr:rowOff>
    </xdr:from>
    <xdr:ext cx="405111" cy="259045"/>
    <xdr:sp macro="" textlink="">
      <xdr:nvSpPr>
        <xdr:cNvPr id="680" name="n_4mainValue【消防施設】&#10;有形固定資産減価償却率">
          <a:extLst>
            <a:ext uri="{FF2B5EF4-FFF2-40B4-BE49-F238E27FC236}">
              <a16:creationId xmlns:a16="http://schemas.microsoft.com/office/drawing/2014/main" id="{2401A0C3-3258-4CF9-93A1-48A905CB7E88}"/>
            </a:ext>
          </a:extLst>
        </xdr:cNvPr>
        <xdr:cNvSpPr txBox="1"/>
      </xdr:nvSpPr>
      <xdr:spPr>
        <a:xfrm>
          <a:off x="12611744" y="145259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1" name="正方形/長方形 680">
          <a:extLst>
            <a:ext uri="{FF2B5EF4-FFF2-40B4-BE49-F238E27FC236}">
              <a16:creationId xmlns:a16="http://schemas.microsoft.com/office/drawing/2014/main" id="{A4A30A4D-A899-44EF-A01F-E03C0734A9B6}"/>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2" name="正方形/長方形 681">
          <a:extLst>
            <a:ext uri="{FF2B5EF4-FFF2-40B4-BE49-F238E27FC236}">
              <a16:creationId xmlns:a16="http://schemas.microsoft.com/office/drawing/2014/main" id="{31C0B6AF-3AD7-4F3F-AFD5-119EF6B16B26}"/>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3" name="正方形/長方形 682">
          <a:extLst>
            <a:ext uri="{FF2B5EF4-FFF2-40B4-BE49-F238E27FC236}">
              <a16:creationId xmlns:a16="http://schemas.microsoft.com/office/drawing/2014/main" id="{F08443F5-808E-40CF-91F1-F64C26F3E3E8}"/>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4" name="正方形/長方形 683">
          <a:extLst>
            <a:ext uri="{FF2B5EF4-FFF2-40B4-BE49-F238E27FC236}">
              <a16:creationId xmlns:a16="http://schemas.microsoft.com/office/drawing/2014/main" id="{2B2DFC21-CC73-4B57-816D-27F08182BCC8}"/>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5" name="正方形/長方形 684">
          <a:extLst>
            <a:ext uri="{FF2B5EF4-FFF2-40B4-BE49-F238E27FC236}">
              <a16:creationId xmlns:a16="http://schemas.microsoft.com/office/drawing/2014/main" id="{0F507B1A-B268-4852-A9C5-E2C8B6CE3D6D}"/>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6" name="正方形/長方形 685">
          <a:extLst>
            <a:ext uri="{FF2B5EF4-FFF2-40B4-BE49-F238E27FC236}">
              <a16:creationId xmlns:a16="http://schemas.microsoft.com/office/drawing/2014/main" id="{6EDEB329-2FFC-457D-890F-8F4AC57998D6}"/>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7" name="正方形/長方形 686">
          <a:extLst>
            <a:ext uri="{FF2B5EF4-FFF2-40B4-BE49-F238E27FC236}">
              <a16:creationId xmlns:a16="http://schemas.microsoft.com/office/drawing/2014/main" id="{74A94555-44ED-44EE-B2C2-83FDF01655AE}"/>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8" name="正方形/長方形 687">
          <a:extLst>
            <a:ext uri="{FF2B5EF4-FFF2-40B4-BE49-F238E27FC236}">
              <a16:creationId xmlns:a16="http://schemas.microsoft.com/office/drawing/2014/main" id="{D686FE1F-68E0-4354-8EE5-1C1AF307180B}"/>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9" name="テキスト ボックス 688">
          <a:extLst>
            <a:ext uri="{FF2B5EF4-FFF2-40B4-BE49-F238E27FC236}">
              <a16:creationId xmlns:a16="http://schemas.microsoft.com/office/drawing/2014/main" id="{146573A1-384B-46E3-868B-9DBFF7393718}"/>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0" name="直線コネクタ 689">
          <a:extLst>
            <a:ext uri="{FF2B5EF4-FFF2-40B4-BE49-F238E27FC236}">
              <a16:creationId xmlns:a16="http://schemas.microsoft.com/office/drawing/2014/main" id="{D021DC8D-1D3B-485E-9B7C-C8C3CD1ECFD5}"/>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91" name="直線コネクタ 690">
          <a:extLst>
            <a:ext uri="{FF2B5EF4-FFF2-40B4-BE49-F238E27FC236}">
              <a16:creationId xmlns:a16="http://schemas.microsoft.com/office/drawing/2014/main" id="{4496ECD4-07B7-4EA6-9D39-E46791DAB311}"/>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92" name="テキスト ボックス 691">
          <a:extLst>
            <a:ext uri="{FF2B5EF4-FFF2-40B4-BE49-F238E27FC236}">
              <a16:creationId xmlns:a16="http://schemas.microsoft.com/office/drawing/2014/main" id="{DB85EC88-8588-4D64-9E97-3B86EF86D291}"/>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93" name="直線コネクタ 692">
          <a:extLst>
            <a:ext uri="{FF2B5EF4-FFF2-40B4-BE49-F238E27FC236}">
              <a16:creationId xmlns:a16="http://schemas.microsoft.com/office/drawing/2014/main" id="{AA7F684C-7CA0-4069-9325-6F7444C3A158}"/>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94" name="テキスト ボックス 693">
          <a:extLst>
            <a:ext uri="{FF2B5EF4-FFF2-40B4-BE49-F238E27FC236}">
              <a16:creationId xmlns:a16="http://schemas.microsoft.com/office/drawing/2014/main" id="{3B0056ED-8585-4671-8861-766EFDB5397C}"/>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95" name="直線コネクタ 694">
          <a:extLst>
            <a:ext uri="{FF2B5EF4-FFF2-40B4-BE49-F238E27FC236}">
              <a16:creationId xmlns:a16="http://schemas.microsoft.com/office/drawing/2014/main" id="{AB3A13AE-DB05-4B44-A38E-E419BD7732E3}"/>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96" name="テキスト ボックス 695">
          <a:extLst>
            <a:ext uri="{FF2B5EF4-FFF2-40B4-BE49-F238E27FC236}">
              <a16:creationId xmlns:a16="http://schemas.microsoft.com/office/drawing/2014/main" id="{7B934B77-2C0A-4DB5-9F91-C33D4464DBA9}"/>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97" name="直線コネクタ 696">
          <a:extLst>
            <a:ext uri="{FF2B5EF4-FFF2-40B4-BE49-F238E27FC236}">
              <a16:creationId xmlns:a16="http://schemas.microsoft.com/office/drawing/2014/main" id="{397812EE-EDEB-402E-9988-D6969DBF107F}"/>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98" name="テキスト ボックス 697">
          <a:extLst>
            <a:ext uri="{FF2B5EF4-FFF2-40B4-BE49-F238E27FC236}">
              <a16:creationId xmlns:a16="http://schemas.microsoft.com/office/drawing/2014/main" id="{868ABCB8-AF32-4EA7-8FA9-C2B4100E8615}"/>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99" name="直線コネクタ 698">
          <a:extLst>
            <a:ext uri="{FF2B5EF4-FFF2-40B4-BE49-F238E27FC236}">
              <a16:creationId xmlns:a16="http://schemas.microsoft.com/office/drawing/2014/main" id="{EF16A095-D0CA-4ED1-8F9B-E072F4E2CE3C}"/>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00" name="テキスト ボックス 699">
          <a:extLst>
            <a:ext uri="{FF2B5EF4-FFF2-40B4-BE49-F238E27FC236}">
              <a16:creationId xmlns:a16="http://schemas.microsoft.com/office/drawing/2014/main" id="{E99DC0D8-F442-4727-9AF5-ED6527199E33}"/>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1" name="直線コネクタ 700">
          <a:extLst>
            <a:ext uri="{FF2B5EF4-FFF2-40B4-BE49-F238E27FC236}">
              <a16:creationId xmlns:a16="http://schemas.microsoft.com/office/drawing/2014/main" id="{1D07C1BD-F4B8-41F1-891C-A4EFDFD80DAE}"/>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2" name="テキスト ボックス 701">
          <a:extLst>
            <a:ext uri="{FF2B5EF4-FFF2-40B4-BE49-F238E27FC236}">
              <a16:creationId xmlns:a16="http://schemas.microsoft.com/office/drawing/2014/main" id="{30291EA8-D0FC-4C70-BEF2-3BC0DE02BEC2}"/>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3" name="【消防施設】&#10;一人当たり面積グラフ枠">
          <a:extLst>
            <a:ext uri="{FF2B5EF4-FFF2-40B4-BE49-F238E27FC236}">
              <a16:creationId xmlns:a16="http://schemas.microsoft.com/office/drawing/2014/main" id="{3FF27904-1DA9-41C1-A2EB-01AA4F927237}"/>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104775</xdr:rowOff>
    </xdr:from>
    <xdr:to>
      <xdr:col>116</xdr:col>
      <xdr:colOff>62864</xdr:colOff>
      <xdr:row>86</xdr:row>
      <xdr:rowOff>99061</xdr:rowOff>
    </xdr:to>
    <xdr:cxnSp macro="">
      <xdr:nvCxnSpPr>
        <xdr:cNvPr id="704" name="直線コネクタ 703">
          <a:extLst>
            <a:ext uri="{FF2B5EF4-FFF2-40B4-BE49-F238E27FC236}">
              <a16:creationId xmlns:a16="http://schemas.microsoft.com/office/drawing/2014/main" id="{E0114076-CC94-4EE8-9564-E309B476EE23}"/>
            </a:ext>
          </a:extLst>
        </xdr:cNvPr>
        <xdr:cNvCxnSpPr/>
      </xdr:nvCxnSpPr>
      <xdr:spPr>
        <a:xfrm flipV="1">
          <a:off x="22160864" y="13306425"/>
          <a:ext cx="0" cy="15373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102888</xdr:rowOff>
    </xdr:from>
    <xdr:ext cx="469744" cy="259045"/>
    <xdr:sp macro="" textlink="">
      <xdr:nvSpPr>
        <xdr:cNvPr id="705" name="【消防施設】&#10;一人当たり面積最小値テキスト">
          <a:extLst>
            <a:ext uri="{FF2B5EF4-FFF2-40B4-BE49-F238E27FC236}">
              <a16:creationId xmlns:a16="http://schemas.microsoft.com/office/drawing/2014/main" id="{8E030692-3F61-44B9-BB78-0768FCA9A328}"/>
            </a:ext>
          </a:extLst>
        </xdr:cNvPr>
        <xdr:cNvSpPr txBox="1"/>
      </xdr:nvSpPr>
      <xdr:spPr>
        <a:xfrm>
          <a:off x="22199600" y="14847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99061</xdr:rowOff>
    </xdr:from>
    <xdr:to>
      <xdr:col>116</xdr:col>
      <xdr:colOff>152400</xdr:colOff>
      <xdr:row>86</xdr:row>
      <xdr:rowOff>99061</xdr:rowOff>
    </xdr:to>
    <xdr:cxnSp macro="">
      <xdr:nvCxnSpPr>
        <xdr:cNvPr id="706" name="直線コネクタ 705">
          <a:extLst>
            <a:ext uri="{FF2B5EF4-FFF2-40B4-BE49-F238E27FC236}">
              <a16:creationId xmlns:a16="http://schemas.microsoft.com/office/drawing/2014/main" id="{79AF398F-CE21-49CE-9A3B-17798C8EDEDE}"/>
            </a:ext>
          </a:extLst>
        </xdr:cNvPr>
        <xdr:cNvCxnSpPr/>
      </xdr:nvCxnSpPr>
      <xdr:spPr>
        <a:xfrm>
          <a:off x="22072600" y="14843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51452</xdr:rowOff>
    </xdr:from>
    <xdr:ext cx="469744" cy="259045"/>
    <xdr:sp macro="" textlink="">
      <xdr:nvSpPr>
        <xdr:cNvPr id="707" name="【消防施設】&#10;一人当たり面積最大値テキスト">
          <a:extLst>
            <a:ext uri="{FF2B5EF4-FFF2-40B4-BE49-F238E27FC236}">
              <a16:creationId xmlns:a16="http://schemas.microsoft.com/office/drawing/2014/main" id="{39095C96-FBCA-42FB-B1A1-FA78579A872D}"/>
            </a:ext>
          </a:extLst>
        </xdr:cNvPr>
        <xdr:cNvSpPr txBox="1"/>
      </xdr:nvSpPr>
      <xdr:spPr>
        <a:xfrm>
          <a:off x="22199600" y="13081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104775</xdr:rowOff>
    </xdr:from>
    <xdr:to>
      <xdr:col>116</xdr:col>
      <xdr:colOff>152400</xdr:colOff>
      <xdr:row>77</xdr:row>
      <xdr:rowOff>104775</xdr:rowOff>
    </xdr:to>
    <xdr:cxnSp macro="">
      <xdr:nvCxnSpPr>
        <xdr:cNvPr id="708" name="直線コネクタ 707">
          <a:extLst>
            <a:ext uri="{FF2B5EF4-FFF2-40B4-BE49-F238E27FC236}">
              <a16:creationId xmlns:a16="http://schemas.microsoft.com/office/drawing/2014/main" id="{87FBA755-C2FD-4F67-962F-1C7D984DE35D}"/>
            </a:ext>
          </a:extLst>
        </xdr:cNvPr>
        <xdr:cNvCxnSpPr/>
      </xdr:nvCxnSpPr>
      <xdr:spPr>
        <a:xfrm>
          <a:off x="22072600" y="13306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2557</xdr:rowOff>
    </xdr:from>
    <xdr:ext cx="469744" cy="259045"/>
    <xdr:sp macro="" textlink="">
      <xdr:nvSpPr>
        <xdr:cNvPr id="709" name="【消防施設】&#10;一人当たり面積平均値テキスト">
          <a:extLst>
            <a:ext uri="{FF2B5EF4-FFF2-40B4-BE49-F238E27FC236}">
              <a16:creationId xmlns:a16="http://schemas.microsoft.com/office/drawing/2014/main" id="{E53DF45F-82C4-4155-A930-218475123CDE}"/>
            </a:ext>
          </a:extLst>
        </xdr:cNvPr>
        <xdr:cNvSpPr txBox="1"/>
      </xdr:nvSpPr>
      <xdr:spPr>
        <a:xfrm>
          <a:off x="22199600" y="142329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151130</xdr:rowOff>
    </xdr:from>
    <xdr:to>
      <xdr:col>116</xdr:col>
      <xdr:colOff>114300</xdr:colOff>
      <xdr:row>84</xdr:row>
      <xdr:rowOff>81280</xdr:rowOff>
    </xdr:to>
    <xdr:sp macro="" textlink="">
      <xdr:nvSpPr>
        <xdr:cNvPr id="710" name="フローチャート: 判断 709">
          <a:extLst>
            <a:ext uri="{FF2B5EF4-FFF2-40B4-BE49-F238E27FC236}">
              <a16:creationId xmlns:a16="http://schemas.microsoft.com/office/drawing/2014/main" id="{BC13F3FC-B964-4C73-B602-59C710851A85}"/>
            </a:ext>
          </a:extLst>
        </xdr:cNvPr>
        <xdr:cNvSpPr/>
      </xdr:nvSpPr>
      <xdr:spPr>
        <a:xfrm>
          <a:off x="22110700" y="1438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158750</xdr:rowOff>
    </xdr:from>
    <xdr:to>
      <xdr:col>112</xdr:col>
      <xdr:colOff>38100</xdr:colOff>
      <xdr:row>84</xdr:row>
      <xdr:rowOff>88900</xdr:rowOff>
    </xdr:to>
    <xdr:sp macro="" textlink="">
      <xdr:nvSpPr>
        <xdr:cNvPr id="711" name="フローチャート: 判断 710">
          <a:extLst>
            <a:ext uri="{FF2B5EF4-FFF2-40B4-BE49-F238E27FC236}">
              <a16:creationId xmlns:a16="http://schemas.microsoft.com/office/drawing/2014/main" id="{3B93D9C9-3DB9-4711-B63A-D504B55B05CE}"/>
            </a:ext>
          </a:extLst>
        </xdr:cNvPr>
        <xdr:cNvSpPr/>
      </xdr:nvSpPr>
      <xdr:spPr>
        <a:xfrm>
          <a:off x="212725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168275</xdr:rowOff>
    </xdr:from>
    <xdr:to>
      <xdr:col>107</xdr:col>
      <xdr:colOff>101600</xdr:colOff>
      <xdr:row>84</xdr:row>
      <xdr:rowOff>98425</xdr:rowOff>
    </xdr:to>
    <xdr:sp macro="" textlink="">
      <xdr:nvSpPr>
        <xdr:cNvPr id="712" name="フローチャート: 判断 711">
          <a:extLst>
            <a:ext uri="{FF2B5EF4-FFF2-40B4-BE49-F238E27FC236}">
              <a16:creationId xmlns:a16="http://schemas.microsoft.com/office/drawing/2014/main" id="{DCBFA14C-D160-484E-BBFA-6DB10EDB53E7}"/>
            </a:ext>
          </a:extLst>
        </xdr:cNvPr>
        <xdr:cNvSpPr/>
      </xdr:nvSpPr>
      <xdr:spPr>
        <a:xfrm>
          <a:off x="20383500" y="14398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158750</xdr:rowOff>
    </xdr:from>
    <xdr:to>
      <xdr:col>102</xdr:col>
      <xdr:colOff>165100</xdr:colOff>
      <xdr:row>84</xdr:row>
      <xdr:rowOff>88900</xdr:rowOff>
    </xdr:to>
    <xdr:sp macro="" textlink="">
      <xdr:nvSpPr>
        <xdr:cNvPr id="713" name="フローチャート: 判断 712">
          <a:extLst>
            <a:ext uri="{FF2B5EF4-FFF2-40B4-BE49-F238E27FC236}">
              <a16:creationId xmlns:a16="http://schemas.microsoft.com/office/drawing/2014/main" id="{CB4C2943-2AFC-4BA0-9DD2-90F4F154ED09}"/>
            </a:ext>
          </a:extLst>
        </xdr:cNvPr>
        <xdr:cNvSpPr/>
      </xdr:nvSpPr>
      <xdr:spPr>
        <a:xfrm>
          <a:off x="194945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636</xdr:rowOff>
    </xdr:from>
    <xdr:to>
      <xdr:col>98</xdr:col>
      <xdr:colOff>38100</xdr:colOff>
      <xdr:row>84</xdr:row>
      <xdr:rowOff>102236</xdr:rowOff>
    </xdr:to>
    <xdr:sp macro="" textlink="">
      <xdr:nvSpPr>
        <xdr:cNvPr id="714" name="フローチャート: 判断 713">
          <a:extLst>
            <a:ext uri="{FF2B5EF4-FFF2-40B4-BE49-F238E27FC236}">
              <a16:creationId xmlns:a16="http://schemas.microsoft.com/office/drawing/2014/main" id="{40DCFD55-3898-44C1-8F74-2E2D8C571A9D}"/>
            </a:ext>
          </a:extLst>
        </xdr:cNvPr>
        <xdr:cNvSpPr/>
      </xdr:nvSpPr>
      <xdr:spPr>
        <a:xfrm>
          <a:off x="18605500" y="14402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5" name="テキスト ボックス 714">
          <a:extLst>
            <a:ext uri="{FF2B5EF4-FFF2-40B4-BE49-F238E27FC236}">
              <a16:creationId xmlns:a16="http://schemas.microsoft.com/office/drawing/2014/main" id="{CCD13069-2708-42A0-ABFA-CD708311A2CB}"/>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6" name="テキスト ボックス 715">
          <a:extLst>
            <a:ext uri="{FF2B5EF4-FFF2-40B4-BE49-F238E27FC236}">
              <a16:creationId xmlns:a16="http://schemas.microsoft.com/office/drawing/2014/main" id="{110D6EE0-FDB9-4831-9B15-1EA60C88A32F}"/>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7" name="テキスト ボックス 716">
          <a:extLst>
            <a:ext uri="{FF2B5EF4-FFF2-40B4-BE49-F238E27FC236}">
              <a16:creationId xmlns:a16="http://schemas.microsoft.com/office/drawing/2014/main" id="{284114F4-CBA3-4558-B457-BB820DCEA6B2}"/>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8" name="テキスト ボックス 717">
          <a:extLst>
            <a:ext uri="{FF2B5EF4-FFF2-40B4-BE49-F238E27FC236}">
              <a16:creationId xmlns:a16="http://schemas.microsoft.com/office/drawing/2014/main" id="{7B10A43D-B948-4320-B4B4-6EA53AC01BD4}"/>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9" name="テキスト ボックス 718">
          <a:extLst>
            <a:ext uri="{FF2B5EF4-FFF2-40B4-BE49-F238E27FC236}">
              <a16:creationId xmlns:a16="http://schemas.microsoft.com/office/drawing/2014/main" id="{7BF9EE1F-4D93-4B3D-A2DF-4B74C4CF1A18}"/>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50164</xdr:rowOff>
    </xdr:from>
    <xdr:to>
      <xdr:col>116</xdr:col>
      <xdr:colOff>114300</xdr:colOff>
      <xdr:row>84</xdr:row>
      <xdr:rowOff>151764</xdr:rowOff>
    </xdr:to>
    <xdr:sp macro="" textlink="">
      <xdr:nvSpPr>
        <xdr:cNvPr id="720" name="楕円 719">
          <a:extLst>
            <a:ext uri="{FF2B5EF4-FFF2-40B4-BE49-F238E27FC236}">
              <a16:creationId xmlns:a16="http://schemas.microsoft.com/office/drawing/2014/main" id="{6A0C52B5-F52C-440C-8483-950D9416A4FC}"/>
            </a:ext>
          </a:extLst>
        </xdr:cNvPr>
        <xdr:cNvSpPr/>
      </xdr:nvSpPr>
      <xdr:spPr>
        <a:xfrm>
          <a:off x="22110700" y="14451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28591</xdr:rowOff>
    </xdr:from>
    <xdr:ext cx="469744" cy="259045"/>
    <xdr:sp macro="" textlink="">
      <xdr:nvSpPr>
        <xdr:cNvPr id="721" name="【消防施設】&#10;一人当たり面積該当値テキスト">
          <a:extLst>
            <a:ext uri="{FF2B5EF4-FFF2-40B4-BE49-F238E27FC236}">
              <a16:creationId xmlns:a16="http://schemas.microsoft.com/office/drawing/2014/main" id="{53ACBDD2-7A1D-4271-8918-79319C73943F}"/>
            </a:ext>
          </a:extLst>
        </xdr:cNvPr>
        <xdr:cNvSpPr txBox="1"/>
      </xdr:nvSpPr>
      <xdr:spPr>
        <a:xfrm>
          <a:off x="22199600" y="14430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57786</xdr:rowOff>
    </xdr:from>
    <xdr:to>
      <xdr:col>112</xdr:col>
      <xdr:colOff>38100</xdr:colOff>
      <xdr:row>84</xdr:row>
      <xdr:rowOff>159386</xdr:rowOff>
    </xdr:to>
    <xdr:sp macro="" textlink="">
      <xdr:nvSpPr>
        <xdr:cNvPr id="722" name="楕円 721">
          <a:extLst>
            <a:ext uri="{FF2B5EF4-FFF2-40B4-BE49-F238E27FC236}">
              <a16:creationId xmlns:a16="http://schemas.microsoft.com/office/drawing/2014/main" id="{27FFD5D9-A144-4F2B-8BA4-8F0FA466CA8E}"/>
            </a:ext>
          </a:extLst>
        </xdr:cNvPr>
        <xdr:cNvSpPr/>
      </xdr:nvSpPr>
      <xdr:spPr>
        <a:xfrm>
          <a:off x="21272500" y="14459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100964</xdr:rowOff>
    </xdr:from>
    <xdr:to>
      <xdr:col>116</xdr:col>
      <xdr:colOff>63500</xdr:colOff>
      <xdr:row>84</xdr:row>
      <xdr:rowOff>108586</xdr:rowOff>
    </xdr:to>
    <xdr:cxnSp macro="">
      <xdr:nvCxnSpPr>
        <xdr:cNvPr id="723" name="直線コネクタ 722">
          <a:extLst>
            <a:ext uri="{FF2B5EF4-FFF2-40B4-BE49-F238E27FC236}">
              <a16:creationId xmlns:a16="http://schemas.microsoft.com/office/drawing/2014/main" id="{5CE24AB9-C7F2-4EBB-9479-8D7F956E30BD}"/>
            </a:ext>
          </a:extLst>
        </xdr:cNvPr>
        <xdr:cNvCxnSpPr/>
      </xdr:nvCxnSpPr>
      <xdr:spPr>
        <a:xfrm flipV="1">
          <a:off x="21323300" y="14502764"/>
          <a:ext cx="8382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55880</xdr:rowOff>
    </xdr:from>
    <xdr:to>
      <xdr:col>107</xdr:col>
      <xdr:colOff>101600</xdr:colOff>
      <xdr:row>84</xdr:row>
      <xdr:rowOff>157480</xdr:rowOff>
    </xdr:to>
    <xdr:sp macro="" textlink="">
      <xdr:nvSpPr>
        <xdr:cNvPr id="724" name="楕円 723">
          <a:extLst>
            <a:ext uri="{FF2B5EF4-FFF2-40B4-BE49-F238E27FC236}">
              <a16:creationId xmlns:a16="http://schemas.microsoft.com/office/drawing/2014/main" id="{8D505DDF-9F4B-4BBD-A840-4A3BF4D13B1F}"/>
            </a:ext>
          </a:extLst>
        </xdr:cNvPr>
        <xdr:cNvSpPr/>
      </xdr:nvSpPr>
      <xdr:spPr>
        <a:xfrm>
          <a:off x="20383500" y="1445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106680</xdr:rowOff>
    </xdr:from>
    <xdr:to>
      <xdr:col>111</xdr:col>
      <xdr:colOff>177800</xdr:colOff>
      <xdr:row>84</xdr:row>
      <xdr:rowOff>108586</xdr:rowOff>
    </xdr:to>
    <xdr:cxnSp macro="">
      <xdr:nvCxnSpPr>
        <xdr:cNvPr id="725" name="直線コネクタ 724">
          <a:extLst>
            <a:ext uri="{FF2B5EF4-FFF2-40B4-BE49-F238E27FC236}">
              <a16:creationId xmlns:a16="http://schemas.microsoft.com/office/drawing/2014/main" id="{EB24511D-EBA0-4716-AE1F-4B9B7F765A87}"/>
            </a:ext>
          </a:extLst>
        </xdr:cNvPr>
        <xdr:cNvCxnSpPr/>
      </xdr:nvCxnSpPr>
      <xdr:spPr>
        <a:xfrm>
          <a:off x="20434300" y="14508480"/>
          <a:ext cx="889000"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53975</xdr:rowOff>
    </xdr:from>
    <xdr:to>
      <xdr:col>102</xdr:col>
      <xdr:colOff>165100</xdr:colOff>
      <xdr:row>84</xdr:row>
      <xdr:rowOff>155575</xdr:rowOff>
    </xdr:to>
    <xdr:sp macro="" textlink="">
      <xdr:nvSpPr>
        <xdr:cNvPr id="726" name="楕円 725">
          <a:extLst>
            <a:ext uri="{FF2B5EF4-FFF2-40B4-BE49-F238E27FC236}">
              <a16:creationId xmlns:a16="http://schemas.microsoft.com/office/drawing/2014/main" id="{8CE968DB-8643-44F4-BA15-BD882BDE7B84}"/>
            </a:ext>
          </a:extLst>
        </xdr:cNvPr>
        <xdr:cNvSpPr/>
      </xdr:nvSpPr>
      <xdr:spPr>
        <a:xfrm>
          <a:off x="19494500" y="14455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104775</xdr:rowOff>
    </xdr:from>
    <xdr:to>
      <xdr:col>107</xdr:col>
      <xdr:colOff>50800</xdr:colOff>
      <xdr:row>84</xdr:row>
      <xdr:rowOff>106680</xdr:rowOff>
    </xdr:to>
    <xdr:cxnSp macro="">
      <xdr:nvCxnSpPr>
        <xdr:cNvPr id="727" name="直線コネクタ 726">
          <a:extLst>
            <a:ext uri="{FF2B5EF4-FFF2-40B4-BE49-F238E27FC236}">
              <a16:creationId xmlns:a16="http://schemas.microsoft.com/office/drawing/2014/main" id="{19BE5519-D88E-4050-A6C4-86F12876DCB6}"/>
            </a:ext>
          </a:extLst>
        </xdr:cNvPr>
        <xdr:cNvCxnSpPr/>
      </xdr:nvCxnSpPr>
      <xdr:spPr>
        <a:xfrm>
          <a:off x="19545300" y="1450657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52070</xdr:rowOff>
    </xdr:from>
    <xdr:to>
      <xdr:col>98</xdr:col>
      <xdr:colOff>38100</xdr:colOff>
      <xdr:row>84</xdr:row>
      <xdr:rowOff>153670</xdr:rowOff>
    </xdr:to>
    <xdr:sp macro="" textlink="">
      <xdr:nvSpPr>
        <xdr:cNvPr id="728" name="楕円 727">
          <a:extLst>
            <a:ext uri="{FF2B5EF4-FFF2-40B4-BE49-F238E27FC236}">
              <a16:creationId xmlns:a16="http://schemas.microsoft.com/office/drawing/2014/main" id="{E43DECC4-D94B-4D3F-BB08-A955B012E1FB}"/>
            </a:ext>
          </a:extLst>
        </xdr:cNvPr>
        <xdr:cNvSpPr/>
      </xdr:nvSpPr>
      <xdr:spPr>
        <a:xfrm>
          <a:off x="18605500" y="14453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102870</xdr:rowOff>
    </xdr:from>
    <xdr:to>
      <xdr:col>102</xdr:col>
      <xdr:colOff>114300</xdr:colOff>
      <xdr:row>84</xdr:row>
      <xdr:rowOff>104775</xdr:rowOff>
    </xdr:to>
    <xdr:cxnSp macro="">
      <xdr:nvCxnSpPr>
        <xdr:cNvPr id="729" name="直線コネクタ 728">
          <a:extLst>
            <a:ext uri="{FF2B5EF4-FFF2-40B4-BE49-F238E27FC236}">
              <a16:creationId xmlns:a16="http://schemas.microsoft.com/office/drawing/2014/main" id="{421D7978-F13A-4CC1-9B1A-4A716B96C80A}"/>
            </a:ext>
          </a:extLst>
        </xdr:cNvPr>
        <xdr:cNvCxnSpPr/>
      </xdr:nvCxnSpPr>
      <xdr:spPr>
        <a:xfrm>
          <a:off x="18656300" y="1450467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105427</xdr:rowOff>
    </xdr:from>
    <xdr:ext cx="469744" cy="259045"/>
    <xdr:sp macro="" textlink="">
      <xdr:nvSpPr>
        <xdr:cNvPr id="730" name="n_1aveValue【消防施設】&#10;一人当たり面積">
          <a:extLst>
            <a:ext uri="{FF2B5EF4-FFF2-40B4-BE49-F238E27FC236}">
              <a16:creationId xmlns:a16="http://schemas.microsoft.com/office/drawing/2014/main" id="{557964D9-7C88-48D6-A629-2DD0116020F6}"/>
            </a:ext>
          </a:extLst>
        </xdr:cNvPr>
        <xdr:cNvSpPr txBox="1"/>
      </xdr:nvSpPr>
      <xdr:spPr>
        <a:xfrm>
          <a:off x="21075727" y="1416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114952</xdr:rowOff>
    </xdr:from>
    <xdr:ext cx="469744" cy="259045"/>
    <xdr:sp macro="" textlink="">
      <xdr:nvSpPr>
        <xdr:cNvPr id="731" name="n_2aveValue【消防施設】&#10;一人当たり面積">
          <a:extLst>
            <a:ext uri="{FF2B5EF4-FFF2-40B4-BE49-F238E27FC236}">
              <a16:creationId xmlns:a16="http://schemas.microsoft.com/office/drawing/2014/main" id="{E9F0FD0D-1DBB-4657-853B-20E348793E38}"/>
            </a:ext>
          </a:extLst>
        </xdr:cNvPr>
        <xdr:cNvSpPr txBox="1"/>
      </xdr:nvSpPr>
      <xdr:spPr>
        <a:xfrm>
          <a:off x="20199427" y="14173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105427</xdr:rowOff>
    </xdr:from>
    <xdr:ext cx="469744" cy="259045"/>
    <xdr:sp macro="" textlink="">
      <xdr:nvSpPr>
        <xdr:cNvPr id="732" name="n_3aveValue【消防施設】&#10;一人当たり面積">
          <a:extLst>
            <a:ext uri="{FF2B5EF4-FFF2-40B4-BE49-F238E27FC236}">
              <a16:creationId xmlns:a16="http://schemas.microsoft.com/office/drawing/2014/main" id="{4914F82E-2FCC-4A0B-AAA1-17A2DD0DB9B6}"/>
            </a:ext>
          </a:extLst>
        </xdr:cNvPr>
        <xdr:cNvSpPr txBox="1"/>
      </xdr:nvSpPr>
      <xdr:spPr>
        <a:xfrm>
          <a:off x="19310427" y="1416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118763</xdr:rowOff>
    </xdr:from>
    <xdr:ext cx="469744" cy="259045"/>
    <xdr:sp macro="" textlink="">
      <xdr:nvSpPr>
        <xdr:cNvPr id="733" name="n_4aveValue【消防施設】&#10;一人当たり面積">
          <a:extLst>
            <a:ext uri="{FF2B5EF4-FFF2-40B4-BE49-F238E27FC236}">
              <a16:creationId xmlns:a16="http://schemas.microsoft.com/office/drawing/2014/main" id="{22384D0E-D142-4737-A7FE-7B674EA9A269}"/>
            </a:ext>
          </a:extLst>
        </xdr:cNvPr>
        <xdr:cNvSpPr txBox="1"/>
      </xdr:nvSpPr>
      <xdr:spPr>
        <a:xfrm>
          <a:off x="18421427" y="14177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150513</xdr:rowOff>
    </xdr:from>
    <xdr:ext cx="469744" cy="259045"/>
    <xdr:sp macro="" textlink="">
      <xdr:nvSpPr>
        <xdr:cNvPr id="734" name="n_1mainValue【消防施設】&#10;一人当たり面積">
          <a:extLst>
            <a:ext uri="{FF2B5EF4-FFF2-40B4-BE49-F238E27FC236}">
              <a16:creationId xmlns:a16="http://schemas.microsoft.com/office/drawing/2014/main" id="{3CEC2596-5166-4846-8F7E-638C50D6CBA1}"/>
            </a:ext>
          </a:extLst>
        </xdr:cNvPr>
        <xdr:cNvSpPr txBox="1"/>
      </xdr:nvSpPr>
      <xdr:spPr>
        <a:xfrm>
          <a:off x="21075727" y="14552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148607</xdr:rowOff>
    </xdr:from>
    <xdr:ext cx="469744" cy="259045"/>
    <xdr:sp macro="" textlink="">
      <xdr:nvSpPr>
        <xdr:cNvPr id="735" name="n_2mainValue【消防施設】&#10;一人当たり面積">
          <a:extLst>
            <a:ext uri="{FF2B5EF4-FFF2-40B4-BE49-F238E27FC236}">
              <a16:creationId xmlns:a16="http://schemas.microsoft.com/office/drawing/2014/main" id="{0EAC9A7A-CA36-4B50-9D22-B1E6C2985484}"/>
            </a:ext>
          </a:extLst>
        </xdr:cNvPr>
        <xdr:cNvSpPr txBox="1"/>
      </xdr:nvSpPr>
      <xdr:spPr>
        <a:xfrm>
          <a:off x="20199427" y="1455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146702</xdr:rowOff>
    </xdr:from>
    <xdr:ext cx="469744" cy="259045"/>
    <xdr:sp macro="" textlink="">
      <xdr:nvSpPr>
        <xdr:cNvPr id="736" name="n_3mainValue【消防施設】&#10;一人当たり面積">
          <a:extLst>
            <a:ext uri="{FF2B5EF4-FFF2-40B4-BE49-F238E27FC236}">
              <a16:creationId xmlns:a16="http://schemas.microsoft.com/office/drawing/2014/main" id="{E7100203-EA2E-41E9-9E26-95BA50AAFB07}"/>
            </a:ext>
          </a:extLst>
        </xdr:cNvPr>
        <xdr:cNvSpPr txBox="1"/>
      </xdr:nvSpPr>
      <xdr:spPr>
        <a:xfrm>
          <a:off x="19310427" y="14548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144797</xdr:rowOff>
    </xdr:from>
    <xdr:ext cx="469744" cy="259045"/>
    <xdr:sp macro="" textlink="">
      <xdr:nvSpPr>
        <xdr:cNvPr id="737" name="n_4mainValue【消防施設】&#10;一人当たり面積">
          <a:extLst>
            <a:ext uri="{FF2B5EF4-FFF2-40B4-BE49-F238E27FC236}">
              <a16:creationId xmlns:a16="http://schemas.microsoft.com/office/drawing/2014/main" id="{763AA206-5240-4E05-B325-E973E69E177D}"/>
            </a:ext>
          </a:extLst>
        </xdr:cNvPr>
        <xdr:cNvSpPr txBox="1"/>
      </xdr:nvSpPr>
      <xdr:spPr>
        <a:xfrm>
          <a:off x="18421427" y="14546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8" name="正方形/長方形 737">
          <a:extLst>
            <a:ext uri="{FF2B5EF4-FFF2-40B4-BE49-F238E27FC236}">
              <a16:creationId xmlns:a16="http://schemas.microsoft.com/office/drawing/2014/main" id="{917C1D1E-6329-4839-B13C-92C396F5C666}"/>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9" name="正方形/長方形 738">
          <a:extLst>
            <a:ext uri="{FF2B5EF4-FFF2-40B4-BE49-F238E27FC236}">
              <a16:creationId xmlns:a16="http://schemas.microsoft.com/office/drawing/2014/main" id="{9256F75A-52C9-414D-86C9-9E88B5EBB879}"/>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0" name="正方形/長方形 739">
          <a:extLst>
            <a:ext uri="{FF2B5EF4-FFF2-40B4-BE49-F238E27FC236}">
              <a16:creationId xmlns:a16="http://schemas.microsoft.com/office/drawing/2014/main" id="{BA30A3FB-1569-416A-A6C0-BB664C772A03}"/>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1" name="正方形/長方形 740">
          <a:extLst>
            <a:ext uri="{FF2B5EF4-FFF2-40B4-BE49-F238E27FC236}">
              <a16:creationId xmlns:a16="http://schemas.microsoft.com/office/drawing/2014/main" id="{E7803D8B-AE24-4453-92FC-21BD567FFAD6}"/>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2" name="正方形/長方形 741">
          <a:extLst>
            <a:ext uri="{FF2B5EF4-FFF2-40B4-BE49-F238E27FC236}">
              <a16:creationId xmlns:a16="http://schemas.microsoft.com/office/drawing/2014/main" id="{20E35837-38AF-49B9-85DE-B1446DF476FF}"/>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3" name="正方形/長方形 742">
          <a:extLst>
            <a:ext uri="{FF2B5EF4-FFF2-40B4-BE49-F238E27FC236}">
              <a16:creationId xmlns:a16="http://schemas.microsoft.com/office/drawing/2014/main" id="{71B0D55B-3737-4992-B461-3FE63FF732EB}"/>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4" name="正方形/長方形 743">
          <a:extLst>
            <a:ext uri="{FF2B5EF4-FFF2-40B4-BE49-F238E27FC236}">
              <a16:creationId xmlns:a16="http://schemas.microsoft.com/office/drawing/2014/main" id="{E2B7994A-DEE4-4605-A016-5D4202C6C2DF}"/>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5" name="正方形/長方形 744">
          <a:extLst>
            <a:ext uri="{FF2B5EF4-FFF2-40B4-BE49-F238E27FC236}">
              <a16:creationId xmlns:a16="http://schemas.microsoft.com/office/drawing/2014/main" id="{334DD2FD-0FA6-463E-8DD9-D06A3A1C0612}"/>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6" name="テキスト ボックス 745">
          <a:extLst>
            <a:ext uri="{FF2B5EF4-FFF2-40B4-BE49-F238E27FC236}">
              <a16:creationId xmlns:a16="http://schemas.microsoft.com/office/drawing/2014/main" id="{F9EC3E6E-DC65-42E3-8E14-F7D93EDBAA02}"/>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7" name="直線コネクタ 746">
          <a:extLst>
            <a:ext uri="{FF2B5EF4-FFF2-40B4-BE49-F238E27FC236}">
              <a16:creationId xmlns:a16="http://schemas.microsoft.com/office/drawing/2014/main" id="{F7320A07-5279-46D0-9371-BAF98B26A6D9}"/>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8" name="テキスト ボックス 747">
          <a:extLst>
            <a:ext uri="{FF2B5EF4-FFF2-40B4-BE49-F238E27FC236}">
              <a16:creationId xmlns:a16="http://schemas.microsoft.com/office/drawing/2014/main" id="{E2861EC2-3A11-46FA-92D4-7F11A1E4FF29}"/>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49" name="直線コネクタ 748">
          <a:extLst>
            <a:ext uri="{FF2B5EF4-FFF2-40B4-BE49-F238E27FC236}">
              <a16:creationId xmlns:a16="http://schemas.microsoft.com/office/drawing/2014/main" id="{9CF258FE-16B5-47D7-A0E4-A8182C3174EC}"/>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50" name="テキスト ボックス 749">
          <a:extLst>
            <a:ext uri="{FF2B5EF4-FFF2-40B4-BE49-F238E27FC236}">
              <a16:creationId xmlns:a16="http://schemas.microsoft.com/office/drawing/2014/main" id="{A9A20326-B9E2-4E95-A440-B4A49B1C99E6}"/>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51" name="直線コネクタ 750">
          <a:extLst>
            <a:ext uri="{FF2B5EF4-FFF2-40B4-BE49-F238E27FC236}">
              <a16:creationId xmlns:a16="http://schemas.microsoft.com/office/drawing/2014/main" id="{457E1BDF-73DB-481E-8552-6701169837A5}"/>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52" name="テキスト ボックス 751">
          <a:extLst>
            <a:ext uri="{FF2B5EF4-FFF2-40B4-BE49-F238E27FC236}">
              <a16:creationId xmlns:a16="http://schemas.microsoft.com/office/drawing/2014/main" id="{50B7C6D0-8F54-4C39-B447-D6A1B44BF8E8}"/>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53" name="直線コネクタ 752">
          <a:extLst>
            <a:ext uri="{FF2B5EF4-FFF2-40B4-BE49-F238E27FC236}">
              <a16:creationId xmlns:a16="http://schemas.microsoft.com/office/drawing/2014/main" id="{53E11D45-044C-428E-9D5A-B7C8D3625703}"/>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54" name="テキスト ボックス 753">
          <a:extLst>
            <a:ext uri="{FF2B5EF4-FFF2-40B4-BE49-F238E27FC236}">
              <a16:creationId xmlns:a16="http://schemas.microsoft.com/office/drawing/2014/main" id="{C7D93E7F-36AD-45B5-9549-112C18839B61}"/>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55" name="直線コネクタ 754">
          <a:extLst>
            <a:ext uri="{FF2B5EF4-FFF2-40B4-BE49-F238E27FC236}">
              <a16:creationId xmlns:a16="http://schemas.microsoft.com/office/drawing/2014/main" id="{D32DF51D-0AD0-4162-A7FD-924FABDF5172}"/>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56" name="テキスト ボックス 755">
          <a:extLst>
            <a:ext uri="{FF2B5EF4-FFF2-40B4-BE49-F238E27FC236}">
              <a16:creationId xmlns:a16="http://schemas.microsoft.com/office/drawing/2014/main" id="{DF1908A7-7369-4CE5-A0E0-98F226AC7C5F}"/>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57" name="直線コネクタ 756">
          <a:extLst>
            <a:ext uri="{FF2B5EF4-FFF2-40B4-BE49-F238E27FC236}">
              <a16:creationId xmlns:a16="http://schemas.microsoft.com/office/drawing/2014/main" id="{9CA28AA7-B42E-419C-951D-019C3881D6AE}"/>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58" name="テキスト ボックス 757">
          <a:extLst>
            <a:ext uri="{FF2B5EF4-FFF2-40B4-BE49-F238E27FC236}">
              <a16:creationId xmlns:a16="http://schemas.microsoft.com/office/drawing/2014/main" id="{3AB4D63E-E3E3-4BAD-BCA0-1207A3FBF298}"/>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59" name="直線コネクタ 758">
          <a:extLst>
            <a:ext uri="{FF2B5EF4-FFF2-40B4-BE49-F238E27FC236}">
              <a16:creationId xmlns:a16="http://schemas.microsoft.com/office/drawing/2014/main" id="{198F672E-7D45-4585-BCC6-01655765492D}"/>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60" name="テキスト ボックス 759">
          <a:extLst>
            <a:ext uri="{FF2B5EF4-FFF2-40B4-BE49-F238E27FC236}">
              <a16:creationId xmlns:a16="http://schemas.microsoft.com/office/drawing/2014/main" id="{227EBE76-C1CC-4176-80F9-D7A385C065B8}"/>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1" name="直線コネクタ 760">
          <a:extLst>
            <a:ext uri="{FF2B5EF4-FFF2-40B4-BE49-F238E27FC236}">
              <a16:creationId xmlns:a16="http://schemas.microsoft.com/office/drawing/2014/main" id="{E08E7286-FC2A-4F76-A2EB-A41234C4923B}"/>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2" name="【庁舎】&#10;有形固定資産減価償却率グラフ枠">
          <a:extLst>
            <a:ext uri="{FF2B5EF4-FFF2-40B4-BE49-F238E27FC236}">
              <a16:creationId xmlns:a16="http://schemas.microsoft.com/office/drawing/2014/main" id="{BBAFEC26-2D38-4545-B05C-1C2883BD6171}"/>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161108</xdr:rowOff>
    </xdr:from>
    <xdr:to>
      <xdr:col>85</xdr:col>
      <xdr:colOff>126364</xdr:colOff>
      <xdr:row>109</xdr:row>
      <xdr:rowOff>35379</xdr:rowOff>
    </xdr:to>
    <xdr:cxnSp macro="">
      <xdr:nvCxnSpPr>
        <xdr:cNvPr id="763" name="直線コネクタ 762">
          <a:extLst>
            <a:ext uri="{FF2B5EF4-FFF2-40B4-BE49-F238E27FC236}">
              <a16:creationId xmlns:a16="http://schemas.microsoft.com/office/drawing/2014/main" id="{5E13DDDC-75C8-4310-8E88-B622331E5E47}"/>
            </a:ext>
          </a:extLst>
        </xdr:cNvPr>
        <xdr:cNvCxnSpPr/>
      </xdr:nvCxnSpPr>
      <xdr:spPr>
        <a:xfrm flipV="1">
          <a:off x="16318864" y="17134658"/>
          <a:ext cx="0" cy="15887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764" name="【庁舎】&#10;有形固定資産減価償却率最小値テキスト">
          <a:extLst>
            <a:ext uri="{FF2B5EF4-FFF2-40B4-BE49-F238E27FC236}">
              <a16:creationId xmlns:a16="http://schemas.microsoft.com/office/drawing/2014/main" id="{18CB5613-7A2D-4BB7-B12B-86EA27CFF2C2}"/>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765" name="直線コネクタ 764">
          <a:extLst>
            <a:ext uri="{FF2B5EF4-FFF2-40B4-BE49-F238E27FC236}">
              <a16:creationId xmlns:a16="http://schemas.microsoft.com/office/drawing/2014/main" id="{CCB9091B-7FBA-491C-AB4C-6BBD3D7DB525}"/>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107785</xdr:rowOff>
    </xdr:from>
    <xdr:ext cx="340478" cy="259045"/>
    <xdr:sp macro="" textlink="">
      <xdr:nvSpPr>
        <xdr:cNvPr id="766" name="【庁舎】&#10;有形固定資産減価償却率最大値テキスト">
          <a:extLst>
            <a:ext uri="{FF2B5EF4-FFF2-40B4-BE49-F238E27FC236}">
              <a16:creationId xmlns:a16="http://schemas.microsoft.com/office/drawing/2014/main" id="{410B4CAC-2D28-499E-A0A1-D0B62A3A9C9E}"/>
            </a:ext>
          </a:extLst>
        </xdr:cNvPr>
        <xdr:cNvSpPr txBox="1"/>
      </xdr:nvSpPr>
      <xdr:spPr>
        <a:xfrm>
          <a:off x="16357600" y="1690988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161108</xdr:rowOff>
    </xdr:from>
    <xdr:to>
      <xdr:col>86</xdr:col>
      <xdr:colOff>25400</xdr:colOff>
      <xdr:row>99</xdr:row>
      <xdr:rowOff>161108</xdr:rowOff>
    </xdr:to>
    <xdr:cxnSp macro="">
      <xdr:nvCxnSpPr>
        <xdr:cNvPr id="767" name="直線コネクタ 766">
          <a:extLst>
            <a:ext uri="{FF2B5EF4-FFF2-40B4-BE49-F238E27FC236}">
              <a16:creationId xmlns:a16="http://schemas.microsoft.com/office/drawing/2014/main" id="{55041CC3-8444-4327-A3B9-F2D36480ED09}"/>
            </a:ext>
          </a:extLst>
        </xdr:cNvPr>
        <xdr:cNvCxnSpPr/>
      </xdr:nvCxnSpPr>
      <xdr:spPr>
        <a:xfrm>
          <a:off x="16230600" y="17134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87465</xdr:rowOff>
    </xdr:from>
    <xdr:ext cx="405111" cy="259045"/>
    <xdr:sp macro="" textlink="">
      <xdr:nvSpPr>
        <xdr:cNvPr id="768" name="【庁舎】&#10;有形固定資産減価償却率平均値テキスト">
          <a:extLst>
            <a:ext uri="{FF2B5EF4-FFF2-40B4-BE49-F238E27FC236}">
              <a16:creationId xmlns:a16="http://schemas.microsoft.com/office/drawing/2014/main" id="{4D5098FC-0AC4-4D23-8944-B3A6EC699C2E}"/>
            </a:ext>
          </a:extLst>
        </xdr:cNvPr>
        <xdr:cNvSpPr txBox="1"/>
      </xdr:nvSpPr>
      <xdr:spPr>
        <a:xfrm>
          <a:off x="16357600" y="177468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64588</xdr:rowOff>
    </xdr:from>
    <xdr:to>
      <xdr:col>85</xdr:col>
      <xdr:colOff>177800</xdr:colOff>
      <xdr:row>104</xdr:row>
      <xdr:rowOff>166188</xdr:rowOff>
    </xdr:to>
    <xdr:sp macro="" textlink="">
      <xdr:nvSpPr>
        <xdr:cNvPr id="769" name="フローチャート: 判断 768">
          <a:extLst>
            <a:ext uri="{FF2B5EF4-FFF2-40B4-BE49-F238E27FC236}">
              <a16:creationId xmlns:a16="http://schemas.microsoft.com/office/drawing/2014/main" id="{D0E16A93-B2B1-4D3B-9727-1C9DE8264FCB}"/>
            </a:ext>
          </a:extLst>
        </xdr:cNvPr>
        <xdr:cNvSpPr/>
      </xdr:nvSpPr>
      <xdr:spPr>
        <a:xfrm>
          <a:off x="16268700" y="17895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169092</xdr:rowOff>
    </xdr:from>
    <xdr:to>
      <xdr:col>81</xdr:col>
      <xdr:colOff>101600</xdr:colOff>
      <xdr:row>105</xdr:row>
      <xdr:rowOff>99242</xdr:rowOff>
    </xdr:to>
    <xdr:sp macro="" textlink="">
      <xdr:nvSpPr>
        <xdr:cNvPr id="770" name="フローチャート: 判断 769">
          <a:extLst>
            <a:ext uri="{FF2B5EF4-FFF2-40B4-BE49-F238E27FC236}">
              <a16:creationId xmlns:a16="http://schemas.microsoft.com/office/drawing/2014/main" id="{2C53A73C-6745-401B-B533-1E99ADDB39C9}"/>
            </a:ext>
          </a:extLst>
        </xdr:cNvPr>
        <xdr:cNvSpPr/>
      </xdr:nvSpPr>
      <xdr:spPr>
        <a:xfrm>
          <a:off x="15430500" y="17999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142966</xdr:rowOff>
    </xdr:from>
    <xdr:to>
      <xdr:col>76</xdr:col>
      <xdr:colOff>165100</xdr:colOff>
      <xdr:row>105</xdr:row>
      <xdr:rowOff>73116</xdr:rowOff>
    </xdr:to>
    <xdr:sp macro="" textlink="">
      <xdr:nvSpPr>
        <xdr:cNvPr id="771" name="フローチャート: 判断 770">
          <a:extLst>
            <a:ext uri="{FF2B5EF4-FFF2-40B4-BE49-F238E27FC236}">
              <a16:creationId xmlns:a16="http://schemas.microsoft.com/office/drawing/2014/main" id="{64FDD5E2-4FB4-4527-BFA9-2D4B40F13ABB}"/>
            </a:ext>
          </a:extLst>
        </xdr:cNvPr>
        <xdr:cNvSpPr/>
      </xdr:nvSpPr>
      <xdr:spPr>
        <a:xfrm>
          <a:off x="14541500" y="179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128270</xdr:rowOff>
    </xdr:from>
    <xdr:to>
      <xdr:col>72</xdr:col>
      <xdr:colOff>38100</xdr:colOff>
      <xdr:row>105</xdr:row>
      <xdr:rowOff>58420</xdr:rowOff>
    </xdr:to>
    <xdr:sp macro="" textlink="">
      <xdr:nvSpPr>
        <xdr:cNvPr id="772" name="フローチャート: 判断 771">
          <a:extLst>
            <a:ext uri="{FF2B5EF4-FFF2-40B4-BE49-F238E27FC236}">
              <a16:creationId xmlns:a16="http://schemas.microsoft.com/office/drawing/2014/main" id="{8569111E-9FAD-48EA-8D2C-F58121D36E87}"/>
            </a:ext>
          </a:extLst>
        </xdr:cNvPr>
        <xdr:cNvSpPr/>
      </xdr:nvSpPr>
      <xdr:spPr>
        <a:xfrm>
          <a:off x="13652500" y="1795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160927</xdr:rowOff>
    </xdr:from>
    <xdr:to>
      <xdr:col>67</xdr:col>
      <xdr:colOff>101600</xdr:colOff>
      <xdr:row>105</xdr:row>
      <xdr:rowOff>91077</xdr:rowOff>
    </xdr:to>
    <xdr:sp macro="" textlink="">
      <xdr:nvSpPr>
        <xdr:cNvPr id="773" name="フローチャート: 判断 772">
          <a:extLst>
            <a:ext uri="{FF2B5EF4-FFF2-40B4-BE49-F238E27FC236}">
              <a16:creationId xmlns:a16="http://schemas.microsoft.com/office/drawing/2014/main" id="{AD538793-7840-4481-A23F-C9D2D9D625F4}"/>
            </a:ext>
          </a:extLst>
        </xdr:cNvPr>
        <xdr:cNvSpPr/>
      </xdr:nvSpPr>
      <xdr:spPr>
        <a:xfrm>
          <a:off x="12763500" y="17991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4" name="テキスト ボックス 773">
          <a:extLst>
            <a:ext uri="{FF2B5EF4-FFF2-40B4-BE49-F238E27FC236}">
              <a16:creationId xmlns:a16="http://schemas.microsoft.com/office/drawing/2014/main" id="{65EE2DE8-04DC-432D-A794-75AC7C202816}"/>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5" name="テキスト ボックス 774">
          <a:extLst>
            <a:ext uri="{FF2B5EF4-FFF2-40B4-BE49-F238E27FC236}">
              <a16:creationId xmlns:a16="http://schemas.microsoft.com/office/drawing/2014/main" id="{EC34DE47-BD64-4A17-AE0B-9E00717F69CE}"/>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6" name="テキスト ボックス 775">
          <a:extLst>
            <a:ext uri="{FF2B5EF4-FFF2-40B4-BE49-F238E27FC236}">
              <a16:creationId xmlns:a16="http://schemas.microsoft.com/office/drawing/2014/main" id="{C47F7B0E-8FED-4A27-B4DE-D5822E97E1DA}"/>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7" name="テキスト ボックス 776">
          <a:extLst>
            <a:ext uri="{FF2B5EF4-FFF2-40B4-BE49-F238E27FC236}">
              <a16:creationId xmlns:a16="http://schemas.microsoft.com/office/drawing/2014/main" id="{9AFCE460-75AC-42FE-AF34-5A26E20863AE}"/>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8" name="テキスト ボックス 777">
          <a:extLst>
            <a:ext uri="{FF2B5EF4-FFF2-40B4-BE49-F238E27FC236}">
              <a16:creationId xmlns:a16="http://schemas.microsoft.com/office/drawing/2014/main" id="{A499E64E-757C-4682-B214-79A803322A7E}"/>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118473</xdr:rowOff>
    </xdr:from>
    <xdr:to>
      <xdr:col>85</xdr:col>
      <xdr:colOff>177800</xdr:colOff>
      <xdr:row>106</xdr:row>
      <xdr:rowOff>48623</xdr:rowOff>
    </xdr:to>
    <xdr:sp macro="" textlink="">
      <xdr:nvSpPr>
        <xdr:cNvPr id="779" name="楕円 778">
          <a:extLst>
            <a:ext uri="{FF2B5EF4-FFF2-40B4-BE49-F238E27FC236}">
              <a16:creationId xmlns:a16="http://schemas.microsoft.com/office/drawing/2014/main" id="{E6786247-4112-4077-A3C2-B0EBA6E0666F}"/>
            </a:ext>
          </a:extLst>
        </xdr:cNvPr>
        <xdr:cNvSpPr/>
      </xdr:nvSpPr>
      <xdr:spPr>
        <a:xfrm>
          <a:off x="16268700" y="18120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96900</xdr:rowOff>
    </xdr:from>
    <xdr:ext cx="405111" cy="259045"/>
    <xdr:sp macro="" textlink="">
      <xdr:nvSpPr>
        <xdr:cNvPr id="780" name="【庁舎】&#10;有形固定資産減価償却率該当値テキスト">
          <a:extLst>
            <a:ext uri="{FF2B5EF4-FFF2-40B4-BE49-F238E27FC236}">
              <a16:creationId xmlns:a16="http://schemas.microsoft.com/office/drawing/2014/main" id="{085F8FC3-D943-437C-B725-6A8B6D6314D9}"/>
            </a:ext>
          </a:extLst>
        </xdr:cNvPr>
        <xdr:cNvSpPr txBox="1"/>
      </xdr:nvSpPr>
      <xdr:spPr>
        <a:xfrm>
          <a:off x="16357600" y="180991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85816</xdr:rowOff>
    </xdr:from>
    <xdr:to>
      <xdr:col>81</xdr:col>
      <xdr:colOff>101600</xdr:colOff>
      <xdr:row>106</xdr:row>
      <xdr:rowOff>15966</xdr:rowOff>
    </xdr:to>
    <xdr:sp macro="" textlink="">
      <xdr:nvSpPr>
        <xdr:cNvPr id="781" name="楕円 780">
          <a:extLst>
            <a:ext uri="{FF2B5EF4-FFF2-40B4-BE49-F238E27FC236}">
              <a16:creationId xmlns:a16="http://schemas.microsoft.com/office/drawing/2014/main" id="{D4A0CAEC-7044-443F-996F-3747ABF5C878}"/>
            </a:ext>
          </a:extLst>
        </xdr:cNvPr>
        <xdr:cNvSpPr/>
      </xdr:nvSpPr>
      <xdr:spPr>
        <a:xfrm>
          <a:off x="15430500" y="18088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136616</xdr:rowOff>
    </xdr:from>
    <xdr:to>
      <xdr:col>85</xdr:col>
      <xdr:colOff>127000</xdr:colOff>
      <xdr:row>105</xdr:row>
      <xdr:rowOff>169273</xdr:rowOff>
    </xdr:to>
    <xdr:cxnSp macro="">
      <xdr:nvCxnSpPr>
        <xdr:cNvPr id="782" name="直線コネクタ 781">
          <a:extLst>
            <a:ext uri="{FF2B5EF4-FFF2-40B4-BE49-F238E27FC236}">
              <a16:creationId xmlns:a16="http://schemas.microsoft.com/office/drawing/2014/main" id="{26E437D3-2BFD-46BD-ABDF-F83405B3D3D6}"/>
            </a:ext>
          </a:extLst>
        </xdr:cNvPr>
        <xdr:cNvCxnSpPr/>
      </xdr:nvCxnSpPr>
      <xdr:spPr>
        <a:xfrm>
          <a:off x="15481300" y="18138866"/>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54792</xdr:rowOff>
    </xdr:from>
    <xdr:to>
      <xdr:col>76</xdr:col>
      <xdr:colOff>165100</xdr:colOff>
      <xdr:row>105</xdr:row>
      <xdr:rowOff>156392</xdr:rowOff>
    </xdr:to>
    <xdr:sp macro="" textlink="">
      <xdr:nvSpPr>
        <xdr:cNvPr id="783" name="楕円 782">
          <a:extLst>
            <a:ext uri="{FF2B5EF4-FFF2-40B4-BE49-F238E27FC236}">
              <a16:creationId xmlns:a16="http://schemas.microsoft.com/office/drawing/2014/main" id="{BAAFC53C-C90E-4F52-8A54-8854A57293D8}"/>
            </a:ext>
          </a:extLst>
        </xdr:cNvPr>
        <xdr:cNvSpPr/>
      </xdr:nvSpPr>
      <xdr:spPr>
        <a:xfrm>
          <a:off x="14541500" y="18057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105592</xdr:rowOff>
    </xdr:from>
    <xdr:to>
      <xdr:col>81</xdr:col>
      <xdr:colOff>50800</xdr:colOff>
      <xdr:row>105</xdr:row>
      <xdr:rowOff>136616</xdr:rowOff>
    </xdr:to>
    <xdr:cxnSp macro="">
      <xdr:nvCxnSpPr>
        <xdr:cNvPr id="784" name="直線コネクタ 783">
          <a:extLst>
            <a:ext uri="{FF2B5EF4-FFF2-40B4-BE49-F238E27FC236}">
              <a16:creationId xmlns:a16="http://schemas.microsoft.com/office/drawing/2014/main" id="{45A1FDF9-30CE-454A-8F39-43DEEA980B6D}"/>
            </a:ext>
          </a:extLst>
        </xdr:cNvPr>
        <xdr:cNvCxnSpPr/>
      </xdr:nvCxnSpPr>
      <xdr:spPr>
        <a:xfrm>
          <a:off x="14592300" y="18107842"/>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31931</xdr:rowOff>
    </xdr:from>
    <xdr:to>
      <xdr:col>72</xdr:col>
      <xdr:colOff>38100</xdr:colOff>
      <xdr:row>105</xdr:row>
      <xdr:rowOff>133531</xdr:rowOff>
    </xdr:to>
    <xdr:sp macro="" textlink="">
      <xdr:nvSpPr>
        <xdr:cNvPr id="785" name="楕円 784">
          <a:extLst>
            <a:ext uri="{FF2B5EF4-FFF2-40B4-BE49-F238E27FC236}">
              <a16:creationId xmlns:a16="http://schemas.microsoft.com/office/drawing/2014/main" id="{6A6C5807-E951-4466-9DB7-FD53CBB01779}"/>
            </a:ext>
          </a:extLst>
        </xdr:cNvPr>
        <xdr:cNvSpPr/>
      </xdr:nvSpPr>
      <xdr:spPr>
        <a:xfrm>
          <a:off x="13652500" y="18034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82731</xdr:rowOff>
    </xdr:from>
    <xdr:to>
      <xdr:col>76</xdr:col>
      <xdr:colOff>114300</xdr:colOff>
      <xdr:row>105</xdr:row>
      <xdr:rowOff>105592</xdr:rowOff>
    </xdr:to>
    <xdr:cxnSp macro="">
      <xdr:nvCxnSpPr>
        <xdr:cNvPr id="786" name="直線コネクタ 785">
          <a:extLst>
            <a:ext uri="{FF2B5EF4-FFF2-40B4-BE49-F238E27FC236}">
              <a16:creationId xmlns:a16="http://schemas.microsoft.com/office/drawing/2014/main" id="{E69790C9-274F-450F-94BB-2BCBCF9981CC}"/>
            </a:ext>
          </a:extLst>
        </xdr:cNvPr>
        <xdr:cNvCxnSpPr/>
      </xdr:nvCxnSpPr>
      <xdr:spPr>
        <a:xfrm>
          <a:off x="13703300" y="18084981"/>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170724</xdr:rowOff>
    </xdr:from>
    <xdr:to>
      <xdr:col>67</xdr:col>
      <xdr:colOff>101600</xdr:colOff>
      <xdr:row>105</xdr:row>
      <xdr:rowOff>100874</xdr:rowOff>
    </xdr:to>
    <xdr:sp macro="" textlink="">
      <xdr:nvSpPr>
        <xdr:cNvPr id="787" name="楕円 786">
          <a:extLst>
            <a:ext uri="{FF2B5EF4-FFF2-40B4-BE49-F238E27FC236}">
              <a16:creationId xmlns:a16="http://schemas.microsoft.com/office/drawing/2014/main" id="{AD38D1AD-885D-4BF2-A409-37E1F30FAA12}"/>
            </a:ext>
          </a:extLst>
        </xdr:cNvPr>
        <xdr:cNvSpPr/>
      </xdr:nvSpPr>
      <xdr:spPr>
        <a:xfrm>
          <a:off x="12763500" y="18001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50074</xdr:rowOff>
    </xdr:from>
    <xdr:to>
      <xdr:col>71</xdr:col>
      <xdr:colOff>177800</xdr:colOff>
      <xdr:row>105</xdr:row>
      <xdr:rowOff>82731</xdr:rowOff>
    </xdr:to>
    <xdr:cxnSp macro="">
      <xdr:nvCxnSpPr>
        <xdr:cNvPr id="788" name="直線コネクタ 787">
          <a:extLst>
            <a:ext uri="{FF2B5EF4-FFF2-40B4-BE49-F238E27FC236}">
              <a16:creationId xmlns:a16="http://schemas.microsoft.com/office/drawing/2014/main" id="{62639882-97AF-4021-84B1-63B788B4AA1E}"/>
            </a:ext>
          </a:extLst>
        </xdr:cNvPr>
        <xdr:cNvCxnSpPr/>
      </xdr:nvCxnSpPr>
      <xdr:spPr>
        <a:xfrm>
          <a:off x="12814300" y="18052324"/>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115769</xdr:rowOff>
    </xdr:from>
    <xdr:ext cx="405111" cy="259045"/>
    <xdr:sp macro="" textlink="">
      <xdr:nvSpPr>
        <xdr:cNvPr id="789" name="n_1aveValue【庁舎】&#10;有形固定資産減価償却率">
          <a:extLst>
            <a:ext uri="{FF2B5EF4-FFF2-40B4-BE49-F238E27FC236}">
              <a16:creationId xmlns:a16="http://schemas.microsoft.com/office/drawing/2014/main" id="{850C00C0-566D-4B43-9163-C47BBCD477C0}"/>
            </a:ext>
          </a:extLst>
        </xdr:cNvPr>
        <xdr:cNvSpPr txBox="1"/>
      </xdr:nvSpPr>
      <xdr:spPr>
        <a:xfrm>
          <a:off x="15266044" y="177751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89643</xdr:rowOff>
    </xdr:from>
    <xdr:ext cx="405111" cy="259045"/>
    <xdr:sp macro="" textlink="">
      <xdr:nvSpPr>
        <xdr:cNvPr id="790" name="n_2aveValue【庁舎】&#10;有形固定資産減価償却率">
          <a:extLst>
            <a:ext uri="{FF2B5EF4-FFF2-40B4-BE49-F238E27FC236}">
              <a16:creationId xmlns:a16="http://schemas.microsoft.com/office/drawing/2014/main" id="{E7F9C103-1E3E-4007-9866-173EE1643817}"/>
            </a:ext>
          </a:extLst>
        </xdr:cNvPr>
        <xdr:cNvSpPr txBox="1"/>
      </xdr:nvSpPr>
      <xdr:spPr>
        <a:xfrm>
          <a:off x="14389744" y="177489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74947</xdr:rowOff>
    </xdr:from>
    <xdr:ext cx="405111" cy="259045"/>
    <xdr:sp macro="" textlink="">
      <xdr:nvSpPr>
        <xdr:cNvPr id="791" name="n_3aveValue【庁舎】&#10;有形固定資産減価償却率">
          <a:extLst>
            <a:ext uri="{FF2B5EF4-FFF2-40B4-BE49-F238E27FC236}">
              <a16:creationId xmlns:a16="http://schemas.microsoft.com/office/drawing/2014/main" id="{BC09C195-386E-48F5-A736-915187616DE7}"/>
            </a:ext>
          </a:extLst>
        </xdr:cNvPr>
        <xdr:cNvSpPr txBox="1"/>
      </xdr:nvSpPr>
      <xdr:spPr>
        <a:xfrm>
          <a:off x="13500744" y="1773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107604</xdr:rowOff>
    </xdr:from>
    <xdr:ext cx="405111" cy="259045"/>
    <xdr:sp macro="" textlink="">
      <xdr:nvSpPr>
        <xdr:cNvPr id="792" name="n_4aveValue【庁舎】&#10;有形固定資産減価償却率">
          <a:extLst>
            <a:ext uri="{FF2B5EF4-FFF2-40B4-BE49-F238E27FC236}">
              <a16:creationId xmlns:a16="http://schemas.microsoft.com/office/drawing/2014/main" id="{D3214DBA-60CB-43C9-BEF0-523A974B1CB0}"/>
            </a:ext>
          </a:extLst>
        </xdr:cNvPr>
        <xdr:cNvSpPr txBox="1"/>
      </xdr:nvSpPr>
      <xdr:spPr>
        <a:xfrm>
          <a:off x="12611744" y="177669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7093</xdr:rowOff>
    </xdr:from>
    <xdr:ext cx="405111" cy="259045"/>
    <xdr:sp macro="" textlink="">
      <xdr:nvSpPr>
        <xdr:cNvPr id="793" name="n_1mainValue【庁舎】&#10;有形固定資産減価償却率">
          <a:extLst>
            <a:ext uri="{FF2B5EF4-FFF2-40B4-BE49-F238E27FC236}">
              <a16:creationId xmlns:a16="http://schemas.microsoft.com/office/drawing/2014/main" id="{BB911CCB-9D67-4D47-B7F1-C11A694FA55B}"/>
            </a:ext>
          </a:extLst>
        </xdr:cNvPr>
        <xdr:cNvSpPr txBox="1"/>
      </xdr:nvSpPr>
      <xdr:spPr>
        <a:xfrm>
          <a:off x="15266044" y="181807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147519</xdr:rowOff>
    </xdr:from>
    <xdr:ext cx="405111" cy="259045"/>
    <xdr:sp macro="" textlink="">
      <xdr:nvSpPr>
        <xdr:cNvPr id="794" name="n_2mainValue【庁舎】&#10;有形固定資産減価償却率">
          <a:extLst>
            <a:ext uri="{FF2B5EF4-FFF2-40B4-BE49-F238E27FC236}">
              <a16:creationId xmlns:a16="http://schemas.microsoft.com/office/drawing/2014/main" id="{8F8B0C6A-A459-411A-A7F2-1C13A475D90E}"/>
            </a:ext>
          </a:extLst>
        </xdr:cNvPr>
        <xdr:cNvSpPr txBox="1"/>
      </xdr:nvSpPr>
      <xdr:spPr>
        <a:xfrm>
          <a:off x="14389744" y="181497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124658</xdr:rowOff>
    </xdr:from>
    <xdr:ext cx="405111" cy="259045"/>
    <xdr:sp macro="" textlink="">
      <xdr:nvSpPr>
        <xdr:cNvPr id="795" name="n_3mainValue【庁舎】&#10;有形固定資産減価償却率">
          <a:extLst>
            <a:ext uri="{FF2B5EF4-FFF2-40B4-BE49-F238E27FC236}">
              <a16:creationId xmlns:a16="http://schemas.microsoft.com/office/drawing/2014/main" id="{0D22B3CC-03F3-4B47-BCA3-A5861AC07532}"/>
            </a:ext>
          </a:extLst>
        </xdr:cNvPr>
        <xdr:cNvSpPr txBox="1"/>
      </xdr:nvSpPr>
      <xdr:spPr>
        <a:xfrm>
          <a:off x="13500744" y="181269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92001</xdr:rowOff>
    </xdr:from>
    <xdr:ext cx="405111" cy="259045"/>
    <xdr:sp macro="" textlink="">
      <xdr:nvSpPr>
        <xdr:cNvPr id="796" name="n_4mainValue【庁舎】&#10;有形固定資産減価償却率">
          <a:extLst>
            <a:ext uri="{FF2B5EF4-FFF2-40B4-BE49-F238E27FC236}">
              <a16:creationId xmlns:a16="http://schemas.microsoft.com/office/drawing/2014/main" id="{48CEA4E5-8CAE-4A88-899D-F139B825428A}"/>
            </a:ext>
          </a:extLst>
        </xdr:cNvPr>
        <xdr:cNvSpPr txBox="1"/>
      </xdr:nvSpPr>
      <xdr:spPr>
        <a:xfrm>
          <a:off x="12611744" y="180942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7" name="正方形/長方形 796">
          <a:extLst>
            <a:ext uri="{FF2B5EF4-FFF2-40B4-BE49-F238E27FC236}">
              <a16:creationId xmlns:a16="http://schemas.microsoft.com/office/drawing/2014/main" id="{7FD43D83-42CB-4850-886C-A4C3F3D3B7AD}"/>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8" name="正方形/長方形 797">
          <a:extLst>
            <a:ext uri="{FF2B5EF4-FFF2-40B4-BE49-F238E27FC236}">
              <a16:creationId xmlns:a16="http://schemas.microsoft.com/office/drawing/2014/main" id="{5FE851BE-1FC6-427B-A5E7-C65EB3BB7ECF}"/>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9" name="正方形/長方形 798">
          <a:extLst>
            <a:ext uri="{FF2B5EF4-FFF2-40B4-BE49-F238E27FC236}">
              <a16:creationId xmlns:a16="http://schemas.microsoft.com/office/drawing/2014/main" id="{35AC5EAB-9B79-405B-B471-CDF681664A9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0" name="正方形/長方形 799">
          <a:extLst>
            <a:ext uri="{FF2B5EF4-FFF2-40B4-BE49-F238E27FC236}">
              <a16:creationId xmlns:a16="http://schemas.microsoft.com/office/drawing/2014/main" id="{FF5C8819-2C79-4526-938C-57CC968D759F}"/>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1" name="正方形/長方形 800">
          <a:extLst>
            <a:ext uri="{FF2B5EF4-FFF2-40B4-BE49-F238E27FC236}">
              <a16:creationId xmlns:a16="http://schemas.microsoft.com/office/drawing/2014/main" id="{B8A2B318-DE8C-4B2B-801F-6EDB7BDAD292}"/>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2" name="正方形/長方形 801">
          <a:extLst>
            <a:ext uri="{FF2B5EF4-FFF2-40B4-BE49-F238E27FC236}">
              <a16:creationId xmlns:a16="http://schemas.microsoft.com/office/drawing/2014/main" id="{F2475170-CBE9-48EA-83EC-EF14B764422B}"/>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3" name="正方形/長方形 802">
          <a:extLst>
            <a:ext uri="{FF2B5EF4-FFF2-40B4-BE49-F238E27FC236}">
              <a16:creationId xmlns:a16="http://schemas.microsoft.com/office/drawing/2014/main" id="{F8151669-786E-44E2-8786-F0D598347623}"/>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4" name="正方形/長方形 803">
          <a:extLst>
            <a:ext uri="{FF2B5EF4-FFF2-40B4-BE49-F238E27FC236}">
              <a16:creationId xmlns:a16="http://schemas.microsoft.com/office/drawing/2014/main" id="{5A4E1832-4FE4-400E-8265-B38269394BDC}"/>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5" name="テキスト ボックス 804">
          <a:extLst>
            <a:ext uri="{FF2B5EF4-FFF2-40B4-BE49-F238E27FC236}">
              <a16:creationId xmlns:a16="http://schemas.microsoft.com/office/drawing/2014/main" id="{9DEA7FDF-73E6-4B16-9113-CD74D2CF0073}"/>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6" name="直線コネクタ 805">
          <a:extLst>
            <a:ext uri="{FF2B5EF4-FFF2-40B4-BE49-F238E27FC236}">
              <a16:creationId xmlns:a16="http://schemas.microsoft.com/office/drawing/2014/main" id="{A5E21E39-8ED6-434C-A319-E8F9393E11ED}"/>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807" name="直線コネクタ 806">
          <a:extLst>
            <a:ext uri="{FF2B5EF4-FFF2-40B4-BE49-F238E27FC236}">
              <a16:creationId xmlns:a16="http://schemas.microsoft.com/office/drawing/2014/main" id="{FF0D3CDF-A63F-419E-939C-03DAEE303348}"/>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808" name="テキスト ボックス 807">
          <a:extLst>
            <a:ext uri="{FF2B5EF4-FFF2-40B4-BE49-F238E27FC236}">
              <a16:creationId xmlns:a16="http://schemas.microsoft.com/office/drawing/2014/main" id="{09128BD4-838A-499D-A257-33CA1751F069}"/>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809" name="直線コネクタ 808">
          <a:extLst>
            <a:ext uri="{FF2B5EF4-FFF2-40B4-BE49-F238E27FC236}">
              <a16:creationId xmlns:a16="http://schemas.microsoft.com/office/drawing/2014/main" id="{4FF1E2A6-EC98-448F-BAED-4B1B5FE63D1D}"/>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810" name="テキスト ボックス 809">
          <a:extLst>
            <a:ext uri="{FF2B5EF4-FFF2-40B4-BE49-F238E27FC236}">
              <a16:creationId xmlns:a16="http://schemas.microsoft.com/office/drawing/2014/main" id="{42FC164A-8BC4-4D90-AB29-F12A55220D91}"/>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811" name="直線コネクタ 810">
          <a:extLst>
            <a:ext uri="{FF2B5EF4-FFF2-40B4-BE49-F238E27FC236}">
              <a16:creationId xmlns:a16="http://schemas.microsoft.com/office/drawing/2014/main" id="{6333FA1E-AA96-4D34-AD73-9688CECB1422}"/>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812" name="テキスト ボックス 811">
          <a:extLst>
            <a:ext uri="{FF2B5EF4-FFF2-40B4-BE49-F238E27FC236}">
              <a16:creationId xmlns:a16="http://schemas.microsoft.com/office/drawing/2014/main" id="{07AC02FA-B293-49FA-B1DC-A5538995A95C}"/>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813" name="直線コネクタ 812">
          <a:extLst>
            <a:ext uri="{FF2B5EF4-FFF2-40B4-BE49-F238E27FC236}">
              <a16:creationId xmlns:a16="http://schemas.microsoft.com/office/drawing/2014/main" id="{0109FF53-EBB0-499F-9C62-FD5CB3AE3F06}"/>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814" name="テキスト ボックス 813">
          <a:extLst>
            <a:ext uri="{FF2B5EF4-FFF2-40B4-BE49-F238E27FC236}">
              <a16:creationId xmlns:a16="http://schemas.microsoft.com/office/drawing/2014/main" id="{A4B82BF7-426E-49C1-9B99-58A0C481524C}"/>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5" name="直線コネクタ 814">
          <a:extLst>
            <a:ext uri="{FF2B5EF4-FFF2-40B4-BE49-F238E27FC236}">
              <a16:creationId xmlns:a16="http://schemas.microsoft.com/office/drawing/2014/main" id="{BE8C3D35-CEE6-411D-82AC-D89E2D33D285}"/>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6" name="テキスト ボックス 815">
          <a:extLst>
            <a:ext uri="{FF2B5EF4-FFF2-40B4-BE49-F238E27FC236}">
              <a16:creationId xmlns:a16="http://schemas.microsoft.com/office/drawing/2014/main" id="{F619A8B7-E3E2-4929-A4BB-EA0F949152F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7" name="【庁舎】&#10;一人当たり面積グラフ枠">
          <a:extLst>
            <a:ext uri="{FF2B5EF4-FFF2-40B4-BE49-F238E27FC236}">
              <a16:creationId xmlns:a16="http://schemas.microsoft.com/office/drawing/2014/main" id="{5588FCDF-5A9F-4D03-8405-0E4128B11A3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96774</xdr:rowOff>
    </xdr:from>
    <xdr:to>
      <xdr:col>116</xdr:col>
      <xdr:colOff>62864</xdr:colOff>
      <xdr:row>108</xdr:row>
      <xdr:rowOff>37337</xdr:rowOff>
    </xdr:to>
    <xdr:cxnSp macro="">
      <xdr:nvCxnSpPr>
        <xdr:cNvPr id="818" name="直線コネクタ 817">
          <a:extLst>
            <a:ext uri="{FF2B5EF4-FFF2-40B4-BE49-F238E27FC236}">
              <a16:creationId xmlns:a16="http://schemas.microsoft.com/office/drawing/2014/main" id="{A6E49002-7725-4E1B-9FC8-543D2CDBD859}"/>
            </a:ext>
          </a:extLst>
        </xdr:cNvPr>
        <xdr:cNvCxnSpPr/>
      </xdr:nvCxnSpPr>
      <xdr:spPr>
        <a:xfrm flipV="1">
          <a:off x="22160864" y="17241774"/>
          <a:ext cx="0" cy="13121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41164</xdr:rowOff>
    </xdr:from>
    <xdr:ext cx="469744" cy="259045"/>
    <xdr:sp macro="" textlink="">
      <xdr:nvSpPr>
        <xdr:cNvPr id="819" name="【庁舎】&#10;一人当たり面積最小値テキスト">
          <a:extLst>
            <a:ext uri="{FF2B5EF4-FFF2-40B4-BE49-F238E27FC236}">
              <a16:creationId xmlns:a16="http://schemas.microsoft.com/office/drawing/2014/main" id="{0FDF9098-39CC-4601-BD77-1F567B234875}"/>
            </a:ext>
          </a:extLst>
        </xdr:cNvPr>
        <xdr:cNvSpPr txBox="1"/>
      </xdr:nvSpPr>
      <xdr:spPr>
        <a:xfrm>
          <a:off x="22199600" y="18557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37337</xdr:rowOff>
    </xdr:from>
    <xdr:to>
      <xdr:col>116</xdr:col>
      <xdr:colOff>152400</xdr:colOff>
      <xdr:row>108</xdr:row>
      <xdr:rowOff>37337</xdr:rowOff>
    </xdr:to>
    <xdr:cxnSp macro="">
      <xdr:nvCxnSpPr>
        <xdr:cNvPr id="820" name="直線コネクタ 819">
          <a:extLst>
            <a:ext uri="{FF2B5EF4-FFF2-40B4-BE49-F238E27FC236}">
              <a16:creationId xmlns:a16="http://schemas.microsoft.com/office/drawing/2014/main" id="{AD11FFE4-11EA-4539-BB31-551C7E25F95B}"/>
            </a:ext>
          </a:extLst>
        </xdr:cNvPr>
        <xdr:cNvCxnSpPr/>
      </xdr:nvCxnSpPr>
      <xdr:spPr>
        <a:xfrm>
          <a:off x="22072600" y="18553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43451</xdr:rowOff>
    </xdr:from>
    <xdr:ext cx="469744" cy="259045"/>
    <xdr:sp macro="" textlink="">
      <xdr:nvSpPr>
        <xdr:cNvPr id="821" name="【庁舎】&#10;一人当たり面積最大値テキスト">
          <a:extLst>
            <a:ext uri="{FF2B5EF4-FFF2-40B4-BE49-F238E27FC236}">
              <a16:creationId xmlns:a16="http://schemas.microsoft.com/office/drawing/2014/main" id="{158C5694-20CD-4683-BC82-EA805F54B6AB}"/>
            </a:ext>
          </a:extLst>
        </xdr:cNvPr>
        <xdr:cNvSpPr txBox="1"/>
      </xdr:nvSpPr>
      <xdr:spPr>
        <a:xfrm>
          <a:off x="22199600" y="17017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96774</xdr:rowOff>
    </xdr:from>
    <xdr:to>
      <xdr:col>116</xdr:col>
      <xdr:colOff>152400</xdr:colOff>
      <xdr:row>100</xdr:row>
      <xdr:rowOff>96774</xdr:rowOff>
    </xdr:to>
    <xdr:cxnSp macro="">
      <xdr:nvCxnSpPr>
        <xdr:cNvPr id="822" name="直線コネクタ 821">
          <a:extLst>
            <a:ext uri="{FF2B5EF4-FFF2-40B4-BE49-F238E27FC236}">
              <a16:creationId xmlns:a16="http://schemas.microsoft.com/office/drawing/2014/main" id="{82AF6B3A-0C73-485D-B930-5D18DF26FB24}"/>
            </a:ext>
          </a:extLst>
        </xdr:cNvPr>
        <xdr:cNvCxnSpPr/>
      </xdr:nvCxnSpPr>
      <xdr:spPr>
        <a:xfrm>
          <a:off x="22072600" y="17241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89425</xdr:rowOff>
    </xdr:from>
    <xdr:ext cx="469744" cy="259045"/>
    <xdr:sp macro="" textlink="">
      <xdr:nvSpPr>
        <xdr:cNvPr id="823" name="【庁舎】&#10;一人当たり面積平均値テキスト">
          <a:extLst>
            <a:ext uri="{FF2B5EF4-FFF2-40B4-BE49-F238E27FC236}">
              <a16:creationId xmlns:a16="http://schemas.microsoft.com/office/drawing/2014/main" id="{EE9257CD-A252-4F93-858F-850A06BB2E94}"/>
            </a:ext>
          </a:extLst>
        </xdr:cNvPr>
        <xdr:cNvSpPr txBox="1"/>
      </xdr:nvSpPr>
      <xdr:spPr>
        <a:xfrm>
          <a:off x="22199600" y="180916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66548</xdr:rowOff>
    </xdr:from>
    <xdr:to>
      <xdr:col>116</xdr:col>
      <xdr:colOff>114300</xdr:colOff>
      <xdr:row>106</xdr:row>
      <xdr:rowOff>168148</xdr:rowOff>
    </xdr:to>
    <xdr:sp macro="" textlink="">
      <xdr:nvSpPr>
        <xdr:cNvPr id="824" name="フローチャート: 判断 823">
          <a:extLst>
            <a:ext uri="{FF2B5EF4-FFF2-40B4-BE49-F238E27FC236}">
              <a16:creationId xmlns:a16="http://schemas.microsoft.com/office/drawing/2014/main" id="{D6684335-38AF-4423-8D00-73D0A736310C}"/>
            </a:ext>
          </a:extLst>
        </xdr:cNvPr>
        <xdr:cNvSpPr/>
      </xdr:nvSpPr>
      <xdr:spPr>
        <a:xfrm>
          <a:off x="22110700" y="1824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46431</xdr:rowOff>
    </xdr:from>
    <xdr:to>
      <xdr:col>112</xdr:col>
      <xdr:colOff>38100</xdr:colOff>
      <xdr:row>106</xdr:row>
      <xdr:rowOff>148031</xdr:rowOff>
    </xdr:to>
    <xdr:sp macro="" textlink="">
      <xdr:nvSpPr>
        <xdr:cNvPr id="825" name="フローチャート: 判断 824">
          <a:extLst>
            <a:ext uri="{FF2B5EF4-FFF2-40B4-BE49-F238E27FC236}">
              <a16:creationId xmlns:a16="http://schemas.microsoft.com/office/drawing/2014/main" id="{03A6B976-D49A-4B87-A1DC-252827743B28}"/>
            </a:ext>
          </a:extLst>
        </xdr:cNvPr>
        <xdr:cNvSpPr/>
      </xdr:nvSpPr>
      <xdr:spPr>
        <a:xfrm>
          <a:off x="21272500" y="18220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42317</xdr:rowOff>
    </xdr:from>
    <xdr:to>
      <xdr:col>107</xdr:col>
      <xdr:colOff>101600</xdr:colOff>
      <xdr:row>106</xdr:row>
      <xdr:rowOff>143917</xdr:rowOff>
    </xdr:to>
    <xdr:sp macro="" textlink="">
      <xdr:nvSpPr>
        <xdr:cNvPr id="826" name="フローチャート: 判断 825">
          <a:extLst>
            <a:ext uri="{FF2B5EF4-FFF2-40B4-BE49-F238E27FC236}">
              <a16:creationId xmlns:a16="http://schemas.microsoft.com/office/drawing/2014/main" id="{A133F835-90C2-46C8-A9B7-86C439541FF4}"/>
            </a:ext>
          </a:extLst>
        </xdr:cNvPr>
        <xdr:cNvSpPr/>
      </xdr:nvSpPr>
      <xdr:spPr>
        <a:xfrm>
          <a:off x="20383500" y="18216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51918</xdr:rowOff>
    </xdr:from>
    <xdr:to>
      <xdr:col>102</xdr:col>
      <xdr:colOff>165100</xdr:colOff>
      <xdr:row>106</xdr:row>
      <xdr:rowOff>153518</xdr:rowOff>
    </xdr:to>
    <xdr:sp macro="" textlink="">
      <xdr:nvSpPr>
        <xdr:cNvPr id="827" name="フローチャート: 判断 826">
          <a:extLst>
            <a:ext uri="{FF2B5EF4-FFF2-40B4-BE49-F238E27FC236}">
              <a16:creationId xmlns:a16="http://schemas.microsoft.com/office/drawing/2014/main" id="{46B6A501-3CC8-4227-94A5-C61FD8603BC9}"/>
            </a:ext>
          </a:extLst>
        </xdr:cNvPr>
        <xdr:cNvSpPr/>
      </xdr:nvSpPr>
      <xdr:spPr>
        <a:xfrm>
          <a:off x="19494500" y="18225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95352</xdr:rowOff>
    </xdr:from>
    <xdr:to>
      <xdr:col>98</xdr:col>
      <xdr:colOff>38100</xdr:colOff>
      <xdr:row>107</xdr:row>
      <xdr:rowOff>25502</xdr:rowOff>
    </xdr:to>
    <xdr:sp macro="" textlink="">
      <xdr:nvSpPr>
        <xdr:cNvPr id="828" name="フローチャート: 判断 827">
          <a:extLst>
            <a:ext uri="{FF2B5EF4-FFF2-40B4-BE49-F238E27FC236}">
              <a16:creationId xmlns:a16="http://schemas.microsoft.com/office/drawing/2014/main" id="{50D10038-EED6-42B5-89D0-0E96C4911D96}"/>
            </a:ext>
          </a:extLst>
        </xdr:cNvPr>
        <xdr:cNvSpPr/>
      </xdr:nvSpPr>
      <xdr:spPr>
        <a:xfrm>
          <a:off x="18605500" y="18269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29" name="テキスト ボックス 828">
          <a:extLst>
            <a:ext uri="{FF2B5EF4-FFF2-40B4-BE49-F238E27FC236}">
              <a16:creationId xmlns:a16="http://schemas.microsoft.com/office/drawing/2014/main" id="{9E8294F4-1B30-4F9D-AABD-730B6BB55715}"/>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0" name="テキスト ボックス 829">
          <a:extLst>
            <a:ext uri="{FF2B5EF4-FFF2-40B4-BE49-F238E27FC236}">
              <a16:creationId xmlns:a16="http://schemas.microsoft.com/office/drawing/2014/main" id="{BC7DA919-AF14-48FE-94A8-07A2F4FF8EB8}"/>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1" name="テキスト ボックス 830">
          <a:extLst>
            <a:ext uri="{FF2B5EF4-FFF2-40B4-BE49-F238E27FC236}">
              <a16:creationId xmlns:a16="http://schemas.microsoft.com/office/drawing/2014/main" id="{3AD07789-BC20-45D6-BEC6-AA0D6CDE5B8A}"/>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2" name="テキスト ボックス 831">
          <a:extLst>
            <a:ext uri="{FF2B5EF4-FFF2-40B4-BE49-F238E27FC236}">
              <a16:creationId xmlns:a16="http://schemas.microsoft.com/office/drawing/2014/main" id="{0BF56B97-244F-4A96-B1F3-B30C0018DBB9}"/>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3" name="テキスト ボックス 832">
          <a:extLst>
            <a:ext uri="{FF2B5EF4-FFF2-40B4-BE49-F238E27FC236}">
              <a16:creationId xmlns:a16="http://schemas.microsoft.com/office/drawing/2014/main" id="{8B4DDBB4-B27B-416D-8472-93B8B04E605B}"/>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129642</xdr:rowOff>
    </xdr:from>
    <xdr:to>
      <xdr:col>116</xdr:col>
      <xdr:colOff>114300</xdr:colOff>
      <xdr:row>107</xdr:row>
      <xdr:rowOff>59792</xdr:rowOff>
    </xdr:to>
    <xdr:sp macro="" textlink="">
      <xdr:nvSpPr>
        <xdr:cNvPr id="834" name="楕円 833">
          <a:extLst>
            <a:ext uri="{FF2B5EF4-FFF2-40B4-BE49-F238E27FC236}">
              <a16:creationId xmlns:a16="http://schemas.microsoft.com/office/drawing/2014/main" id="{24B5249C-C323-4E24-80D9-F5CF40A100BB}"/>
            </a:ext>
          </a:extLst>
        </xdr:cNvPr>
        <xdr:cNvSpPr/>
      </xdr:nvSpPr>
      <xdr:spPr>
        <a:xfrm>
          <a:off x="22110700" y="18303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108069</xdr:rowOff>
    </xdr:from>
    <xdr:ext cx="469744" cy="259045"/>
    <xdr:sp macro="" textlink="">
      <xdr:nvSpPr>
        <xdr:cNvPr id="835" name="【庁舎】&#10;一人当たり面積該当値テキスト">
          <a:extLst>
            <a:ext uri="{FF2B5EF4-FFF2-40B4-BE49-F238E27FC236}">
              <a16:creationId xmlns:a16="http://schemas.microsoft.com/office/drawing/2014/main" id="{99D87DC7-DF9A-41EE-8733-13A9AED43051}"/>
            </a:ext>
          </a:extLst>
        </xdr:cNvPr>
        <xdr:cNvSpPr txBox="1"/>
      </xdr:nvSpPr>
      <xdr:spPr>
        <a:xfrm>
          <a:off x="22199600" y="18281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129642</xdr:rowOff>
    </xdr:from>
    <xdr:to>
      <xdr:col>112</xdr:col>
      <xdr:colOff>38100</xdr:colOff>
      <xdr:row>107</xdr:row>
      <xdr:rowOff>59792</xdr:rowOff>
    </xdr:to>
    <xdr:sp macro="" textlink="">
      <xdr:nvSpPr>
        <xdr:cNvPr id="836" name="楕円 835">
          <a:extLst>
            <a:ext uri="{FF2B5EF4-FFF2-40B4-BE49-F238E27FC236}">
              <a16:creationId xmlns:a16="http://schemas.microsoft.com/office/drawing/2014/main" id="{1DCCAAE7-ACDA-4506-BCD0-F2E9A764B247}"/>
            </a:ext>
          </a:extLst>
        </xdr:cNvPr>
        <xdr:cNvSpPr/>
      </xdr:nvSpPr>
      <xdr:spPr>
        <a:xfrm>
          <a:off x="21272500" y="18303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8992</xdr:rowOff>
    </xdr:from>
    <xdr:to>
      <xdr:col>116</xdr:col>
      <xdr:colOff>63500</xdr:colOff>
      <xdr:row>107</xdr:row>
      <xdr:rowOff>8992</xdr:rowOff>
    </xdr:to>
    <xdr:cxnSp macro="">
      <xdr:nvCxnSpPr>
        <xdr:cNvPr id="837" name="直線コネクタ 836">
          <a:extLst>
            <a:ext uri="{FF2B5EF4-FFF2-40B4-BE49-F238E27FC236}">
              <a16:creationId xmlns:a16="http://schemas.microsoft.com/office/drawing/2014/main" id="{8CC16EE9-359D-4C33-B0B6-89DF58C2526F}"/>
            </a:ext>
          </a:extLst>
        </xdr:cNvPr>
        <xdr:cNvCxnSpPr/>
      </xdr:nvCxnSpPr>
      <xdr:spPr>
        <a:xfrm>
          <a:off x="21323300" y="1835414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128727</xdr:rowOff>
    </xdr:from>
    <xdr:to>
      <xdr:col>107</xdr:col>
      <xdr:colOff>101600</xdr:colOff>
      <xdr:row>107</xdr:row>
      <xdr:rowOff>58877</xdr:rowOff>
    </xdr:to>
    <xdr:sp macro="" textlink="">
      <xdr:nvSpPr>
        <xdr:cNvPr id="838" name="楕円 837">
          <a:extLst>
            <a:ext uri="{FF2B5EF4-FFF2-40B4-BE49-F238E27FC236}">
              <a16:creationId xmlns:a16="http://schemas.microsoft.com/office/drawing/2014/main" id="{38B4FFCE-AA24-4145-BABE-30A9B92B2742}"/>
            </a:ext>
          </a:extLst>
        </xdr:cNvPr>
        <xdr:cNvSpPr/>
      </xdr:nvSpPr>
      <xdr:spPr>
        <a:xfrm>
          <a:off x="20383500" y="18302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8077</xdr:rowOff>
    </xdr:from>
    <xdr:to>
      <xdr:col>111</xdr:col>
      <xdr:colOff>177800</xdr:colOff>
      <xdr:row>107</xdr:row>
      <xdr:rowOff>8992</xdr:rowOff>
    </xdr:to>
    <xdr:cxnSp macro="">
      <xdr:nvCxnSpPr>
        <xdr:cNvPr id="839" name="直線コネクタ 838">
          <a:extLst>
            <a:ext uri="{FF2B5EF4-FFF2-40B4-BE49-F238E27FC236}">
              <a16:creationId xmlns:a16="http://schemas.microsoft.com/office/drawing/2014/main" id="{F00EA104-F9D8-49C7-899B-27AE91412DC5}"/>
            </a:ext>
          </a:extLst>
        </xdr:cNvPr>
        <xdr:cNvCxnSpPr/>
      </xdr:nvCxnSpPr>
      <xdr:spPr>
        <a:xfrm>
          <a:off x="20434300" y="18353227"/>
          <a:ext cx="8890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127355</xdr:rowOff>
    </xdr:from>
    <xdr:to>
      <xdr:col>102</xdr:col>
      <xdr:colOff>165100</xdr:colOff>
      <xdr:row>107</xdr:row>
      <xdr:rowOff>57505</xdr:rowOff>
    </xdr:to>
    <xdr:sp macro="" textlink="">
      <xdr:nvSpPr>
        <xdr:cNvPr id="840" name="楕円 839">
          <a:extLst>
            <a:ext uri="{FF2B5EF4-FFF2-40B4-BE49-F238E27FC236}">
              <a16:creationId xmlns:a16="http://schemas.microsoft.com/office/drawing/2014/main" id="{96B40D16-AB16-4EEC-B526-AE83C8319BC1}"/>
            </a:ext>
          </a:extLst>
        </xdr:cNvPr>
        <xdr:cNvSpPr/>
      </xdr:nvSpPr>
      <xdr:spPr>
        <a:xfrm>
          <a:off x="19494500" y="18301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6705</xdr:rowOff>
    </xdr:from>
    <xdr:to>
      <xdr:col>107</xdr:col>
      <xdr:colOff>50800</xdr:colOff>
      <xdr:row>107</xdr:row>
      <xdr:rowOff>8077</xdr:rowOff>
    </xdr:to>
    <xdr:cxnSp macro="">
      <xdr:nvCxnSpPr>
        <xdr:cNvPr id="841" name="直線コネクタ 840">
          <a:extLst>
            <a:ext uri="{FF2B5EF4-FFF2-40B4-BE49-F238E27FC236}">
              <a16:creationId xmlns:a16="http://schemas.microsoft.com/office/drawing/2014/main" id="{D0B02FE0-8021-4D91-9644-1C3D4D22C0C1}"/>
            </a:ext>
          </a:extLst>
        </xdr:cNvPr>
        <xdr:cNvCxnSpPr/>
      </xdr:nvCxnSpPr>
      <xdr:spPr>
        <a:xfrm>
          <a:off x="19545300" y="18351855"/>
          <a:ext cx="8890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126442</xdr:rowOff>
    </xdr:from>
    <xdr:to>
      <xdr:col>98</xdr:col>
      <xdr:colOff>38100</xdr:colOff>
      <xdr:row>107</xdr:row>
      <xdr:rowOff>56592</xdr:rowOff>
    </xdr:to>
    <xdr:sp macro="" textlink="">
      <xdr:nvSpPr>
        <xdr:cNvPr id="842" name="楕円 841">
          <a:extLst>
            <a:ext uri="{FF2B5EF4-FFF2-40B4-BE49-F238E27FC236}">
              <a16:creationId xmlns:a16="http://schemas.microsoft.com/office/drawing/2014/main" id="{B3FBDBF5-0A8E-4C0F-957C-CD06C8534B16}"/>
            </a:ext>
          </a:extLst>
        </xdr:cNvPr>
        <xdr:cNvSpPr/>
      </xdr:nvSpPr>
      <xdr:spPr>
        <a:xfrm>
          <a:off x="18605500" y="18300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5792</xdr:rowOff>
    </xdr:from>
    <xdr:to>
      <xdr:col>102</xdr:col>
      <xdr:colOff>114300</xdr:colOff>
      <xdr:row>107</xdr:row>
      <xdr:rowOff>6705</xdr:rowOff>
    </xdr:to>
    <xdr:cxnSp macro="">
      <xdr:nvCxnSpPr>
        <xdr:cNvPr id="843" name="直線コネクタ 842">
          <a:extLst>
            <a:ext uri="{FF2B5EF4-FFF2-40B4-BE49-F238E27FC236}">
              <a16:creationId xmlns:a16="http://schemas.microsoft.com/office/drawing/2014/main" id="{9FBFB25B-07E8-4CFB-96E0-CDC4EE5D1B22}"/>
            </a:ext>
          </a:extLst>
        </xdr:cNvPr>
        <xdr:cNvCxnSpPr/>
      </xdr:nvCxnSpPr>
      <xdr:spPr>
        <a:xfrm>
          <a:off x="18656300" y="18350942"/>
          <a:ext cx="889000" cy="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164558</xdr:rowOff>
    </xdr:from>
    <xdr:ext cx="469744" cy="259045"/>
    <xdr:sp macro="" textlink="">
      <xdr:nvSpPr>
        <xdr:cNvPr id="844" name="n_1aveValue【庁舎】&#10;一人当たり面積">
          <a:extLst>
            <a:ext uri="{FF2B5EF4-FFF2-40B4-BE49-F238E27FC236}">
              <a16:creationId xmlns:a16="http://schemas.microsoft.com/office/drawing/2014/main" id="{97F37726-026E-448A-83C4-ADF3233045FE}"/>
            </a:ext>
          </a:extLst>
        </xdr:cNvPr>
        <xdr:cNvSpPr txBox="1"/>
      </xdr:nvSpPr>
      <xdr:spPr>
        <a:xfrm>
          <a:off x="21075727" y="17995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160444</xdr:rowOff>
    </xdr:from>
    <xdr:ext cx="469744" cy="259045"/>
    <xdr:sp macro="" textlink="">
      <xdr:nvSpPr>
        <xdr:cNvPr id="845" name="n_2aveValue【庁舎】&#10;一人当たり面積">
          <a:extLst>
            <a:ext uri="{FF2B5EF4-FFF2-40B4-BE49-F238E27FC236}">
              <a16:creationId xmlns:a16="http://schemas.microsoft.com/office/drawing/2014/main" id="{E54971E2-45F1-4276-AC0D-D3012D4B2807}"/>
            </a:ext>
          </a:extLst>
        </xdr:cNvPr>
        <xdr:cNvSpPr txBox="1"/>
      </xdr:nvSpPr>
      <xdr:spPr>
        <a:xfrm>
          <a:off x="20199427" y="17991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170045</xdr:rowOff>
    </xdr:from>
    <xdr:ext cx="469744" cy="259045"/>
    <xdr:sp macro="" textlink="">
      <xdr:nvSpPr>
        <xdr:cNvPr id="846" name="n_3aveValue【庁舎】&#10;一人当たり面積">
          <a:extLst>
            <a:ext uri="{FF2B5EF4-FFF2-40B4-BE49-F238E27FC236}">
              <a16:creationId xmlns:a16="http://schemas.microsoft.com/office/drawing/2014/main" id="{4313ABD4-6F5C-4F61-AE70-DB0ACB051101}"/>
            </a:ext>
          </a:extLst>
        </xdr:cNvPr>
        <xdr:cNvSpPr txBox="1"/>
      </xdr:nvSpPr>
      <xdr:spPr>
        <a:xfrm>
          <a:off x="19310427" y="18000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42029</xdr:rowOff>
    </xdr:from>
    <xdr:ext cx="469744" cy="259045"/>
    <xdr:sp macro="" textlink="">
      <xdr:nvSpPr>
        <xdr:cNvPr id="847" name="n_4aveValue【庁舎】&#10;一人当たり面積">
          <a:extLst>
            <a:ext uri="{FF2B5EF4-FFF2-40B4-BE49-F238E27FC236}">
              <a16:creationId xmlns:a16="http://schemas.microsoft.com/office/drawing/2014/main" id="{B94A6EB2-825A-470C-B507-B1FFE6706655}"/>
            </a:ext>
          </a:extLst>
        </xdr:cNvPr>
        <xdr:cNvSpPr txBox="1"/>
      </xdr:nvSpPr>
      <xdr:spPr>
        <a:xfrm>
          <a:off x="18421427" y="18044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50919</xdr:rowOff>
    </xdr:from>
    <xdr:ext cx="469744" cy="259045"/>
    <xdr:sp macro="" textlink="">
      <xdr:nvSpPr>
        <xdr:cNvPr id="848" name="n_1mainValue【庁舎】&#10;一人当たり面積">
          <a:extLst>
            <a:ext uri="{FF2B5EF4-FFF2-40B4-BE49-F238E27FC236}">
              <a16:creationId xmlns:a16="http://schemas.microsoft.com/office/drawing/2014/main" id="{02F03E00-AFDC-47FB-9B42-C0A25E6B2A8E}"/>
            </a:ext>
          </a:extLst>
        </xdr:cNvPr>
        <xdr:cNvSpPr txBox="1"/>
      </xdr:nvSpPr>
      <xdr:spPr>
        <a:xfrm>
          <a:off x="21075727" y="18396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50004</xdr:rowOff>
    </xdr:from>
    <xdr:ext cx="469744" cy="259045"/>
    <xdr:sp macro="" textlink="">
      <xdr:nvSpPr>
        <xdr:cNvPr id="849" name="n_2mainValue【庁舎】&#10;一人当たり面積">
          <a:extLst>
            <a:ext uri="{FF2B5EF4-FFF2-40B4-BE49-F238E27FC236}">
              <a16:creationId xmlns:a16="http://schemas.microsoft.com/office/drawing/2014/main" id="{9B1C85F0-5D58-4ECB-B6AC-B0C35DC1DA96}"/>
            </a:ext>
          </a:extLst>
        </xdr:cNvPr>
        <xdr:cNvSpPr txBox="1"/>
      </xdr:nvSpPr>
      <xdr:spPr>
        <a:xfrm>
          <a:off x="20199427" y="18395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48632</xdr:rowOff>
    </xdr:from>
    <xdr:ext cx="469744" cy="259045"/>
    <xdr:sp macro="" textlink="">
      <xdr:nvSpPr>
        <xdr:cNvPr id="850" name="n_3mainValue【庁舎】&#10;一人当たり面積">
          <a:extLst>
            <a:ext uri="{FF2B5EF4-FFF2-40B4-BE49-F238E27FC236}">
              <a16:creationId xmlns:a16="http://schemas.microsoft.com/office/drawing/2014/main" id="{00C84CD6-09BE-4585-A252-640945C61C29}"/>
            </a:ext>
          </a:extLst>
        </xdr:cNvPr>
        <xdr:cNvSpPr txBox="1"/>
      </xdr:nvSpPr>
      <xdr:spPr>
        <a:xfrm>
          <a:off x="19310427" y="18393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47719</xdr:rowOff>
    </xdr:from>
    <xdr:ext cx="469744" cy="259045"/>
    <xdr:sp macro="" textlink="">
      <xdr:nvSpPr>
        <xdr:cNvPr id="851" name="n_4mainValue【庁舎】&#10;一人当たり面積">
          <a:extLst>
            <a:ext uri="{FF2B5EF4-FFF2-40B4-BE49-F238E27FC236}">
              <a16:creationId xmlns:a16="http://schemas.microsoft.com/office/drawing/2014/main" id="{CF1D5C46-D713-4CA5-943D-2B005D2FB0D5}"/>
            </a:ext>
          </a:extLst>
        </xdr:cNvPr>
        <xdr:cNvSpPr txBox="1"/>
      </xdr:nvSpPr>
      <xdr:spPr>
        <a:xfrm>
          <a:off x="18421427" y="18392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2" name="正方形/長方形 851">
          <a:extLst>
            <a:ext uri="{FF2B5EF4-FFF2-40B4-BE49-F238E27FC236}">
              <a16:creationId xmlns:a16="http://schemas.microsoft.com/office/drawing/2014/main" id="{D541CAA0-E2EE-4DBA-B7F9-886D918DEBCF}"/>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3" name="正方形/長方形 852">
          <a:extLst>
            <a:ext uri="{FF2B5EF4-FFF2-40B4-BE49-F238E27FC236}">
              <a16:creationId xmlns:a16="http://schemas.microsoft.com/office/drawing/2014/main" id="{13123FDE-EFDB-4A24-8FD7-BB133C5FCDF3}"/>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4" name="テキスト ボックス 853">
          <a:extLst>
            <a:ext uri="{FF2B5EF4-FFF2-40B4-BE49-F238E27FC236}">
              <a16:creationId xmlns:a16="http://schemas.microsoft.com/office/drawing/2014/main" id="{CB4D7F66-30F0-4729-ACCF-082C52DA6049}"/>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当村の施設の多くが類似団体内平均を上回っている。中でも一般廃棄物処理施設と消防施設は高くなっている。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一般廃棄物処理施設は、諏訪南行政事務組合に係る施設である。有形固定資産減価償却率は</a:t>
          </a:r>
          <a:r>
            <a:rPr kumimoji="1" lang="en-US" altLang="ja-JP" sz="1300">
              <a:latin typeface="ＭＳ Ｐゴシック" panose="020B0600070205080204" pitchFamily="50" charset="-128"/>
              <a:ea typeface="ＭＳ Ｐゴシック" panose="020B0600070205080204" pitchFamily="50" charset="-128"/>
            </a:rPr>
            <a:t>95.7</a:t>
          </a:r>
          <a:r>
            <a:rPr kumimoji="1" lang="ja-JP" altLang="en-US" sz="1300">
              <a:latin typeface="ＭＳ Ｐゴシック" panose="020B0600070205080204" pitchFamily="50" charset="-128"/>
              <a:ea typeface="ＭＳ Ｐゴシック" panose="020B0600070205080204" pitchFamily="50" charset="-128"/>
            </a:rPr>
            <a:t>％と類似団体内平均の</a:t>
          </a:r>
          <a:r>
            <a:rPr kumimoji="1" lang="en-US" altLang="ja-JP" sz="1300">
              <a:latin typeface="ＭＳ Ｐゴシック" panose="020B0600070205080204" pitchFamily="50" charset="-128"/>
              <a:ea typeface="ＭＳ Ｐゴシック" panose="020B0600070205080204" pitchFamily="50" charset="-128"/>
            </a:rPr>
            <a:t>60.4</a:t>
          </a:r>
          <a:r>
            <a:rPr kumimoji="1" lang="ja-JP" altLang="en-US" sz="1300">
              <a:latin typeface="ＭＳ Ｐゴシック" panose="020B0600070205080204" pitchFamily="50" charset="-128"/>
              <a:ea typeface="ＭＳ Ｐゴシック" panose="020B0600070205080204" pitchFamily="50" charset="-128"/>
            </a:rPr>
            <a:t>％を大きく上回った。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また、消防施設は、施設更新を行ったため若干ではあるが、有形固定資産減価償却率は前年度から下がっている。今後も計画的に更新が予定さているので値は下がることが予想される。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長野県原村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8,036
7,897
43.26
5,642,681
5,237,342
391,911
2,881,399
1,787,085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２</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年の基準財政収入額、需要額はともに若干の増加があったが、財政力指数は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令和元年度</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と比べて変動はなかった。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類似団体の平均値と比較すると</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0.12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ポイント上回ったが、全国平均と比べると</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0.11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ポイント下回った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令和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２</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年度は新型コロナウイルス感染症の影響</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を受け、村税は減少した。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もしばらくはコロナウイルス感染症の影響は続くことが予想される。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施設改修等建設事業が続くが、計画的な事業実施により平準化を図る。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a:extLst>
            <a:ext uri="{FF2B5EF4-FFF2-40B4-BE49-F238E27FC236}">
              <a16:creationId xmlns:a16="http://schemas.microsoft.com/office/drawing/2014/main" id="{00000000-0008-0000-0300-00003E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126295</xdr:rowOff>
    </xdr:from>
    <xdr:to>
      <xdr:col>23</xdr:col>
      <xdr:colOff>133350</xdr:colOff>
      <xdr:row>44</xdr:row>
      <xdr:rowOff>84667</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flipV="1">
          <a:off x="4953000" y="6127045"/>
          <a:ext cx="0" cy="15014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56744</xdr:rowOff>
    </xdr:from>
    <xdr:ext cx="762000" cy="259045"/>
    <xdr:sp macro="" textlink="">
      <xdr:nvSpPr>
        <xdr:cNvPr id="64" name="財政力最小値テキスト">
          <a:extLst>
            <a:ext uri="{FF2B5EF4-FFF2-40B4-BE49-F238E27FC236}">
              <a16:creationId xmlns:a16="http://schemas.microsoft.com/office/drawing/2014/main" id="{00000000-0008-0000-0300-000040000000}"/>
            </a:ext>
          </a:extLst>
        </xdr:cNvPr>
        <xdr:cNvSpPr txBox="1"/>
      </xdr:nvSpPr>
      <xdr:spPr>
        <a:xfrm>
          <a:off x="5041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84667</xdr:rowOff>
    </xdr:from>
    <xdr:to>
      <xdr:col>24</xdr:col>
      <xdr:colOff>12700</xdr:colOff>
      <xdr:row>44</xdr:row>
      <xdr:rowOff>84667</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a:off x="4864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41222</xdr:rowOff>
    </xdr:from>
    <xdr:ext cx="762000" cy="259045"/>
    <xdr:sp macro="" textlink="">
      <xdr:nvSpPr>
        <xdr:cNvPr id="66" name="財政力最大値テキスト">
          <a:extLst>
            <a:ext uri="{FF2B5EF4-FFF2-40B4-BE49-F238E27FC236}">
              <a16:creationId xmlns:a16="http://schemas.microsoft.com/office/drawing/2014/main" id="{00000000-0008-0000-0300-000042000000}"/>
            </a:ext>
          </a:extLst>
        </xdr:cNvPr>
        <xdr:cNvSpPr txBox="1"/>
      </xdr:nvSpPr>
      <xdr:spPr>
        <a:xfrm>
          <a:off x="5041900" y="5870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126295</xdr:rowOff>
    </xdr:from>
    <xdr:to>
      <xdr:col>24</xdr:col>
      <xdr:colOff>12700</xdr:colOff>
      <xdr:row>35</xdr:row>
      <xdr:rowOff>126295</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6127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52211</xdr:rowOff>
    </xdr:from>
    <xdr:to>
      <xdr:col>23</xdr:col>
      <xdr:colOff>133350</xdr:colOff>
      <xdr:row>42</xdr:row>
      <xdr:rowOff>52211</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114800" y="725311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134355</xdr:rowOff>
    </xdr:from>
    <xdr:ext cx="762000" cy="259045"/>
    <xdr:sp macro="" textlink="">
      <xdr:nvSpPr>
        <xdr:cNvPr id="69" name="財政力平均値テキスト">
          <a:extLst>
            <a:ext uri="{FF2B5EF4-FFF2-40B4-BE49-F238E27FC236}">
              <a16:creationId xmlns:a16="http://schemas.microsoft.com/office/drawing/2014/main" id="{00000000-0008-0000-0300-000045000000}"/>
            </a:ext>
          </a:extLst>
        </xdr:cNvPr>
        <xdr:cNvSpPr txBox="1"/>
      </xdr:nvSpPr>
      <xdr:spPr>
        <a:xfrm>
          <a:off x="5041900" y="73352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162278</xdr:rowOff>
    </xdr:from>
    <xdr:to>
      <xdr:col>23</xdr:col>
      <xdr:colOff>184150</xdr:colOff>
      <xdr:row>43</xdr:row>
      <xdr:rowOff>92428</xdr:rowOff>
    </xdr:to>
    <xdr:sp macro="" textlink="">
      <xdr:nvSpPr>
        <xdr:cNvPr id="70" name="フローチャート: 判断 69">
          <a:extLst>
            <a:ext uri="{FF2B5EF4-FFF2-40B4-BE49-F238E27FC236}">
              <a16:creationId xmlns:a16="http://schemas.microsoft.com/office/drawing/2014/main" id="{00000000-0008-0000-0300-000046000000}"/>
            </a:ext>
          </a:extLst>
        </xdr:cNvPr>
        <xdr:cNvSpPr/>
      </xdr:nvSpPr>
      <xdr:spPr>
        <a:xfrm>
          <a:off x="4902200" y="7363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52211</xdr:rowOff>
    </xdr:from>
    <xdr:to>
      <xdr:col>19</xdr:col>
      <xdr:colOff>133350</xdr:colOff>
      <xdr:row>42</xdr:row>
      <xdr:rowOff>65617</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flipV="1">
          <a:off x="3225800" y="7253111"/>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162278</xdr:rowOff>
    </xdr:from>
    <xdr:to>
      <xdr:col>19</xdr:col>
      <xdr:colOff>184150</xdr:colOff>
      <xdr:row>43</xdr:row>
      <xdr:rowOff>92428</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064000" y="7363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77205</xdr:rowOff>
    </xdr:from>
    <xdr:ext cx="736600" cy="259045"/>
    <xdr:sp macro="" textlink="">
      <xdr:nvSpPr>
        <xdr:cNvPr id="73" name="テキスト ボックス 72">
          <a:extLst>
            <a:ext uri="{FF2B5EF4-FFF2-40B4-BE49-F238E27FC236}">
              <a16:creationId xmlns:a16="http://schemas.microsoft.com/office/drawing/2014/main" id="{00000000-0008-0000-0300-000049000000}"/>
            </a:ext>
          </a:extLst>
        </xdr:cNvPr>
        <xdr:cNvSpPr txBox="1"/>
      </xdr:nvSpPr>
      <xdr:spPr>
        <a:xfrm>
          <a:off x="3733800" y="74495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65617</xdr:rowOff>
    </xdr:from>
    <xdr:to>
      <xdr:col>15</xdr:col>
      <xdr:colOff>82550</xdr:colOff>
      <xdr:row>42</xdr:row>
      <xdr:rowOff>79022</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flipV="1">
          <a:off x="2336800" y="7266517"/>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4233</xdr:rowOff>
    </xdr:from>
    <xdr:to>
      <xdr:col>15</xdr:col>
      <xdr:colOff>133350</xdr:colOff>
      <xdr:row>43</xdr:row>
      <xdr:rowOff>105833</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3175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90610</xdr:rowOff>
    </xdr:from>
    <xdr:ext cx="7620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2844800" y="746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79022</xdr:rowOff>
    </xdr:from>
    <xdr:to>
      <xdr:col>11</xdr:col>
      <xdr:colOff>31750</xdr:colOff>
      <xdr:row>42</xdr:row>
      <xdr:rowOff>92428</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flipV="1">
          <a:off x="1447800" y="7279922"/>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4233</xdr:rowOff>
    </xdr:from>
    <xdr:to>
      <xdr:col>11</xdr:col>
      <xdr:colOff>82550</xdr:colOff>
      <xdr:row>43</xdr:row>
      <xdr:rowOff>105833</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2286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90610</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1955800" y="746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17639</xdr:rowOff>
    </xdr:from>
    <xdr:to>
      <xdr:col>7</xdr:col>
      <xdr:colOff>31750</xdr:colOff>
      <xdr:row>43</xdr:row>
      <xdr:rowOff>119239</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1397000" y="7389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104016</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066800" y="7476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1411</xdr:rowOff>
    </xdr:from>
    <xdr:to>
      <xdr:col>23</xdr:col>
      <xdr:colOff>184150</xdr:colOff>
      <xdr:row>42</xdr:row>
      <xdr:rowOff>103011</xdr:rowOff>
    </xdr:to>
    <xdr:sp macro="" textlink="">
      <xdr:nvSpPr>
        <xdr:cNvPr id="87" name="楕円 86">
          <a:extLst>
            <a:ext uri="{FF2B5EF4-FFF2-40B4-BE49-F238E27FC236}">
              <a16:creationId xmlns:a16="http://schemas.microsoft.com/office/drawing/2014/main" id="{00000000-0008-0000-0300-000057000000}"/>
            </a:ext>
          </a:extLst>
        </xdr:cNvPr>
        <xdr:cNvSpPr/>
      </xdr:nvSpPr>
      <xdr:spPr>
        <a:xfrm>
          <a:off x="4902200" y="7202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17938</xdr:rowOff>
    </xdr:from>
    <xdr:ext cx="762000" cy="259045"/>
    <xdr:sp macro="" textlink="">
      <xdr:nvSpPr>
        <xdr:cNvPr id="88" name="財政力該当値テキスト">
          <a:extLst>
            <a:ext uri="{FF2B5EF4-FFF2-40B4-BE49-F238E27FC236}">
              <a16:creationId xmlns:a16="http://schemas.microsoft.com/office/drawing/2014/main" id="{00000000-0008-0000-0300-000058000000}"/>
            </a:ext>
          </a:extLst>
        </xdr:cNvPr>
        <xdr:cNvSpPr txBox="1"/>
      </xdr:nvSpPr>
      <xdr:spPr>
        <a:xfrm>
          <a:off x="5041900" y="7047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1411</xdr:rowOff>
    </xdr:from>
    <xdr:to>
      <xdr:col>19</xdr:col>
      <xdr:colOff>184150</xdr:colOff>
      <xdr:row>42</xdr:row>
      <xdr:rowOff>103011</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064000" y="7202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113188</xdr:rowOff>
    </xdr:from>
    <xdr:ext cx="7366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3733800" y="69711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14817</xdr:rowOff>
    </xdr:from>
    <xdr:to>
      <xdr:col>15</xdr:col>
      <xdr:colOff>133350</xdr:colOff>
      <xdr:row>42</xdr:row>
      <xdr:rowOff>116417</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3175000" y="721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126594</xdr:rowOff>
    </xdr:from>
    <xdr:ext cx="7620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2844800" y="698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28222</xdr:rowOff>
    </xdr:from>
    <xdr:to>
      <xdr:col>11</xdr:col>
      <xdr:colOff>82550</xdr:colOff>
      <xdr:row>42</xdr:row>
      <xdr:rowOff>129822</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2286000" y="7229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139999</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1955800" y="6997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41628</xdr:rowOff>
    </xdr:from>
    <xdr:to>
      <xdr:col>7</xdr:col>
      <xdr:colOff>31750</xdr:colOff>
      <xdr:row>42</xdr:row>
      <xdr:rowOff>143228</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1397000" y="7242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153405</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066800" y="7011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a:extLst>
            <a:ext uri="{FF2B5EF4-FFF2-40B4-BE49-F238E27FC236}">
              <a16:creationId xmlns:a16="http://schemas.microsoft.com/office/drawing/2014/main" id="{00000000-0008-0000-0300-000061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[85.2%]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扶助費は前年度と同様、公債費は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％の増加であったが、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経常収支比率</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0.2</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ポイント減少して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85.2%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なり、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類似団体の平均</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を下回った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令和２年度の扶助費は減少しているが、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高齢者福祉や子育て支援などを抑制することは難しいので、</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これからも</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増加が見込まれ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今後は、事務事業の見直し、優先度の低い事務事業について廃止・縮小進めて、経常経費の削減</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を図る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a:extLst>
            <a:ext uri="{FF2B5EF4-FFF2-40B4-BE49-F238E27FC236}">
              <a16:creationId xmlns:a16="http://schemas.microsoft.com/office/drawing/2014/main" id="{00000000-0008-0000-0300-00006F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3" name="財政構造の弾力性グラフ枠">
          <a:extLst>
            <a:ext uri="{FF2B5EF4-FFF2-40B4-BE49-F238E27FC236}">
              <a16:creationId xmlns:a16="http://schemas.microsoft.com/office/drawing/2014/main" id="{00000000-0008-0000-0300-00007B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52070</xdr:rowOff>
    </xdr:from>
    <xdr:to>
      <xdr:col>23</xdr:col>
      <xdr:colOff>133350</xdr:colOff>
      <xdr:row>67</xdr:row>
      <xdr:rowOff>22098</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flipV="1">
          <a:off x="4953000" y="10167620"/>
          <a:ext cx="0" cy="13416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165625</xdr:rowOff>
    </xdr:from>
    <xdr:ext cx="762000" cy="259045"/>
    <xdr:sp macro="" textlink="">
      <xdr:nvSpPr>
        <xdr:cNvPr id="125" name="財政構造の弾力性最小値テキスト">
          <a:extLst>
            <a:ext uri="{FF2B5EF4-FFF2-40B4-BE49-F238E27FC236}">
              <a16:creationId xmlns:a16="http://schemas.microsoft.com/office/drawing/2014/main" id="{00000000-0008-0000-0300-00007D000000}"/>
            </a:ext>
          </a:extLst>
        </xdr:cNvPr>
        <xdr:cNvSpPr txBox="1"/>
      </xdr:nvSpPr>
      <xdr:spPr>
        <a:xfrm>
          <a:off x="5041900" y="11481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22098</xdr:rowOff>
    </xdr:from>
    <xdr:to>
      <xdr:col>24</xdr:col>
      <xdr:colOff>12700</xdr:colOff>
      <xdr:row>67</xdr:row>
      <xdr:rowOff>22098</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4864100" y="11509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138447</xdr:rowOff>
    </xdr:from>
    <xdr:ext cx="762000" cy="259045"/>
    <xdr:sp macro="" textlink="">
      <xdr:nvSpPr>
        <xdr:cNvPr id="127" name="財政構造の弾力性最大値テキスト">
          <a:extLst>
            <a:ext uri="{FF2B5EF4-FFF2-40B4-BE49-F238E27FC236}">
              <a16:creationId xmlns:a16="http://schemas.microsoft.com/office/drawing/2014/main" id="{00000000-0008-0000-0300-00007F000000}"/>
            </a:ext>
          </a:extLst>
        </xdr:cNvPr>
        <xdr:cNvSpPr txBox="1"/>
      </xdr:nvSpPr>
      <xdr:spPr>
        <a:xfrm>
          <a:off x="5041900" y="991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52070</xdr:rowOff>
    </xdr:from>
    <xdr:to>
      <xdr:col>24</xdr:col>
      <xdr:colOff>12700</xdr:colOff>
      <xdr:row>59</xdr:row>
      <xdr:rowOff>52070</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016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3302</xdr:rowOff>
    </xdr:from>
    <xdr:to>
      <xdr:col>23</xdr:col>
      <xdr:colOff>133350</xdr:colOff>
      <xdr:row>63</xdr:row>
      <xdr:rowOff>12954</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flipV="1">
          <a:off x="4114800" y="10804652"/>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21099</xdr:rowOff>
    </xdr:from>
    <xdr:ext cx="762000" cy="259045"/>
    <xdr:sp macro="" textlink="">
      <xdr:nvSpPr>
        <xdr:cNvPr id="130" name="財政構造の弾力性平均値テキスト">
          <a:extLst>
            <a:ext uri="{FF2B5EF4-FFF2-40B4-BE49-F238E27FC236}">
              <a16:creationId xmlns:a16="http://schemas.microsoft.com/office/drawing/2014/main" id="{00000000-0008-0000-0300-000082000000}"/>
            </a:ext>
          </a:extLst>
        </xdr:cNvPr>
        <xdr:cNvSpPr txBox="1"/>
      </xdr:nvSpPr>
      <xdr:spPr>
        <a:xfrm>
          <a:off x="5041900" y="108224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49022</xdr:rowOff>
    </xdr:from>
    <xdr:to>
      <xdr:col>23</xdr:col>
      <xdr:colOff>184150</xdr:colOff>
      <xdr:row>63</xdr:row>
      <xdr:rowOff>150622</xdr:rowOff>
    </xdr:to>
    <xdr:sp macro="" textlink="">
      <xdr:nvSpPr>
        <xdr:cNvPr id="131" name="フローチャート: 判断 130">
          <a:extLst>
            <a:ext uri="{FF2B5EF4-FFF2-40B4-BE49-F238E27FC236}">
              <a16:creationId xmlns:a16="http://schemas.microsoft.com/office/drawing/2014/main" id="{00000000-0008-0000-0300-000083000000}"/>
            </a:ext>
          </a:extLst>
        </xdr:cNvPr>
        <xdr:cNvSpPr/>
      </xdr:nvSpPr>
      <xdr:spPr>
        <a:xfrm>
          <a:off x="49022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131318</xdr:rowOff>
    </xdr:from>
    <xdr:to>
      <xdr:col>19</xdr:col>
      <xdr:colOff>133350</xdr:colOff>
      <xdr:row>63</xdr:row>
      <xdr:rowOff>12954</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3225800" y="10761218"/>
          <a:ext cx="889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92456</xdr:rowOff>
    </xdr:from>
    <xdr:to>
      <xdr:col>19</xdr:col>
      <xdr:colOff>184150</xdr:colOff>
      <xdr:row>64</xdr:row>
      <xdr:rowOff>22606</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064000" y="1089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7383</xdr:rowOff>
    </xdr:from>
    <xdr:ext cx="736600" cy="259045"/>
    <xdr:sp macro="" textlink="">
      <xdr:nvSpPr>
        <xdr:cNvPr id="134" name="テキスト ボックス 133">
          <a:extLst>
            <a:ext uri="{FF2B5EF4-FFF2-40B4-BE49-F238E27FC236}">
              <a16:creationId xmlns:a16="http://schemas.microsoft.com/office/drawing/2014/main" id="{00000000-0008-0000-0300-000086000000}"/>
            </a:ext>
          </a:extLst>
        </xdr:cNvPr>
        <xdr:cNvSpPr txBox="1"/>
      </xdr:nvSpPr>
      <xdr:spPr>
        <a:xfrm>
          <a:off x="3733800" y="109801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107188</xdr:rowOff>
    </xdr:from>
    <xdr:to>
      <xdr:col>15</xdr:col>
      <xdr:colOff>82550</xdr:colOff>
      <xdr:row>62</xdr:row>
      <xdr:rowOff>131318</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a:off x="2336800" y="10737088"/>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82804</xdr:rowOff>
    </xdr:from>
    <xdr:to>
      <xdr:col>15</xdr:col>
      <xdr:colOff>133350</xdr:colOff>
      <xdr:row>64</xdr:row>
      <xdr:rowOff>12954</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3175000" y="1088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169181</xdr:rowOff>
    </xdr:from>
    <xdr:ext cx="7620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2844800" y="10970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15494</xdr:rowOff>
    </xdr:from>
    <xdr:to>
      <xdr:col>11</xdr:col>
      <xdr:colOff>31750</xdr:colOff>
      <xdr:row>62</xdr:row>
      <xdr:rowOff>107188</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a:off x="1447800" y="10645394"/>
          <a:ext cx="889000" cy="91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5588</xdr:rowOff>
    </xdr:from>
    <xdr:to>
      <xdr:col>11</xdr:col>
      <xdr:colOff>82550</xdr:colOff>
      <xdr:row>63</xdr:row>
      <xdr:rowOff>107188</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2286000" y="10806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91965</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1955800" y="10893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90170</xdr:rowOff>
    </xdr:from>
    <xdr:to>
      <xdr:col>7</xdr:col>
      <xdr:colOff>31750</xdr:colOff>
      <xdr:row>63</xdr:row>
      <xdr:rowOff>20320</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1397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5097</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066800" y="10806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123952</xdr:rowOff>
    </xdr:from>
    <xdr:to>
      <xdr:col>23</xdr:col>
      <xdr:colOff>184150</xdr:colOff>
      <xdr:row>63</xdr:row>
      <xdr:rowOff>54102</xdr:rowOff>
    </xdr:to>
    <xdr:sp macro="" textlink="">
      <xdr:nvSpPr>
        <xdr:cNvPr id="148" name="楕円 147">
          <a:extLst>
            <a:ext uri="{FF2B5EF4-FFF2-40B4-BE49-F238E27FC236}">
              <a16:creationId xmlns:a16="http://schemas.microsoft.com/office/drawing/2014/main" id="{00000000-0008-0000-0300-000094000000}"/>
            </a:ext>
          </a:extLst>
        </xdr:cNvPr>
        <xdr:cNvSpPr/>
      </xdr:nvSpPr>
      <xdr:spPr>
        <a:xfrm>
          <a:off x="4902200" y="1075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140479</xdr:rowOff>
    </xdr:from>
    <xdr:ext cx="762000" cy="259045"/>
    <xdr:sp macro="" textlink="">
      <xdr:nvSpPr>
        <xdr:cNvPr id="149" name="財政構造の弾力性該当値テキスト">
          <a:extLst>
            <a:ext uri="{FF2B5EF4-FFF2-40B4-BE49-F238E27FC236}">
              <a16:creationId xmlns:a16="http://schemas.microsoft.com/office/drawing/2014/main" id="{00000000-0008-0000-0300-000095000000}"/>
            </a:ext>
          </a:extLst>
        </xdr:cNvPr>
        <xdr:cNvSpPr txBox="1"/>
      </xdr:nvSpPr>
      <xdr:spPr>
        <a:xfrm>
          <a:off x="5041900" y="10598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133604</xdr:rowOff>
    </xdr:from>
    <xdr:to>
      <xdr:col>19</xdr:col>
      <xdr:colOff>184150</xdr:colOff>
      <xdr:row>63</xdr:row>
      <xdr:rowOff>63754</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064000" y="10763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73931</xdr:rowOff>
    </xdr:from>
    <xdr:ext cx="7366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3733800" y="105323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80518</xdr:rowOff>
    </xdr:from>
    <xdr:to>
      <xdr:col>15</xdr:col>
      <xdr:colOff>133350</xdr:colOff>
      <xdr:row>63</xdr:row>
      <xdr:rowOff>10668</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3175000" y="10710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20845</xdr:rowOff>
    </xdr:from>
    <xdr:ext cx="7620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2844800" y="104792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56388</xdr:rowOff>
    </xdr:from>
    <xdr:to>
      <xdr:col>11</xdr:col>
      <xdr:colOff>82550</xdr:colOff>
      <xdr:row>62</xdr:row>
      <xdr:rowOff>157988</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2286000" y="10686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168165</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1955800" y="10455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136144</xdr:rowOff>
    </xdr:from>
    <xdr:to>
      <xdr:col>7</xdr:col>
      <xdr:colOff>31750</xdr:colOff>
      <xdr:row>62</xdr:row>
      <xdr:rowOff>66294</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1397000" y="10594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76471</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066800" y="10363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8" name="正方形/長方形 157">
          <a:extLst>
            <a:ext uri="{FF2B5EF4-FFF2-40B4-BE49-F238E27FC236}">
              <a16:creationId xmlns:a16="http://schemas.microsoft.com/office/drawing/2014/main" id="{00000000-0008-0000-0300-00009E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[197,432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0" name="テキスト ボックス 169">
          <a:extLst>
            <a:ext uri="{FF2B5EF4-FFF2-40B4-BE49-F238E27FC236}">
              <a16:creationId xmlns:a16="http://schemas.microsoft.com/office/drawing/2014/main" id="{00000000-0008-0000-0300-0000AA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前年度から</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人件費は、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27.1</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し、物件費は、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10.7</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％減少した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。類似団体の平均と比較すると、</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123,914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円低い。</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人件費の増加と</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物件費の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の主な原因としては、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会計年度任用職員人件費の計上が物件費から人件費に変更になったことが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挙げられる。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類似団体の平均よりは低いため、良好であると考えられるが、長野県平均と比べると</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38,555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円高い</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。人件費の抑制は難しいが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物件費の見直しとあわせて</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事務</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効率</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化</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を図</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コスト削減に努める。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2" name="直線コネクタ 171">
          <a:extLst>
            <a:ext uri="{FF2B5EF4-FFF2-40B4-BE49-F238E27FC236}">
              <a16:creationId xmlns:a16="http://schemas.microsoft.com/office/drawing/2014/main" id="{00000000-0008-0000-0300-0000AC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4" name="人件費・物件費等の状況グラフ枠">
          <a:extLst>
            <a:ext uri="{FF2B5EF4-FFF2-40B4-BE49-F238E27FC236}">
              <a16:creationId xmlns:a16="http://schemas.microsoft.com/office/drawing/2014/main" id="{00000000-0008-0000-0300-0000B8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62433</xdr:rowOff>
    </xdr:from>
    <xdr:to>
      <xdr:col>23</xdr:col>
      <xdr:colOff>133350</xdr:colOff>
      <xdr:row>88</xdr:row>
      <xdr:rowOff>9497</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flipV="1">
          <a:off x="4953000" y="13778433"/>
          <a:ext cx="0" cy="13186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87</xdr:row>
      <xdr:rowOff>153024</xdr:rowOff>
    </xdr:from>
    <xdr:ext cx="762000" cy="259045"/>
    <xdr:sp macro="" textlink="">
      <xdr:nvSpPr>
        <xdr:cNvPr id="186" name="人件費・物件費等の状況最小値テキスト">
          <a:extLst>
            <a:ext uri="{FF2B5EF4-FFF2-40B4-BE49-F238E27FC236}">
              <a16:creationId xmlns:a16="http://schemas.microsoft.com/office/drawing/2014/main" id="{00000000-0008-0000-0300-0000BA000000}"/>
            </a:ext>
          </a:extLst>
        </xdr:cNvPr>
        <xdr:cNvSpPr txBox="1"/>
      </xdr:nvSpPr>
      <xdr:spPr>
        <a:xfrm>
          <a:off x="5041900" y="15069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703,936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9497</xdr:rowOff>
    </xdr:from>
    <xdr:to>
      <xdr:col>24</xdr:col>
      <xdr:colOff>12700</xdr:colOff>
      <xdr:row>88</xdr:row>
      <xdr:rowOff>9497</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4864100" y="150970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148810</xdr:rowOff>
    </xdr:from>
    <xdr:ext cx="762000" cy="259045"/>
    <xdr:sp macro="" textlink="">
      <xdr:nvSpPr>
        <xdr:cNvPr id="188" name="人件費・物件費等の状況最大値テキスト">
          <a:extLst>
            <a:ext uri="{FF2B5EF4-FFF2-40B4-BE49-F238E27FC236}">
              <a16:creationId xmlns:a16="http://schemas.microsoft.com/office/drawing/2014/main" id="{00000000-0008-0000-0300-0000BC000000}"/>
            </a:ext>
          </a:extLst>
        </xdr:cNvPr>
        <xdr:cNvSpPr txBox="1"/>
      </xdr:nvSpPr>
      <xdr:spPr>
        <a:xfrm>
          <a:off x="5041900" y="13521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157,453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62433</xdr:rowOff>
    </xdr:from>
    <xdr:to>
      <xdr:col>24</xdr:col>
      <xdr:colOff>12700</xdr:colOff>
      <xdr:row>80</xdr:row>
      <xdr:rowOff>62433</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4864100" y="137784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80</xdr:row>
      <xdr:rowOff>138629</xdr:rowOff>
    </xdr:from>
    <xdr:to>
      <xdr:col>23</xdr:col>
      <xdr:colOff>133350</xdr:colOff>
      <xdr:row>80</xdr:row>
      <xdr:rowOff>158903</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114800" y="13854629"/>
          <a:ext cx="838200" cy="20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36285</xdr:rowOff>
    </xdr:from>
    <xdr:ext cx="762000" cy="259045"/>
    <xdr:sp macro="" textlink="">
      <xdr:nvSpPr>
        <xdr:cNvPr id="191" name="人件費・物件費等の状況平均値テキスト">
          <a:extLst>
            <a:ext uri="{FF2B5EF4-FFF2-40B4-BE49-F238E27FC236}">
              <a16:creationId xmlns:a16="http://schemas.microsoft.com/office/drawing/2014/main" id="{00000000-0008-0000-0300-0000BF000000}"/>
            </a:ext>
          </a:extLst>
        </xdr:cNvPr>
        <xdr:cNvSpPr txBox="1"/>
      </xdr:nvSpPr>
      <xdr:spPr>
        <a:xfrm>
          <a:off x="5041900" y="140951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321,346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64208</xdr:rowOff>
    </xdr:from>
    <xdr:to>
      <xdr:col>23</xdr:col>
      <xdr:colOff>184150</xdr:colOff>
      <xdr:row>82</xdr:row>
      <xdr:rowOff>165808</xdr:rowOff>
    </xdr:to>
    <xdr:sp macro="" textlink="">
      <xdr:nvSpPr>
        <xdr:cNvPr id="192" name="フローチャート: 判断 191">
          <a:extLst>
            <a:ext uri="{FF2B5EF4-FFF2-40B4-BE49-F238E27FC236}">
              <a16:creationId xmlns:a16="http://schemas.microsoft.com/office/drawing/2014/main" id="{00000000-0008-0000-0300-0000C0000000}"/>
            </a:ext>
          </a:extLst>
        </xdr:cNvPr>
        <xdr:cNvSpPr/>
      </xdr:nvSpPr>
      <xdr:spPr>
        <a:xfrm>
          <a:off x="4902200" y="14123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116092</xdr:rowOff>
    </xdr:from>
    <xdr:to>
      <xdr:col>19</xdr:col>
      <xdr:colOff>133350</xdr:colOff>
      <xdr:row>80</xdr:row>
      <xdr:rowOff>138629</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3225800" y="13832092"/>
          <a:ext cx="889000" cy="22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3195</xdr:rowOff>
    </xdr:from>
    <xdr:to>
      <xdr:col>19</xdr:col>
      <xdr:colOff>184150</xdr:colOff>
      <xdr:row>82</xdr:row>
      <xdr:rowOff>104795</xdr:rowOff>
    </xdr:to>
    <xdr:sp macro="" textlink="">
      <xdr:nvSpPr>
        <xdr:cNvPr id="194" name="フローチャート: 判断 193">
          <a:extLst>
            <a:ext uri="{FF2B5EF4-FFF2-40B4-BE49-F238E27FC236}">
              <a16:creationId xmlns:a16="http://schemas.microsoft.com/office/drawing/2014/main" id="{00000000-0008-0000-0300-0000C2000000}"/>
            </a:ext>
          </a:extLst>
        </xdr:cNvPr>
        <xdr:cNvSpPr/>
      </xdr:nvSpPr>
      <xdr:spPr>
        <a:xfrm>
          <a:off x="4064000" y="140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89572</xdr:rowOff>
    </xdr:from>
    <xdr:ext cx="736600" cy="259045"/>
    <xdr:sp macro="" textlink="">
      <xdr:nvSpPr>
        <xdr:cNvPr id="195" name="テキスト ボックス 194">
          <a:extLst>
            <a:ext uri="{FF2B5EF4-FFF2-40B4-BE49-F238E27FC236}">
              <a16:creationId xmlns:a16="http://schemas.microsoft.com/office/drawing/2014/main" id="{00000000-0008-0000-0300-0000C3000000}"/>
            </a:ext>
          </a:extLst>
        </xdr:cNvPr>
        <xdr:cNvSpPr txBox="1"/>
      </xdr:nvSpPr>
      <xdr:spPr>
        <a:xfrm>
          <a:off x="3733800" y="141484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109637</xdr:rowOff>
    </xdr:from>
    <xdr:to>
      <xdr:col>15</xdr:col>
      <xdr:colOff>82550</xdr:colOff>
      <xdr:row>80</xdr:row>
      <xdr:rowOff>116092</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2336800" y="13825637"/>
          <a:ext cx="889000" cy="6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150957</xdr:rowOff>
    </xdr:from>
    <xdr:to>
      <xdr:col>15</xdr:col>
      <xdr:colOff>133350</xdr:colOff>
      <xdr:row>82</xdr:row>
      <xdr:rowOff>81107</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3175000" y="14038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65884</xdr:rowOff>
    </xdr:from>
    <xdr:ext cx="762000" cy="259045"/>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2844800" y="14124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107085</xdr:rowOff>
    </xdr:from>
    <xdr:to>
      <xdr:col>11</xdr:col>
      <xdr:colOff>31750</xdr:colOff>
      <xdr:row>80</xdr:row>
      <xdr:rowOff>109637</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1447800" y="13823085"/>
          <a:ext cx="889000" cy="2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136382</xdr:rowOff>
    </xdr:from>
    <xdr:to>
      <xdr:col>11</xdr:col>
      <xdr:colOff>82550</xdr:colOff>
      <xdr:row>82</xdr:row>
      <xdr:rowOff>66532</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2286000" y="14023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51309</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1955800" y="14110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110520</xdr:rowOff>
    </xdr:from>
    <xdr:to>
      <xdr:col>7</xdr:col>
      <xdr:colOff>31750</xdr:colOff>
      <xdr:row>82</xdr:row>
      <xdr:rowOff>40670</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1397000" y="13997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25447</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1066800" y="14084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108103</xdr:rowOff>
    </xdr:from>
    <xdr:to>
      <xdr:col>23</xdr:col>
      <xdr:colOff>184150</xdr:colOff>
      <xdr:row>81</xdr:row>
      <xdr:rowOff>38253</xdr:rowOff>
    </xdr:to>
    <xdr:sp macro="" textlink="">
      <xdr:nvSpPr>
        <xdr:cNvPr id="209" name="楕円 208">
          <a:extLst>
            <a:ext uri="{FF2B5EF4-FFF2-40B4-BE49-F238E27FC236}">
              <a16:creationId xmlns:a16="http://schemas.microsoft.com/office/drawing/2014/main" id="{00000000-0008-0000-0300-0000D1000000}"/>
            </a:ext>
          </a:extLst>
        </xdr:cNvPr>
        <xdr:cNvSpPr/>
      </xdr:nvSpPr>
      <xdr:spPr>
        <a:xfrm>
          <a:off x="4902200" y="13824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29380</xdr:rowOff>
    </xdr:from>
    <xdr:ext cx="762000" cy="259045"/>
    <xdr:sp macro="" textlink="">
      <xdr:nvSpPr>
        <xdr:cNvPr id="210" name="人件費・物件費等の状況該当値テキスト">
          <a:extLst>
            <a:ext uri="{FF2B5EF4-FFF2-40B4-BE49-F238E27FC236}">
              <a16:creationId xmlns:a16="http://schemas.microsoft.com/office/drawing/2014/main" id="{00000000-0008-0000-0300-0000D2000000}"/>
            </a:ext>
          </a:extLst>
        </xdr:cNvPr>
        <xdr:cNvSpPr txBox="1"/>
      </xdr:nvSpPr>
      <xdr:spPr>
        <a:xfrm>
          <a:off x="5041900" y="137453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197,432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87829</xdr:rowOff>
    </xdr:from>
    <xdr:to>
      <xdr:col>19</xdr:col>
      <xdr:colOff>184150</xdr:colOff>
      <xdr:row>81</xdr:row>
      <xdr:rowOff>17979</xdr:rowOff>
    </xdr:to>
    <xdr:sp macro="" textlink="">
      <xdr:nvSpPr>
        <xdr:cNvPr id="211" name="楕円 210">
          <a:extLst>
            <a:ext uri="{FF2B5EF4-FFF2-40B4-BE49-F238E27FC236}">
              <a16:creationId xmlns:a16="http://schemas.microsoft.com/office/drawing/2014/main" id="{00000000-0008-0000-0300-0000D3000000}"/>
            </a:ext>
          </a:extLst>
        </xdr:cNvPr>
        <xdr:cNvSpPr/>
      </xdr:nvSpPr>
      <xdr:spPr>
        <a:xfrm>
          <a:off x="4064000" y="13803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28156</xdr:rowOff>
    </xdr:from>
    <xdr:ext cx="7366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733800" y="135727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65292</xdr:rowOff>
    </xdr:from>
    <xdr:to>
      <xdr:col>15</xdr:col>
      <xdr:colOff>133350</xdr:colOff>
      <xdr:row>80</xdr:row>
      <xdr:rowOff>166892</xdr:rowOff>
    </xdr:to>
    <xdr:sp macro="" textlink="">
      <xdr:nvSpPr>
        <xdr:cNvPr id="213" name="楕円 212">
          <a:extLst>
            <a:ext uri="{FF2B5EF4-FFF2-40B4-BE49-F238E27FC236}">
              <a16:creationId xmlns:a16="http://schemas.microsoft.com/office/drawing/2014/main" id="{00000000-0008-0000-0300-0000D5000000}"/>
            </a:ext>
          </a:extLst>
        </xdr:cNvPr>
        <xdr:cNvSpPr/>
      </xdr:nvSpPr>
      <xdr:spPr>
        <a:xfrm>
          <a:off x="3175000" y="13781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5619</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2844800" y="13550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58837</xdr:rowOff>
    </xdr:from>
    <xdr:to>
      <xdr:col>11</xdr:col>
      <xdr:colOff>82550</xdr:colOff>
      <xdr:row>80</xdr:row>
      <xdr:rowOff>160437</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2286000" y="13774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170614</xdr:rowOff>
    </xdr:from>
    <xdr:ext cx="7620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1955800" y="13543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56285</xdr:rowOff>
    </xdr:from>
    <xdr:to>
      <xdr:col>7</xdr:col>
      <xdr:colOff>31750</xdr:colOff>
      <xdr:row>80</xdr:row>
      <xdr:rowOff>157885</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1397000" y="13772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168062</xdr:rowOff>
    </xdr:from>
    <xdr:ext cx="7620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1066800" y="13541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19" name="正方形/長方形 218">
          <a:extLst>
            <a:ext uri="{FF2B5EF4-FFF2-40B4-BE49-F238E27FC236}">
              <a16:creationId xmlns:a16="http://schemas.microsoft.com/office/drawing/2014/main" id="{00000000-0008-0000-0300-0000DB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1" name="テキスト ボックス 230">
          <a:extLst>
            <a:ext uri="{FF2B5EF4-FFF2-40B4-BE49-F238E27FC236}">
              <a16:creationId xmlns:a16="http://schemas.microsoft.com/office/drawing/2014/main" id="{00000000-0008-0000-0300-0000E7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ラスパイレス指数は、昨年より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ポイント増加し</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が、類似団体の平均より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ポイント低く、全国町村平均からは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ポイント下回っている。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当村のラスパイレス指数は、近年増加している。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類似団体の平均</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との差が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以前より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無くなっ</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てきているが、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全国町村平均と比較すると</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低い水準であるので等級別基準職務表の見直しにより、給与水準の適正化に努める。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2" name="直線コネクタ 231">
          <a:extLst>
            <a:ext uri="{FF2B5EF4-FFF2-40B4-BE49-F238E27FC236}">
              <a16:creationId xmlns:a16="http://schemas.microsoft.com/office/drawing/2014/main" id="{00000000-0008-0000-0300-0000E8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3" name="テキスト ボックス 232">
          <a:extLst>
            <a:ext uri="{FF2B5EF4-FFF2-40B4-BE49-F238E27FC236}">
              <a16:creationId xmlns:a16="http://schemas.microsoft.com/office/drawing/2014/main" id="{00000000-0008-0000-0300-0000E9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4" name="直線コネクタ 233">
          <a:extLst>
            <a:ext uri="{FF2B5EF4-FFF2-40B4-BE49-F238E27FC236}">
              <a16:creationId xmlns:a16="http://schemas.microsoft.com/office/drawing/2014/main" id="{00000000-0008-0000-0300-0000EA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5" name="テキスト ボックス 234">
          <a:extLst>
            <a:ext uri="{FF2B5EF4-FFF2-40B4-BE49-F238E27FC236}">
              <a16:creationId xmlns:a16="http://schemas.microsoft.com/office/drawing/2014/main" id="{00000000-0008-0000-0300-0000EB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6" name="直線コネクタ 235">
          <a:extLst>
            <a:ext uri="{FF2B5EF4-FFF2-40B4-BE49-F238E27FC236}">
              <a16:creationId xmlns:a16="http://schemas.microsoft.com/office/drawing/2014/main" id="{00000000-0008-0000-0300-0000EC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6" name="給与水準   （国との比較）グラフ枠">
          <a:extLst>
            <a:ext uri="{FF2B5EF4-FFF2-40B4-BE49-F238E27FC236}">
              <a16:creationId xmlns:a16="http://schemas.microsoft.com/office/drawing/2014/main" id="{00000000-0008-0000-0300-0000F6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122343</xdr:rowOff>
    </xdr:from>
    <xdr:to>
      <xdr:col>81</xdr:col>
      <xdr:colOff>44450</xdr:colOff>
      <xdr:row>89</xdr:row>
      <xdr:rowOff>93980</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flipV="1">
          <a:off x="17018000" y="14009793"/>
          <a:ext cx="0" cy="13432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66057</xdr:rowOff>
    </xdr:from>
    <xdr:ext cx="762000" cy="259045"/>
    <xdr:sp macro="" textlink="">
      <xdr:nvSpPr>
        <xdr:cNvPr id="248" name="給与水準   （国との比較）最小値テキスト">
          <a:extLst>
            <a:ext uri="{FF2B5EF4-FFF2-40B4-BE49-F238E27FC236}">
              <a16:creationId xmlns:a16="http://schemas.microsoft.com/office/drawing/2014/main" id="{00000000-0008-0000-0300-0000F8000000}"/>
            </a:ext>
          </a:extLst>
        </xdr:cNvPr>
        <xdr:cNvSpPr txBox="1"/>
      </xdr:nvSpPr>
      <xdr:spPr>
        <a:xfrm>
          <a:off x="17106900" y="1532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93980</xdr:rowOff>
    </xdr:from>
    <xdr:to>
      <xdr:col>81</xdr:col>
      <xdr:colOff>133350</xdr:colOff>
      <xdr:row>89</xdr:row>
      <xdr:rowOff>93980</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6929100" y="1535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37270</xdr:rowOff>
    </xdr:from>
    <xdr:ext cx="762000" cy="259045"/>
    <xdr:sp macro="" textlink="">
      <xdr:nvSpPr>
        <xdr:cNvPr id="250" name="給与水準   （国との比較）最大値テキスト">
          <a:extLst>
            <a:ext uri="{FF2B5EF4-FFF2-40B4-BE49-F238E27FC236}">
              <a16:creationId xmlns:a16="http://schemas.microsoft.com/office/drawing/2014/main" id="{00000000-0008-0000-0300-0000FA000000}"/>
            </a:ext>
          </a:extLst>
        </xdr:cNvPr>
        <xdr:cNvSpPr txBox="1"/>
      </xdr:nvSpPr>
      <xdr:spPr>
        <a:xfrm>
          <a:off x="17106900" y="13753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122343</xdr:rowOff>
    </xdr:from>
    <xdr:to>
      <xdr:col>81</xdr:col>
      <xdr:colOff>133350</xdr:colOff>
      <xdr:row>81</xdr:row>
      <xdr:rowOff>122343</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6929100" y="140097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23707</xdr:rowOff>
    </xdr:from>
    <xdr:to>
      <xdr:col>81</xdr:col>
      <xdr:colOff>44450</xdr:colOff>
      <xdr:row>85</xdr:row>
      <xdr:rowOff>55880</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179800" y="14596957"/>
          <a:ext cx="8382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25416</xdr:rowOff>
    </xdr:from>
    <xdr:ext cx="762000" cy="259045"/>
    <xdr:sp macro="" textlink="">
      <xdr:nvSpPr>
        <xdr:cNvPr id="253" name="給与水準   （国との比較）平均値テキスト">
          <a:extLst>
            <a:ext uri="{FF2B5EF4-FFF2-40B4-BE49-F238E27FC236}">
              <a16:creationId xmlns:a16="http://schemas.microsoft.com/office/drawing/2014/main" id="{00000000-0008-0000-0300-0000FD000000}"/>
            </a:ext>
          </a:extLst>
        </xdr:cNvPr>
        <xdr:cNvSpPr txBox="1"/>
      </xdr:nvSpPr>
      <xdr:spPr>
        <a:xfrm>
          <a:off x="17106900" y="145986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53339</xdr:rowOff>
    </xdr:from>
    <xdr:to>
      <xdr:col>81</xdr:col>
      <xdr:colOff>95250</xdr:colOff>
      <xdr:row>85</xdr:row>
      <xdr:rowOff>154939</xdr:rowOff>
    </xdr:to>
    <xdr:sp macro="" textlink="">
      <xdr:nvSpPr>
        <xdr:cNvPr id="254" name="フローチャート: 判断 253">
          <a:extLst>
            <a:ext uri="{FF2B5EF4-FFF2-40B4-BE49-F238E27FC236}">
              <a16:creationId xmlns:a16="http://schemas.microsoft.com/office/drawing/2014/main" id="{00000000-0008-0000-0300-0000FE000000}"/>
            </a:ext>
          </a:extLst>
        </xdr:cNvPr>
        <xdr:cNvSpPr/>
      </xdr:nvSpPr>
      <xdr:spPr>
        <a:xfrm>
          <a:off x="16967200" y="14626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74507</xdr:rowOff>
    </xdr:from>
    <xdr:to>
      <xdr:col>77</xdr:col>
      <xdr:colOff>44450</xdr:colOff>
      <xdr:row>85</xdr:row>
      <xdr:rowOff>23707</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5290800" y="14476307"/>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61384</xdr:rowOff>
    </xdr:from>
    <xdr:to>
      <xdr:col>77</xdr:col>
      <xdr:colOff>95250</xdr:colOff>
      <xdr:row>85</xdr:row>
      <xdr:rowOff>162984</xdr:rowOff>
    </xdr:to>
    <xdr:sp macro="" textlink="">
      <xdr:nvSpPr>
        <xdr:cNvPr id="256" name="フローチャート: 判断 255">
          <a:extLst>
            <a:ext uri="{FF2B5EF4-FFF2-40B4-BE49-F238E27FC236}">
              <a16:creationId xmlns:a16="http://schemas.microsoft.com/office/drawing/2014/main" id="{00000000-0008-0000-0300-000000010000}"/>
            </a:ext>
          </a:extLst>
        </xdr:cNvPr>
        <xdr:cNvSpPr/>
      </xdr:nvSpPr>
      <xdr:spPr>
        <a:xfrm>
          <a:off x="161290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147761</xdr:rowOff>
    </xdr:from>
    <xdr:ext cx="736600" cy="259045"/>
    <xdr:sp macro="" textlink="">
      <xdr:nvSpPr>
        <xdr:cNvPr id="257" name="テキスト ボックス 256">
          <a:extLst>
            <a:ext uri="{FF2B5EF4-FFF2-40B4-BE49-F238E27FC236}">
              <a16:creationId xmlns:a16="http://schemas.microsoft.com/office/drawing/2014/main" id="{00000000-0008-0000-0300-000001010000}"/>
            </a:ext>
          </a:extLst>
        </xdr:cNvPr>
        <xdr:cNvSpPr txBox="1"/>
      </xdr:nvSpPr>
      <xdr:spPr>
        <a:xfrm>
          <a:off x="15798800" y="147210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82</xdr:row>
      <xdr:rowOff>168063</xdr:rowOff>
    </xdr:from>
    <xdr:to>
      <xdr:col>72</xdr:col>
      <xdr:colOff>203200</xdr:colOff>
      <xdr:row>84</xdr:row>
      <xdr:rowOff>74507</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4401800" y="14226963"/>
          <a:ext cx="889000" cy="249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61384</xdr:rowOff>
    </xdr:from>
    <xdr:to>
      <xdr:col>73</xdr:col>
      <xdr:colOff>44450</xdr:colOff>
      <xdr:row>85</xdr:row>
      <xdr:rowOff>162984</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52400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147761</xdr:rowOff>
    </xdr:from>
    <xdr:ext cx="762000" cy="259045"/>
    <xdr:sp macro="" textlink="">
      <xdr:nvSpPr>
        <xdr:cNvPr id="260" name="テキスト ボックス 259">
          <a:extLst>
            <a:ext uri="{FF2B5EF4-FFF2-40B4-BE49-F238E27FC236}">
              <a16:creationId xmlns:a16="http://schemas.microsoft.com/office/drawing/2014/main" id="{00000000-0008-0000-0300-000004010000}"/>
            </a:ext>
          </a:extLst>
        </xdr:cNvPr>
        <xdr:cNvSpPr txBox="1"/>
      </xdr:nvSpPr>
      <xdr:spPr>
        <a:xfrm>
          <a:off x="14909800" y="14721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82</xdr:row>
      <xdr:rowOff>168063</xdr:rowOff>
    </xdr:from>
    <xdr:to>
      <xdr:col>68</xdr:col>
      <xdr:colOff>152400</xdr:colOff>
      <xdr:row>83</xdr:row>
      <xdr:rowOff>12700</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flipV="1">
          <a:off x="13512800" y="14226963"/>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69427</xdr:rowOff>
    </xdr:from>
    <xdr:to>
      <xdr:col>68</xdr:col>
      <xdr:colOff>203200</xdr:colOff>
      <xdr:row>85</xdr:row>
      <xdr:rowOff>171027</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43510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155804</xdr:rowOff>
    </xdr:from>
    <xdr:ext cx="7620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4020800" y="14729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69427</xdr:rowOff>
    </xdr:from>
    <xdr:to>
      <xdr:col>64</xdr:col>
      <xdr:colOff>152400</xdr:colOff>
      <xdr:row>85</xdr:row>
      <xdr:rowOff>171027</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34620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155804</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3131800" y="14729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5080</xdr:rowOff>
    </xdr:from>
    <xdr:to>
      <xdr:col>81</xdr:col>
      <xdr:colOff>95250</xdr:colOff>
      <xdr:row>85</xdr:row>
      <xdr:rowOff>106680</xdr:rowOff>
    </xdr:to>
    <xdr:sp macro="" textlink="">
      <xdr:nvSpPr>
        <xdr:cNvPr id="271" name="楕円 270">
          <a:extLst>
            <a:ext uri="{FF2B5EF4-FFF2-40B4-BE49-F238E27FC236}">
              <a16:creationId xmlns:a16="http://schemas.microsoft.com/office/drawing/2014/main" id="{00000000-0008-0000-0300-00000F010000}"/>
            </a:ext>
          </a:extLst>
        </xdr:cNvPr>
        <xdr:cNvSpPr/>
      </xdr:nvSpPr>
      <xdr:spPr>
        <a:xfrm>
          <a:off x="16967200" y="1457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21607</xdr:rowOff>
    </xdr:from>
    <xdr:ext cx="762000" cy="259045"/>
    <xdr:sp macro="" textlink="">
      <xdr:nvSpPr>
        <xdr:cNvPr id="272" name="給与水準   （国との比較）該当値テキスト">
          <a:extLst>
            <a:ext uri="{FF2B5EF4-FFF2-40B4-BE49-F238E27FC236}">
              <a16:creationId xmlns:a16="http://schemas.microsoft.com/office/drawing/2014/main" id="{00000000-0008-0000-0300-000010010000}"/>
            </a:ext>
          </a:extLst>
        </xdr:cNvPr>
        <xdr:cNvSpPr txBox="1"/>
      </xdr:nvSpPr>
      <xdr:spPr>
        <a:xfrm>
          <a:off x="17106900" y="14423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144357</xdr:rowOff>
    </xdr:from>
    <xdr:to>
      <xdr:col>77</xdr:col>
      <xdr:colOff>95250</xdr:colOff>
      <xdr:row>85</xdr:row>
      <xdr:rowOff>74507</xdr:rowOff>
    </xdr:to>
    <xdr:sp macro="" textlink="">
      <xdr:nvSpPr>
        <xdr:cNvPr id="273" name="楕円 272">
          <a:extLst>
            <a:ext uri="{FF2B5EF4-FFF2-40B4-BE49-F238E27FC236}">
              <a16:creationId xmlns:a16="http://schemas.microsoft.com/office/drawing/2014/main" id="{00000000-0008-0000-0300-000011010000}"/>
            </a:ext>
          </a:extLst>
        </xdr:cNvPr>
        <xdr:cNvSpPr/>
      </xdr:nvSpPr>
      <xdr:spPr>
        <a:xfrm>
          <a:off x="16129000" y="14546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84684</xdr:rowOff>
    </xdr:from>
    <xdr:ext cx="7366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798800" y="143150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23707</xdr:rowOff>
    </xdr:from>
    <xdr:to>
      <xdr:col>73</xdr:col>
      <xdr:colOff>44450</xdr:colOff>
      <xdr:row>84</xdr:row>
      <xdr:rowOff>125307</xdr:rowOff>
    </xdr:to>
    <xdr:sp macro="" textlink="">
      <xdr:nvSpPr>
        <xdr:cNvPr id="275" name="楕円 274">
          <a:extLst>
            <a:ext uri="{FF2B5EF4-FFF2-40B4-BE49-F238E27FC236}">
              <a16:creationId xmlns:a16="http://schemas.microsoft.com/office/drawing/2014/main" id="{00000000-0008-0000-0300-000013010000}"/>
            </a:ext>
          </a:extLst>
        </xdr:cNvPr>
        <xdr:cNvSpPr/>
      </xdr:nvSpPr>
      <xdr:spPr>
        <a:xfrm>
          <a:off x="15240000" y="14425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135484</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4909800" y="141943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82</xdr:row>
      <xdr:rowOff>117263</xdr:rowOff>
    </xdr:from>
    <xdr:to>
      <xdr:col>68</xdr:col>
      <xdr:colOff>203200</xdr:colOff>
      <xdr:row>83</xdr:row>
      <xdr:rowOff>47413</xdr:rowOff>
    </xdr:to>
    <xdr:sp macro="" textlink="">
      <xdr:nvSpPr>
        <xdr:cNvPr id="277" name="楕円 276">
          <a:extLst>
            <a:ext uri="{FF2B5EF4-FFF2-40B4-BE49-F238E27FC236}">
              <a16:creationId xmlns:a16="http://schemas.microsoft.com/office/drawing/2014/main" id="{00000000-0008-0000-0300-000015010000}"/>
            </a:ext>
          </a:extLst>
        </xdr:cNvPr>
        <xdr:cNvSpPr/>
      </xdr:nvSpPr>
      <xdr:spPr>
        <a:xfrm>
          <a:off x="14351000" y="14176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81</xdr:row>
      <xdr:rowOff>57590</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4020800" y="13945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82</xdr:row>
      <xdr:rowOff>133350</xdr:rowOff>
    </xdr:from>
    <xdr:to>
      <xdr:col>64</xdr:col>
      <xdr:colOff>152400</xdr:colOff>
      <xdr:row>83</xdr:row>
      <xdr:rowOff>63500</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3462000" y="1419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81</xdr:row>
      <xdr:rowOff>73677</xdr:rowOff>
    </xdr:from>
    <xdr:ext cx="7620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3131800" y="1396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1" name="正方形/長方形 280">
          <a:extLst>
            <a:ext uri="{FF2B5EF4-FFF2-40B4-BE49-F238E27FC236}">
              <a16:creationId xmlns:a16="http://schemas.microsoft.com/office/drawing/2014/main" id="{00000000-0008-0000-0300-000019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[11.82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3" name="テキスト ボックス 292">
          <a:extLst>
            <a:ext uri="{FF2B5EF4-FFF2-40B4-BE49-F238E27FC236}">
              <a16:creationId xmlns:a16="http://schemas.microsoft.com/office/drawing/2014/main" id="{00000000-0008-0000-0300-000025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前年度と比較して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0.49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した。　類似団体の平均と比較して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3.86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人少ない状況である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が、長野県平均と比較すると水準にある。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近年、事務事業の量は増加傾向にあるが、業務に支障のないよう、適切な定員管理に努める。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4" name="テキスト ボックス 293">
          <a:extLst>
            <a:ext uri="{FF2B5EF4-FFF2-40B4-BE49-F238E27FC236}">
              <a16:creationId xmlns:a16="http://schemas.microsoft.com/office/drawing/2014/main" id="{00000000-0008-0000-0300-000026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5" name="直線コネクタ 294">
          <a:extLst>
            <a:ext uri="{FF2B5EF4-FFF2-40B4-BE49-F238E27FC236}">
              <a16:creationId xmlns:a16="http://schemas.microsoft.com/office/drawing/2014/main" id="{00000000-0008-0000-0300-000027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6" name="テキスト ボックス 295">
          <a:extLst>
            <a:ext uri="{FF2B5EF4-FFF2-40B4-BE49-F238E27FC236}">
              <a16:creationId xmlns:a16="http://schemas.microsoft.com/office/drawing/2014/main" id="{00000000-0008-0000-0300-000028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66</xdr:row>
      <xdr:rowOff>82550</xdr:rowOff>
    </xdr:from>
    <xdr:to>
      <xdr:col>85</xdr:col>
      <xdr:colOff>95250</xdr:colOff>
      <xdr:row>66</xdr:row>
      <xdr:rowOff>82550</xdr:rowOff>
    </xdr:to>
    <xdr:cxnSp macro="">
      <xdr:nvCxnSpPr>
        <xdr:cNvPr id="297" name="直線コネクタ 296">
          <a:extLst>
            <a:ext uri="{FF2B5EF4-FFF2-40B4-BE49-F238E27FC236}">
              <a16:creationId xmlns:a16="http://schemas.microsoft.com/office/drawing/2014/main" id="{00000000-0008-0000-0300-000029010000}"/>
            </a:ext>
          </a:extLst>
        </xdr:cNvPr>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111777</xdr:rowOff>
    </xdr:from>
    <xdr:ext cx="762000" cy="259045"/>
    <xdr:sp macro="" textlink="">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299" name="直線コネクタ 298">
          <a:extLst>
            <a:ext uri="{FF2B5EF4-FFF2-40B4-BE49-F238E27FC236}">
              <a16:creationId xmlns:a16="http://schemas.microsoft.com/office/drawing/2014/main" id="{00000000-0008-0000-0300-00002B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76200</xdr:rowOff>
    </xdr:from>
    <xdr:to>
      <xdr:col>85</xdr:col>
      <xdr:colOff>95250</xdr:colOff>
      <xdr:row>59</xdr:row>
      <xdr:rowOff>76200</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58</xdr:row>
      <xdr:rowOff>105427</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05" name="定員管理の状況グラフ枠">
          <a:extLst>
            <a:ext uri="{FF2B5EF4-FFF2-40B4-BE49-F238E27FC236}">
              <a16:creationId xmlns:a16="http://schemas.microsoft.com/office/drawing/2014/main" id="{00000000-0008-0000-0300-000031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150526</xdr:rowOff>
    </xdr:from>
    <xdr:to>
      <xdr:col>81</xdr:col>
      <xdr:colOff>44450</xdr:colOff>
      <xdr:row>66</xdr:row>
      <xdr:rowOff>8350</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flipV="1">
          <a:off x="17018000" y="10094626"/>
          <a:ext cx="0" cy="12294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65</xdr:row>
      <xdr:rowOff>151877</xdr:rowOff>
    </xdr:from>
    <xdr:ext cx="762000" cy="259045"/>
    <xdr:sp macro="" textlink="">
      <xdr:nvSpPr>
        <xdr:cNvPr id="307" name="定員管理の状況最小値テキスト">
          <a:extLst>
            <a:ext uri="{FF2B5EF4-FFF2-40B4-BE49-F238E27FC236}">
              <a16:creationId xmlns:a16="http://schemas.microsoft.com/office/drawing/2014/main" id="{00000000-0008-0000-0300-000033010000}"/>
            </a:ext>
          </a:extLst>
        </xdr:cNvPr>
        <xdr:cNvSpPr txBox="1"/>
      </xdr:nvSpPr>
      <xdr:spPr>
        <a:xfrm>
          <a:off x="17106900" y="11296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8350</xdr:rowOff>
    </xdr:from>
    <xdr:to>
      <xdr:col>81</xdr:col>
      <xdr:colOff>133350</xdr:colOff>
      <xdr:row>66</xdr:row>
      <xdr:rowOff>8350</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6929100" y="1132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65453</xdr:rowOff>
    </xdr:from>
    <xdr:ext cx="762000" cy="259045"/>
    <xdr:sp macro="" textlink="">
      <xdr:nvSpPr>
        <xdr:cNvPr id="309" name="定員管理の状況最大値テキスト">
          <a:extLst>
            <a:ext uri="{FF2B5EF4-FFF2-40B4-BE49-F238E27FC236}">
              <a16:creationId xmlns:a16="http://schemas.microsoft.com/office/drawing/2014/main" id="{00000000-0008-0000-0300-000035010000}"/>
            </a:ext>
          </a:extLst>
        </xdr:cNvPr>
        <xdr:cNvSpPr txBox="1"/>
      </xdr:nvSpPr>
      <xdr:spPr>
        <a:xfrm>
          <a:off x="17106900" y="9838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150526</xdr:rowOff>
    </xdr:from>
    <xdr:to>
      <xdr:col>81</xdr:col>
      <xdr:colOff>133350</xdr:colOff>
      <xdr:row>58</xdr:row>
      <xdr:rowOff>150526</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6929100" y="10094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156432</xdr:rowOff>
    </xdr:from>
    <xdr:to>
      <xdr:col>81</xdr:col>
      <xdr:colOff>44450</xdr:colOff>
      <xdr:row>60</xdr:row>
      <xdr:rowOff>14542</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6179800" y="10271982"/>
          <a:ext cx="838200" cy="29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168673</xdr:rowOff>
    </xdr:from>
    <xdr:ext cx="762000" cy="259045"/>
    <xdr:sp macro="" textlink="">
      <xdr:nvSpPr>
        <xdr:cNvPr id="312" name="定員管理の状況平均値テキスト">
          <a:extLst>
            <a:ext uri="{FF2B5EF4-FFF2-40B4-BE49-F238E27FC236}">
              <a16:creationId xmlns:a16="http://schemas.microsoft.com/office/drawing/2014/main" id="{00000000-0008-0000-0300-000038010000}"/>
            </a:ext>
          </a:extLst>
        </xdr:cNvPr>
        <xdr:cNvSpPr txBox="1"/>
      </xdr:nvSpPr>
      <xdr:spPr>
        <a:xfrm>
          <a:off x="17106900" y="104556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25146</xdr:rowOff>
    </xdr:from>
    <xdr:to>
      <xdr:col>81</xdr:col>
      <xdr:colOff>95250</xdr:colOff>
      <xdr:row>61</xdr:row>
      <xdr:rowOff>126746</xdr:rowOff>
    </xdr:to>
    <xdr:sp macro="" textlink="">
      <xdr:nvSpPr>
        <xdr:cNvPr id="313" name="フローチャート: 判断 312">
          <a:extLst>
            <a:ext uri="{FF2B5EF4-FFF2-40B4-BE49-F238E27FC236}">
              <a16:creationId xmlns:a16="http://schemas.microsoft.com/office/drawing/2014/main" id="{00000000-0008-0000-0300-000039010000}"/>
            </a:ext>
          </a:extLst>
        </xdr:cNvPr>
        <xdr:cNvSpPr/>
      </xdr:nvSpPr>
      <xdr:spPr>
        <a:xfrm>
          <a:off x="16967200" y="1048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156432</xdr:rowOff>
    </xdr:from>
    <xdr:to>
      <xdr:col>77</xdr:col>
      <xdr:colOff>44450</xdr:colOff>
      <xdr:row>59</xdr:row>
      <xdr:rowOff>166688</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flipV="1">
          <a:off x="15290800" y="10271982"/>
          <a:ext cx="889000" cy="10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49276</xdr:rowOff>
    </xdr:from>
    <xdr:to>
      <xdr:col>77</xdr:col>
      <xdr:colOff>95250</xdr:colOff>
      <xdr:row>61</xdr:row>
      <xdr:rowOff>150876</xdr:rowOff>
    </xdr:to>
    <xdr:sp macro="" textlink="">
      <xdr:nvSpPr>
        <xdr:cNvPr id="315" name="フローチャート: 判断 314">
          <a:extLst>
            <a:ext uri="{FF2B5EF4-FFF2-40B4-BE49-F238E27FC236}">
              <a16:creationId xmlns:a16="http://schemas.microsoft.com/office/drawing/2014/main" id="{00000000-0008-0000-0300-00003B010000}"/>
            </a:ext>
          </a:extLst>
        </xdr:cNvPr>
        <xdr:cNvSpPr/>
      </xdr:nvSpPr>
      <xdr:spPr>
        <a:xfrm>
          <a:off x="16129000" y="10507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135653</xdr:rowOff>
    </xdr:from>
    <xdr:ext cx="736600" cy="259045"/>
    <xdr:sp macro="" textlink="">
      <xdr:nvSpPr>
        <xdr:cNvPr id="316" name="テキスト ボックス 315">
          <a:extLst>
            <a:ext uri="{FF2B5EF4-FFF2-40B4-BE49-F238E27FC236}">
              <a16:creationId xmlns:a16="http://schemas.microsoft.com/office/drawing/2014/main" id="{00000000-0008-0000-0300-00003C010000}"/>
            </a:ext>
          </a:extLst>
        </xdr:cNvPr>
        <xdr:cNvSpPr txBox="1"/>
      </xdr:nvSpPr>
      <xdr:spPr>
        <a:xfrm>
          <a:off x="15798800" y="105941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166688</xdr:rowOff>
    </xdr:from>
    <xdr:to>
      <xdr:col>72</xdr:col>
      <xdr:colOff>203200</xdr:colOff>
      <xdr:row>60</xdr:row>
      <xdr:rowOff>21177</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flipV="1">
          <a:off x="14401800" y="10282238"/>
          <a:ext cx="889000" cy="25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30575</xdr:rowOff>
    </xdr:from>
    <xdr:to>
      <xdr:col>73</xdr:col>
      <xdr:colOff>44450</xdr:colOff>
      <xdr:row>61</xdr:row>
      <xdr:rowOff>132175</xdr:rowOff>
    </xdr:to>
    <xdr:sp macro="" textlink="">
      <xdr:nvSpPr>
        <xdr:cNvPr id="318" name="フローチャート: 判断 317">
          <a:extLst>
            <a:ext uri="{FF2B5EF4-FFF2-40B4-BE49-F238E27FC236}">
              <a16:creationId xmlns:a16="http://schemas.microsoft.com/office/drawing/2014/main" id="{00000000-0008-0000-0300-00003E010000}"/>
            </a:ext>
          </a:extLst>
        </xdr:cNvPr>
        <xdr:cNvSpPr/>
      </xdr:nvSpPr>
      <xdr:spPr>
        <a:xfrm>
          <a:off x="15240000" y="10489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116952</xdr:rowOff>
    </xdr:from>
    <xdr:ext cx="762000" cy="259045"/>
    <xdr:sp macro="" textlink="">
      <xdr:nvSpPr>
        <xdr:cNvPr id="319" name="テキスト ボックス 318">
          <a:extLst>
            <a:ext uri="{FF2B5EF4-FFF2-40B4-BE49-F238E27FC236}">
              <a16:creationId xmlns:a16="http://schemas.microsoft.com/office/drawing/2014/main" id="{00000000-0008-0000-0300-00003F010000}"/>
            </a:ext>
          </a:extLst>
        </xdr:cNvPr>
        <xdr:cNvSpPr txBox="1"/>
      </xdr:nvSpPr>
      <xdr:spPr>
        <a:xfrm>
          <a:off x="14909800" y="10575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9716</xdr:rowOff>
    </xdr:from>
    <xdr:to>
      <xdr:col>68</xdr:col>
      <xdr:colOff>152400</xdr:colOff>
      <xdr:row>60</xdr:row>
      <xdr:rowOff>21177</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3512800" y="10296716"/>
          <a:ext cx="889000" cy="11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20924</xdr:rowOff>
    </xdr:from>
    <xdr:to>
      <xdr:col>68</xdr:col>
      <xdr:colOff>203200</xdr:colOff>
      <xdr:row>61</xdr:row>
      <xdr:rowOff>122524</xdr:rowOff>
    </xdr:to>
    <xdr:sp macro="" textlink="">
      <xdr:nvSpPr>
        <xdr:cNvPr id="321" name="フローチャート: 判断 320">
          <a:extLst>
            <a:ext uri="{FF2B5EF4-FFF2-40B4-BE49-F238E27FC236}">
              <a16:creationId xmlns:a16="http://schemas.microsoft.com/office/drawing/2014/main" id="{00000000-0008-0000-0300-000041010000}"/>
            </a:ext>
          </a:extLst>
        </xdr:cNvPr>
        <xdr:cNvSpPr/>
      </xdr:nvSpPr>
      <xdr:spPr>
        <a:xfrm>
          <a:off x="14351000" y="10479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107301</xdr:rowOff>
    </xdr:from>
    <xdr:ext cx="762000" cy="259045"/>
    <xdr:sp macro="" textlink="">
      <xdr:nvSpPr>
        <xdr:cNvPr id="322" name="テキスト ボックス 321">
          <a:extLst>
            <a:ext uri="{FF2B5EF4-FFF2-40B4-BE49-F238E27FC236}">
              <a16:creationId xmlns:a16="http://schemas.microsoft.com/office/drawing/2014/main" id="{00000000-0008-0000-0300-000042010000}"/>
            </a:ext>
          </a:extLst>
        </xdr:cNvPr>
        <xdr:cNvSpPr txBox="1"/>
      </xdr:nvSpPr>
      <xdr:spPr>
        <a:xfrm>
          <a:off x="14020800" y="10565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5238</xdr:rowOff>
    </xdr:from>
    <xdr:to>
      <xdr:col>64</xdr:col>
      <xdr:colOff>152400</xdr:colOff>
      <xdr:row>61</xdr:row>
      <xdr:rowOff>106838</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3462000" y="10463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91615</xdr:rowOff>
    </xdr:from>
    <xdr:ext cx="762000" cy="25904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3131800" y="10550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135192</xdr:rowOff>
    </xdr:from>
    <xdr:to>
      <xdr:col>81</xdr:col>
      <xdr:colOff>95250</xdr:colOff>
      <xdr:row>60</xdr:row>
      <xdr:rowOff>65342</xdr:rowOff>
    </xdr:to>
    <xdr:sp macro="" textlink="">
      <xdr:nvSpPr>
        <xdr:cNvPr id="330" name="楕円 329">
          <a:extLst>
            <a:ext uri="{FF2B5EF4-FFF2-40B4-BE49-F238E27FC236}">
              <a16:creationId xmlns:a16="http://schemas.microsoft.com/office/drawing/2014/main" id="{00000000-0008-0000-0300-00004A010000}"/>
            </a:ext>
          </a:extLst>
        </xdr:cNvPr>
        <xdr:cNvSpPr/>
      </xdr:nvSpPr>
      <xdr:spPr>
        <a:xfrm>
          <a:off x="16967200" y="10250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151719</xdr:rowOff>
    </xdr:from>
    <xdr:ext cx="762000" cy="259045"/>
    <xdr:sp macro="" textlink="">
      <xdr:nvSpPr>
        <xdr:cNvPr id="331" name="定員管理の状況該当値テキスト">
          <a:extLst>
            <a:ext uri="{FF2B5EF4-FFF2-40B4-BE49-F238E27FC236}">
              <a16:creationId xmlns:a16="http://schemas.microsoft.com/office/drawing/2014/main" id="{00000000-0008-0000-0300-00004B010000}"/>
            </a:ext>
          </a:extLst>
        </xdr:cNvPr>
        <xdr:cNvSpPr txBox="1"/>
      </xdr:nvSpPr>
      <xdr:spPr>
        <a:xfrm>
          <a:off x="17106900" y="10095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105632</xdr:rowOff>
    </xdr:from>
    <xdr:to>
      <xdr:col>77</xdr:col>
      <xdr:colOff>95250</xdr:colOff>
      <xdr:row>60</xdr:row>
      <xdr:rowOff>35782</xdr:rowOff>
    </xdr:to>
    <xdr:sp macro="" textlink="">
      <xdr:nvSpPr>
        <xdr:cNvPr id="332" name="楕円 331">
          <a:extLst>
            <a:ext uri="{FF2B5EF4-FFF2-40B4-BE49-F238E27FC236}">
              <a16:creationId xmlns:a16="http://schemas.microsoft.com/office/drawing/2014/main" id="{00000000-0008-0000-0300-00004C010000}"/>
            </a:ext>
          </a:extLst>
        </xdr:cNvPr>
        <xdr:cNvSpPr/>
      </xdr:nvSpPr>
      <xdr:spPr>
        <a:xfrm>
          <a:off x="16129000" y="10221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45959</xdr:rowOff>
    </xdr:from>
    <xdr:ext cx="7366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5798800" y="99900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115888</xdr:rowOff>
    </xdr:from>
    <xdr:to>
      <xdr:col>73</xdr:col>
      <xdr:colOff>44450</xdr:colOff>
      <xdr:row>60</xdr:row>
      <xdr:rowOff>46038</xdr:rowOff>
    </xdr:to>
    <xdr:sp macro="" textlink="">
      <xdr:nvSpPr>
        <xdr:cNvPr id="334" name="楕円 333">
          <a:extLst>
            <a:ext uri="{FF2B5EF4-FFF2-40B4-BE49-F238E27FC236}">
              <a16:creationId xmlns:a16="http://schemas.microsoft.com/office/drawing/2014/main" id="{00000000-0008-0000-0300-00004E010000}"/>
            </a:ext>
          </a:extLst>
        </xdr:cNvPr>
        <xdr:cNvSpPr/>
      </xdr:nvSpPr>
      <xdr:spPr>
        <a:xfrm>
          <a:off x="15240000" y="10231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56215</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909800" y="10000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141827</xdr:rowOff>
    </xdr:from>
    <xdr:to>
      <xdr:col>68</xdr:col>
      <xdr:colOff>203200</xdr:colOff>
      <xdr:row>60</xdr:row>
      <xdr:rowOff>71977</xdr:rowOff>
    </xdr:to>
    <xdr:sp macro="" textlink="">
      <xdr:nvSpPr>
        <xdr:cNvPr id="336" name="楕円 335">
          <a:extLst>
            <a:ext uri="{FF2B5EF4-FFF2-40B4-BE49-F238E27FC236}">
              <a16:creationId xmlns:a16="http://schemas.microsoft.com/office/drawing/2014/main" id="{00000000-0008-0000-0300-000050010000}"/>
            </a:ext>
          </a:extLst>
        </xdr:cNvPr>
        <xdr:cNvSpPr/>
      </xdr:nvSpPr>
      <xdr:spPr>
        <a:xfrm>
          <a:off x="14351000" y="10257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82154</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020800" y="10026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130366</xdr:rowOff>
    </xdr:from>
    <xdr:to>
      <xdr:col>64</xdr:col>
      <xdr:colOff>152400</xdr:colOff>
      <xdr:row>60</xdr:row>
      <xdr:rowOff>60516</xdr:rowOff>
    </xdr:to>
    <xdr:sp macro="" textlink="">
      <xdr:nvSpPr>
        <xdr:cNvPr id="338" name="楕円 337">
          <a:extLst>
            <a:ext uri="{FF2B5EF4-FFF2-40B4-BE49-F238E27FC236}">
              <a16:creationId xmlns:a16="http://schemas.microsoft.com/office/drawing/2014/main" id="{00000000-0008-0000-0300-000052010000}"/>
            </a:ext>
          </a:extLst>
        </xdr:cNvPr>
        <xdr:cNvSpPr/>
      </xdr:nvSpPr>
      <xdr:spPr>
        <a:xfrm>
          <a:off x="13462000" y="10245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70693</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3131800" y="10014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0" name="正方形/長方形 339">
          <a:extLst>
            <a:ext uri="{FF2B5EF4-FFF2-40B4-BE49-F238E27FC236}">
              <a16:creationId xmlns:a16="http://schemas.microsoft.com/office/drawing/2014/main" id="{00000000-0008-0000-0300-000054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3" name="正方形/長方形 342">
          <a:extLst>
            <a:ext uri="{FF2B5EF4-FFF2-40B4-BE49-F238E27FC236}">
              <a16:creationId xmlns:a16="http://schemas.microsoft.com/office/drawing/2014/main" id="{00000000-0008-0000-0300-000057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4" name="正方形/長方形 343">
          <a:extLst>
            <a:ext uri="{FF2B5EF4-FFF2-40B4-BE49-F238E27FC236}">
              <a16:creationId xmlns:a16="http://schemas.microsoft.com/office/drawing/2014/main" id="{00000000-0008-0000-0300-000058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5" name="正方形/長方形 344">
          <a:extLst>
            <a:ext uri="{FF2B5EF4-FFF2-40B4-BE49-F238E27FC236}">
              <a16:creationId xmlns:a16="http://schemas.microsoft.com/office/drawing/2014/main" id="{00000000-0008-0000-0300-000059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46" name="正方形/長方形 345">
          <a:extLst>
            <a:ext uri="{FF2B5EF4-FFF2-40B4-BE49-F238E27FC236}">
              <a16:creationId xmlns:a16="http://schemas.microsoft.com/office/drawing/2014/main" id="{00000000-0008-0000-0300-00005A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償還期間</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年を基本に借入れていることもあり、償還が始まると単年度の公債費の増加量は大きくなる傾向にある。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実質公債費率は、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6.4%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で類似団体の平均と比較すると</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ポイント低く、良好であると考えられる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が、長野県平均より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0.3</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ポイント高い</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地方債の新規発行にあたっては、事業を精査し、交付税措置を勘案して起債に大きく頼らない財政運営を心掛ける。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4" name="直線コネクタ 353">
          <a:extLst>
            <a:ext uri="{FF2B5EF4-FFF2-40B4-BE49-F238E27FC236}">
              <a16:creationId xmlns:a16="http://schemas.microsoft.com/office/drawing/2014/main" id="{00000000-0008-0000-0300-000062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5" name="テキスト ボックス 354">
          <a:extLst>
            <a:ext uri="{FF2B5EF4-FFF2-40B4-BE49-F238E27FC236}">
              <a16:creationId xmlns:a16="http://schemas.microsoft.com/office/drawing/2014/main" id="{00000000-0008-0000-0300-000063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56" name="直線コネクタ 355">
          <a:extLst>
            <a:ext uri="{FF2B5EF4-FFF2-40B4-BE49-F238E27FC236}">
              <a16:creationId xmlns:a16="http://schemas.microsoft.com/office/drawing/2014/main" id="{00000000-0008-0000-0300-000064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58" name="直線コネクタ 357">
          <a:extLst>
            <a:ext uri="{FF2B5EF4-FFF2-40B4-BE49-F238E27FC236}">
              <a16:creationId xmlns:a16="http://schemas.microsoft.com/office/drawing/2014/main" id="{00000000-0008-0000-0300-000066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0" name="直線コネクタ 359">
          <a:extLst>
            <a:ext uri="{FF2B5EF4-FFF2-40B4-BE49-F238E27FC236}">
              <a16:creationId xmlns:a16="http://schemas.microsoft.com/office/drawing/2014/main" id="{00000000-0008-0000-0300-000068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2" name="直線コネクタ 361">
          <a:extLst>
            <a:ext uri="{FF2B5EF4-FFF2-40B4-BE49-F238E27FC236}">
              <a16:creationId xmlns:a16="http://schemas.microsoft.com/office/drawing/2014/main" id="{00000000-0008-0000-0300-00006A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4" name="公債費負担の状況グラフ枠">
          <a:extLst>
            <a:ext uri="{FF2B5EF4-FFF2-40B4-BE49-F238E27FC236}">
              <a16:creationId xmlns:a16="http://schemas.microsoft.com/office/drawing/2014/main" id="{00000000-0008-0000-0300-00006C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23622</xdr:rowOff>
    </xdr:from>
    <xdr:to>
      <xdr:col>81</xdr:col>
      <xdr:colOff>44450</xdr:colOff>
      <xdr:row>43</xdr:row>
      <xdr:rowOff>167640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flipV="1">
          <a:off x="17018000" y="6367272"/>
          <a:ext cx="0" cy="117271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139717</xdr:rowOff>
    </xdr:from>
    <xdr:ext cx="762000" cy="259045"/>
    <xdr:sp macro="" textlink="">
      <xdr:nvSpPr>
        <xdr:cNvPr id="366" name="公債費負担の状況最小値テキスト">
          <a:extLst>
            <a:ext uri="{FF2B5EF4-FFF2-40B4-BE49-F238E27FC236}">
              <a16:creationId xmlns:a16="http://schemas.microsoft.com/office/drawing/2014/main" id="{00000000-0008-0000-0300-00006E010000}"/>
            </a:ext>
          </a:extLst>
        </xdr:cNvPr>
        <xdr:cNvSpPr txBox="1"/>
      </xdr:nvSpPr>
      <xdr:spPr>
        <a:xfrm>
          <a:off x="17106900" y="7512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167640</xdr:rowOff>
    </xdr:from>
    <xdr:to>
      <xdr:col>81</xdr:col>
      <xdr:colOff>133350</xdr:colOff>
      <xdr:row>43</xdr:row>
      <xdr:rowOff>167640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6929100" y="7539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109999</xdr:rowOff>
    </xdr:from>
    <xdr:ext cx="762000" cy="259045"/>
    <xdr:sp macro="" textlink="">
      <xdr:nvSpPr>
        <xdr:cNvPr id="368" name="公債費負担の状況最大値テキスト">
          <a:extLst>
            <a:ext uri="{FF2B5EF4-FFF2-40B4-BE49-F238E27FC236}">
              <a16:creationId xmlns:a16="http://schemas.microsoft.com/office/drawing/2014/main" id="{00000000-0008-0000-0300-000070010000}"/>
            </a:ext>
          </a:extLst>
        </xdr:cNvPr>
        <xdr:cNvSpPr txBox="1"/>
      </xdr:nvSpPr>
      <xdr:spPr>
        <a:xfrm>
          <a:off x="17106900" y="6110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23622</xdr:rowOff>
    </xdr:from>
    <xdr:to>
      <xdr:col>81</xdr:col>
      <xdr:colOff>133350</xdr:colOff>
      <xdr:row>37</xdr:row>
      <xdr:rowOff>23622</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6929100" y="6367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13462</xdr:rowOff>
    </xdr:from>
    <xdr:to>
      <xdr:col>81</xdr:col>
      <xdr:colOff>44450</xdr:colOff>
      <xdr:row>41</xdr:row>
      <xdr:rowOff>23114</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6179800" y="7042912"/>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65041</xdr:rowOff>
    </xdr:from>
    <xdr:ext cx="762000" cy="259045"/>
    <xdr:sp macro="" textlink="">
      <xdr:nvSpPr>
        <xdr:cNvPr id="371" name="公債費負担の状況平均値テキスト">
          <a:extLst>
            <a:ext uri="{FF2B5EF4-FFF2-40B4-BE49-F238E27FC236}">
              <a16:creationId xmlns:a16="http://schemas.microsoft.com/office/drawing/2014/main" id="{00000000-0008-0000-0300-000073010000}"/>
            </a:ext>
          </a:extLst>
        </xdr:cNvPr>
        <xdr:cNvSpPr txBox="1"/>
      </xdr:nvSpPr>
      <xdr:spPr>
        <a:xfrm>
          <a:off x="17106900" y="709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92964</xdr:rowOff>
    </xdr:from>
    <xdr:to>
      <xdr:col>81</xdr:col>
      <xdr:colOff>95250</xdr:colOff>
      <xdr:row>42</xdr:row>
      <xdr:rowOff>23114</xdr:rowOff>
    </xdr:to>
    <xdr:sp macro="" textlink="">
      <xdr:nvSpPr>
        <xdr:cNvPr id="372" name="フローチャート: 判断 371">
          <a:extLst>
            <a:ext uri="{FF2B5EF4-FFF2-40B4-BE49-F238E27FC236}">
              <a16:creationId xmlns:a16="http://schemas.microsoft.com/office/drawing/2014/main" id="{00000000-0008-0000-0300-000074010000}"/>
            </a:ext>
          </a:extLst>
        </xdr:cNvPr>
        <xdr:cNvSpPr/>
      </xdr:nvSpPr>
      <xdr:spPr>
        <a:xfrm>
          <a:off x="16967200" y="712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160782</xdr:rowOff>
    </xdr:from>
    <xdr:to>
      <xdr:col>77</xdr:col>
      <xdr:colOff>44450</xdr:colOff>
      <xdr:row>41</xdr:row>
      <xdr:rowOff>13462</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5290800" y="7018782"/>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78486</xdr:rowOff>
    </xdr:from>
    <xdr:to>
      <xdr:col>77</xdr:col>
      <xdr:colOff>95250</xdr:colOff>
      <xdr:row>42</xdr:row>
      <xdr:rowOff>8636</xdr:rowOff>
    </xdr:to>
    <xdr:sp macro="" textlink="">
      <xdr:nvSpPr>
        <xdr:cNvPr id="374" name="フローチャート: 判断 373">
          <a:extLst>
            <a:ext uri="{FF2B5EF4-FFF2-40B4-BE49-F238E27FC236}">
              <a16:creationId xmlns:a16="http://schemas.microsoft.com/office/drawing/2014/main" id="{00000000-0008-0000-0300-000076010000}"/>
            </a:ext>
          </a:extLst>
        </xdr:cNvPr>
        <xdr:cNvSpPr/>
      </xdr:nvSpPr>
      <xdr:spPr>
        <a:xfrm>
          <a:off x="16129000" y="71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164863</xdr:rowOff>
    </xdr:from>
    <xdr:ext cx="736600" cy="259045"/>
    <xdr:sp macro="" textlink="">
      <xdr:nvSpPr>
        <xdr:cNvPr id="375" name="テキスト ボックス 374">
          <a:extLst>
            <a:ext uri="{FF2B5EF4-FFF2-40B4-BE49-F238E27FC236}">
              <a16:creationId xmlns:a16="http://schemas.microsoft.com/office/drawing/2014/main" id="{00000000-0008-0000-0300-000077010000}"/>
            </a:ext>
          </a:extLst>
        </xdr:cNvPr>
        <xdr:cNvSpPr txBox="1"/>
      </xdr:nvSpPr>
      <xdr:spPr>
        <a:xfrm>
          <a:off x="15798800" y="71943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131826</xdr:rowOff>
    </xdr:from>
    <xdr:to>
      <xdr:col>72</xdr:col>
      <xdr:colOff>203200</xdr:colOff>
      <xdr:row>40</xdr:row>
      <xdr:rowOff>160782</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4401800" y="6989826"/>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78486</xdr:rowOff>
    </xdr:from>
    <xdr:to>
      <xdr:col>73</xdr:col>
      <xdr:colOff>44450</xdr:colOff>
      <xdr:row>42</xdr:row>
      <xdr:rowOff>8636</xdr:rowOff>
    </xdr:to>
    <xdr:sp macro="" textlink="">
      <xdr:nvSpPr>
        <xdr:cNvPr id="377" name="フローチャート: 判断 376">
          <a:extLst>
            <a:ext uri="{FF2B5EF4-FFF2-40B4-BE49-F238E27FC236}">
              <a16:creationId xmlns:a16="http://schemas.microsoft.com/office/drawing/2014/main" id="{00000000-0008-0000-0300-000079010000}"/>
            </a:ext>
          </a:extLst>
        </xdr:cNvPr>
        <xdr:cNvSpPr/>
      </xdr:nvSpPr>
      <xdr:spPr>
        <a:xfrm>
          <a:off x="15240000" y="71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164863</xdr:rowOff>
    </xdr:from>
    <xdr:ext cx="762000" cy="259045"/>
    <xdr:sp macro="" textlink="">
      <xdr:nvSpPr>
        <xdr:cNvPr id="378" name="テキスト ボックス 377">
          <a:extLst>
            <a:ext uri="{FF2B5EF4-FFF2-40B4-BE49-F238E27FC236}">
              <a16:creationId xmlns:a16="http://schemas.microsoft.com/office/drawing/2014/main" id="{00000000-0008-0000-0300-00007A010000}"/>
            </a:ext>
          </a:extLst>
        </xdr:cNvPr>
        <xdr:cNvSpPr txBox="1"/>
      </xdr:nvSpPr>
      <xdr:spPr>
        <a:xfrm>
          <a:off x="14909800" y="7194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93218</xdr:rowOff>
    </xdr:from>
    <xdr:to>
      <xdr:col>68</xdr:col>
      <xdr:colOff>152400</xdr:colOff>
      <xdr:row>40</xdr:row>
      <xdr:rowOff>131826</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3512800" y="6951218"/>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73660</xdr:rowOff>
    </xdr:from>
    <xdr:to>
      <xdr:col>68</xdr:col>
      <xdr:colOff>203200</xdr:colOff>
      <xdr:row>42</xdr:row>
      <xdr:rowOff>3810</xdr:rowOff>
    </xdr:to>
    <xdr:sp macro="" textlink="">
      <xdr:nvSpPr>
        <xdr:cNvPr id="380" name="フローチャート: 判断 379">
          <a:extLst>
            <a:ext uri="{FF2B5EF4-FFF2-40B4-BE49-F238E27FC236}">
              <a16:creationId xmlns:a16="http://schemas.microsoft.com/office/drawing/2014/main" id="{00000000-0008-0000-0300-00007C010000}"/>
            </a:ext>
          </a:extLst>
        </xdr:cNvPr>
        <xdr:cNvSpPr/>
      </xdr:nvSpPr>
      <xdr:spPr>
        <a:xfrm>
          <a:off x="14351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160037</xdr:rowOff>
    </xdr:from>
    <xdr:ext cx="762000" cy="259045"/>
    <xdr:sp macro="" textlink="">
      <xdr:nvSpPr>
        <xdr:cNvPr id="381" name="テキスト ボックス 380">
          <a:extLst>
            <a:ext uri="{FF2B5EF4-FFF2-40B4-BE49-F238E27FC236}">
              <a16:creationId xmlns:a16="http://schemas.microsoft.com/office/drawing/2014/main" id="{00000000-0008-0000-0300-00007D010000}"/>
            </a:ext>
          </a:extLst>
        </xdr:cNvPr>
        <xdr:cNvSpPr txBox="1"/>
      </xdr:nvSpPr>
      <xdr:spPr>
        <a:xfrm>
          <a:off x="14020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73660</xdr:rowOff>
    </xdr:from>
    <xdr:to>
      <xdr:col>64</xdr:col>
      <xdr:colOff>152400</xdr:colOff>
      <xdr:row>42</xdr:row>
      <xdr:rowOff>3810</xdr:rowOff>
    </xdr:to>
    <xdr:sp macro="" textlink="">
      <xdr:nvSpPr>
        <xdr:cNvPr id="382" name="フローチャート: 判断 381">
          <a:extLst>
            <a:ext uri="{FF2B5EF4-FFF2-40B4-BE49-F238E27FC236}">
              <a16:creationId xmlns:a16="http://schemas.microsoft.com/office/drawing/2014/main" id="{00000000-0008-0000-0300-00007E010000}"/>
            </a:ext>
          </a:extLst>
        </xdr:cNvPr>
        <xdr:cNvSpPr/>
      </xdr:nvSpPr>
      <xdr:spPr>
        <a:xfrm>
          <a:off x="13462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160037</xdr:rowOff>
    </xdr:from>
    <xdr:ext cx="762000" cy="259045"/>
    <xdr:sp macro="" textlink="">
      <xdr:nvSpPr>
        <xdr:cNvPr id="383" name="テキスト ボックス 382">
          <a:extLst>
            <a:ext uri="{FF2B5EF4-FFF2-40B4-BE49-F238E27FC236}">
              <a16:creationId xmlns:a16="http://schemas.microsoft.com/office/drawing/2014/main" id="{00000000-0008-0000-0300-00007F010000}"/>
            </a:ext>
          </a:extLst>
        </xdr:cNvPr>
        <xdr:cNvSpPr txBox="1"/>
      </xdr:nvSpPr>
      <xdr:spPr>
        <a:xfrm>
          <a:off x="13131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4" name="テキスト ボックス 383">
          <a:extLst>
            <a:ext uri="{FF2B5EF4-FFF2-40B4-BE49-F238E27FC236}">
              <a16:creationId xmlns:a16="http://schemas.microsoft.com/office/drawing/2014/main" id="{00000000-0008-0000-0300-000080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85" name="テキスト ボックス 384">
          <a:extLst>
            <a:ext uri="{FF2B5EF4-FFF2-40B4-BE49-F238E27FC236}">
              <a16:creationId xmlns:a16="http://schemas.microsoft.com/office/drawing/2014/main" id="{00000000-0008-0000-0300-000081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143764</xdr:rowOff>
    </xdr:from>
    <xdr:to>
      <xdr:col>81</xdr:col>
      <xdr:colOff>95250</xdr:colOff>
      <xdr:row>41</xdr:row>
      <xdr:rowOff>73914</xdr:rowOff>
    </xdr:to>
    <xdr:sp macro="" textlink="">
      <xdr:nvSpPr>
        <xdr:cNvPr id="389" name="楕円 388">
          <a:extLst>
            <a:ext uri="{FF2B5EF4-FFF2-40B4-BE49-F238E27FC236}">
              <a16:creationId xmlns:a16="http://schemas.microsoft.com/office/drawing/2014/main" id="{00000000-0008-0000-0300-000085010000}"/>
            </a:ext>
          </a:extLst>
        </xdr:cNvPr>
        <xdr:cNvSpPr/>
      </xdr:nvSpPr>
      <xdr:spPr>
        <a:xfrm>
          <a:off x="16967200" y="7001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160291</xdr:rowOff>
    </xdr:from>
    <xdr:ext cx="762000" cy="259045"/>
    <xdr:sp macro="" textlink="">
      <xdr:nvSpPr>
        <xdr:cNvPr id="390" name="公債費負担の状況該当値テキスト">
          <a:extLst>
            <a:ext uri="{FF2B5EF4-FFF2-40B4-BE49-F238E27FC236}">
              <a16:creationId xmlns:a16="http://schemas.microsoft.com/office/drawing/2014/main" id="{00000000-0008-0000-0300-000086010000}"/>
            </a:ext>
          </a:extLst>
        </xdr:cNvPr>
        <xdr:cNvSpPr txBox="1"/>
      </xdr:nvSpPr>
      <xdr:spPr>
        <a:xfrm>
          <a:off x="17106900" y="6846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134112</xdr:rowOff>
    </xdr:from>
    <xdr:to>
      <xdr:col>77</xdr:col>
      <xdr:colOff>95250</xdr:colOff>
      <xdr:row>41</xdr:row>
      <xdr:rowOff>64262</xdr:rowOff>
    </xdr:to>
    <xdr:sp macro="" textlink="">
      <xdr:nvSpPr>
        <xdr:cNvPr id="391" name="楕円 390">
          <a:extLst>
            <a:ext uri="{FF2B5EF4-FFF2-40B4-BE49-F238E27FC236}">
              <a16:creationId xmlns:a16="http://schemas.microsoft.com/office/drawing/2014/main" id="{00000000-0008-0000-0300-000087010000}"/>
            </a:ext>
          </a:extLst>
        </xdr:cNvPr>
        <xdr:cNvSpPr/>
      </xdr:nvSpPr>
      <xdr:spPr>
        <a:xfrm>
          <a:off x="16129000" y="6992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74439</xdr:rowOff>
    </xdr:from>
    <xdr:ext cx="7366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5798800" y="67609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109982</xdr:rowOff>
    </xdr:from>
    <xdr:to>
      <xdr:col>73</xdr:col>
      <xdr:colOff>44450</xdr:colOff>
      <xdr:row>41</xdr:row>
      <xdr:rowOff>40132</xdr:rowOff>
    </xdr:to>
    <xdr:sp macro="" textlink="">
      <xdr:nvSpPr>
        <xdr:cNvPr id="393" name="楕円 392">
          <a:extLst>
            <a:ext uri="{FF2B5EF4-FFF2-40B4-BE49-F238E27FC236}">
              <a16:creationId xmlns:a16="http://schemas.microsoft.com/office/drawing/2014/main" id="{00000000-0008-0000-0300-000089010000}"/>
            </a:ext>
          </a:extLst>
        </xdr:cNvPr>
        <xdr:cNvSpPr/>
      </xdr:nvSpPr>
      <xdr:spPr>
        <a:xfrm>
          <a:off x="15240000" y="6967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50309</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4909800" y="6736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81026</xdr:rowOff>
    </xdr:from>
    <xdr:to>
      <xdr:col>68</xdr:col>
      <xdr:colOff>203200</xdr:colOff>
      <xdr:row>41</xdr:row>
      <xdr:rowOff>11176</xdr:rowOff>
    </xdr:to>
    <xdr:sp macro="" textlink="">
      <xdr:nvSpPr>
        <xdr:cNvPr id="395" name="楕円 394">
          <a:extLst>
            <a:ext uri="{FF2B5EF4-FFF2-40B4-BE49-F238E27FC236}">
              <a16:creationId xmlns:a16="http://schemas.microsoft.com/office/drawing/2014/main" id="{00000000-0008-0000-0300-00008B010000}"/>
            </a:ext>
          </a:extLst>
        </xdr:cNvPr>
        <xdr:cNvSpPr/>
      </xdr:nvSpPr>
      <xdr:spPr>
        <a:xfrm>
          <a:off x="14351000" y="6939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21353</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020800" y="6707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42418</xdr:rowOff>
    </xdr:from>
    <xdr:to>
      <xdr:col>64</xdr:col>
      <xdr:colOff>152400</xdr:colOff>
      <xdr:row>40</xdr:row>
      <xdr:rowOff>144018</xdr:rowOff>
    </xdr:to>
    <xdr:sp macro="" textlink="">
      <xdr:nvSpPr>
        <xdr:cNvPr id="397" name="楕円 396">
          <a:extLst>
            <a:ext uri="{FF2B5EF4-FFF2-40B4-BE49-F238E27FC236}">
              <a16:creationId xmlns:a16="http://schemas.microsoft.com/office/drawing/2014/main" id="{00000000-0008-0000-0300-00008D010000}"/>
            </a:ext>
          </a:extLst>
        </xdr:cNvPr>
        <xdr:cNvSpPr/>
      </xdr:nvSpPr>
      <xdr:spPr>
        <a:xfrm>
          <a:off x="13462000" y="6900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154195</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131800" y="66692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399" name="正方形/長方形 398">
          <a:extLst>
            <a:ext uri="{FF2B5EF4-FFF2-40B4-BE49-F238E27FC236}">
              <a16:creationId xmlns:a16="http://schemas.microsoft.com/office/drawing/2014/main" id="{00000000-0008-0000-0300-00008F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2" name="正方形/長方形 401">
          <a:extLst>
            <a:ext uri="{FF2B5EF4-FFF2-40B4-BE49-F238E27FC236}">
              <a16:creationId xmlns:a16="http://schemas.microsoft.com/office/drawing/2014/main" id="{00000000-0008-0000-0300-000092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3" name="正方形/長方形 402">
          <a:extLst>
            <a:ext uri="{FF2B5EF4-FFF2-40B4-BE49-F238E27FC236}">
              <a16:creationId xmlns:a16="http://schemas.microsoft.com/office/drawing/2014/main" id="{00000000-0008-0000-0300-000093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4" name="正方形/長方形 403">
          <a:extLst>
            <a:ext uri="{FF2B5EF4-FFF2-40B4-BE49-F238E27FC236}">
              <a16:creationId xmlns:a16="http://schemas.microsoft.com/office/drawing/2014/main" id="{00000000-0008-0000-0300-000094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05" name="正方形/長方形 404">
          <a:extLst>
            <a:ext uri="{FF2B5EF4-FFF2-40B4-BE49-F238E27FC236}">
              <a16:creationId xmlns:a16="http://schemas.microsoft.com/office/drawing/2014/main" id="{00000000-0008-0000-0300-000095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06" name="正方形/長方形 405">
          <a:extLst>
            <a:ext uri="{FF2B5EF4-FFF2-40B4-BE49-F238E27FC236}">
              <a16:creationId xmlns:a16="http://schemas.microsoft.com/office/drawing/2014/main" id="{00000000-0008-0000-0300-000096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07" name="正方形/長方形 406">
          <a:extLst>
            <a:ext uri="{FF2B5EF4-FFF2-40B4-BE49-F238E27FC236}">
              <a16:creationId xmlns:a16="http://schemas.microsoft.com/office/drawing/2014/main" id="{00000000-0008-0000-0300-000097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三セク等に対する債務負担行がなく、基金の積立額や交付税として参入される公債費の総額が、地方債残高や職員の退職手当引当金などの将来負担額を上回っているため「</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今後も引き続き財政の健全化に努める。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3" name="直線コネクタ 412">
          <a:extLst>
            <a:ext uri="{FF2B5EF4-FFF2-40B4-BE49-F238E27FC236}">
              <a16:creationId xmlns:a16="http://schemas.microsoft.com/office/drawing/2014/main" id="{00000000-0008-0000-0300-00009D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15" name="直線コネクタ 414">
          <a:extLst>
            <a:ext uri="{FF2B5EF4-FFF2-40B4-BE49-F238E27FC236}">
              <a16:creationId xmlns:a16="http://schemas.microsoft.com/office/drawing/2014/main" id="{00000000-0008-0000-0300-00009F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17" name="直線コネクタ 416">
          <a:extLst>
            <a:ext uri="{FF2B5EF4-FFF2-40B4-BE49-F238E27FC236}">
              <a16:creationId xmlns:a16="http://schemas.microsoft.com/office/drawing/2014/main" id="{00000000-0008-0000-0300-0000A1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19" name="直線コネクタ 418">
          <a:extLst>
            <a:ext uri="{FF2B5EF4-FFF2-40B4-BE49-F238E27FC236}">
              <a16:creationId xmlns:a16="http://schemas.microsoft.com/office/drawing/2014/main" id="{00000000-0008-0000-0300-0000A3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21" name="直線コネクタ 420">
          <a:extLst>
            <a:ext uri="{FF2B5EF4-FFF2-40B4-BE49-F238E27FC236}">
              <a16:creationId xmlns:a16="http://schemas.microsoft.com/office/drawing/2014/main" id="{00000000-0008-0000-0300-0000A5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26" name="将来負担の状況グラフ枠">
          <a:extLst>
            <a:ext uri="{FF2B5EF4-FFF2-40B4-BE49-F238E27FC236}">
              <a16:creationId xmlns:a16="http://schemas.microsoft.com/office/drawing/2014/main" id="{00000000-0008-0000-0300-0000AA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127000</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flipV="1">
          <a:off x="17018000" y="2370667"/>
          <a:ext cx="0" cy="15282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99077</xdr:rowOff>
    </xdr:from>
    <xdr:ext cx="762000" cy="259045"/>
    <xdr:sp macro="" textlink="">
      <xdr:nvSpPr>
        <xdr:cNvPr id="428" name="将来負担の状況最小値テキスト">
          <a:extLst>
            <a:ext uri="{FF2B5EF4-FFF2-40B4-BE49-F238E27FC236}">
              <a16:creationId xmlns:a16="http://schemas.microsoft.com/office/drawing/2014/main" id="{00000000-0008-0000-0300-0000AC010000}"/>
            </a:ext>
          </a:extLst>
        </xdr:cNvPr>
        <xdr:cNvSpPr txBox="1"/>
      </xdr:nvSpPr>
      <xdr:spPr>
        <a:xfrm>
          <a:off x="17106900" y="387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127000</xdr:rowOff>
    </xdr:from>
    <xdr:to>
      <xdr:col>81</xdr:col>
      <xdr:colOff>133350</xdr:colOff>
      <xdr:row>22</xdr:row>
      <xdr:rowOff>127000</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6929100" y="389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30" name="将来負担の状況最大値テキスト">
          <a:extLst>
            <a:ext uri="{FF2B5EF4-FFF2-40B4-BE49-F238E27FC236}">
              <a16:creationId xmlns:a16="http://schemas.microsoft.com/office/drawing/2014/main" id="{00000000-0008-0000-0300-0000AE010000}"/>
            </a:ext>
          </a:extLst>
        </xdr:cNvPr>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32" name="将来負担の状況平均値テキスト">
          <a:extLst>
            <a:ext uri="{FF2B5EF4-FFF2-40B4-BE49-F238E27FC236}">
              <a16:creationId xmlns:a16="http://schemas.microsoft.com/office/drawing/2014/main" id="{00000000-0008-0000-0300-0000B0010000}"/>
            </a:ext>
          </a:extLst>
        </xdr:cNvPr>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33" name="フローチャート: 判断 432">
          <a:extLst>
            <a:ext uri="{FF2B5EF4-FFF2-40B4-BE49-F238E27FC236}">
              <a16:creationId xmlns:a16="http://schemas.microsoft.com/office/drawing/2014/main" id="{00000000-0008-0000-0300-0000B1010000}"/>
            </a:ext>
          </a:extLst>
        </xdr:cNvPr>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91017</xdr:rowOff>
    </xdr:from>
    <xdr:to>
      <xdr:col>77</xdr:col>
      <xdr:colOff>95250</xdr:colOff>
      <xdr:row>14</xdr:row>
      <xdr:rowOff>21167</xdr:rowOff>
    </xdr:to>
    <xdr:sp macro="" textlink="">
      <xdr:nvSpPr>
        <xdr:cNvPr id="434" name="フローチャート: 判断 433">
          <a:extLst>
            <a:ext uri="{FF2B5EF4-FFF2-40B4-BE49-F238E27FC236}">
              <a16:creationId xmlns:a16="http://schemas.microsoft.com/office/drawing/2014/main" id="{00000000-0008-0000-0300-0000B2010000}"/>
            </a:ext>
          </a:extLst>
        </xdr:cNvPr>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91017</xdr:rowOff>
    </xdr:from>
    <xdr:to>
      <xdr:col>73</xdr:col>
      <xdr:colOff>44450</xdr:colOff>
      <xdr:row>14</xdr:row>
      <xdr:rowOff>21167</xdr:rowOff>
    </xdr:to>
    <xdr:sp macro="" textlink="">
      <xdr:nvSpPr>
        <xdr:cNvPr id="436" name="フローチャート: 判断 435">
          <a:extLst>
            <a:ext uri="{FF2B5EF4-FFF2-40B4-BE49-F238E27FC236}">
              <a16:creationId xmlns:a16="http://schemas.microsoft.com/office/drawing/2014/main" id="{00000000-0008-0000-0300-0000B4010000}"/>
            </a:ext>
          </a:extLst>
        </xdr:cNvPr>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91017</xdr:rowOff>
    </xdr:from>
    <xdr:to>
      <xdr:col>68</xdr:col>
      <xdr:colOff>203200</xdr:colOff>
      <xdr:row>14</xdr:row>
      <xdr:rowOff>21167</xdr:rowOff>
    </xdr:to>
    <xdr:sp macro="" textlink="">
      <xdr:nvSpPr>
        <xdr:cNvPr id="438" name="フローチャート: 判断 437">
          <a:extLst>
            <a:ext uri="{FF2B5EF4-FFF2-40B4-BE49-F238E27FC236}">
              <a16:creationId xmlns:a16="http://schemas.microsoft.com/office/drawing/2014/main" id="{00000000-0008-0000-0300-0000B6010000}"/>
            </a:ext>
          </a:extLst>
        </xdr:cNvPr>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39" name="テキスト ボックス 438">
          <a:extLst>
            <a:ext uri="{FF2B5EF4-FFF2-40B4-BE49-F238E27FC236}">
              <a16:creationId xmlns:a16="http://schemas.microsoft.com/office/drawing/2014/main" id="{00000000-0008-0000-0300-0000B7010000}"/>
            </a:ext>
          </a:extLst>
        </xdr:cNvPr>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40" name="フローチャート: 判断 439">
          <a:extLst>
            <a:ext uri="{FF2B5EF4-FFF2-40B4-BE49-F238E27FC236}">
              <a16:creationId xmlns:a16="http://schemas.microsoft.com/office/drawing/2014/main" id="{00000000-0008-0000-0300-0000B8010000}"/>
            </a:ext>
          </a:extLst>
        </xdr:cNvPr>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41" name="テキスト ボックス 440">
          <a:extLst>
            <a:ext uri="{FF2B5EF4-FFF2-40B4-BE49-F238E27FC236}">
              <a16:creationId xmlns:a16="http://schemas.microsoft.com/office/drawing/2014/main" id="{00000000-0008-0000-0300-0000B9010000}"/>
            </a:ext>
          </a:extLst>
        </xdr:cNvPr>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2" name="テキスト ボックス 441">
          <a:extLst>
            <a:ext uri="{FF2B5EF4-FFF2-40B4-BE49-F238E27FC236}">
              <a16:creationId xmlns:a16="http://schemas.microsoft.com/office/drawing/2014/main" id="{00000000-0008-0000-0300-0000BA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3" name="テキスト ボックス 442">
          <a:extLst>
            <a:ext uri="{FF2B5EF4-FFF2-40B4-BE49-F238E27FC236}">
              <a16:creationId xmlns:a16="http://schemas.microsoft.com/office/drawing/2014/main" id="{00000000-0008-0000-0300-0000BB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4" name="テキスト ボックス 443">
          <a:extLst>
            <a:ext uri="{FF2B5EF4-FFF2-40B4-BE49-F238E27FC236}">
              <a16:creationId xmlns:a16="http://schemas.microsoft.com/office/drawing/2014/main" id="{00000000-0008-0000-0300-0000BC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45" name="テキスト ボックス 444">
          <a:extLst>
            <a:ext uri="{FF2B5EF4-FFF2-40B4-BE49-F238E27FC236}">
              <a16:creationId xmlns:a16="http://schemas.microsoft.com/office/drawing/2014/main" id="{00000000-0008-0000-0300-0000BD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長野県原村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8,036
7,897
43.26
5,642,681
5,237,342
391,911
2,881,399
1,787,085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給与水準や定員管理の状況は、類似団体の平均より下回っているが、人件費は、類似団体の平均より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ポイント上回っている。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令和２年度から会計年度任用職員人件費が物件費から人件費に計上された。長野県平均と類似団体の平均を大きく上回ったことは、当村が会計年度任用職員を多く採用していることによる。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35</xdr:row>
      <xdr:rowOff>33274</xdr:rowOff>
    </xdr:from>
    <xdr:to>
      <xdr:col>24</xdr:col>
      <xdr:colOff>25400</xdr:colOff>
      <xdr:row>41</xdr:row>
      <xdr:rowOff>10414</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6034024"/>
          <a:ext cx="0" cy="1005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153941</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7011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10414</xdr:rowOff>
    </xdr:from>
    <xdr:to>
      <xdr:col>24</xdr:col>
      <xdr:colOff>114300</xdr:colOff>
      <xdr:row>41</xdr:row>
      <xdr:rowOff>10414</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7039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119651</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777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35</xdr:row>
      <xdr:rowOff>33274</xdr:rowOff>
    </xdr:from>
    <xdr:to>
      <xdr:col>24</xdr:col>
      <xdr:colOff>114300</xdr:colOff>
      <xdr:row>35</xdr:row>
      <xdr:rowOff>33274</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6034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1270</xdr:rowOff>
    </xdr:from>
    <xdr:to>
      <xdr:col>24</xdr:col>
      <xdr:colOff>25400</xdr:colOff>
      <xdr:row>38</xdr:row>
      <xdr:rowOff>49276</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3987800" y="6344920"/>
          <a:ext cx="838200" cy="219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17289</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1894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762</xdr:rowOff>
    </xdr:from>
    <xdr:to>
      <xdr:col>24</xdr:col>
      <xdr:colOff>76200</xdr:colOff>
      <xdr:row>37</xdr:row>
      <xdr:rowOff>102362</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1270</xdr:rowOff>
    </xdr:from>
    <xdr:to>
      <xdr:col>19</xdr:col>
      <xdr:colOff>187325</xdr:colOff>
      <xdr:row>37</xdr:row>
      <xdr:rowOff>5842</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flipV="1">
          <a:off x="3098800" y="634492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108204</xdr:rowOff>
    </xdr:from>
    <xdr:to>
      <xdr:col>20</xdr:col>
      <xdr:colOff>38100</xdr:colOff>
      <xdr:row>37</xdr:row>
      <xdr:rowOff>38354</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48531</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0492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168148</xdr:rowOff>
    </xdr:from>
    <xdr:to>
      <xdr:col>15</xdr:col>
      <xdr:colOff>98425</xdr:colOff>
      <xdr:row>37</xdr:row>
      <xdr:rowOff>5842</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34034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108204</xdr:rowOff>
    </xdr:from>
    <xdr:to>
      <xdr:col>15</xdr:col>
      <xdr:colOff>149225</xdr:colOff>
      <xdr:row>37</xdr:row>
      <xdr:rowOff>38354</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48531</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049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168148</xdr:rowOff>
    </xdr:from>
    <xdr:to>
      <xdr:col>11</xdr:col>
      <xdr:colOff>9525</xdr:colOff>
      <xdr:row>37</xdr:row>
      <xdr:rowOff>46990</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flipV="1">
          <a:off x="1320800" y="6340348"/>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89916</xdr:rowOff>
    </xdr:from>
    <xdr:to>
      <xdr:col>11</xdr:col>
      <xdr:colOff>60325</xdr:colOff>
      <xdr:row>37</xdr:row>
      <xdr:rowOff>20066</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30243</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94488</xdr:rowOff>
    </xdr:from>
    <xdr:to>
      <xdr:col>6</xdr:col>
      <xdr:colOff>171450</xdr:colOff>
      <xdr:row>37</xdr:row>
      <xdr:rowOff>24638</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34815</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035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169926</xdr:rowOff>
    </xdr:from>
    <xdr:to>
      <xdr:col>24</xdr:col>
      <xdr:colOff>76200</xdr:colOff>
      <xdr:row>38</xdr:row>
      <xdr:rowOff>100076</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513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142003</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485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121920</xdr:rowOff>
    </xdr:from>
    <xdr:to>
      <xdr:col>20</xdr:col>
      <xdr:colOff>38100</xdr:colOff>
      <xdr:row>37</xdr:row>
      <xdr:rowOff>52070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36847</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380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126492</xdr:rowOff>
    </xdr:from>
    <xdr:to>
      <xdr:col>15</xdr:col>
      <xdr:colOff>149225</xdr:colOff>
      <xdr:row>37</xdr:row>
      <xdr:rowOff>56642</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298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41419</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117348</xdr:rowOff>
    </xdr:from>
    <xdr:to>
      <xdr:col>11</xdr:col>
      <xdr:colOff>60325</xdr:colOff>
      <xdr:row>37</xdr:row>
      <xdr:rowOff>47498</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289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32275</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375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167640</xdr:rowOff>
    </xdr:from>
    <xdr:to>
      <xdr:col>6</xdr:col>
      <xdr:colOff>171450</xdr:colOff>
      <xdr:row>37</xdr:row>
      <xdr:rowOff>97790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82567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令和元年度まで類似団体平均と長野県平均を高い水準で上回っていたが、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会計年度任用職員</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人件費が物件費から人件費に計上されたことにより、大きく減少した。</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これにより、当村は、多くの会計年度任用職員を採用していることがうかがえる。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43724</xdr:rowOff>
    </xdr:from>
    <xdr:to>
      <xdr:col>82</xdr:col>
      <xdr:colOff>107950</xdr:colOff>
      <xdr:row>20</xdr:row>
      <xdr:rowOff>130266</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272574"/>
          <a:ext cx="0" cy="12866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102343</xdr:rowOff>
    </xdr:from>
    <xdr:ext cx="762000" cy="2590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531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130266</xdr:rowOff>
    </xdr:from>
    <xdr:to>
      <xdr:col>82</xdr:col>
      <xdr:colOff>196850</xdr:colOff>
      <xdr:row>20</xdr:row>
      <xdr:rowOff>130266</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559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130101</xdr:rowOff>
    </xdr:from>
    <xdr:ext cx="762000" cy="25904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2016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43724</xdr:rowOff>
    </xdr:from>
    <xdr:to>
      <xdr:col>82</xdr:col>
      <xdr:colOff>196850</xdr:colOff>
      <xdr:row>13</xdr:row>
      <xdr:rowOff>43724</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272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6169</xdr:rowOff>
    </xdr:from>
    <xdr:to>
      <xdr:col>82</xdr:col>
      <xdr:colOff>107950</xdr:colOff>
      <xdr:row>18</xdr:row>
      <xdr:rowOff>74749</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flipV="1">
          <a:off x="15671800" y="2749369"/>
          <a:ext cx="838200" cy="411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71500</xdr:rowOff>
    </xdr:from>
    <xdr:ext cx="762000" cy="2590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24718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54973</xdr:rowOff>
    </xdr:from>
    <xdr:to>
      <xdr:col>82</xdr:col>
      <xdr:colOff>158750</xdr:colOff>
      <xdr:row>15</xdr:row>
      <xdr:rowOff>156573</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459200" y="2626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74749</xdr:rowOff>
    </xdr:from>
    <xdr:to>
      <xdr:col>78</xdr:col>
      <xdr:colOff>69850</xdr:colOff>
      <xdr:row>18</xdr:row>
      <xdr:rowOff>74749</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4782800" y="316084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27214</xdr:rowOff>
    </xdr:from>
    <xdr:to>
      <xdr:col>78</xdr:col>
      <xdr:colOff>120650</xdr:colOff>
      <xdr:row>16</xdr:row>
      <xdr:rowOff>128814</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621000" y="2770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138991</xdr:rowOff>
    </xdr:from>
    <xdr:ext cx="7366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2539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42091</xdr:rowOff>
    </xdr:from>
    <xdr:to>
      <xdr:col>73</xdr:col>
      <xdr:colOff>180975</xdr:colOff>
      <xdr:row>18</xdr:row>
      <xdr:rowOff>74749</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a:off x="13893800" y="3128191"/>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7620</xdr:rowOff>
    </xdr:from>
    <xdr:to>
      <xdr:col>74</xdr:col>
      <xdr:colOff>31750</xdr:colOff>
      <xdr:row>16</xdr:row>
      <xdr:rowOff>109220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732000" y="2750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119397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251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161290</xdr:rowOff>
    </xdr:from>
    <xdr:to>
      <xdr:col>69</xdr:col>
      <xdr:colOff>92075</xdr:colOff>
      <xdr:row>18</xdr:row>
      <xdr:rowOff>42091</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a:off x="13004800" y="3075940"/>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152944</xdr:rowOff>
    </xdr:from>
    <xdr:to>
      <xdr:col>69</xdr:col>
      <xdr:colOff>142875</xdr:colOff>
      <xdr:row>16</xdr:row>
      <xdr:rowOff>83094</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3843000" y="2724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93271</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2493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107224</xdr:rowOff>
    </xdr:from>
    <xdr:to>
      <xdr:col>65</xdr:col>
      <xdr:colOff>53975</xdr:colOff>
      <xdr:row>16</xdr:row>
      <xdr:rowOff>37374</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954000" y="2678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47551</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2447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126819</xdr:rowOff>
    </xdr:from>
    <xdr:to>
      <xdr:col>82</xdr:col>
      <xdr:colOff>158750</xdr:colOff>
      <xdr:row>16</xdr:row>
      <xdr:rowOff>56969</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6459200" y="2698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98896</xdr:rowOff>
    </xdr:from>
    <xdr:ext cx="762000" cy="2590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2670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23949</xdr:rowOff>
    </xdr:from>
    <xdr:to>
      <xdr:col>78</xdr:col>
      <xdr:colOff>120650</xdr:colOff>
      <xdr:row>18</xdr:row>
      <xdr:rowOff>125549</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621000" y="3110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110326</xdr:rowOff>
    </xdr:from>
    <xdr:ext cx="7366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31964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23949</xdr:rowOff>
    </xdr:from>
    <xdr:to>
      <xdr:col>74</xdr:col>
      <xdr:colOff>31750</xdr:colOff>
      <xdr:row>18</xdr:row>
      <xdr:rowOff>125549</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732000" y="3110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110326</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31964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162741</xdr:rowOff>
    </xdr:from>
    <xdr:to>
      <xdr:col>69</xdr:col>
      <xdr:colOff>142875</xdr:colOff>
      <xdr:row>18</xdr:row>
      <xdr:rowOff>92891</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843000" y="3077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77668</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3163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110490</xdr:rowOff>
    </xdr:from>
    <xdr:to>
      <xdr:col>65</xdr:col>
      <xdr:colOff>53975</xdr:colOff>
      <xdr:row>18</xdr:row>
      <xdr:rowOff>40640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954000" y="3025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25417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311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当村は、福祉の充実を重点施策の一つとしてきた。老人医療や子ども医療などの医療費特別給付事業を実施しているため、扶助費は増加傾向に</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あった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老人医療費の見直し</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を図り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、類似団体の平均との差はり少なくったが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ポイント上回っている。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今後は、予防事業の拡充などの対策を進め、扶助費抑制の検討を進める。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id="{00000000-0008-0000-0400-0000B6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88900</xdr:rowOff>
    </xdr:from>
    <xdr:to>
      <xdr:col>24</xdr:col>
      <xdr:colOff>25400</xdr:colOff>
      <xdr:row>61</xdr:row>
      <xdr:rowOff>88900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4826000" y="9004300"/>
          <a:ext cx="0" cy="1543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60977</xdr:rowOff>
    </xdr:from>
    <xdr:ext cx="762000" cy="259045"/>
    <xdr:sp macro="" textlink="">
      <xdr:nvSpPr>
        <xdr:cNvPr id="184" name="扶助費最小値テキスト">
          <a:extLst>
            <a:ext uri="{FF2B5EF4-FFF2-40B4-BE49-F238E27FC236}">
              <a16:creationId xmlns:a16="http://schemas.microsoft.com/office/drawing/2014/main" id="{00000000-0008-0000-0400-0000B8000000}"/>
            </a:ext>
          </a:extLst>
        </xdr:cNvPr>
        <xdr:cNvSpPr txBox="1"/>
      </xdr:nvSpPr>
      <xdr:spPr>
        <a:xfrm>
          <a:off x="4914900" y="10519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88900</xdr:rowOff>
    </xdr:from>
    <xdr:to>
      <xdr:col>24</xdr:col>
      <xdr:colOff>114300</xdr:colOff>
      <xdr:row>61</xdr:row>
      <xdr:rowOff>88900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10547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3827</xdr:rowOff>
    </xdr:from>
    <xdr:ext cx="762000" cy="259045"/>
    <xdr:sp macro="" textlink="">
      <xdr:nvSpPr>
        <xdr:cNvPr id="186" name="扶助費最大値テキスト">
          <a:extLst>
            <a:ext uri="{FF2B5EF4-FFF2-40B4-BE49-F238E27FC236}">
              <a16:creationId xmlns:a16="http://schemas.microsoft.com/office/drawing/2014/main" id="{00000000-0008-0000-0400-0000BA000000}"/>
            </a:ext>
          </a:extLst>
        </xdr:cNvPr>
        <xdr:cNvSpPr txBox="1"/>
      </xdr:nvSpPr>
      <xdr:spPr>
        <a:xfrm>
          <a:off x="4914900" y="874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88900</xdr:rowOff>
    </xdr:from>
    <xdr:to>
      <xdr:col>24</xdr:col>
      <xdr:colOff>114300</xdr:colOff>
      <xdr:row>52</xdr:row>
      <xdr:rowOff>88900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900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127000</xdr:rowOff>
    </xdr:from>
    <xdr:to>
      <xdr:col>24</xdr:col>
      <xdr:colOff>25400</xdr:colOff>
      <xdr:row>59</xdr:row>
      <xdr:rowOff>127000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flipV="1">
          <a:off x="3987800" y="10071100"/>
          <a:ext cx="8382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16527</xdr:rowOff>
    </xdr:from>
    <xdr:ext cx="762000" cy="259045"/>
    <xdr:sp macro="" textlink="">
      <xdr:nvSpPr>
        <xdr:cNvPr id="189" name="扶助費平均値テキスト">
          <a:extLst>
            <a:ext uri="{FF2B5EF4-FFF2-40B4-BE49-F238E27FC236}">
              <a16:creationId xmlns:a16="http://schemas.microsoft.com/office/drawing/2014/main" id="{00000000-0008-0000-0400-0000BD000000}"/>
            </a:ext>
          </a:extLst>
        </xdr:cNvPr>
        <xdr:cNvSpPr txBox="1"/>
      </xdr:nvSpPr>
      <xdr:spPr>
        <a:xfrm>
          <a:off x="4914900" y="92748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0</xdr:rowOff>
    </xdr:from>
    <xdr:to>
      <xdr:col>24</xdr:col>
      <xdr:colOff>76200</xdr:colOff>
      <xdr:row>55</xdr:row>
      <xdr:rowOff>101600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4775200" y="942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59</xdr:row>
      <xdr:rowOff>127000</xdr:rowOff>
    </xdr:from>
    <xdr:to>
      <xdr:col>19</xdr:col>
      <xdr:colOff>187325</xdr:colOff>
      <xdr:row>60</xdr:row>
      <xdr:rowOff>12700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flipV="1">
          <a:off x="3098800" y="102425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76200</xdr:rowOff>
    </xdr:from>
    <xdr:to>
      <xdr:col>20</xdr:col>
      <xdr:colOff>38100</xdr:colOff>
      <xdr:row>56</xdr:row>
      <xdr:rowOff>6350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9370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16527</xdr:rowOff>
    </xdr:from>
    <xdr:ext cx="7366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3606800" y="9274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60</xdr:row>
      <xdr:rowOff>12700</xdr:rowOff>
    </xdr:from>
    <xdr:to>
      <xdr:col>15</xdr:col>
      <xdr:colOff>98425</xdr:colOff>
      <xdr:row>60</xdr:row>
      <xdr:rowOff>31750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flipV="1">
          <a:off x="2209800" y="102997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57150</xdr:rowOff>
    </xdr:from>
    <xdr:to>
      <xdr:col>15</xdr:col>
      <xdr:colOff>149225</xdr:colOff>
      <xdr:row>55</xdr:row>
      <xdr:rowOff>158750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30480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168927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27178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59</xdr:row>
      <xdr:rowOff>88900</xdr:rowOff>
    </xdr:from>
    <xdr:to>
      <xdr:col>11</xdr:col>
      <xdr:colOff>9525</xdr:colOff>
      <xdr:row>60</xdr:row>
      <xdr:rowOff>31750</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a:off x="1320800" y="1020445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19050</xdr:rowOff>
    </xdr:from>
    <xdr:to>
      <xdr:col>11</xdr:col>
      <xdr:colOff>60325</xdr:colOff>
      <xdr:row>55</xdr:row>
      <xdr:rowOff>120650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2159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130827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828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152400</xdr:rowOff>
    </xdr:from>
    <xdr:to>
      <xdr:col>6</xdr:col>
      <xdr:colOff>171450</xdr:colOff>
      <xdr:row>55</xdr:row>
      <xdr:rowOff>82550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1270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92727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939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76200</xdr:rowOff>
    </xdr:from>
    <xdr:to>
      <xdr:col>24</xdr:col>
      <xdr:colOff>76200</xdr:colOff>
      <xdr:row>59</xdr:row>
      <xdr:rowOff>6350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47752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48277</xdr:rowOff>
    </xdr:from>
    <xdr:ext cx="762000" cy="259045"/>
    <xdr:sp macro="" textlink="">
      <xdr:nvSpPr>
        <xdr:cNvPr id="208" name="扶助費該当値テキスト">
          <a:extLst>
            <a:ext uri="{FF2B5EF4-FFF2-40B4-BE49-F238E27FC236}">
              <a16:creationId xmlns:a16="http://schemas.microsoft.com/office/drawing/2014/main" id="{00000000-0008-0000-0400-0000D0000000}"/>
            </a:ext>
          </a:extLst>
        </xdr:cNvPr>
        <xdr:cNvSpPr txBox="1"/>
      </xdr:nvSpPr>
      <xdr:spPr>
        <a:xfrm>
          <a:off x="49149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59</xdr:row>
      <xdr:rowOff>76200</xdr:rowOff>
    </xdr:from>
    <xdr:to>
      <xdr:col>20</xdr:col>
      <xdr:colOff>38100</xdr:colOff>
      <xdr:row>60</xdr:row>
      <xdr:rowOff>6350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937000" y="10191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59</xdr:row>
      <xdr:rowOff>162577</xdr:rowOff>
    </xdr:from>
    <xdr:ext cx="7366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3606800" y="10278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59</xdr:row>
      <xdr:rowOff>133350</xdr:rowOff>
    </xdr:from>
    <xdr:to>
      <xdr:col>15</xdr:col>
      <xdr:colOff>149225</xdr:colOff>
      <xdr:row>60</xdr:row>
      <xdr:rowOff>63500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048000" y="1024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60</xdr:row>
      <xdr:rowOff>48277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2717800" y="1033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59</xdr:row>
      <xdr:rowOff>152400</xdr:rowOff>
    </xdr:from>
    <xdr:to>
      <xdr:col>11</xdr:col>
      <xdr:colOff>60325</xdr:colOff>
      <xdr:row>60</xdr:row>
      <xdr:rowOff>82550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2159000" y="10267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60</xdr:row>
      <xdr:rowOff>67327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1828800" y="1035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59</xdr:row>
      <xdr:rowOff>38100</xdr:rowOff>
    </xdr:from>
    <xdr:to>
      <xdr:col>6</xdr:col>
      <xdr:colOff>171450</xdr:colOff>
      <xdr:row>59</xdr:row>
      <xdr:rowOff>139700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1270000" y="10153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59</xdr:row>
      <xdr:rowOff>124477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939800" y="10240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類似団体平均を</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ポイント、長野県平均を</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ポイント、全国平均を</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ポイント下回っている。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前年度から</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減少し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、過去のから低い水準で推移している。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国保事業特別会計、後期高齢者医療事業会計への繰出金への増減はあるもののほぼ横ばいで推移しているが、介護保険事業会計への繰出金は増加傾向にあり今後も上昇する見込みである</a:t>
          </a:r>
          <a:r>
            <a:rPr kumimoji="1" lang="ja-JP" altLang="ja-JP" sz="1100">
              <a:solidFill>
                <a:schemeClr val="dk1"/>
              </a:solidFill>
              <a:effectLst/>
              <a:latin typeface="+mn-lt"/>
              <a:ea typeface="+mn-ea"/>
              <a:cs typeface="+mn-cs"/>
            </a:rPr>
            <a:t>。</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a:extLst>
            <a:ext uri="{FF2B5EF4-FFF2-40B4-BE49-F238E27FC236}">
              <a16:creationId xmlns:a16="http://schemas.microsoft.com/office/drawing/2014/main" id="{00000000-0008-0000-0400-0000F3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157480</xdr:rowOff>
    </xdr:from>
    <xdr:to>
      <xdr:col>82</xdr:col>
      <xdr:colOff>107950</xdr:colOff>
      <xdr:row>60</xdr:row>
      <xdr:rowOff>111760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flipV="1">
          <a:off x="16510000" y="907288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83837</xdr:rowOff>
    </xdr:from>
    <xdr:ext cx="762000" cy="259045"/>
    <xdr:sp macro="" textlink="">
      <xdr:nvSpPr>
        <xdr:cNvPr id="245" name="その他最小値テキスト">
          <a:extLst>
            <a:ext uri="{FF2B5EF4-FFF2-40B4-BE49-F238E27FC236}">
              <a16:creationId xmlns:a16="http://schemas.microsoft.com/office/drawing/2014/main" id="{00000000-0008-0000-0400-0000F5000000}"/>
            </a:ext>
          </a:extLst>
        </xdr:cNvPr>
        <xdr:cNvSpPr txBox="1"/>
      </xdr:nvSpPr>
      <xdr:spPr>
        <a:xfrm>
          <a:off x="16598900" y="10370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111760</xdr:rowOff>
    </xdr:from>
    <xdr:to>
      <xdr:col>82</xdr:col>
      <xdr:colOff>196850</xdr:colOff>
      <xdr:row>60</xdr:row>
      <xdr:rowOff>111760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6421100" y="10398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72407</xdr:rowOff>
    </xdr:from>
    <xdr:ext cx="762000" cy="259045"/>
    <xdr:sp macro="" textlink="">
      <xdr:nvSpPr>
        <xdr:cNvPr id="247" name="その他最大値テキスト">
          <a:extLst>
            <a:ext uri="{FF2B5EF4-FFF2-40B4-BE49-F238E27FC236}">
              <a16:creationId xmlns:a16="http://schemas.microsoft.com/office/drawing/2014/main" id="{00000000-0008-0000-0400-0000F7000000}"/>
            </a:ext>
          </a:extLst>
        </xdr:cNvPr>
        <xdr:cNvSpPr txBox="1"/>
      </xdr:nvSpPr>
      <xdr:spPr>
        <a:xfrm>
          <a:off x="16598900" y="8816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157480</xdr:rowOff>
    </xdr:from>
    <xdr:to>
      <xdr:col>82</xdr:col>
      <xdr:colOff>196850</xdr:colOff>
      <xdr:row>52</xdr:row>
      <xdr:rowOff>157480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9072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54</xdr:row>
      <xdr:rowOff>73660</xdr:rowOff>
    </xdr:from>
    <xdr:to>
      <xdr:col>82</xdr:col>
      <xdr:colOff>107950</xdr:colOff>
      <xdr:row>54</xdr:row>
      <xdr:rowOff>104140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flipV="1">
          <a:off x="15671800" y="933196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120667</xdr:rowOff>
    </xdr:from>
    <xdr:ext cx="762000" cy="259045"/>
    <xdr:sp macro="" textlink="">
      <xdr:nvSpPr>
        <xdr:cNvPr id="250" name="その他平均値テキスト">
          <a:extLst>
            <a:ext uri="{FF2B5EF4-FFF2-40B4-BE49-F238E27FC236}">
              <a16:creationId xmlns:a16="http://schemas.microsoft.com/office/drawing/2014/main" id="{00000000-0008-0000-0400-0000FA000000}"/>
            </a:ext>
          </a:extLst>
        </xdr:cNvPr>
        <xdr:cNvSpPr txBox="1"/>
      </xdr:nvSpPr>
      <xdr:spPr>
        <a:xfrm>
          <a:off x="16598900" y="95504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148590</xdr:rowOff>
    </xdr:from>
    <xdr:to>
      <xdr:col>82</xdr:col>
      <xdr:colOff>158750</xdr:colOff>
      <xdr:row>56</xdr:row>
      <xdr:rowOff>78740</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6459200" y="9578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54</xdr:row>
      <xdr:rowOff>43180</xdr:rowOff>
    </xdr:from>
    <xdr:to>
      <xdr:col>78</xdr:col>
      <xdr:colOff>69850</xdr:colOff>
      <xdr:row>54</xdr:row>
      <xdr:rowOff>104140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4782800" y="930148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156210</xdr:rowOff>
    </xdr:from>
    <xdr:to>
      <xdr:col>78</xdr:col>
      <xdr:colOff>120650</xdr:colOff>
      <xdr:row>56</xdr:row>
      <xdr:rowOff>86360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5621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71137</xdr:rowOff>
    </xdr:from>
    <xdr:ext cx="7366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5290800" y="9672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54</xdr:row>
      <xdr:rowOff>43180</xdr:rowOff>
    </xdr:from>
    <xdr:to>
      <xdr:col>73</xdr:col>
      <xdr:colOff>180975</xdr:colOff>
      <xdr:row>54</xdr:row>
      <xdr:rowOff>58420</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flipV="1">
          <a:off x="13893800" y="93014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163830</xdr:rowOff>
    </xdr:from>
    <xdr:to>
      <xdr:col>74</xdr:col>
      <xdr:colOff>31750</xdr:colOff>
      <xdr:row>56</xdr:row>
      <xdr:rowOff>93980</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4732000" y="959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78757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4401800" y="967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54</xdr:row>
      <xdr:rowOff>27940</xdr:rowOff>
    </xdr:from>
    <xdr:to>
      <xdr:col>69</xdr:col>
      <xdr:colOff>92075</xdr:colOff>
      <xdr:row>54</xdr:row>
      <xdr:rowOff>58420</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a:off x="13004800" y="92862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148590</xdr:rowOff>
    </xdr:from>
    <xdr:to>
      <xdr:col>69</xdr:col>
      <xdr:colOff>142875</xdr:colOff>
      <xdr:row>56</xdr:row>
      <xdr:rowOff>78740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3843000" y="9578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63517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3512800" y="9664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118110</xdr:rowOff>
    </xdr:from>
    <xdr:to>
      <xdr:col>65</xdr:col>
      <xdr:colOff>53975</xdr:colOff>
      <xdr:row>56</xdr:row>
      <xdr:rowOff>48260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2954000" y="9547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33037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2623800" y="9634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22860</xdr:rowOff>
    </xdr:from>
    <xdr:to>
      <xdr:col>82</xdr:col>
      <xdr:colOff>158750</xdr:colOff>
      <xdr:row>54</xdr:row>
      <xdr:rowOff>124460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6459200" y="928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39387</xdr:rowOff>
    </xdr:from>
    <xdr:ext cx="762000" cy="259045"/>
    <xdr:sp macro="" textlink="">
      <xdr:nvSpPr>
        <xdr:cNvPr id="269" name="その他該当値テキスト">
          <a:extLst>
            <a:ext uri="{FF2B5EF4-FFF2-40B4-BE49-F238E27FC236}">
              <a16:creationId xmlns:a16="http://schemas.microsoft.com/office/drawing/2014/main" id="{00000000-0008-0000-0400-00000D010000}"/>
            </a:ext>
          </a:extLst>
        </xdr:cNvPr>
        <xdr:cNvSpPr txBox="1"/>
      </xdr:nvSpPr>
      <xdr:spPr>
        <a:xfrm>
          <a:off x="16598900" y="912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54</xdr:row>
      <xdr:rowOff>53340</xdr:rowOff>
    </xdr:from>
    <xdr:to>
      <xdr:col>78</xdr:col>
      <xdr:colOff>120650</xdr:colOff>
      <xdr:row>54</xdr:row>
      <xdr:rowOff>154940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5621000" y="9311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52</xdr:row>
      <xdr:rowOff>165117</xdr:rowOff>
    </xdr:from>
    <xdr:ext cx="7366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5290800" y="9080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53</xdr:row>
      <xdr:rowOff>163830</xdr:rowOff>
    </xdr:from>
    <xdr:to>
      <xdr:col>74</xdr:col>
      <xdr:colOff>31750</xdr:colOff>
      <xdr:row>54</xdr:row>
      <xdr:rowOff>93980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4732000" y="925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52</xdr:row>
      <xdr:rowOff>104157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4401800" y="901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54</xdr:row>
      <xdr:rowOff>7620</xdr:rowOff>
    </xdr:from>
    <xdr:to>
      <xdr:col>69</xdr:col>
      <xdr:colOff>142875</xdr:colOff>
      <xdr:row>54</xdr:row>
      <xdr:rowOff>109220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3843000" y="9265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52</xdr:row>
      <xdr:rowOff>119397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3512800" y="903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53</xdr:row>
      <xdr:rowOff>148590</xdr:rowOff>
    </xdr:from>
    <xdr:to>
      <xdr:col>65</xdr:col>
      <xdr:colOff>53975</xdr:colOff>
      <xdr:row>54</xdr:row>
      <xdr:rowOff>78740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2954000" y="9235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52</xdr:row>
      <xdr:rowOff>88917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2623800" y="900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類似団体の平均より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ポイント、長野県平均より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高い</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一部事務組合への補助が増加</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傾向にある。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今後は、補助金、負担金等の見直しを行い、交付することが適当な事業であるかなど必要性を精査して適正な執行に努める。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a:extLst>
            <a:ext uri="{FF2B5EF4-FFF2-40B4-BE49-F238E27FC236}">
              <a16:creationId xmlns:a16="http://schemas.microsoft.com/office/drawing/2014/main" id="{00000000-0008-0000-0400-00002D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165862</xdr:rowOff>
    </xdr:from>
    <xdr:to>
      <xdr:col>82</xdr:col>
      <xdr:colOff>107950</xdr:colOff>
      <xdr:row>39</xdr:row>
      <xdr:rowOff>124714</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flipV="1">
          <a:off x="16510000" y="5823712"/>
          <a:ext cx="0" cy="987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96791</xdr:rowOff>
    </xdr:from>
    <xdr:ext cx="762000" cy="259045"/>
    <xdr:sp macro="" textlink="">
      <xdr:nvSpPr>
        <xdr:cNvPr id="303" name="補助費等最小値テキスト">
          <a:extLst>
            <a:ext uri="{FF2B5EF4-FFF2-40B4-BE49-F238E27FC236}">
              <a16:creationId xmlns:a16="http://schemas.microsoft.com/office/drawing/2014/main" id="{00000000-0008-0000-0400-00002F010000}"/>
            </a:ext>
          </a:extLst>
        </xdr:cNvPr>
        <xdr:cNvSpPr txBox="1"/>
      </xdr:nvSpPr>
      <xdr:spPr>
        <a:xfrm>
          <a:off x="16598900" y="6783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124714</xdr:rowOff>
    </xdr:from>
    <xdr:to>
      <xdr:col>82</xdr:col>
      <xdr:colOff>196850</xdr:colOff>
      <xdr:row>39</xdr:row>
      <xdr:rowOff>124714</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6421100" y="6811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80789</xdr:rowOff>
    </xdr:from>
    <xdr:ext cx="762000" cy="259045"/>
    <xdr:sp macro="" textlink="">
      <xdr:nvSpPr>
        <xdr:cNvPr id="305" name="補助費等最大値テキスト">
          <a:extLst>
            <a:ext uri="{FF2B5EF4-FFF2-40B4-BE49-F238E27FC236}">
              <a16:creationId xmlns:a16="http://schemas.microsoft.com/office/drawing/2014/main" id="{00000000-0008-0000-0400-000031010000}"/>
            </a:ext>
          </a:extLst>
        </xdr:cNvPr>
        <xdr:cNvSpPr txBox="1"/>
      </xdr:nvSpPr>
      <xdr:spPr>
        <a:xfrm>
          <a:off x="16598900" y="5567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165862</xdr:rowOff>
    </xdr:from>
    <xdr:to>
      <xdr:col>82</xdr:col>
      <xdr:colOff>196850</xdr:colOff>
      <xdr:row>33</xdr:row>
      <xdr:rowOff>165862</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6421100" y="5823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19558</xdr:rowOff>
    </xdr:from>
    <xdr:to>
      <xdr:col>82</xdr:col>
      <xdr:colOff>107950</xdr:colOff>
      <xdr:row>37</xdr:row>
      <xdr:rowOff>147574</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5671800" y="6363208"/>
          <a:ext cx="8382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26433</xdr:rowOff>
    </xdr:from>
    <xdr:ext cx="762000" cy="259045"/>
    <xdr:sp macro="" textlink="">
      <xdr:nvSpPr>
        <xdr:cNvPr id="308" name="補助費等平均値テキスト">
          <a:extLst>
            <a:ext uri="{FF2B5EF4-FFF2-40B4-BE49-F238E27FC236}">
              <a16:creationId xmlns:a16="http://schemas.microsoft.com/office/drawing/2014/main" id="{00000000-0008-0000-0400-000034010000}"/>
            </a:ext>
          </a:extLst>
        </xdr:cNvPr>
        <xdr:cNvSpPr txBox="1"/>
      </xdr:nvSpPr>
      <xdr:spPr>
        <a:xfrm>
          <a:off x="16598900" y="61986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9906</xdr:rowOff>
    </xdr:from>
    <xdr:to>
      <xdr:col>82</xdr:col>
      <xdr:colOff>158750</xdr:colOff>
      <xdr:row>37</xdr:row>
      <xdr:rowOff>111506</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6459200" y="63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168148</xdr:rowOff>
    </xdr:from>
    <xdr:to>
      <xdr:col>78</xdr:col>
      <xdr:colOff>69850</xdr:colOff>
      <xdr:row>37</xdr:row>
      <xdr:rowOff>19558</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4782800" y="634034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163068</xdr:rowOff>
    </xdr:from>
    <xdr:to>
      <xdr:col>78</xdr:col>
      <xdr:colOff>120650</xdr:colOff>
      <xdr:row>37</xdr:row>
      <xdr:rowOff>93218</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5621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77995</xdr:rowOff>
    </xdr:from>
    <xdr:ext cx="7366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5290800" y="64216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168148</xdr:rowOff>
    </xdr:from>
    <xdr:to>
      <xdr:col>73</xdr:col>
      <xdr:colOff>180975</xdr:colOff>
      <xdr:row>36</xdr:row>
      <xdr:rowOff>168148</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3893800" y="634034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153924</xdr:rowOff>
    </xdr:from>
    <xdr:to>
      <xdr:col>74</xdr:col>
      <xdr:colOff>31750</xdr:colOff>
      <xdr:row>37</xdr:row>
      <xdr:rowOff>84074</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4732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68851</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4401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140716</xdr:rowOff>
    </xdr:from>
    <xdr:to>
      <xdr:col>69</xdr:col>
      <xdr:colOff>92075</xdr:colOff>
      <xdr:row>36</xdr:row>
      <xdr:rowOff>168148</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a:off x="13004800" y="631291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144780</xdr:rowOff>
    </xdr:from>
    <xdr:to>
      <xdr:col>69</xdr:col>
      <xdr:colOff>142875</xdr:colOff>
      <xdr:row>37</xdr:row>
      <xdr:rowOff>74930</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3843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59707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3512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140208</xdr:rowOff>
    </xdr:from>
    <xdr:to>
      <xdr:col>65</xdr:col>
      <xdr:colOff>53975</xdr:colOff>
      <xdr:row>37</xdr:row>
      <xdr:rowOff>70358</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29540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55135</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2623800" y="6398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96774</xdr:rowOff>
    </xdr:from>
    <xdr:to>
      <xdr:col>82</xdr:col>
      <xdr:colOff>158750</xdr:colOff>
      <xdr:row>38</xdr:row>
      <xdr:rowOff>26924</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6459200" y="6440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68851</xdr:rowOff>
    </xdr:from>
    <xdr:ext cx="762000" cy="259045"/>
    <xdr:sp macro="" textlink="">
      <xdr:nvSpPr>
        <xdr:cNvPr id="327" name="補助費等該当値テキスト">
          <a:extLst>
            <a:ext uri="{FF2B5EF4-FFF2-40B4-BE49-F238E27FC236}">
              <a16:creationId xmlns:a16="http://schemas.microsoft.com/office/drawing/2014/main" id="{00000000-0008-0000-0400-000047010000}"/>
            </a:ext>
          </a:extLst>
        </xdr:cNvPr>
        <xdr:cNvSpPr txBox="1"/>
      </xdr:nvSpPr>
      <xdr:spPr>
        <a:xfrm>
          <a:off x="165989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140208</xdr:rowOff>
    </xdr:from>
    <xdr:to>
      <xdr:col>78</xdr:col>
      <xdr:colOff>120650</xdr:colOff>
      <xdr:row>37</xdr:row>
      <xdr:rowOff>70358</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5621000" y="6312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80535</xdr:rowOff>
    </xdr:from>
    <xdr:ext cx="7366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5290800" y="60812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117348</xdr:rowOff>
    </xdr:from>
    <xdr:to>
      <xdr:col>74</xdr:col>
      <xdr:colOff>31750</xdr:colOff>
      <xdr:row>37</xdr:row>
      <xdr:rowOff>47498</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4732000" y="6289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57675</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4401800" y="6058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117348</xdr:rowOff>
    </xdr:from>
    <xdr:to>
      <xdr:col>69</xdr:col>
      <xdr:colOff>142875</xdr:colOff>
      <xdr:row>37</xdr:row>
      <xdr:rowOff>47498</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3843000" y="6289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57675</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3512800" y="6058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89916</xdr:rowOff>
    </xdr:from>
    <xdr:to>
      <xdr:col>65</xdr:col>
      <xdr:colOff>53975</xdr:colOff>
      <xdr:row>37</xdr:row>
      <xdr:rowOff>20066</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2954000" y="6262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30243</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2623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類似団体の平均より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7.9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ポイント低く、</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長野</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県平均より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ポイント低くなっている。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公共施設等の長寿命化や</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建設事業に対する起債額は増加すると思われるが、借入額と償還額のバランスを考慮しながら起債の平準化を図り、将来への負担を抑制するよう努める。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9" name="公債費グラフ枠">
          <a:extLst>
            <a:ext uri="{FF2B5EF4-FFF2-40B4-BE49-F238E27FC236}">
              <a16:creationId xmlns:a16="http://schemas.microsoft.com/office/drawing/2014/main" id="{00000000-0008-0000-0400-000067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69850</xdr:rowOff>
    </xdr:from>
    <xdr:to>
      <xdr:col>24</xdr:col>
      <xdr:colOff>25400</xdr:colOff>
      <xdr:row>81</xdr:row>
      <xdr:rowOff>120142</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flipV="1">
          <a:off x="4826000" y="12585700"/>
          <a:ext cx="0" cy="14218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92219</xdr:rowOff>
    </xdr:from>
    <xdr:ext cx="762000" cy="259045"/>
    <xdr:sp macro="" textlink="">
      <xdr:nvSpPr>
        <xdr:cNvPr id="361" name="公債費最小値テキスト">
          <a:extLst>
            <a:ext uri="{FF2B5EF4-FFF2-40B4-BE49-F238E27FC236}">
              <a16:creationId xmlns:a16="http://schemas.microsoft.com/office/drawing/2014/main" id="{00000000-0008-0000-0400-000069010000}"/>
            </a:ext>
          </a:extLst>
        </xdr:cNvPr>
        <xdr:cNvSpPr txBox="1"/>
      </xdr:nvSpPr>
      <xdr:spPr>
        <a:xfrm>
          <a:off x="4914900" y="13979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120142</xdr:rowOff>
    </xdr:from>
    <xdr:to>
      <xdr:col>24</xdr:col>
      <xdr:colOff>114300</xdr:colOff>
      <xdr:row>81</xdr:row>
      <xdr:rowOff>120142</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4737100" y="14007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156227</xdr:rowOff>
    </xdr:from>
    <xdr:ext cx="762000" cy="259045"/>
    <xdr:sp macro="" textlink="">
      <xdr:nvSpPr>
        <xdr:cNvPr id="363" name="公債費最大値テキスト">
          <a:extLst>
            <a:ext uri="{FF2B5EF4-FFF2-40B4-BE49-F238E27FC236}">
              <a16:creationId xmlns:a16="http://schemas.microsoft.com/office/drawing/2014/main" id="{00000000-0008-0000-0400-00006B010000}"/>
            </a:ext>
          </a:extLst>
        </xdr:cNvPr>
        <xdr:cNvSpPr txBox="1"/>
      </xdr:nvSpPr>
      <xdr:spPr>
        <a:xfrm>
          <a:off x="4914900" y="1232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69850</xdr:rowOff>
    </xdr:from>
    <xdr:to>
      <xdr:col>24</xdr:col>
      <xdr:colOff>114300</xdr:colOff>
      <xdr:row>73</xdr:row>
      <xdr:rowOff>69850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4737100" y="1258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49276</xdr:rowOff>
    </xdr:from>
    <xdr:to>
      <xdr:col>24</xdr:col>
      <xdr:colOff>25400</xdr:colOff>
      <xdr:row>76</xdr:row>
      <xdr:rowOff>58420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flipV="1">
          <a:off x="3987800" y="13079476"/>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160290</xdr:rowOff>
    </xdr:from>
    <xdr:ext cx="762000" cy="259045"/>
    <xdr:sp macro="" textlink="">
      <xdr:nvSpPr>
        <xdr:cNvPr id="366" name="公債費平均値テキスト">
          <a:extLst>
            <a:ext uri="{FF2B5EF4-FFF2-40B4-BE49-F238E27FC236}">
              <a16:creationId xmlns:a16="http://schemas.microsoft.com/office/drawing/2014/main" id="{00000000-0008-0000-0400-00006E010000}"/>
            </a:ext>
          </a:extLst>
        </xdr:cNvPr>
        <xdr:cNvSpPr txBox="1"/>
      </xdr:nvSpPr>
      <xdr:spPr>
        <a:xfrm>
          <a:off x="4914900" y="133619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16763</xdr:rowOff>
    </xdr:from>
    <xdr:to>
      <xdr:col>24</xdr:col>
      <xdr:colOff>76200</xdr:colOff>
      <xdr:row>78</xdr:row>
      <xdr:rowOff>118363</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47752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49276</xdr:rowOff>
    </xdr:from>
    <xdr:to>
      <xdr:col>19</xdr:col>
      <xdr:colOff>187325</xdr:colOff>
      <xdr:row>76</xdr:row>
      <xdr:rowOff>58420</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3098800" y="1307947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78</xdr:row>
      <xdr:rowOff>16763</xdr:rowOff>
    </xdr:from>
    <xdr:to>
      <xdr:col>20</xdr:col>
      <xdr:colOff>38100</xdr:colOff>
      <xdr:row>78</xdr:row>
      <xdr:rowOff>118363</xdr:rowOff>
    </xdr:to>
    <xdr:sp macro="" textlink="">
      <xdr:nvSpPr>
        <xdr:cNvPr id="369" name="フローチャート: 判断 368">
          <a:extLst>
            <a:ext uri="{FF2B5EF4-FFF2-40B4-BE49-F238E27FC236}">
              <a16:creationId xmlns:a16="http://schemas.microsoft.com/office/drawing/2014/main" id="{00000000-0008-0000-0400-000071010000}"/>
            </a:ext>
          </a:extLst>
        </xdr:cNvPr>
        <xdr:cNvSpPr/>
      </xdr:nvSpPr>
      <xdr:spPr>
        <a:xfrm>
          <a:off x="39370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103140</xdr:rowOff>
    </xdr:from>
    <xdr:ext cx="736600" cy="259045"/>
    <xdr:sp macro="" textlink="">
      <xdr:nvSpPr>
        <xdr:cNvPr id="370" name="テキスト ボックス 369">
          <a:extLst>
            <a:ext uri="{FF2B5EF4-FFF2-40B4-BE49-F238E27FC236}">
              <a16:creationId xmlns:a16="http://schemas.microsoft.com/office/drawing/2014/main" id="{00000000-0008-0000-0400-000072010000}"/>
            </a:ext>
          </a:extLst>
        </xdr:cNvPr>
        <xdr:cNvSpPr txBox="1"/>
      </xdr:nvSpPr>
      <xdr:spPr>
        <a:xfrm>
          <a:off x="3606800" y="134762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44704</xdr:rowOff>
    </xdr:from>
    <xdr:to>
      <xdr:col>15</xdr:col>
      <xdr:colOff>98425</xdr:colOff>
      <xdr:row>76</xdr:row>
      <xdr:rowOff>49276</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a:off x="2209800" y="1307490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78</xdr:row>
      <xdr:rowOff>30480</xdr:rowOff>
    </xdr:from>
    <xdr:to>
      <xdr:col>15</xdr:col>
      <xdr:colOff>149225</xdr:colOff>
      <xdr:row>78</xdr:row>
      <xdr:rowOff>132080</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3048000" y="1340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116857</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2717800" y="1348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17272</xdr:rowOff>
    </xdr:from>
    <xdr:to>
      <xdr:col>11</xdr:col>
      <xdr:colOff>9525</xdr:colOff>
      <xdr:row>76</xdr:row>
      <xdr:rowOff>44704</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a:off x="1320800" y="1304747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21337</xdr:rowOff>
    </xdr:from>
    <xdr:to>
      <xdr:col>11</xdr:col>
      <xdr:colOff>60325</xdr:colOff>
      <xdr:row>78</xdr:row>
      <xdr:rowOff>122937</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21590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107714</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1828800" y="13480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169926</xdr:rowOff>
    </xdr:from>
    <xdr:to>
      <xdr:col>6</xdr:col>
      <xdr:colOff>171450</xdr:colOff>
      <xdr:row>78</xdr:row>
      <xdr:rowOff>100076</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1270000" y="13371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84853</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939800" y="13457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169926</xdr:rowOff>
    </xdr:from>
    <xdr:to>
      <xdr:col>24</xdr:col>
      <xdr:colOff>76200</xdr:colOff>
      <xdr:row>76</xdr:row>
      <xdr:rowOff>100076</xdr:rowOff>
    </xdr:to>
    <xdr:sp macro="" textlink="">
      <xdr:nvSpPr>
        <xdr:cNvPr id="384" name="楕円 383">
          <a:extLst>
            <a:ext uri="{FF2B5EF4-FFF2-40B4-BE49-F238E27FC236}">
              <a16:creationId xmlns:a16="http://schemas.microsoft.com/office/drawing/2014/main" id="{00000000-0008-0000-0400-000080010000}"/>
            </a:ext>
          </a:extLst>
        </xdr:cNvPr>
        <xdr:cNvSpPr/>
      </xdr:nvSpPr>
      <xdr:spPr>
        <a:xfrm>
          <a:off x="4775200" y="13028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15003</xdr:rowOff>
    </xdr:from>
    <xdr:ext cx="762000" cy="259045"/>
    <xdr:sp macro="" textlink="">
      <xdr:nvSpPr>
        <xdr:cNvPr id="385" name="公債費該当値テキスト">
          <a:extLst>
            <a:ext uri="{FF2B5EF4-FFF2-40B4-BE49-F238E27FC236}">
              <a16:creationId xmlns:a16="http://schemas.microsoft.com/office/drawing/2014/main" id="{00000000-0008-0000-0400-000081010000}"/>
            </a:ext>
          </a:extLst>
        </xdr:cNvPr>
        <xdr:cNvSpPr txBox="1"/>
      </xdr:nvSpPr>
      <xdr:spPr>
        <a:xfrm>
          <a:off x="4914900" y="12873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7620</xdr:rowOff>
    </xdr:from>
    <xdr:to>
      <xdr:col>20</xdr:col>
      <xdr:colOff>38100</xdr:colOff>
      <xdr:row>76</xdr:row>
      <xdr:rowOff>109220</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3937000" y="1303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119397</xdr:rowOff>
    </xdr:from>
    <xdr:ext cx="7366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3606800" y="12806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169926</xdr:rowOff>
    </xdr:from>
    <xdr:to>
      <xdr:col>15</xdr:col>
      <xdr:colOff>149225</xdr:colOff>
      <xdr:row>76</xdr:row>
      <xdr:rowOff>100076</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3048000" y="13028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110253</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2717800" y="12797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165354</xdr:rowOff>
    </xdr:from>
    <xdr:to>
      <xdr:col>11</xdr:col>
      <xdr:colOff>60325</xdr:colOff>
      <xdr:row>76</xdr:row>
      <xdr:rowOff>95504</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2159000" y="13024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105681</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1828800" y="12792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137922</xdr:rowOff>
    </xdr:from>
    <xdr:to>
      <xdr:col>6</xdr:col>
      <xdr:colOff>171450</xdr:colOff>
      <xdr:row>76</xdr:row>
      <xdr:rowOff>68072</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1270000" y="12996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78249</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939800" y="12765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前年度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から増加していないが、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緩やかではあるが増加傾向にあり、類似団体の平均を</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ポイント上回った。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扶助費、物件費ともに類似団体の平均を上回り、今後も増加傾向にある。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財政の硬直化を招かないためにも経常経費の抑制に努める。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a:extLst>
            <a:ext uri="{FF2B5EF4-FFF2-40B4-BE49-F238E27FC236}">
              <a16:creationId xmlns:a16="http://schemas.microsoft.com/office/drawing/2014/main" id="{00000000-0008-0000-0400-0000A4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88900</xdr:rowOff>
    </xdr:from>
    <xdr:to>
      <xdr:col>82</xdr:col>
      <xdr:colOff>107950</xdr:colOff>
      <xdr:row>80</xdr:row>
      <xdr:rowOff>85089</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flipV="1">
          <a:off x="16510000" y="12604750"/>
          <a:ext cx="0" cy="11963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57166</xdr:rowOff>
    </xdr:from>
    <xdr:ext cx="762000" cy="259045"/>
    <xdr:sp macro="" textlink="">
      <xdr:nvSpPr>
        <xdr:cNvPr id="422" name="公債費以外最小値テキスト">
          <a:extLst>
            <a:ext uri="{FF2B5EF4-FFF2-40B4-BE49-F238E27FC236}">
              <a16:creationId xmlns:a16="http://schemas.microsoft.com/office/drawing/2014/main" id="{00000000-0008-0000-0400-0000A6010000}"/>
            </a:ext>
          </a:extLst>
        </xdr:cNvPr>
        <xdr:cNvSpPr txBox="1"/>
      </xdr:nvSpPr>
      <xdr:spPr>
        <a:xfrm>
          <a:off x="16598900" y="13773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85089</xdr:rowOff>
    </xdr:from>
    <xdr:to>
      <xdr:col>82</xdr:col>
      <xdr:colOff>196850</xdr:colOff>
      <xdr:row>80</xdr:row>
      <xdr:rowOff>85089</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6421100" y="13801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3827</xdr:rowOff>
    </xdr:from>
    <xdr:ext cx="762000" cy="259045"/>
    <xdr:sp macro="" textlink="">
      <xdr:nvSpPr>
        <xdr:cNvPr id="424" name="公債費以外最大値テキスト">
          <a:extLst>
            <a:ext uri="{FF2B5EF4-FFF2-40B4-BE49-F238E27FC236}">
              <a16:creationId xmlns:a16="http://schemas.microsoft.com/office/drawing/2014/main" id="{00000000-0008-0000-0400-0000A8010000}"/>
            </a:ext>
          </a:extLst>
        </xdr:cNvPr>
        <xdr:cNvSpPr txBox="1"/>
      </xdr:nvSpPr>
      <xdr:spPr>
        <a:xfrm>
          <a:off x="16598900" y="12348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88900</xdr:rowOff>
    </xdr:from>
    <xdr:to>
      <xdr:col>82</xdr:col>
      <xdr:colOff>196850</xdr:colOff>
      <xdr:row>73</xdr:row>
      <xdr:rowOff>88900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6421100" y="12604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66039</xdr:rowOff>
    </xdr:from>
    <xdr:to>
      <xdr:col>82</xdr:col>
      <xdr:colOff>107950</xdr:colOff>
      <xdr:row>78</xdr:row>
      <xdr:rowOff>66039</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5671800" y="1343913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149877</xdr:rowOff>
    </xdr:from>
    <xdr:ext cx="762000" cy="259045"/>
    <xdr:sp macro="" textlink="">
      <xdr:nvSpPr>
        <xdr:cNvPr id="427" name="公債費以外平均値テキスト">
          <a:extLst>
            <a:ext uri="{FF2B5EF4-FFF2-40B4-BE49-F238E27FC236}">
              <a16:creationId xmlns:a16="http://schemas.microsoft.com/office/drawing/2014/main" id="{00000000-0008-0000-0400-0000AB010000}"/>
            </a:ext>
          </a:extLst>
        </xdr:cNvPr>
        <xdr:cNvSpPr txBox="1"/>
      </xdr:nvSpPr>
      <xdr:spPr>
        <a:xfrm>
          <a:off x="16598900" y="13008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133350</xdr:rowOff>
    </xdr:from>
    <xdr:to>
      <xdr:col>82</xdr:col>
      <xdr:colOff>158750</xdr:colOff>
      <xdr:row>77</xdr:row>
      <xdr:rowOff>63500</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6459200" y="1316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31750</xdr:rowOff>
    </xdr:from>
    <xdr:to>
      <xdr:col>78</xdr:col>
      <xdr:colOff>69850</xdr:colOff>
      <xdr:row>78</xdr:row>
      <xdr:rowOff>66039</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4782800" y="13404850"/>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167639</xdr:rowOff>
    </xdr:from>
    <xdr:to>
      <xdr:col>78</xdr:col>
      <xdr:colOff>120650</xdr:colOff>
      <xdr:row>77</xdr:row>
      <xdr:rowOff>97789</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5621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107966</xdr:rowOff>
    </xdr:from>
    <xdr:ext cx="7366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5290800" y="129667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16511</xdr:rowOff>
    </xdr:from>
    <xdr:to>
      <xdr:col>73</xdr:col>
      <xdr:colOff>180975</xdr:colOff>
      <xdr:row>78</xdr:row>
      <xdr:rowOff>31750</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3893800" y="13389611"/>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148589</xdr:rowOff>
    </xdr:from>
    <xdr:to>
      <xdr:col>74</xdr:col>
      <xdr:colOff>31750</xdr:colOff>
      <xdr:row>77</xdr:row>
      <xdr:rowOff>78739</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4732000" y="1317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88916</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4401800" y="12947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138430</xdr:rowOff>
    </xdr:from>
    <xdr:to>
      <xdr:col>69</xdr:col>
      <xdr:colOff>92075</xdr:colOff>
      <xdr:row>78</xdr:row>
      <xdr:rowOff>16511</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a:off x="13004800" y="13340080"/>
          <a:ext cx="889000" cy="49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95250</xdr:rowOff>
    </xdr:from>
    <xdr:to>
      <xdr:col>69</xdr:col>
      <xdr:colOff>142875</xdr:colOff>
      <xdr:row>77</xdr:row>
      <xdr:rowOff>25400</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3843000" y="1312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35577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3512800" y="1289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45720</xdr:rowOff>
    </xdr:from>
    <xdr:to>
      <xdr:col>65</xdr:col>
      <xdr:colOff>53975</xdr:colOff>
      <xdr:row>76</xdr:row>
      <xdr:rowOff>147320</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29540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157497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2623800" y="1284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15239</xdr:rowOff>
    </xdr:from>
    <xdr:to>
      <xdr:col>82</xdr:col>
      <xdr:colOff>158750</xdr:colOff>
      <xdr:row>78</xdr:row>
      <xdr:rowOff>116839</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6459200" y="13388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158766</xdr:rowOff>
    </xdr:from>
    <xdr:ext cx="762000" cy="259045"/>
    <xdr:sp macro="" textlink="">
      <xdr:nvSpPr>
        <xdr:cNvPr id="446" name="公債費以外該当値テキスト">
          <a:extLst>
            <a:ext uri="{FF2B5EF4-FFF2-40B4-BE49-F238E27FC236}">
              <a16:creationId xmlns:a16="http://schemas.microsoft.com/office/drawing/2014/main" id="{00000000-0008-0000-0400-0000BE010000}"/>
            </a:ext>
          </a:extLst>
        </xdr:cNvPr>
        <xdr:cNvSpPr txBox="1"/>
      </xdr:nvSpPr>
      <xdr:spPr>
        <a:xfrm>
          <a:off x="16598900" y="13360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15239</xdr:rowOff>
    </xdr:from>
    <xdr:to>
      <xdr:col>78</xdr:col>
      <xdr:colOff>120650</xdr:colOff>
      <xdr:row>78</xdr:row>
      <xdr:rowOff>116839</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5621000" y="13388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101616</xdr:rowOff>
    </xdr:from>
    <xdr:ext cx="7366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5290800" y="134747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152400</xdr:rowOff>
    </xdr:from>
    <xdr:to>
      <xdr:col>74</xdr:col>
      <xdr:colOff>31750</xdr:colOff>
      <xdr:row>78</xdr:row>
      <xdr:rowOff>82550</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4732000" y="13354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67327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4401800" y="13440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137161</xdr:rowOff>
    </xdr:from>
    <xdr:to>
      <xdr:col>69</xdr:col>
      <xdr:colOff>142875</xdr:colOff>
      <xdr:row>78</xdr:row>
      <xdr:rowOff>67311</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3843000" y="13338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52088</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3512800" y="13425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87630</xdr:rowOff>
    </xdr:from>
    <xdr:to>
      <xdr:col>65</xdr:col>
      <xdr:colOff>53975</xdr:colOff>
      <xdr:row>78</xdr:row>
      <xdr:rowOff>17780</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2954000" y="1328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2557</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2623800" y="1337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長野県原村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78930</xdr:rowOff>
    </xdr:from>
    <xdr:to>
      <xdr:col>29</xdr:col>
      <xdr:colOff>127000</xdr:colOff>
      <xdr:row>20</xdr:row>
      <xdr:rowOff>151540</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2183955"/>
          <a:ext cx="0" cy="144421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123617</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600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151540</xdr:rowOff>
    </xdr:from>
    <xdr:to>
      <xdr:col>30</xdr:col>
      <xdr:colOff>25400</xdr:colOff>
      <xdr:row>20</xdr:row>
      <xdr:rowOff>151540</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62816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165307</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927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536,803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78930</xdr:rowOff>
    </xdr:from>
    <xdr:to>
      <xdr:col>30</xdr:col>
      <xdr:colOff>25400</xdr:colOff>
      <xdr:row>12</xdr:row>
      <xdr:rowOff>78930</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218395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20</xdr:row>
      <xdr:rowOff>54009</xdr:rowOff>
    </xdr:from>
    <xdr:to>
      <xdr:col>29</xdr:col>
      <xdr:colOff>127000</xdr:colOff>
      <xdr:row>20</xdr:row>
      <xdr:rowOff>65162</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3530634"/>
          <a:ext cx="647700" cy="111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167026</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31293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150499</xdr:rowOff>
    </xdr:from>
    <xdr:to>
      <xdr:col>29</xdr:col>
      <xdr:colOff>177800</xdr:colOff>
      <xdr:row>19</xdr:row>
      <xdr:rowOff>80649</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32842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20</xdr:row>
      <xdr:rowOff>56883</xdr:rowOff>
    </xdr:from>
    <xdr:to>
      <xdr:col>26</xdr:col>
      <xdr:colOff>50800</xdr:colOff>
      <xdr:row>20</xdr:row>
      <xdr:rowOff>65162</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a:off x="4305300" y="3533508"/>
          <a:ext cx="698500" cy="82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18</xdr:row>
      <xdr:rowOff>165793</xdr:rowOff>
    </xdr:from>
    <xdr:to>
      <xdr:col>26</xdr:col>
      <xdr:colOff>101600</xdr:colOff>
      <xdr:row>19</xdr:row>
      <xdr:rowOff>95943</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32995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106120</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30683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20</xdr:row>
      <xdr:rowOff>56883</xdr:rowOff>
    </xdr:from>
    <xdr:to>
      <xdr:col>22</xdr:col>
      <xdr:colOff>114300</xdr:colOff>
      <xdr:row>20</xdr:row>
      <xdr:rowOff>67758</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3606800" y="3533508"/>
          <a:ext cx="698500" cy="108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19</xdr:row>
      <xdr:rowOff>9</xdr:rowOff>
    </xdr:from>
    <xdr:to>
      <xdr:col>22</xdr:col>
      <xdr:colOff>165100</xdr:colOff>
      <xdr:row>19</xdr:row>
      <xdr:rowOff>101609</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330518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111786</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3074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20</xdr:row>
      <xdr:rowOff>63036</xdr:rowOff>
    </xdr:from>
    <xdr:to>
      <xdr:col>18</xdr:col>
      <xdr:colOff>177800</xdr:colOff>
      <xdr:row>20</xdr:row>
      <xdr:rowOff>67758</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a:off x="2908300" y="3539661"/>
          <a:ext cx="698500" cy="47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19</xdr:row>
      <xdr:rowOff>12552</xdr:rowOff>
    </xdr:from>
    <xdr:to>
      <xdr:col>19</xdr:col>
      <xdr:colOff>38100</xdr:colOff>
      <xdr:row>19</xdr:row>
      <xdr:rowOff>114152</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33177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124329</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3086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23692</xdr:rowOff>
    </xdr:from>
    <xdr:to>
      <xdr:col>15</xdr:col>
      <xdr:colOff>101600</xdr:colOff>
      <xdr:row>19</xdr:row>
      <xdr:rowOff>125292</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33288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135469</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3097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20</xdr:row>
      <xdr:rowOff>3209</xdr:rowOff>
    </xdr:from>
    <xdr:to>
      <xdr:col>29</xdr:col>
      <xdr:colOff>177800</xdr:colOff>
      <xdr:row>20</xdr:row>
      <xdr:rowOff>104809</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34798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19</xdr:row>
      <xdr:rowOff>83236</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3388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20</xdr:row>
      <xdr:rowOff>14362</xdr:rowOff>
    </xdr:from>
    <xdr:to>
      <xdr:col>26</xdr:col>
      <xdr:colOff>101600</xdr:colOff>
      <xdr:row>20</xdr:row>
      <xdr:rowOff>115962</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34909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20</xdr:row>
      <xdr:rowOff>100739</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35773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20</xdr:row>
      <xdr:rowOff>6083</xdr:rowOff>
    </xdr:from>
    <xdr:to>
      <xdr:col>22</xdr:col>
      <xdr:colOff>165100</xdr:colOff>
      <xdr:row>20</xdr:row>
      <xdr:rowOff>107683</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34827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20</xdr:row>
      <xdr:rowOff>92460</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3569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20</xdr:row>
      <xdr:rowOff>16958</xdr:rowOff>
    </xdr:from>
    <xdr:to>
      <xdr:col>19</xdr:col>
      <xdr:colOff>38100</xdr:colOff>
      <xdr:row>20</xdr:row>
      <xdr:rowOff>118558</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34935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20</xdr:row>
      <xdr:rowOff>103335</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3579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20</xdr:row>
      <xdr:rowOff>12236</xdr:rowOff>
    </xdr:from>
    <xdr:to>
      <xdr:col>15</xdr:col>
      <xdr:colOff>101600</xdr:colOff>
      <xdr:row>20</xdr:row>
      <xdr:rowOff>113836</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34888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20</xdr:row>
      <xdr:rowOff>98613</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3575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a:extLst>
            <a:ext uri="{FF2B5EF4-FFF2-40B4-BE49-F238E27FC236}">
              <a16:creationId xmlns:a16="http://schemas.microsoft.com/office/drawing/2014/main" id="{00000000-0008-0000-0500-00006B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146088</xdr:rowOff>
    </xdr:from>
    <xdr:to>
      <xdr:col>29</xdr:col>
      <xdr:colOff>127000</xdr:colOff>
      <xdr:row>38</xdr:row>
      <xdr:rowOff>161722</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flipV="1">
          <a:off x="5651500" y="6070638"/>
          <a:ext cx="0" cy="155868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133799</xdr:rowOff>
    </xdr:from>
    <xdr:ext cx="762000" cy="259045"/>
    <xdr:sp macro="" textlink="">
      <xdr:nvSpPr>
        <xdr:cNvPr id="109" name="人口1人当たり決算額の推移最小値テキスト445">
          <a:extLst>
            <a:ext uri="{FF2B5EF4-FFF2-40B4-BE49-F238E27FC236}">
              <a16:creationId xmlns:a16="http://schemas.microsoft.com/office/drawing/2014/main" id="{00000000-0008-0000-0500-00006D000000}"/>
            </a:ext>
          </a:extLst>
        </xdr:cNvPr>
        <xdr:cNvSpPr txBox="1"/>
      </xdr:nvSpPr>
      <xdr:spPr>
        <a:xfrm>
          <a:off x="5740400" y="7601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-35,734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161722</xdr:rowOff>
    </xdr:from>
    <xdr:to>
      <xdr:col>30</xdr:col>
      <xdr:colOff>25400</xdr:colOff>
      <xdr:row>38</xdr:row>
      <xdr:rowOff>161722</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762932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61015</xdr:rowOff>
    </xdr:from>
    <xdr:ext cx="762000" cy="259045"/>
    <xdr:sp macro="" textlink="">
      <xdr:nvSpPr>
        <xdr:cNvPr id="111" name="人口1人当たり決算額の推移最大値テキスト445">
          <a:extLst>
            <a:ext uri="{FF2B5EF4-FFF2-40B4-BE49-F238E27FC236}">
              <a16:creationId xmlns:a16="http://schemas.microsoft.com/office/drawing/2014/main" id="{00000000-0008-0000-0500-00006F000000}"/>
            </a:ext>
          </a:extLst>
        </xdr:cNvPr>
        <xdr:cNvSpPr txBox="1"/>
      </xdr:nvSpPr>
      <xdr:spPr>
        <a:xfrm>
          <a:off x="5740400" y="5814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146088</xdr:rowOff>
    </xdr:from>
    <xdr:to>
      <xdr:col>30</xdr:col>
      <xdr:colOff>25400</xdr:colOff>
      <xdr:row>33</xdr:row>
      <xdr:rowOff>146088</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562600" y="60706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293065</xdr:rowOff>
    </xdr:from>
    <xdr:to>
      <xdr:col>29</xdr:col>
      <xdr:colOff>127000</xdr:colOff>
      <xdr:row>35</xdr:row>
      <xdr:rowOff>317703</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flipV="1">
          <a:off x="5003800" y="6903415"/>
          <a:ext cx="647700" cy="246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196563</xdr:rowOff>
    </xdr:from>
    <xdr:ext cx="762000" cy="259045"/>
    <xdr:sp macro="" textlink="">
      <xdr:nvSpPr>
        <xdr:cNvPr id="114" name="人口1人当たり決算額の推移平均値テキスト445">
          <a:extLst>
            <a:ext uri="{FF2B5EF4-FFF2-40B4-BE49-F238E27FC236}">
              <a16:creationId xmlns:a16="http://schemas.microsoft.com/office/drawing/2014/main" id="{00000000-0008-0000-0500-000072000000}"/>
            </a:ext>
          </a:extLst>
        </xdr:cNvPr>
        <xdr:cNvSpPr txBox="1"/>
      </xdr:nvSpPr>
      <xdr:spPr>
        <a:xfrm>
          <a:off x="5740400" y="64640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8586</xdr:rowOff>
    </xdr:from>
    <xdr:to>
      <xdr:col>29</xdr:col>
      <xdr:colOff>177800</xdr:colOff>
      <xdr:row>35</xdr:row>
      <xdr:rowOff>110186</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5600700" y="66189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317703</xdr:rowOff>
    </xdr:from>
    <xdr:to>
      <xdr:col>26</xdr:col>
      <xdr:colOff>50800</xdr:colOff>
      <xdr:row>35</xdr:row>
      <xdr:rowOff>329908</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flipV="1">
          <a:off x="4305300" y="6928053"/>
          <a:ext cx="698500" cy="122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33160</xdr:rowOff>
    </xdr:from>
    <xdr:to>
      <xdr:col>26</xdr:col>
      <xdr:colOff>101600</xdr:colOff>
      <xdr:row>35</xdr:row>
      <xdr:rowOff>134760</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953000" y="66435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144937</xdr:rowOff>
    </xdr:from>
    <xdr:ext cx="7366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4622800" y="64123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329908</xdr:rowOff>
    </xdr:from>
    <xdr:to>
      <xdr:col>22</xdr:col>
      <xdr:colOff>114300</xdr:colOff>
      <xdr:row>36</xdr:row>
      <xdr:rowOff>4953</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flipV="1">
          <a:off x="3606800" y="6940258"/>
          <a:ext cx="698500" cy="179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27762</xdr:rowOff>
    </xdr:from>
    <xdr:to>
      <xdr:col>22</xdr:col>
      <xdr:colOff>165100</xdr:colOff>
      <xdr:row>35</xdr:row>
      <xdr:rowOff>129362</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4254500" y="66381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139539</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924300" y="6406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4953</xdr:rowOff>
    </xdr:from>
    <xdr:to>
      <xdr:col>18</xdr:col>
      <xdr:colOff>177800</xdr:colOff>
      <xdr:row>36</xdr:row>
      <xdr:rowOff>38836</xdr:rowOff>
    </xdr:to>
    <xdr:cxnSp macro="">
      <xdr:nvCxnSpPr>
        <xdr:cNvPr id="122" name="直線コネクタ 121">
          <a:extLst>
            <a:ext uri="{FF2B5EF4-FFF2-40B4-BE49-F238E27FC236}">
              <a16:creationId xmlns:a16="http://schemas.microsoft.com/office/drawing/2014/main" id="{00000000-0008-0000-0500-00007A000000}"/>
            </a:ext>
          </a:extLst>
        </xdr:cNvPr>
        <xdr:cNvCxnSpPr/>
      </xdr:nvCxnSpPr>
      <xdr:spPr bwMode="auto">
        <a:xfrm flipV="1">
          <a:off x="2908300" y="6958203"/>
          <a:ext cx="698500" cy="338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21501</xdr:rowOff>
    </xdr:from>
    <xdr:to>
      <xdr:col>19</xdr:col>
      <xdr:colOff>38100</xdr:colOff>
      <xdr:row>35</xdr:row>
      <xdr:rowOff>123101</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3556000" y="6631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133278</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3225800" y="6400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47295</xdr:rowOff>
    </xdr:from>
    <xdr:to>
      <xdr:col>15</xdr:col>
      <xdr:colOff>101600</xdr:colOff>
      <xdr:row>35</xdr:row>
      <xdr:rowOff>148895</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2857500" y="66576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159072</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527300" y="6426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242265</xdr:rowOff>
    </xdr:from>
    <xdr:to>
      <xdr:col>29</xdr:col>
      <xdr:colOff>177800</xdr:colOff>
      <xdr:row>36</xdr:row>
      <xdr:rowOff>965</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5600700" y="68526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214342</xdr:rowOff>
    </xdr:from>
    <xdr:ext cx="762000" cy="259045"/>
    <xdr:sp macro="" textlink="">
      <xdr:nvSpPr>
        <xdr:cNvPr id="133" name="人口1人当たり決算額の推移該当値テキスト445">
          <a:extLst>
            <a:ext uri="{FF2B5EF4-FFF2-40B4-BE49-F238E27FC236}">
              <a16:creationId xmlns:a16="http://schemas.microsoft.com/office/drawing/2014/main" id="{00000000-0008-0000-0500-000085000000}"/>
            </a:ext>
          </a:extLst>
        </xdr:cNvPr>
        <xdr:cNvSpPr txBox="1"/>
      </xdr:nvSpPr>
      <xdr:spPr>
        <a:xfrm>
          <a:off x="5740400" y="6824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266903</xdr:rowOff>
    </xdr:from>
    <xdr:to>
      <xdr:col>26</xdr:col>
      <xdr:colOff>101600</xdr:colOff>
      <xdr:row>36</xdr:row>
      <xdr:rowOff>25603</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953000" y="68772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10380</xdr:rowOff>
    </xdr:from>
    <xdr:ext cx="7366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4622800" y="69636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279108</xdr:rowOff>
    </xdr:from>
    <xdr:to>
      <xdr:col>22</xdr:col>
      <xdr:colOff>165100</xdr:colOff>
      <xdr:row>36</xdr:row>
      <xdr:rowOff>37808</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4254500" y="68894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22585</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924300" y="6975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297053</xdr:rowOff>
    </xdr:from>
    <xdr:to>
      <xdr:col>19</xdr:col>
      <xdr:colOff>38100</xdr:colOff>
      <xdr:row>36</xdr:row>
      <xdr:rowOff>55753</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3556000" y="69074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40530</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225800" y="6993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330936</xdr:rowOff>
    </xdr:from>
    <xdr:to>
      <xdr:col>15</xdr:col>
      <xdr:colOff>101600</xdr:colOff>
      <xdr:row>36</xdr:row>
      <xdr:rowOff>89636</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2857500" y="69412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74413</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2527300" y="7027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長野県原村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8,036
7,897
43.26
5,642,681
5,237,342
391,911
2,881,399
1,787,085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84,787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25400</xdr:rowOff>
    </xdr:from>
    <xdr:to>
      <xdr:col>28</xdr:col>
      <xdr:colOff>114300</xdr:colOff>
      <xdr:row>38</xdr:row>
      <xdr:rowOff>25400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37</xdr:row>
      <xdr:rowOff>54627</xdr:rowOff>
    </xdr:from>
    <xdr:ext cx="59541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166581" y="6398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82550</xdr:rowOff>
    </xdr:from>
    <xdr:to>
      <xdr:col>28</xdr:col>
      <xdr:colOff>114300</xdr:colOff>
      <xdr:row>31</xdr:row>
      <xdr:rowOff>82550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30</xdr:row>
      <xdr:rowOff>111777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1" name="人件費グラフ枠">
          <a:extLst>
            <a:ext uri="{FF2B5EF4-FFF2-40B4-BE49-F238E27FC236}">
              <a16:creationId xmlns:a16="http://schemas.microsoft.com/office/drawing/2014/main" id="{00000000-0008-0000-0600-000033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115108</xdr:rowOff>
    </xdr:from>
    <xdr:to>
      <xdr:col>24</xdr:col>
      <xdr:colOff>62865</xdr:colOff>
      <xdr:row>38</xdr:row>
      <xdr:rowOff>149450</xdr:rowOff>
    </xdr:to>
    <xdr:cxnSp macro="">
      <xdr:nvCxnSpPr>
        <xdr:cNvPr id="52" name="直線コネクタ 51">
          <a:extLst>
            <a:ext uri="{FF2B5EF4-FFF2-40B4-BE49-F238E27FC236}">
              <a16:creationId xmlns:a16="http://schemas.microsoft.com/office/drawing/2014/main" id="{00000000-0008-0000-0600-000034000000}"/>
            </a:ext>
          </a:extLst>
        </xdr:cNvPr>
        <xdr:cNvCxnSpPr/>
      </xdr:nvCxnSpPr>
      <xdr:spPr>
        <a:xfrm flipV="1">
          <a:off x="4633595" y="5430058"/>
          <a:ext cx="1270" cy="12344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153277</xdr:rowOff>
    </xdr:from>
    <xdr:ext cx="534377" cy="259045"/>
    <xdr:sp macro="" textlink="">
      <xdr:nvSpPr>
        <xdr:cNvPr id="53" name="人件費最小値テキスト">
          <a:extLst>
            <a:ext uri="{FF2B5EF4-FFF2-40B4-BE49-F238E27FC236}">
              <a16:creationId xmlns:a16="http://schemas.microsoft.com/office/drawing/2014/main" id="{00000000-0008-0000-0600-000035000000}"/>
            </a:ext>
          </a:extLst>
        </xdr:cNvPr>
        <xdr:cNvSpPr txBox="1"/>
      </xdr:nvSpPr>
      <xdr:spPr>
        <a:xfrm>
          <a:off x="4686300" y="6668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149450</xdr:rowOff>
    </xdr:from>
    <xdr:to>
      <xdr:col>24</xdr:col>
      <xdr:colOff>152400</xdr:colOff>
      <xdr:row>38</xdr:row>
      <xdr:rowOff>149450</xdr:rowOff>
    </xdr:to>
    <xdr:cxnSp macro="">
      <xdr:nvCxnSpPr>
        <xdr:cNvPr id="54" name="直線コネクタ 53">
          <a:extLst>
            <a:ext uri="{FF2B5EF4-FFF2-40B4-BE49-F238E27FC236}">
              <a16:creationId xmlns:a16="http://schemas.microsoft.com/office/drawing/2014/main" id="{00000000-0008-0000-0600-000036000000}"/>
            </a:ext>
          </a:extLst>
        </xdr:cNvPr>
        <xdr:cNvCxnSpPr/>
      </xdr:nvCxnSpPr>
      <xdr:spPr>
        <a:xfrm>
          <a:off x="4546600" y="6664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61785</xdr:rowOff>
    </xdr:from>
    <xdr:ext cx="599010" cy="259045"/>
    <xdr:sp macro="" textlink="">
      <xdr:nvSpPr>
        <xdr:cNvPr id="55" name="人件費最大値テキスト">
          <a:extLst>
            <a:ext uri="{FF2B5EF4-FFF2-40B4-BE49-F238E27FC236}">
              <a16:creationId xmlns:a16="http://schemas.microsoft.com/office/drawing/2014/main" id="{00000000-0008-0000-0600-000037000000}"/>
            </a:ext>
          </a:extLst>
        </xdr:cNvPr>
        <xdr:cNvSpPr txBox="1"/>
      </xdr:nvSpPr>
      <xdr:spPr>
        <a:xfrm>
          <a:off x="4686300" y="52052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115108</xdr:rowOff>
    </xdr:from>
    <xdr:to>
      <xdr:col>24</xdr:col>
      <xdr:colOff>152400</xdr:colOff>
      <xdr:row>31</xdr:row>
      <xdr:rowOff>115108</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a:off x="4546600" y="54300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114028</xdr:rowOff>
    </xdr:from>
    <xdr:to>
      <xdr:col>24</xdr:col>
      <xdr:colOff>63500</xdr:colOff>
      <xdr:row>38</xdr:row>
      <xdr:rowOff>82173</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flipV="1">
          <a:off x="3797300" y="6457678"/>
          <a:ext cx="838200" cy="13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19966</xdr:rowOff>
    </xdr:from>
    <xdr:ext cx="599010" cy="259045"/>
    <xdr:sp macro="" textlink="">
      <xdr:nvSpPr>
        <xdr:cNvPr id="58" name="人件費平均値テキスト">
          <a:extLst>
            <a:ext uri="{FF2B5EF4-FFF2-40B4-BE49-F238E27FC236}">
              <a16:creationId xmlns:a16="http://schemas.microsoft.com/office/drawing/2014/main" id="{00000000-0008-0000-0600-00003A000000}"/>
            </a:ext>
          </a:extLst>
        </xdr:cNvPr>
        <xdr:cNvSpPr txBox="1"/>
      </xdr:nvSpPr>
      <xdr:spPr>
        <a:xfrm>
          <a:off x="4686300" y="602071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168539</xdr:rowOff>
    </xdr:from>
    <xdr:to>
      <xdr:col>24</xdr:col>
      <xdr:colOff>114300</xdr:colOff>
      <xdr:row>36</xdr:row>
      <xdr:rowOff>98689</xdr:rowOff>
    </xdr:to>
    <xdr:sp macro="" textlink="">
      <xdr:nvSpPr>
        <xdr:cNvPr id="59" name="フローチャート: 判断 58">
          <a:extLst>
            <a:ext uri="{FF2B5EF4-FFF2-40B4-BE49-F238E27FC236}">
              <a16:creationId xmlns:a16="http://schemas.microsoft.com/office/drawing/2014/main" id="{00000000-0008-0000-0600-00003B000000}"/>
            </a:ext>
          </a:extLst>
        </xdr:cNvPr>
        <xdr:cNvSpPr/>
      </xdr:nvSpPr>
      <xdr:spPr>
        <a:xfrm>
          <a:off x="4584700" y="6169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78201</xdr:rowOff>
    </xdr:from>
    <xdr:to>
      <xdr:col>19</xdr:col>
      <xdr:colOff>177800</xdr:colOff>
      <xdr:row>38</xdr:row>
      <xdr:rowOff>82173</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2908300" y="6593301"/>
          <a:ext cx="889000" cy="3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87694</xdr:rowOff>
    </xdr:from>
    <xdr:to>
      <xdr:col>20</xdr:col>
      <xdr:colOff>38100</xdr:colOff>
      <xdr:row>37</xdr:row>
      <xdr:rowOff>17844</xdr:rowOff>
    </xdr:to>
    <xdr:sp macro="" textlink="">
      <xdr:nvSpPr>
        <xdr:cNvPr id="61" name="フローチャート: 判断 60">
          <a:extLst>
            <a:ext uri="{FF2B5EF4-FFF2-40B4-BE49-F238E27FC236}">
              <a16:creationId xmlns:a16="http://schemas.microsoft.com/office/drawing/2014/main" id="{00000000-0008-0000-0600-00003D000000}"/>
            </a:ext>
          </a:extLst>
        </xdr:cNvPr>
        <xdr:cNvSpPr/>
      </xdr:nvSpPr>
      <xdr:spPr>
        <a:xfrm>
          <a:off x="3746500" y="6259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34371</xdr:rowOff>
    </xdr:from>
    <xdr:ext cx="599010" cy="259045"/>
    <xdr:sp macro="" textlink="">
      <xdr:nvSpPr>
        <xdr:cNvPr id="62" name="テキスト ボックス 61">
          <a:extLst>
            <a:ext uri="{FF2B5EF4-FFF2-40B4-BE49-F238E27FC236}">
              <a16:creationId xmlns:a16="http://schemas.microsoft.com/office/drawing/2014/main" id="{00000000-0008-0000-0600-00003E000000}"/>
            </a:ext>
          </a:extLst>
        </xdr:cNvPr>
        <xdr:cNvSpPr txBox="1"/>
      </xdr:nvSpPr>
      <xdr:spPr>
        <a:xfrm>
          <a:off x="3497795" y="60351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78201</xdr:rowOff>
    </xdr:from>
    <xdr:to>
      <xdr:col>15</xdr:col>
      <xdr:colOff>50800</xdr:colOff>
      <xdr:row>38</xdr:row>
      <xdr:rowOff>80544</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2019300" y="6593301"/>
          <a:ext cx="889000" cy="2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103433</xdr:rowOff>
    </xdr:from>
    <xdr:to>
      <xdr:col>15</xdr:col>
      <xdr:colOff>101600</xdr:colOff>
      <xdr:row>37</xdr:row>
      <xdr:rowOff>33583</xdr:rowOff>
    </xdr:to>
    <xdr:sp macro="" textlink="">
      <xdr:nvSpPr>
        <xdr:cNvPr id="64" name="フローチャート: 判断 63">
          <a:extLst>
            <a:ext uri="{FF2B5EF4-FFF2-40B4-BE49-F238E27FC236}">
              <a16:creationId xmlns:a16="http://schemas.microsoft.com/office/drawing/2014/main" id="{00000000-0008-0000-0600-000040000000}"/>
            </a:ext>
          </a:extLst>
        </xdr:cNvPr>
        <xdr:cNvSpPr/>
      </xdr:nvSpPr>
      <xdr:spPr>
        <a:xfrm>
          <a:off x="2857500" y="6275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50110</xdr:rowOff>
    </xdr:from>
    <xdr:ext cx="599010" cy="259045"/>
    <xdr:sp macro="" textlink="">
      <xdr:nvSpPr>
        <xdr:cNvPr id="65" name="テキスト ボックス 64">
          <a:extLst>
            <a:ext uri="{FF2B5EF4-FFF2-40B4-BE49-F238E27FC236}">
              <a16:creationId xmlns:a16="http://schemas.microsoft.com/office/drawing/2014/main" id="{00000000-0008-0000-0600-000041000000}"/>
            </a:ext>
          </a:extLst>
        </xdr:cNvPr>
        <xdr:cNvSpPr txBox="1"/>
      </xdr:nvSpPr>
      <xdr:spPr>
        <a:xfrm>
          <a:off x="2608795" y="6050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58913</xdr:rowOff>
    </xdr:from>
    <xdr:to>
      <xdr:col>10</xdr:col>
      <xdr:colOff>114300</xdr:colOff>
      <xdr:row>38</xdr:row>
      <xdr:rowOff>80544</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a:off x="1130300" y="6574013"/>
          <a:ext cx="889000" cy="21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115429</xdr:rowOff>
    </xdr:from>
    <xdr:to>
      <xdr:col>10</xdr:col>
      <xdr:colOff>165100</xdr:colOff>
      <xdr:row>37</xdr:row>
      <xdr:rowOff>45579</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1968500" y="6287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62106</xdr:rowOff>
    </xdr:from>
    <xdr:ext cx="599010"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1719795" y="60628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119755</xdr:rowOff>
    </xdr:from>
    <xdr:to>
      <xdr:col>6</xdr:col>
      <xdr:colOff>38100</xdr:colOff>
      <xdr:row>37</xdr:row>
      <xdr:rowOff>49905</xdr:rowOff>
    </xdr:to>
    <xdr:sp macro="" textlink="">
      <xdr:nvSpPr>
        <xdr:cNvPr id="69" name="フローチャート: 判断 68">
          <a:extLst>
            <a:ext uri="{FF2B5EF4-FFF2-40B4-BE49-F238E27FC236}">
              <a16:creationId xmlns:a16="http://schemas.microsoft.com/office/drawing/2014/main" id="{00000000-0008-0000-0600-000045000000}"/>
            </a:ext>
          </a:extLst>
        </xdr:cNvPr>
        <xdr:cNvSpPr/>
      </xdr:nvSpPr>
      <xdr:spPr>
        <a:xfrm>
          <a:off x="1079500" y="6291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66432</xdr:rowOff>
    </xdr:from>
    <xdr:ext cx="599010" cy="259045"/>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830795" y="6067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63228</xdr:rowOff>
    </xdr:from>
    <xdr:to>
      <xdr:col>24</xdr:col>
      <xdr:colOff>114300</xdr:colOff>
      <xdr:row>37</xdr:row>
      <xdr:rowOff>164829</xdr:rowOff>
    </xdr:to>
    <xdr:sp macro="" textlink="">
      <xdr:nvSpPr>
        <xdr:cNvPr id="76" name="楕円 75">
          <a:extLst>
            <a:ext uri="{FF2B5EF4-FFF2-40B4-BE49-F238E27FC236}">
              <a16:creationId xmlns:a16="http://schemas.microsoft.com/office/drawing/2014/main" id="{00000000-0008-0000-0600-00004C000000}"/>
            </a:ext>
          </a:extLst>
        </xdr:cNvPr>
        <xdr:cNvSpPr/>
      </xdr:nvSpPr>
      <xdr:spPr>
        <a:xfrm>
          <a:off x="4584700" y="640687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41655</xdr:rowOff>
    </xdr:from>
    <xdr:ext cx="599010" cy="259045"/>
    <xdr:sp macro="" textlink="">
      <xdr:nvSpPr>
        <xdr:cNvPr id="77" name="人件費該当値テキスト">
          <a:extLst>
            <a:ext uri="{FF2B5EF4-FFF2-40B4-BE49-F238E27FC236}">
              <a16:creationId xmlns:a16="http://schemas.microsoft.com/office/drawing/2014/main" id="{00000000-0008-0000-0600-00004D000000}"/>
            </a:ext>
          </a:extLst>
        </xdr:cNvPr>
        <xdr:cNvSpPr txBox="1"/>
      </xdr:nvSpPr>
      <xdr:spPr>
        <a:xfrm>
          <a:off x="4686300" y="6385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31373</xdr:rowOff>
    </xdr:from>
    <xdr:to>
      <xdr:col>20</xdr:col>
      <xdr:colOff>38100</xdr:colOff>
      <xdr:row>38</xdr:row>
      <xdr:rowOff>132973</xdr:rowOff>
    </xdr:to>
    <xdr:sp macro="" textlink="">
      <xdr:nvSpPr>
        <xdr:cNvPr id="78" name="楕円 77">
          <a:extLst>
            <a:ext uri="{FF2B5EF4-FFF2-40B4-BE49-F238E27FC236}">
              <a16:creationId xmlns:a16="http://schemas.microsoft.com/office/drawing/2014/main" id="{00000000-0008-0000-0600-00004E000000}"/>
            </a:ext>
          </a:extLst>
        </xdr:cNvPr>
        <xdr:cNvSpPr/>
      </xdr:nvSpPr>
      <xdr:spPr>
        <a:xfrm>
          <a:off x="3746500" y="6546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124100</xdr:rowOff>
    </xdr:from>
    <xdr:ext cx="534377"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3530111" y="6639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27401</xdr:rowOff>
    </xdr:from>
    <xdr:to>
      <xdr:col>15</xdr:col>
      <xdr:colOff>101600</xdr:colOff>
      <xdr:row>38</xdr:row>
      <xdr:rowOff>129001</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2857500" y="6542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120128</xdr:rowOff>
    </xdr:from>
    <xdr:ext cx="534377"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2641111" y="6635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29744</xdr:rowOff>
    </xdr:from>
    <xdr:to>
      <xdr:col>10</xdr:col>
      <xdr:colOff>165100</xdr:colOff>
      <xdr:row>38</xdr:row>
      <xdr:rowOff>131344</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1968500" y="6544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122471</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1752111" y="6637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8113</xdr:rowOff>
    </xdr:from>
    <xdr:to>
      <xdr:col>6</xdr:col>
      <xdr:colOff>38100</xdr:colOff>
      <xdr:row>38</xdr:row>
      <xdr:rowOff>109713</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1079500" y="6523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100840</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863111" y="6615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6" name="正方形/長方形 85">
          <a:extLst>
            <a:ext uri="{FF2B5EF4-FFF2-40B4-BE49-F238E27FC236}">
              <a16:creationId xmlns:a16="http://schemas.microsoft.com/office/drawing/2014/main" id="{00000000-0008-0000-0600-000056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7" name="正方形/長方形 86">
          <a:extLst>
            <a:ext uri="{FF2B5EF4-FFF2-40B4-BE49-F238E27FC236}">
              <a16:creationId xmlns:a16="http://schemas.microsoft.com/office/drawing/2014/main" id="{00000000-0008-0000-0600-000057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8" name="正方形/長方形 87">
          <a:extLst>
            <a:ext uri="{FF2B5EF4-FFF2-40B4-BE49-F238E27FC236}">
              <a16:creationId xmlns:a16="http://schemas.microsoft.com/office/drawing/2014/main" id="{00000000-0008-0000-0600-000058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71,366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4" name="テキスト ボックス 93">
          <a:extLst>
            <a:ext uri="{FF2B5EF4-FFF2-40B4-BE49-F238E27FC236}">
              <a16:creationId xmlns:a16="http://schemas.microsoft.com/office/drawing/2014/main" id="{00000000-0008-0000-0600-00005E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5" name="直線コネクタ 94">
          <a:extLst>
            <a:ext uri="{FF2B5EF4-FFF2-40B4-BE49-F238E27FC236}">
              <a16:creationId xmlns:a16="http://schemas.microsoft.com/office/drawing/2014/main" id="{00000000-0008-0000-0600-00005F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6" name="直線コネクタ 95">
          <a:extLst>
            <a:ext uri="{FF2B5EF4-FFF2-40B4-BE49-F238E27FC236}">
              <a16:creationId xmlns:a16="http://schemas.microsoft.com/office/drawing/2014/main" id="{00000000-0008-0000-0600-000060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97" name="テキスト ボックス 96">
          <a:extLst>
            <a:ext uri="{FF2B5EF4-FFF2-40B4-BE49-F238E27FC236}">
              <a16:creationId xmlns:a16="http://schemas.microsoft.com/office/drawing/2014/main" id="{00000000-0008-0000-0600-000061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98" name="直線コネクタ 97">
          <a:extLst>
            <a:ext uri="{FF2B5EF4-FFF2-40B4-BE49-F238E27FC236}">
              <a16:creationId xmlns:a16="http://schemas.microsoft.com/office/drawing/2014/main" id="{00000000-0008-0000-0600-000062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99" name="テキスト ボックス 98">
          <a:extLst>
            <a:ext uri="{FF2B5EF4-FFF2-40B4-BE49-F238E27FC236}">
              <a16:creationId xmlns:a16="http://schemas.microsoft.com/office/drawing/2014/main" id="{00000000-0008-0000-0600-000063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6" name="物件費グラフ枠">
          <a:extLst>
            <a:ext uri="{FF2B5EF4-FFF2-40B4-BE49-F238E27FC236}">
              <a16:creationId xmlns:a16="http://schemas.microsoft.com/office/drawing/2014/main" id="{00000000-0008-0000-0600-00006A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7565</xdr:rowOff>
    </xdr:from>
    <xdr:to>
      <xdr:col>24</xdr:col>
      <xdr:colOff>62865</xdr:colOff>
      <xdr:row>57</xdr:row>
      <xdr:rowOff>138260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flipV="1">
          <a:off x="4633595" y="8751515"/>
          <a:ext cx="1270" cy="11593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142087</xdr:rowOff>
    </xdr:from>
    <xdr:ext cx="534377" cy="259045"/>
    <xdr:sp macro="" textlink="">
      <xdr:nvSpPr>
        <xdr:cNvPr id="108" name="物件費最小値テキスト">
          <a:extLst>
            <a:ext uri="{FF2B5EF4-FFF2-40B4-BE49-F238E27FC236}">
              <a16:creationId xmlns:a16="http://schemas.microsoft.com/office/drawing/2014/main" id="{00000000-0008-0000-0600-00006C000000}"/>
            </a:ext>
          </a:extLst>
        </xdr:cNvPr>
        <xdr:cNvSpPr txBox="1"/>
      </xdr:nvSpPr>
      <xdr:spPr>
        <a:xfrm>
          <a:off x="4686300" y="9914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75,630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138260</xdr:rowOff>
    </xdr:from>
    <xdr:to>
      <xdr:col>24</xdr:col>
      <xdr:colOff>152400</xdr:colOff>
      <xdr:row>57</xdr:row>
      <xdr:rowOff>138260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4546600" y="9910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125692</xdr:rowOff>
    </xdr:from>
    <xdr:ext cx="599010" cy="259045"/>
    <xdr:sp macro="" textlink="">
      <xdr:nvSpPr>
        <xdr:cNvPr id="110" name="物件費最大値テキスト">
          <a:extLst>
            <a:ext uri="{FF2B5EF4-FFF2-40B4-BE49-F238E27FC236}">
              <a16:creationId xmlns:a16="http://schemas.microsoft.com/office/drawing/2014/main" id="{00000000-0008-0000-0600-00006E000000}"/>
            </a:ext>
          </a:extLst>
        </xdr:cNvPr>
        <xdr:cNvSpPr txBox="1"/>
      </xdr:nvSpPr>
      <xdr:spPr>
        <a:xfrm>
          <a:off x="4686300" y="85267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582,802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7565</xdr:rowOff>
    </xdr:from>
    <xdr:to>
      <xdr:col>24</xdr:col>
      <xdr:colOff>152400</xdr:colOff>
      <xdr:row>51</xdr:row>
      <xdr:rowOff>7565</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4546600" y="8751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93292</xdr:rowOff>
    </xdr:from>
    <xdr:to>
      <xdr:col>24</xdr:col>
      <xdr:colOff>63500</xdr:colOff>
      <xdr:row>57</xdr:row>
      <xdr:rowOff>116614</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a:off x="3797300" y="9865942"/>
          <a:ext cx="838200" cy="23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104798</xdr:rowOff>
    </xdr:from>
    <xdr:ext cx="599010" cy="259045"/>
    <xdr:sp macro="" textlink="">
      <xdr:nvSpPr>
        <xdr:cNvPr id="113" name="物件費平均値テキスト">
          <a:extLst>
            <a:ext uri="{FF2B5EF4-FFF2-40B4-BE49-F238E27FC236}">
              <a16:creationId xmlns:a16="http://schemas.microsoft.com/office/drawing/2014/main" id="{00000000-0008-0000-0600-000071000000}"/>
            </a:ext>
          </a:extLst>
        </xdr:cNvPr>
        <xdr:cNvSpPr txBox="1"/>
      </xdr:nvSpPr>
      <xdr:spPr>
        <a:xfrm>
          <a:off x="4686300" y="953454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81921</xdr:rowOff>
    </xdr:from>
    <xdr:to>
      <xdr:col>24</xdr:col>
      <xdr:colOff>114300</xdr:colOff>
      <xdr:row>57</xdr:row>
      <xdr:rowOff>12071</xdr:rowOff>
    </xdr:to>
    <xdr:sp macro="" textlink="">
      <xdr:nvSpPr>
        <xdr:cNvPr id="114" name="フローチャート: 判断 113">
          <a:extLst>
            <a:ext uri="{FF2B5EF4-FFF2-40B4-BE49-F238E27FC236}">
              <a16:creationId xmlns:a16="http://schemas.microsoft.com/office/drawing/2014/main" id="{00000000-0008-0000-0600-000072000000}"/>
            </a:ext>
          </a:extLst>
        </xdr:cNvPr>
        <xdr:cNvSpPr/>
      </xdr:nvSpPr>
      <xdr:spPr>
        <a:xfrm>
          <a:off x="4584700" y="9683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93292</xdr:rowOff>
    </xdr:from>
    <xdr:to>
      <xdr:col>19</xdr:col>
      <xdr:colOff>177800</xdr:colOff>
      <xdr:row>57</xdr:row>
      <xdr:rowOff>109251</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flipV="1">
          <a:off x="2908300" y="9865942"/>
          <a:ext cx="889000" cy="15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87078</xdr:rowOff>
    </xdr:from>
    <xdr:to>
      <xdr:col>20</xdr:col>
      <xdr:colOff>38100</xdr:colOff>
      <xdr:row>57</xdr:row>
      <xdr:rowOff>17228</xdr:rowOff>
    </xdr:to>
    <xdr:sp macro="" textlink="">
      <xdr:nvSpPr>
        <xdr:cNvPr id="116" name="フローチャート: 判断 115">
          <a:extLst>
            <a:ext uri="{FF2B5EF4-FFF2-40B4-BE49-F238E27FC236}">
              <a16:creationId xmlns:a16="http://schemas.microsoft.com/office/drawing/2014/main" id="{00000000-0008-0000-0600-000074000000}"/>
            </a:ext>
          </a:extLst>
        </xdr:cNvPr>
        <xdr:cNvSpPr/>
      </xdr:nvSpPr>
      <xdr:spPr>
        <a:xfrm>
          <a:off x="3746500" y="9688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33755</xdr:rowOff>
    </xdr:from>
    <xdr:ext cx="599010" cy="259045"/>
    <xdr:sp macro="" textlink="">
      <xdr:nvSpPr>
        <xdr:cNvPr id="117" name="テキスト ボックス 116">
          <a:extLst>
            <a:ext uri="{FF2B5EF4-FFF2-40B4-BE49-F238E27FC236}">
              <a16:creationId xmlns:a16="http://schemas.microsoft.com/office/drawing/2014/main" id="{00000000-0008-0000-0600-000075000000}"/>
            </a:ext>
          </a:extLst>
        </xdr:cNvPr>
        <xdr:cNvSpPr txBox="1"/>
      </xdr:nvSpPr>
      <xdr:spPr>
        <a:xfrm>
          <a:off x="3497795" y="94635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106338</xdr:rowOff>
    </xdr:from>
    <xdr:to>
      <xdr:col>15</xdr:col>
      <xdr:colOff>50800</xdr:colOff>
      <xdr:row>57</xdr:row>
      <xdr:rowOff>109251</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2019300" y="9878988"/>
          <a:ext cx="889000" cy="2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104474</xdr:rowOff>
    </xdr:from>
    <xdr:to>
      <xdr:col>15</xdr:col>
      <xdr:colOff>101600</xdr:colOff>
      <xdr:row>57</xdr:row>
      <xdr:rowOff>34624</xdr:rowOff>
    </xdr:to>
    <xdr:sp macro="" textlink="">
      <xdr:nvSpPr>
        <xdr:cNvPr id="119" name="フローチャート: 判断 118">
          <a:extLst>
            <a:ext uri="{FF2B5EF4-FFF2-40B4-BE49-F238E27FC236}">
              <a16:creationId xmlns:a16="http://schemas.microsoft.com/office/drawing/2014/main" id="{00000000-0008-0000-0600-000077000000}"/>
            </a:ext>
          </a:extLst>
        </xdr:cNvPr>
        <xdr:cNvSpPr/>
      </xdr:nvSpPr>
      <xdr:spPr>
        <a:xfrm>
          <a:off x="2857500" y="9705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51151</xdr:rowOff>
    </xdr:from>
    <xdr:ext cx="599010" cy="259045"/>
    <xdr:sp macro="" textlink="">
      <xdr:nvSpPr>
        <xdr:cNvPr id="120" name="テキスト ボックス 119">
          <a:extLst>
            <a:ext uri="{FF2B5EF4-FFF2-40B4-BE49-F238E27FC236}">
              <a16:creationId xmlns:a16="http://schemas.microsoft.com/office/drawing/2014/main" id="{00000000-0008-0000-0600-000078000000}"/>
            </a:ext>
          </a:extLst>
        </xdr:cNvPr>
        <xdr:cNvSpPr txBox="1"/>
      </xdr:nvSpPr>
      <xdr:spPr>
        <a:xfrm>
          <a:off x="2608795" y="9480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106338</xdr:rowOff>
    </xdr:from>
    <xdr:to>
      <xdr:col>10</xdr:col>
      <xdr:colOff>114300</xdr:colOff>
      <xdr:row>57</xdr:row>
      <xdr:rowOff>114659</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1130300" y="9878988"/>
          <a:ext cx="889000" cy="8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112482</xdr:rowOff>
    </xdr:from>
    <xdr:to>
      <xdr:col>10</xdr:col>
      <xdr:colOff>165100</xdr:colOff>
      <xdr:row>57</xdr:row>
      <xdr:rowOff>42632</xdr:rowOff>
    </xdr:to>
    <xdr:sp macro="" textlink="">
      <xdr:nvSpPr>
        <xdr:cNvPr id="122" name="フローチャート: 判断 121">
          <a:extLst>
            <a:ext uri="{FF2B5EF4-FFF2-40B4-BE49-F238E27FC236}">
              <a16:creationId xmlns:a16="http://schemas.microsoft.com/office/drawing/2014/main" id="{00000000-0008-0000-0600-00007A000000}"/>
            </a:ext>
          </a:extLst>
        </xdr:cNvPr>
        <xdr:cNvSpPr/>
      </xdr:nvSpPr>
      <xdr:spPr>
        <a:xfrm>
          <a:off x="1968500" y="9713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59159</xdr:rowOff>
    </xdr:from>
    <xdr:ext cx="599010" cy="259045"/>
    <xdr:sp macro="" textlink="">
      <xdr:nvSpPr>
        <xdr:cNvPr id="123" name="テキスト ボックス 122">
          <a:extLst>
            <a:ext uri="{FF2B5EF4-FFF2-40B4-BE49-F238E27FC236}">
              <a16:creationId xmlns:a16="http://schemas.microsoft.com/office/drawing/2014/main" id="{00000000-0008-0000-0600-00007B000000}"/>
            </a:ext>
          </a:extLst>
        </xdr:cNvPr>
        <xdr:cNvSpPr txBox="1"/>
      </xdr:nvSpPr>
      <xdr:spPr>
        <a:xfrm>
          <a:off x="1719795" y="9488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130524</xdr:rowOff>
    </xdr:from>
    <xdr:to>
      <xdr:col>6</xdr:col>
      <xdr:colOff>38100</xdr:colOff>
      <xdr:row>57</xdr:row>
      <xdr:rowOff>60674</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1079500" y="9731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77201</xdr:rowOff>
    </xdr:from>
    <xdr:ext cx="599010"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830795" y="95069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65814</xdr:rowOff>
    </xdr:from>
    <xdr:to>
      <xdr:col>24</xdr:col>
      <xdr:colOff>114300</xdr:colOff>
      <xdr:row>57</xdr:row>
      <xdr:rowOff>167414</xdr:rowOff>
    </xdr:to>
    <xdr:sp macro="" textlink="">
      <xdr:nvSpPr>
        <xdr:cNvPr id="131" name="楕円 130">
          <a:extLst>
            <a:ext uri="{FF2B5EF4-FFF2-40B4-BE49-F238E27FC236}">
              <a16:creationId xmlns:a16="http://schemas.microsoft.com/office/drawing/2014/main" id="{00000000-0008-0000-0600-000083000000}"/>
            </a:ext>
          </a:extLst>
        </xdr:cNvPr>
        <xdr:cNvSpPr/>
      </xdr:nvSpPr>
      <xdr:spPr>
        <a:xfrm>
          <a:off x="4584700" y="9838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152191</xdr:rowOff>
    </xdr:from>
    <xdr:ext cx="534377" cy="259045"/>
    <xdr:sp macro="" textlink="">
      <xdr:nvSpPr>
        <xdr:cNvPr id="132" name="物件費該当値テキスト">
          <a:extLst>
            <a:ext uri="{FF2B5EF4-FFF2-40B4-BE49-F238E27FC236}">
              <a16:creationId xmlns:a16="http://schemas.microsoft.com/office/drawing/2014/main" id="{00000000-0008-0000-0600-000084000000}"/>
            </a:ext>
          </a:extLst>
        </xdr:cNvPr>
        <xdr:cNvSpPr txBox="1"/>
      </xdr:nvSpPr>
      <xdr:spPr>
        <a:xfrm>
          <a:off x="4686300" y="9753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42492</xdr:rowOff>
    </xdr:from>
    <xdr:to>
      <xdr:col>20</xdr:col>
      <xdr:colOff>38100</xdr:colOff>
      <xdr:row>57</xdr:row>
      <xdr:rowOff>144092</xdr:rowOff>
    </xdr:to>
    <xdr:sp macro="" textlink="">
      <xdr:nvSpPr>
        <xdr:cNvPr id="133" name="楕円 132">
          <a:extLst>
            <a:ext uri="{FF2B5EF4-FFF2-40B4-BE49-F238E27FC236}">
              <a16:creationId xmlns:a16="http://schemas.microsoft.com/office/drawing/2014/main" id="{00000000-0008-0000-0600-000085000000}"/>
            </a:ext>
          </a:extLst>
        </xdr:cNvPr>
        <xdr:cNvSpPr/>
      </xdr:nvSpPr>
      <xdr:spPr>
        <a:xfrm>
          <a:off x="3746500" y="9815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135219</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530111" y="9907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58451</xdr:rowOff>
    </xdr:from>
    <xdr:to>
      <xdr:col>15</xdr:col>
      <xdr:colOff>101600</xdr:colOff>
      <xdr:row>57</xdr:row>
      <xdr:rowOff>160051</xdr:rowOff>
    </xdr:to>
    <xdr:sp macro="" textlink="">
      <xdr:nvSpPr>
        <xdr:cNvPr id="135" name="楕円 134">
          <a:extLst>
            <a:ext uri="{FF2B5EF4-FFF2-40B4-BE49-F238E27FC236}">
              <a16:creationId xmlns:a16="http://schemas.microsoft.com/office/drawing/2014/main" id="{00000000-0008-0000-0600-000087000000}"/>
            </a:ext>
          </a:extLst>
        </xdr:cNvPr>
        <xdr:cNvSpPr/>
      </xdr:nvSpPr>
      <xdr:spPr>
        <a:xfrm>
          <a:off x="2857500" y="9831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151178</xdr:rowOff>
    </xdr:from>
    <xdr:ext cx="534377"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2641111" y="9923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55538</xdr:rowOff>
    </xdr:from>
    <xdr:to>
      <xdr:col>10</xdr:col>
      <xdr:colOff>165100</xdr:colOff>
      <xdr:row>57</xdr:row>
      <xdr:rowOff>157138</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1968500" y="9828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148265</xdr:rowOff>
    </xdr:from>
    <xdr:ext cx="534377"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1752111" y="9920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63859</xdr:rowOff>
    </xdr:from>
    <xdr:to>
      <xdr:col>6</xdr:col>
      <xdr:colOff>38100</xdr:colOff>
      <xdr:row>57</xdr:row>
      <xdr:rowOff>165459</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1079500" y="9836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156586</xdr:rowOff>
    </xdr:from>
    <xdr:ext cx="534377"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863111" y="9929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1" name="正方形/長方形 140">
          <a:extLst>
            <a:ext uri="{FF2B5EF4-FFF2-40B4-BE49-F238E27FC236}">
              <a16:creationId xmlns:a16="http://schemas.microsoft.com/office/drawing/2014/main" id="{00000000-0008-0000-0600-00008D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2" name="正方形/長方形 141">
          <a:extLst>
            <a:ext uri="{FF2B5EF4-FFF2-40B4-BE49-F238E27FC236}">
              <a16:creationId xmlns:a16="http://schemas.microsoft.com/office/drawing/2014/main" id="{00000000-0008-0000-0600-00008E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3" name="正方形/長方形 142">
          <a:extLst>
            <a:ext uri="{FF2B5EF4-FFF2-40B4-BE49-F238E27FC236}">
              <a16:creationId xmlns:a16="http://schemas.microsoft.com/office/drawing/2014/main" id="{00000000-0008-0000-0600-00008F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4" name="正方形/長方形 143">
          <a:extLst>
            <a:ext uri="{FF2B5EF4-FFF2-40B4-BE49-F238E27FC236}">
              <a16:creationId xmlns:a16="http://schemas.microsoft.com/office/drawing/2014/main" id="{00000000-0008-0000-0600-000090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5" name="正方形/長方形 144">
          <a:extLst>
            <a:ext uri="{FF2B5EF4-FFF2-40B4-BE49-F238E27FC236}">
              <a16:creationId xmlns:a16="http://schemas.microsoft.com/office/drawing/2014/main" id="{00000000-0008-0000-0600-000091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0" name="直線コネクタ 149">
          <a:extLst>
            <a:ext uri="{FF2B5EF4-FFF2-40B4-BE49-F238E27FC236}">
              <a16:creationId xmlns:a16="http://schemas.microsoft.com/office/drawing/2014/main" id="{00000000-0008-0000-0600-000096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1" name="直線コネクタ 150">
          <a:extLst>
            <a:ext uri="{FF2B5EF4-FFF2-40B4-BE49-F238E27FC236}">
              <a16:creationId xmlns:a16="http://schemas.microsoft.com/office/drawing/2014/main" id="{00000000-0008-0000-0600-000097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2" name="テキスト ボックス 151">
          <a:extLst>
            <a:ext uri="{FF2B5EF4-FFF2-40B4-BE49-F238E27FC236}">
              <a16:creationId xmlns:a16="http://schemas.microsoft.com/office/drawing/2014/main" id="{00000000-0008-0000-0600-000098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3" name="直線コネクタ 152">
          <a:extLst>
            <a:ext uri="{FF2B5EF4-FFF2-40B4-BE49-F238E27FC236}">
              <a16:creationId xmlns:a16="http://schemas.microsoft.com/office/drawing/2014/main" id="{00000000-0008-0000-0600-000099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4" name="テキスト ボックス 153">
          <a:extLst>
            <a:ext uri="{FF2B5EF4-FFF2-40B4-BE49-F238E27FC236}">
              <a16:creationId xmlns:a16="http://schemas.microsoft.com/office/drawing/2014/main" id="{00000000-0008-0000-0600-00009A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1" name="維持補修費グラフ枠">
          <a:extLst>
            <a:ext uri="{FF2B5EF4-FFF2-40B4-BE49-F238E27FC236}">
              <a16:creationId xmlns:a16="http://schemas.microsoft.com/office/drawing/2014/main" id="{00000000-0008-0000-0600-0000A1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130213</xdr:rowOff>
    </xdr:from>
    <xdr:to>
      <xdr:col>24</xdr:col>
      <xdr:colOff>62865</xdr:colOff>
      <xdr:row>78</xdr:row>
      <xdr:rowOff>108153</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flipV="1">
          <a:off x="4633595" y="12131713"/>
          <a:ext cx="1270" cy="1349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111980</xdr:rowOff>
    </xdr:from>
    <xdr:ext cx="469744" cy="259045"/>
    <xdr:sp macro="" textlink="">
      <xdr:nvSpPr>
        <xdr:cNvPr id="163" name="維持補修費最小値テキスト">
          <a:extLst>
            <a:ext uri="{FF2B5EF4-FFF2-40B4-BE49-F238E27FC236}">
              <a16:creationId xmlns:a16="http://schemas.microsoft.com/office/drawing/2014/main" id="{00000000-0008-0000-0600-0000A3000000}"/>
            </a:ext>
          </a:extLst>
        </xdr:cNvPr>
        <xdr:cNvSpPr txBox="1"/>
      </xdr:nvSpPr>
      <xdr:spPr>
        <a:xfrm>
          <a:off x="4686300" y="134850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108153</xdr:rowOff>
    </xdr:from>
    <xdr:to>
      <xdr:col>24</xdr:col>
      <xdr:colOff>152400</xdr:colOff>
      <xdr:row>78</xdr:row>
      <xdr:rowOff>108153</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4546600" y="13481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76890</xdr:rowOff>
    </xdr:from>
    <xdr:ext cx="534377" cy="259045"/>
    <xdr:sp macro="" textlink="">
      <xdr:nvSpPr>
        <xdr:cNvPr id="165" name="維持補修費最大値テキスト">
          <a:extLst>
            <a:ext uri="{FF2B5EF4-FFF2-40B4-BE49-F238E27FC236}">
              <a16:creationId xmlns:a16="http://schemas.microsoft.com/office/drawing/2014/main" id="{00000000-0008-0000-0600-0000A5000000}"/>
            </a:ext>
          </a:extLst>
        </xdr:cNvPr>
        <xdr:cNvSpPr txBox="1"/>
      </xdr:nvSpPr>
      <xdr:spPr>
        <a:xfrm>
          <a:off x="4686300" y="11906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60,415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130213</xdr:rowOff>
    </xdr:from>
    <xdr:to>
      <xdr:col>24</xdr:col>
      <xdr:colOff>152400</xdr:colOff>
      <xdr:row>70</xdr:row>
      <xdr:rowOff>130213</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4546600" y="12131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80882</xdr:rowOff>
    </xdr:from>
    <xdr:to>
      <xdr:col>24</xdr:col>
      <xdr:colOff>63500</xdr:colOff>
      <xdr:row>78</xdr:row>
      <xdr:rowOff>25081</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3797300" y="13282532"/>
          <a:ext cx="838200" cy="115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41231</xdr:rowOff>
    </xdr:from>
    <xdr:ext cx="534377" cy="259045"/>
    <xdr:sp macro="" textlink="">
      <xdr:nvSpPr>
        <xdr:cNvPr id="168" name="維持補修費平均値テキスト">
          <a:extLst>
            <a:ext uri="{FF2B5EF4-FFF2-40B4-BE49-F238E27FC236}">
              <a16:creationId xmlns:a16="http://schemas.microsoft.com/office/drawing/2014/main" id="{00000000-0008-0000-0600-0000A8000000}"/>
            </a:ext>
          </a:extLst>
        </xdr:cNvPr>
        <xdr:cNvSpPr txBox="1"/>
      </xdr:nvSpPr>
      <xdr:spPr>
        <a:xfrm>
          <a:off x="4686300" y="128999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18354</xdr:rowOff>
    </xdr:from>
    <xdr:to>
      <xdr:col>24</xdr:col>
      <xdr:colOff>114300</xdr:colOff>
      <xdr:row>76</xdr:row>
      <xdr:rowOff>119954</xdr:rowOff>
    </xdr:to>
    <xdr:sp macro="" textlink="">
      <xdr:nvSpPr>
        <xdr:cNvPr id="169" name="フローチャート: 判断 168">
          <a:extLst>
            <a:ext uri="{FF2B5EF4-FFF2-40B4-BE49-F238E27FC236}">
              <a16:creationId xmlns:a16="http://schemas.microsoft.com/office/drawing/2014/main" id="{00000000-0008-0000-0600-0000A9000000}"/>
            </a:ext>
          </a:extLst>
        </xdr:cNvPr>
        <xdr:cNvSpPr/>
      </xdr:nvSpPr>
      <xdr:spPr>
        <a:xfrm>
          <a:off x="4584700" y="13048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80882</xdr:rowOff>
    </xdr:from>
    <xdr:to>
      <xdr:col>19</xdr:col>
      <xdr:colOff>177800</xdr:colOff>
      <xdr:row>78</xdr:row>
      <xdr:rowOff>6655</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flipV="1">
          <a:off x="2908300" y="13282532"/>
          <a:ext cx="889000" cy="97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68052</xdr:rowOff>
    </xdr:from>
    <xdr:to>
      <xdr:col>20</xdr:col>
      <xdr:colOff>38100</xdr:colOff>
      <xdr:row>76</xdr:row>
      <xdr:rowOff>169652</xdr:rowOff>
    </xdr:to>
    <xdr:sp macro="" textlink="">
      <xdr:nvSpPr>
        <xdr:cNvPr id="171" name="フローチャート: 判断 170">
          <a:extLst>
            <a:ext uri="{FF2B5EF4-FFF2-40B4-BE49-F238E27FC236}">
              <a16:creationId xmlns:a16="http://schemas.microsoft.com/office/drawing/2014/main" id="{00000000-0008-0000-0600-0000AB000000}"/>
            </a:ext>
          </a:extLst>
        </xdr:cNvPr>
        <xdr:cNvSpPr/>
      </xdr:nvSpPr>
      <xdr:spPr>
        <a:xfrm>
          <a:off x="3746500" y="1309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14729</xdr:rowOff>
    </xdr:from>
    <xdr:ext cx="534377" cy="259045"/>
    <xdr:sp macro="" textlink="">
      <xdr:nvSpPr>
        <xdr:cNvPr id="172" name="テキスト ボックス 171">
          <a:extLst>
            <a:ext uri="{FF2B5EF4-FFF2-40B4-BE49-F238E27FC236}">
              <a16:creationId xmlns:a16="http://schemas.microsoft.com/office/drawing/2014/main" id="{00000000-0008-0000-0600-0000AC000000}"/>
            </a:ext>
          </a:extLst>
        </xdr:cNvPr>
        <xdr:cNvSpPr txBox="1"/>
      </xdr:nvSpPr>
      <xdr:spPr>
        <a:xfrm>
          <a:off x="3530111" y="12873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6655</xdr:rowOff>
    </xdr:from>
    <xdr:to>
      <xdr:col>15</xdr:col>
      <xdr:colOff>50800</xdr:colOff>
      <xdr:row>78</xdr:row>
      <xdr:rowOff>59851</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2019300" y="13379755"/>
          <a:ext cx="889000" cy="53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66337</xdr:rowOff>
    </xdr:from>
    <xdr:to>
      <xdr:col>15</xdr:col>
      <xdr:colOff>101600</xdr:colOff>
      <xdr:row>76</xdr:row>
      <xdr:rowOff>167937</xdr:rowOff>
    </xdr:to>
    <xdr:sp macro="" textlink="">
      <xdr:nvSpPr>
        <xdr:cNvPr id="174" name="フローチャート: 判断 173">
          <a:extLst>
            <a:ext uri="{FF2B5EF4-FFF2-40B4-BE49-F238E27FC236}">
              <a16:creationId xmlns:a16="http://schemas.microsoft.com/office/drawing/2014/main" id="{00000000-0008-0000-0600-0000AE000000}"/>
            </a:ext>
          </a:extLst>
        </xdr:cNvPr>
        <xdr:cNvSpPr/>
      </xdr:nvSpPr>
      <xdr:spPr>
        <a:xfrm>
          <a:off x="2857500" y="13096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13014</xdr:rowOff>
    </xdr:from>
    <xdr:ext cx="534377" cy="259045"/>
    <xdr:sp macro="" textlink="">
      <xdr:nvSpPr>
        <xdr:cNvPr id="175" name="テキスト ボックス 174">
          <a:extLst>
            <a:ext uri="{FF2B5EF4-FFF2-40B4-BE49-F238E27FC236}">
              <a16:creationId xmlns:a16="http://schemas.microsoft.com/office/drawing/2014/main" id="{00000000-0008-0000-0600-0000AF000000}"/>
            </a:ext>
          </a:extLst>
        </xdr:cNvPr>
        <xdr:cNvSpPr txBox="1"/>
      </xdr:nvSpPr>
      <xdr:spPr>
        <a:xfrm>
          <a:off x="2641111" y="12871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59851</xdr:rowOff>
    </xdr:from>
    <xdr:to>
      <xdr:col>10</xdr:col>
      <xdr:colOff>114300</xdr:colOff>
      <xdr:row>78</xdr:row>
      <xdr:rowOff>82139</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flipV="1">
          <a:off x="1130300" y="13432951"/>
          <a:ext cx="889000" cy="22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73400</xdr:rowOff>
    </xdr:from>
    <xdr:to>
      <xdr:col>10</xdr:col>
      <xdr:colOff>165100</xdr:colOff>
      <xdr:row>77</xdr:row>
      <xdr:rowOff>3550</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1968500" y="1310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20078</xdr:rowOff>
    </xdr:from>
    <xdr:ext cx="534377" cy="259045"/>
    <xdr:sp macro="" textlink="">
      <xdr:nvSpPr>
        <xdr:cNvPr id="178" name="テキスト ボックス 177">
          <a:extLst>
            <a:ext uri="{FF2B5EF4-FFF2-40B4-BE49-F238E27FC236}">
              <a16:creationId xmlns:a16="http://schemas.microsoft.com/office/drawing/2014/main" id="{00000000-0008-0000-0600-0000B2000000}"/>
            </a:ext>
          </a:extLst>
        </xdr:cNvPr>
        <xdr:cNvSpPr txBox="1"/>
      </xdr:nvSpPr>
      <xdr:spPr>
        <a:xfrm>
          <a:off x="1752111" y="12878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91232</xdr:rowOff>
    </xdr:from>
    <xdr:to>
      <xdr:col>6</xdr:col>
      <xdr:colOff>38100</xdr:colOff>
      <xdr:row>77</xdr:row>
      <xdr:rowOff>21382</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1079500" y="13121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37909</xdr:rowOff>
    </xdr:from>
    <xdr:ext cx="534377"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863111" y="12896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145731</xdr:rowOff>
    </xdr:from>
    <xdr:to>
      <xdr:col>24</xdr:col>
      <xdr:colOff>114300</xdr:colOff>
      <xdr:row>78</xdr:row>
      <xdr:rowOff>75881</xdr:rowOff>
    </xdr:to>
    <xdr:sp macro="" textlink="">
      <xdr:nvSpPr>
        <xdr:cNvPr id="186" name="楕円 185">
          <a:extLst>
            <a:ext uri="{FF2B5EF4-FFF2-40B4-BE49-F238E27FC236}">
              <a16:creationId xmlns:a16="http://schemas.microsoft.com/office/drawing/2014/main" id="{00000000-0008-0000-0600-0000BA000000}"/>
            </a:ext>
          </a:extLst>
        </xdr:cNvPr>
        <xdr:cNvSpPr/>
      </xdr:nvSpPr>
      <xdr:spPr>
        <a:xfrm>
          <a:off x="4584700" y="13347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60658</xdr:rowOff>
    </xdr:from>
    <xdr:ext cx="469744" cy="259045"/>
    <xdr:sp macro="" textlink="">
      <xdr:nvSpPr>
        <xdr:cNvPr id="187" name="維持補修費該当値テキスト">
          <a:extLst>
            <a:ext uri="{FF2B5EF4-FFF2-40B4-BE49-F238E27FC236}">
              <a16:creationId xmlns:a16="http://schemas.microsoft.com/office/drawing/2014/main" id="{00000000-0008-0000-0600-0000BB000000}"/>
            </a:ext>
          </a:extLst>
        </xdr:cNvPr>
        <xdr:cNvSpPr txBox="1"/>
      </xdr:nvSpPr>
      <xdr:spPr>
        <a:xfrm>
          <a:off x="4686300" y="13262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30082</xdr:rowOff>
    </xdr:from>
    <xdr:to>
      <xdr:col>20</xdr:col>
      <xdr:colOff>38100</xdr:colOff>
      <xdr:row>77</xdr:row>
      <xdr:rowOff>131682</xdr:rowOff>
    </xdr:to>
    <xdr:sp macro="" textlink="">
      <xdr:nvSpPr>
        <xdr:cNvPr id="188" name="楕円 187">
          <a:extLst>
            <a:ext uri="{FF2B5EF4-FFF2-40B4-BE49-F238E27FC236}">
              <a16:creationId xmlns:a16="http://schemas.microsoft.com/office/drawing/2014/main" id="{00000000-0008-0000-0600-0000BC000000}"/>
            </a:ext>
          </a:extLst>
        </xdr:cNvPr>
        <xdr:cNvSpPr/>
      </xdr:nvSpPr>
      <xdr:spPr>
        <a:xfrm>
          <a:off x="3746500" y="13231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77</xdr:row>
      <xdr:rowOff>122809</xdr:rowOff>
    </xdr:from>
    <xdr:ext cx="534377"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3530111" y="13324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127305</xdr:rowOff>
    </xdr:from>
    <xdr:to>
      <xdr:col>15</xdr:col>
      <xdr:colOff>101600</xdr:colOff>
      <xdr:row>78</xdr:row>
      <xdr:rowOff>57455</xdr:rowOff>
    </xdr:to>
    <xdr:sp macro="" textlink="">
      <xdr:nvSpPr>
        <xdr:cNvPr id="190" name="楕円 189">
          <a:extLst>
            <a:ext uri="{FF2B5EF4-FFF2-40B4-BE49-F238E27FC236}">
              <a16:creationId xmlns:a16="http://schemas.microsoft.com/office/drawing/2014/main" id="{00000000-0008-0000-0600-0000BE000000}"/>
            </a:ext>
          </a:extLst>
        </xdr:cNvPr>
        <xdr:cNvSpPr/>
      </xdr:nvSpPr>
      <xdr:spPr>
        <a:xfrm>
          <a:off x="2857500" y="13328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48582</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2673428" y="13421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9051</xdr:rowOff>
    </xdr:from>
    <xdr:to>
      <xdr:col>10</xdr:col>
      <xdr:colOff>165100</xdr:colOff>
      <xdr:row>78</xdr:row>
      <xdr:rowOff>110651</xdr:rowOff>
    </xdr:to>
    <xdr:sp macro="" textlink="">
      <xdr:nvSpPr>
        <xdr:cNvPr id="192" name="楕円 191">
          <a:extLst>
            <a:ext uri="{FF2B5EF4-FFF2-40B4-BE49-F238E27FC236}">
              <a16:creationId xmlns:a16="http://schemas.microsoft.com/office/drawing/2014/main" id="{00000000-0008-0000-0600-0000C0000000}"/>
            </a:ext>
          </a:extLst>
        </xdr:cNvPr>
        <xdr:cNvSpPr/>
      </xdr:nvSpPr>
      <xdr:spPr>
        <a:xfrm>
          <a:off x="1968500" y="13382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101778</xdr:rowOff>
    </xdr:from>
    <xdr:ext cx="469744"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1784428" y="13474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31339</xdr:rowOff>
    </xdr:from>
    <xdr:to>
      <xdr:col>6</xdr:col>
      <xdr:colOff>38100</xdr:colOff>
      <xdr:row>78</xdr:row>
      <xdr:rowOff>132939</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1079500" y="13404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124066</xdr:rowOff>
    </xdr:from>
    <xdr:ext cx="469744"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895428" y="13497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6" name="正方形/長方形 195">
          <a:extLst>
            <a:ext uri="{FF2B5EF4-FFF2-40B4-BE49-F238E27FC236}">
              <a16:creationId xmlns:a16="http://schemas.microsoft.com/office/drawing/2014/main" id="{00000000-0008-0000-0600-0000C4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197" name="正方形/長方形 196">
          <a:extLst>
            <a:ext uri="{FF2B5EF4-FFF2-40B4-BE49-F238E27FC236}">
              <a16:creationId xmlns:a16="http://schemas.microsoft.com/office/drawing/2014/main" id="{00000000-0008-0000-0600-0000C5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198" name="正方形/長方形 197">
          <a:extLst>
            <a:ext uri="{FF2B5EF4-FFF2-40B4-BE49-F238E27FC236}">
              <a16:creationId xmlns:a16="http://schemas.microsoft.com/office/drawing/2014/main" id="{00000000-0008-0000-0600-0000C6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199" name="正方形/長方形 198">
          <a:extLst>
            <a:ext uri="{FF2B5EF4-FFF2-40B4-BE49-F238E27FC236}">
              <a16:creationId xmlns:a16="http://schemas.microsoft.com/office/drawing/2014/main" id="{00000000-0008-0000-0600-0000C7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0" name="正方形/長方形 199">
          <a:extLst>
            <a:ext uri="{FF2B5EF4-FFF2-40B4-BE49-F238E27FC236}">
              <a16:creationId xmlns:a16="http://schemas.microsoft.com/office/drawing/2014/main" id="{00000000-0008-0000-0600-0000C8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70,404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5" name="直線コネクタ 204">
          <a:extLst>
            <a:ext uri="{FF2B5EF4-FFF2-40B4-BE49-F238E27FC236}">
              <a16:creationId xmlns:a16="http://schemas.microsoft.com/office/drawing/2014/main" id="{00000000-0008-0000-0600-0000CD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07" name="直線コネクタ 206">
          <a:extLst>
            <a:ext uri="{FF2B5EF4-FFF2-40B4-BE49-F238E27FC236}">
              <a16:creationId xmlns:a16="http://schemas.microsoft.com/office/drawing/2014/main" id="{00000000-0008-0000-0600-0000CF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08" name="テキスト ボックス 207">
          <a:extLst>
            <a:ext uri="{FF2B5EF4-FFF2-40B4-BE49-F238E27FC236}">
              <a16:creationId xmlns:a16="http://schemas.microsoft.com/office/drawing/2014/main" id="{00000000-0008-0000-0600-0000D0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09" name="直線コネクタ 208">
          <a:extLst>
            <a:ext uri="{FF2B5EF4-FFF2-40B4-BE49-F238E27FC236}">
              <a16:creationId xmlns:a16="http://schemas.microsoft.com/office/drawing/2014/main" id="{00000000-0008-0000-0600-0000D1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0" name="テキスト ボックス 209">
          <a:extLst>
            <a:ext uri="{FF2B5EF4-FFF2-40B4-BE49-F238E27FC236}">
              <a16:creationId xmlns:a16="http://schemas.microsoft.com/office/drawing/2014/main" id="{00000000-0008-0000-0600-0000D2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19" name="扶助費グラフ枠">
          <a:extLst>
            <a:ext uri="{FF2B5EF4-FFF2-40B4-BE49-F238E27FC236}">
              <a16:creationId xmlns:a16="http://schemas.microsoft.com/office/drawing/2014/main" id="{00000000-0008-0000-0600-0000DB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127482</xdr:rowOff>
    </xdr:from>
    <xdr:to>
      <xdr:col>24</xdr:col>
      <xdr:colOff>62865</xdr:colOff>
      <xdr:row>98</xdr:row>
      <xdr:rowOff>112522</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flipV="1">
          <a:off x="4633595" y="15386532"/>
          <a:ext cx="1270" cy="1528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116349</xdr:rowOff>
    </xdr:from>
    <xdr:ext cx="534377" cy="259045"/>
    <xdr:sp macro="" textlink="">
      <xdr:nvSpPr>
        <xdr:cNvPr id="221" name="扶助費最小値テキスト">
          <a:extLst>
            <a:ext uri="{FF2B5EF4-FFF2-40B4-BE49-F238E27FC236}">
              <a16:creationId xmlns:a16="http://schemas.microsoft.com/office/drawing/2014/main" id="{00000000-0008-0000-0600-0000DD000000}"/>
            </a:ext>
          </a:extLst>
        </xdr:cNvPr>
        <xdr:cNvSpPr txBox="1"/>
      </xdr:nvSpPr>
      <xdr:spPr>
        <a:xfrm>
          <a:off x="4686300" y="16918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112522</xdr:rowOff>
    </xdr:from>
    <xdr:to>
      <xdr:col>24</xdr:col>
      <xdr:colOff>152400</xdr:colOff>
      <xdr:row>98</xdr:row>
      <xdr:rowOff>112522</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4546600" y="16914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74159</xdr:rowOff>
    </xdr:from>
    <xdr:ext cx="599010" cy="259045"/>
    <xdr:sp macro="" textlink="">
      <xdr:nvSpPr>
        <xdr:cNvPr id="223" name="扶助費最大値テキスト">
          <a:extLst>
            <a:ext uri="{FF2B5EF4-FFF2-40B4-BE49-F238E27FC236}">
              <a16:creationId xmlns:a16="http://schemas.microsoft.com/office/drawing/2014/main" id="{00000000-0008-0000-0600-0000DF000000}"/>
            </a:ext>
          </a:extLst>
        </xdr:cNvPr>
        <xdr:cNvSpPr txBox="1"/>
      </xdr:nvSpPr>
      <xdr:spPr>
        <a:xfrm>
          <a:off x="4686300" y="151617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127482</xdr:rowOff>
    </xdr:from>
    <xdr:to>
      <xdr:col>24</xdr:col>
      <xdr:colOff>152400</xdr:colOff>
      <xdr:row>89</xdr:row>
      <xdr:rowOff>127482</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4546600" y="15386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20002</xdr:rowOff>
    </xdr:from>
    <xdr:to>
      <xdr:col>24</xdr:col>
      <xdr:colOff>63500</xdr:colOff>
      <xdr:row>97</xdr:row>
      <xdr:rowOff>20422</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3797300" y="16650652"/>
          <a:ext cx="838200" cy="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112247</xdr:rowOff>
    </xdr:from>
    <xdr:ext cx="534377" cy="259045"/>
    <xdr:sp macro="" textlink="">
      <xdr:nvSpPr>
        <xdr:cNvPr id="226" name="扶助費平均値テキスト">
          <a:extLst>
            <a:ext uri="{FF2B5EF4-FFF2-40B4-BE49-F238E27FC236}">
              <a16:creationId xmlns:a16="http://schemas.microsoft.com/office/drawing/2014/main" id="{00000000-0008-0000-0600-0000E2000000}"/>
            </a:ext>
          </a:extLst>
        </xdr:cNvPr>
        <xdr:cNvSpPr txBox="1"/>
      </xdr:nvSpPr>
      <xdr:spPr>
        <a:xfrm>
          <a:off x="4686300" y="162285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89370</xdr:rowOff>
    </xdr:from>
    <xdr:to>
      <xdr:col>24</xdr:col>
      <xdr:colOff>114300</xdr:colOff>
      <xdr:row>96</xdr:row>
      <xdr:rowOff>19520</xdr:rowOff>
    </xdr:to>
    <xdr:sp macro="" textlink="">
      <xdr:nvSpPr>
        <xdr:cNvPr id="227" name="フローチャート: 判断 226">
          <a:extLst>
            <a:ext uri="{FF2B5EF4-FFF2-40B4-BE49-F238E27FC236}">
              <a16:creationId xmlns:a16="http://schemas.microsoft.com/office/drawing/2014/main" id="{00000000-0008-0000-0600-0000E3000000}"/>
            </a:ext>
          </a:extLst>
        </xdr:cNvPr>
        <xdr:cNvSpPr/>
      </xdr:nvSpPr>
      <xdr:spPr>
        <a:xfrm>
          <a:off x="4584700" y="16377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20002</xdr:rowOff>
    </xdr:from>
    <xdr:to>
      <xdr:col>19</xdr:col>
      <xdr:colOff>177800</xdr:colOff>
      <xdr:row>97</xdr:row>
      <xdr:rowOff>29439</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flipV="1">
          <a:off x="2908300" y="16650652"/>
          <a:ext cx="889000" cy="9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104623</xdr:rowOff>
    </xdr:from>
    <xdr:to>
      <xdr:col>20</xdr:col>
      <xdr:colOff>38100</xdr:colOff>
      <xdr:row>96</xdr:row>
      <xdr:rowOff>34773</xdr:rowOff>
    </xdr:to>
    <xdr:sp macro="" textlink="">
      <xdr:nvSpPr>
        <xdr:cNvPr id="229" name="フローチャート: 判断 228">
          <a:extLst>
            <a:ext uri="{FF2B5EF4-FFF2-40B4-BE49-F238E27FC236}">
              <a16:creationId xmlns:a16="http://schemas.microsoft.com/office/drawing/2014/main" id="{00000000-0008-0000-0600-0000E5000000}"/>
            </a:ext>
          </a:extLst>
        </xdr:cNvPr>
        <xdr:cNvSpPr/>
      </xdr:nvSpPr>
      <xdr:spPr>
        <a:xfrm>
          <a:off x="3746500" y="16392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51300</xdr:rowOff>
    </xdr:from>
    <xdr:ext cx="534377" cy="259045"/>
    <xdr:sp macro="" textlink="">
      <xdr:nvSpPr>
        <xdr:cNvPr id="230" name="テキスト ボックス 229">
          <a:extLst>
            <a:ext uri="{FF2B5EF4-FFF2-40B4-BE49-F238E27FC236}">
              <a16:creationId xmlns:a16="http://schemas.microsoft.com/office/drawing/2014/main" id="{00000000-0008-0000-0600-0000E6000000}"/>
            </a:ext>
          </a:extLst>
        </xdr:cNvPr>
        <xdr:cNvSpPr txBox="1"/>
      </xdr:nvSpPr>
      <xdr:spPr>
        <a:xfrm>
          <a:off x="3530111" y="16167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29439</xdr:rowOff>
    </xdr:from>
    <xdr:to>
      <xdr:col>15</xdr:col>
      <xdr:colOff>50800</xdr:colOff>
      <xdr:row>97</xdr:row>
      <xdr:rowOff>57975</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2019300" y="16660089"/>
          <a:ext cx="889000" cy="28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131851</xdr:rowOff>
    </xdr:from>
    <xdr:to>
      <xdr:col>15</xdr:col>
      <xdr:colOff>101600</xdr:colOff>
      <xdr:row>96</xdr:row>
      <xdr:rowOff>62001</xdr:rowOff>
    </xdr:to>
    <xdr:sp macro="" textlink="">
      <xdr:nvSpPr>
        <xdr:cNvPr id="232" name="フローチャート: 判断 231">
          <a:extLst>
            <a:ext uri="{FF2B5EF4-FFF2-40B4-BE49-F238E27FC236}">
              <a16:creationId xmlns:a16="http://schemas.microsoft.com/office/drawing/2014/main" id="{00000000-0008-0000-0600-0000E8000000}"/>
            </a:ext>
          </a:extLst>
        </xdr:cNvPr>
        <xdr:cNvSpPr/>
      </xdr:nvSpPr>
      <xdr:spPr>
        <a:xfrm>
          <a:off x="2857500" y="16419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78528</xdr:rowOff>
    </xdr:from>
    <xdr:ext cx="534377" cy="259045"/>
    <xdr:sp macro="" textlink="">
      <xdr:nvSpPr>
        <xdr:cNvPr id="233" name="テキスト ボックス 232">
          <a:extLst>
            <a:ext uri="{FF2B5EF4-FFF2-40B4-BE49-F238E27FC236}">
              <a16:creationId xmlns:a16="http://schemas.microsoft.com/office/drawing/2014/main" id="{00000000-0008-0000-0600-0000E9000000}"/>
            </a:ext>
          </a:extLst>
        </xdr:cNvPr>
        <xdr:cNvSpPr txBox="1"/>
      </xdr:nvSpPr>
      <xdr:spPr>
        <a:xfrm>
          <a:off x="2641111" y="16194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57975</xdr:rowOff>
    </xdr:from>
    <xdr:to>
      <xdr:col>10</xdr:col>
      <xdr:colOff>114300</xdr:colOff>
      <xdr:row>97</xdr:row>
      <xdr:rowOff>73470</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flipV="1">
          <a:off x="1130300" y="16688625"/>
          <a:ext cx="889000" cy="15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138404</xdr:rowOff>
    </xdr:from>
    <xdr:to>
      <xdr:col>10</xdr:col>
      <xdr:colOff>165100</xdr:colOff>
      <xdr:row>96</xdr:row>
      <xdr:rowOff>68554</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1968500" y="16426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85081</xdr:rowOff>
    </xdr:from>
    <xdr:ext cx="534377" cy="259045"/>
    <xdr:sp macro="" textlink="">
      <xdr:nvSpPr>
        <xdr:cNvPr id="236" name="テキスト ボックス 235">
          <a:extLst>
            <a:ext uri="{FF2B5EF4-FFF2-40B4-BE49-F238E27FC236}">
              <a16:creationId xmlns:a16="http://schemas.microsoft.com/office/drawing/2014/main" id="{00000000-0008-0000-0600-0000EC000000}"/>
            </a:ext>
          </a:extLst>
        </xdr:cNvPr>
        <xdr:cNvSpPr txBox="1"/>
      </xdr:nvSpPr>
      <xdr:spPr>
        <a:xfrm>
          <a:off x="1752111" y="16201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139675</xdr:rowOff>
    </xdr:from>
    <xdr:to>
      <xdr:col>6</xdr:col>
      <xdr:colOff>38100</xdr:colOff>
      <xdr:row>96</xdr:row>
      <xdr:rowOff>69825</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1079500" y="16427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86352</xdr:rowOff>
    </xdr:from>
    <xdr:ext cx="534377" cy="259045"/>
    <xdr:sp macro="" textlink="">
      <xdr:nvSpPr>
        <xdr:cNvPr id="238" name="テキスト ボックス 237">
          <a:extLst>
            <a:ext uri="{FF2B5EF4-FFF2-40B4-BE49-F238E27FC236}">
              <a16:creationId xmlns:a16="http://schemas.microsoft.com/office/drawing/2014/main" id="{00000000-0008-0000-0600-0000EE000000}"/>
            </a:ext>
          </a:extLst>
        </xdr:cNvPr>
        <xdr:cNvSpPr txBox="1"/>
      </xdr:nvSpPr>
      <xdr:spPr>
        <a:xfrm>
          <a:off x="863111" y="16202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141072</xdr:rowOff>
    </xdr:from>
    <xdr:to>
      <xdr:col>24</xdr:col>
      <xdr:colOff>114300</xdr:colOff>
      <xdr:row>97</xdr:row>
      <xdr:rowOff>71222</xdr:rowOff>
    </xdr:to>
    <xdr:sp macro="" textlink="">
      <xdr:nvSpPr>
        <xdr:cNvPr id="244" name="楕円 243">
          <a:extLst>
            <a:ext uri="{FF2B5EF4-FFF2-40B4-BE49-F238E27FC236}">
              <a16:creationId xmlns:a16="http://schemas.microsoft.com/office/drawing/2014/main" id="{00000000-0008-0000-0600-0000F4000000}"/>
            </a:ext>
          </a:extLst>
        </xdr:cNvPr>
        <xdr:cNvSpPr/>
      </xdr:nvSpPr>
      <xdr:spPr>
        <a:xfrm>
          <a:off x="4584700" y="16600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119499</xdr:rowOff>
    </xdr:from>
    <xdr:ext cx="534377" cy="259045"/>
    <xdr:sp macro="" textlink="">
      <xdr:nvSpPr>
        <xdr:cNvPr id="245" name="扶助費該当値テキスト">
          <a:extLst>
            <a:ext uri="{FF2B5EF4-FFF2-40B4-BE49-F238E27FC236}">
              <a16:creationId xmlns:a16="http://schemas.microsoft.com/office/drawing/2014/main" id="{00000000-0008-0000-0600-0000F5000000}"/>
            </a:ext>
          </a:extLst>
        </xdr:cNvPr>
        <xdr:cNvSpPr txBox="1"/>
      </xdr:nvSpPr>
      <xdr:spPr>
        <a:xfrm>
          <a:off x="4686300" y="16578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140652</xdr:rowOff>
    </xdr:from>
    <xdr:to>
      <xdr:col>20</xdr:col>
      <xdr:colOff>38100</xdr:colOff>
      <xdr:row>97</xdr:row>
      <xdr:rowOff>70802</xdr:rowOff>
    </xdr:to>
    <xdr:sp macro="" textlink="">
      <xdr:nvSpPr>
        <xdr:cNvPr id="246" name="楕円 245">
          <a:extLst>
            <a:ext uri="{FF2B5EF4-FFF2-40B4-BE49-F238E27FC236}">
              <a16:creationId xmlns:a16="http://schemas.microsoft.com/office/drawing/2014/main" id="{00000000-0008-0000-0600-0000F6000000}"/>
            </a:ext>
          </a:extLst>
        </xdr:cNvPr>
        <xdr:cNvSpPr/>
      </xdr:nvSpPr>
      <xdr:spPr>
        <a:xfrm>
          <a:off x="3746500" y="16599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61929</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3530111" y="16692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150089</xdr:rowOff>
    </xdr:from>
    <xdr:to>
      <xdr:col>15</xdr:col>
      <xdr:colOff>101600</xdr:colOff>
      <xdr:row>97</xdr:row>
      <xdr:rowOff>80239</xdr:rowOff>
    </xdr:to>
    <xdr:sp macro="" textlink="">
      <xdr:nvSpPr>
        <xdr:cNvPr id="248" name="楕円 247">
          <a:extLst>
            <a:ext uri="{FF2B5EF4-FFF2-40B4-BE49-F238E27FC236}">
              <a16:creationId xmlns:a16="http://schemas.microsoft.com/office/drawing/2014/main" id="{00000000-0008-0000-0600-0000F8000000}"/>
            </a:ext>
          </a:extLst>
        </xdr:cNvPr>
        <xdr:cNvSpPr/>
      </xdr:nvSpPr>
      <xdr:spPr>
        <a:xfrm>
          <a:off x="2857500" y="16609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71366</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2641111" y="16702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7175</xdr:rowOff>
    </xdr:from>
    <xdr:to>
      <xdr:col>10</xdr:col>
      <xdr:colOff>165100</xdr:colOff>
      <xdr:row>97</xdr:row>
      <xdr:rowOff>108775</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1968500" y="16637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99902</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1752111" y="16730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22670</xdr:rowOff>
    </xdr:from>
    <xdr:to>
      <xdr:col>6</xdr:col>
      <xdr:colOff>38100</xdr:colOff>
      <xdr:row>97</xdr:row>
      <xdr:rowOff>124270</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1079500" y="1665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115397</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863111" y="16746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4" name="正方形/長方形 253">
          <a:extLst>
            <a:ext uri="{FF2B5EF4-FFF2-40B4-BE49-F238E27FC236}">
              <a16:creationId xmlns:a16="http://schemas.microsoft.com/office/drawing/2014/main" id="{00000000-0008-0000-0600-0000FE00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5" name="正方形/長方形 254">
          <a:extLst>
            <a:ext uri="{FF2B5EF4-FFF2-40B4-BE49-F238E27FC236}">
              <a16:creationId xmlns:a16="http://schemas.microsoft.com/office/drawing/2014/main" id="{00000000-0008-0000-0600-0000FF00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6" name="正方形/長方形 255">
          <a:extLst>
            <a:ext uri="{FF2B5EF4-FFF2-40B4-BE49-F238E27FC236}">
              <a16:creationId xmlns:a16="http://schemas.microsoft.com/office/drawing/2014/main" id="{00000000-0008-0000-0600-000000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57" name="正方形/長方形 256">
          <a:extLst>
            <a:ext uri="{FF2B5EF4-FFF2-40B4-BE49-F238E27FC236}">
              <a16:creationId xmlns:a16="http://schemas.microsoft.com/office/drawing/2014/main" id="{00000000-0008-0000-0600-000001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58" name="正方形/長方形 257">
          <a:extLst>
            <a:ext uri="{FF2B5EF4-FFF2-40B4-BE49-F238E27FC236}">
              <a16:creationId xmlns:a16="http://schemas.microsoft.com/office/drawing/2014/main" id="{00000000-0008-0000-0600-000002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59" name="正方形/長方形 258">
          <a:extLst>
            <a:ext uri="{FF2B5EF4-FFF2-40B4-BE49-F238E27FC236}">
              <a16:creationId xmlns:a16="http://schemas.microsoft.com/office/drawing/2014/main" id="{00000000-0008-0000-0600-000003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3" name="直線コネクタ 262">
          <a:extLst>
            <a:ext uri="{FF2B5EF4-FFF2-40B4-BE49-F238E27FC236}">
              <a16:creationId xmlns:a16="http://schemas.microsoft.com/office/drawing/2014/main" id="{00000000-0008-0000-0600-000007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65" name="直線コネクタ 264">
          <a:extLst>
            <a:ext uri="{FF2B5EF4-FFF2-40B4-BE49-F238E27FC236}">
              <a16:creationId xmlns:a16="http://schemas.microsoft.com/office/drawing/2014/main" id="{00000000-0008-0000-0600-000009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38</xdr:row>
      <xdr:rowOff>73677</xdr:rowOff>
    </xdr:from>
    <xdr:ext cx="595419" cy="259045"/>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6008581" y="6588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67" name="直線コネクタ 266">
          <a:extLst>
            <a:ext uri="{FF2B5EF4-FFF2-40B4-BE49-F238E27FC236}">
              <a16:creationId xmlns:a16="http://schemas.microsoft.com/office/drawing/2014/main" id="{00000000-0008-0000-0600-00000B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69" name="直線コネクタ 268">
          <a:extLst>
            <a:ext uri="{FF2B5EF4-FFF2-40B4-BE49-F238E27FC236}">
              <a16:creationId xmlns:a16="http://schemas.microsoft.com/office/drawing/2014/main" id="{00000000-0008-0000-0600-00000D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7" name="補助費等グラフ枠">
          <a:extLst>
            <a:ext uri="{FF2B5EF4-FFF2-40B4-BE49-F238E27FC236}">
              <a16:creationId xmlns:a16="http://schemas.microsoft.com/office/drawing/2014/main" id="{00000000-0008-0000-0600-000015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130331</xdr:rowOff>
    </xdr:from>
    <xdr:to>
      <xdr:col>54</xdr:col>
      <xdr:colOff>189865</xdr:colOff>
      <xdr:row>37</xdr:row>
      <xdr:rowOff>74118</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flipV="1">
          <a:off x="10475595" y="5273831"/>
          <a:ext cx="1270" cy="11439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77945</xdr:rowOff>
    </xdr:from>
    <xdr:ext cx="599010" cy="259045"/>
    <xdr:sp macro="" textlink="">
      <xdr:nvSpPr>
        <xdr:cNvPr id="279" name="補助費等最小値テキスト">
          <a:extLst>
            <a:ext uri="{FF2B5EF4-FFF2-40B4-BE49-F238E27FC236}">
              <a16:creationId xmlns:a16="http://schemas.microsoft.com/office/drawing/2014/main" id="{00000000-0008-0000-0600-000017010000}"/>
            </a:ext>
          </a:extLst>
        </xdr:cNvPr>
        <xdr:cNvSpPr txBox="1"/>
      </xdr:nvSpPr>
      <xdr:spPr>
        <a:xfrm>
          <a:off x="10528300" y="64215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74118</xdr:rowOff>
    </xdr:from>
    <xdr:to>
      <xdr:col>55</xdr:col>
      <xdr:colOff>88900</xdr:colOff>
      <xdr:row>37</xdr:row>
      <xdr:rowOff>74118</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10388600" y="6417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77008</xdr:rowOff>
    </xdr:from>
    <xdr:ext cx="599010" cy="259045"/>
    <xdr:sp macro="" textlink="">
      <xdr:nvSpPr>
        <xdr:cNvPr id="281" name="補助費等最大値テキスト">
          <a:extLst>
            <a:ext uri="{FF2B5EF4-FFF2-40B4-BE49-F238E27FC236}">
              <a16:creationId xmlns:a16="http://schemas.microsoft.com/office/drawing/2014/main" id="{00000000-0008-0000-0600-000019010000}"/>
            </a:ext>
          </a:extLst>
        </xdr:cNvPr>
        <xdr:cNvSpPr txBox="1"/>
      </xdr:nvSpPr>
      <xdr:spPr>
        <a:xfrm>
          <a:off x="10528300" y="50490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482,459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130331</xdr:rowOff>
    </xdr:from>
    <xdr:to>
      <xdr:col>55</xdr:col>
      <xdr:colOff>88900</xdr:colOff>
      <xdr:row>30</xdr:row>
      <xdr:rowOff>130331</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10388600" y="52738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20272</xdr:rowOff>
    </xdr:from>
    <xdr:to>
      <xdr:col>55</xdr:col>
      <xdr:colOff>0</xdr:colOff>
      <xdr:row>39</xdr:row>
      <xdr:rowOff>12054</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flipV="1">
          <a:off x="9639300" y="6192472"/>
          <a:ext cx="838200" cy="506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21385</xdr:rowOff>
    </xdr:from>
    <xdr:ext cx="599010" cy="259045"/>
    <xdr:sp macro="" textlink="">
      <xdr:nvSpPr>
        <xdr:cNvPr id="284" name="補助費等平均値テキスト">
          <a:extLst>
            <a:ext uri="{FF2B5EF4-FFF2-40B4-BE49-F238E27FC236}">
              <a16:creationId xmlns:a16="http://schemas.microsoft.com/office/drawing/2014/main" id="{00000000-0008-0000-0600-00001C010000}"/>
            </a:ext>
          </a:extLst>
        </xdr:cNvPr>
        <xdr:cNvSpPr txBox="1"/>
      </xdr:nvSpPr>
      <xdr:spPr>
        <a:xfrm>
          <a:off x="10528300" y="585068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278,725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169958</xdr:rowOff>
    </xdr:from>
    <xdr:to>
      <xdr:col>55</xdr:col>
      <xdr:colOff>50800</xdr:colOff>
      <xdr:row>35</xdr:row>
      <xdr:rowOff>100108</xdr:rowOff>
    </xdr:to>
    <xdr:sp macro="" textlink="">
      <xdr:nvSpPr>
        <xdr:cNvPr id="285" name="フローチャート: 判断 284">
          <a:extLst>
            <a:ext uri="{FF2B5EF4-FFF2-40B4-BE49-F238E27FC236}">
              <a16:creationId xmlns:a16="http://schemas.microsoft.com/office/drawing/2014/main" id="{00000000-0008-0000-0600-00001D010000}"/>
            </a:ext>
          </a:extLst>
        </xdr:cNvPr>
        <xdr:cNvSpPr/>
      </xdr:nvSpPr>
      <xdr:spPr>
        <a:xfrm>
          <a:off x="10426700" y="5999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167063</xdr:rowOff>
    </xdr:from>
    <xdr:to>
      <xdr:col>50</xdr:col>
      <xdr:colOff>114300</xdr:colOff>
      <xdr:row>39</xdr:row>
      <xdr:rowOff>12054</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8750300" y="6682163"/>
          <a:ext cx="889000" cy="16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146290</xdr:rowOff>
    </xdr:from>
    <xdr:to>
      <xdr:col>50</xdr:col>
      <xdr:colOff>165100</xdr:colOff>
      <xdr:row>38</xdr:row>
      <xdr:rowOff>76440</xdr:rowOff>
    </xdr:to>
    <xdr:sp macro="" textlink="">
      <xdr:nvSpPr>
        <xdr:cNvPr id="287" name="フローチャート: 判断 286">
          <a:extLst>
            <a:ext uri="{FF2B5EF4-FFF2-40B4-BE49-F238E27FC236}">
              <a16:creationId xmlns:a16="http://schemas.microsoft.com/office/drawing/2014/main" id="{00000000-0008-0000-0600-00001F010000}"/>
            </a:ext>
          </a:extLst>
        </xdr:cNvPr>
        <xdr:cNvSpPr/>
      </xdr:nvSpPr>
      <xdr:spPr>
        <a:xfrm>
          <a:off x="9588500" y="6489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92967</xdr:rowOff>
    </xdr:from>
    <xdr:ext cx="599010" cy="259045"/>
    <xdr:sp macro="" textlink="">
      <xdr:nvSpPr>
        <xdr:cNvPr id="288" name="テキスト ボックス 287">
          <a:extLst>
            <a:ext uri="{FF2B5EF4-FFF2-40B4-BE49-F238E27FC236}">
              <a16:creationId xmlns:a16="http://schemas.microsoft.com/office/drawing/2014/main" id="{00000000-0008-0000-0600-000020010000}"/>
            </a:ext>
          </a:extLst>
        </xdr:cNvPr>
        <xdr:cNvSpPr txBox="1"/>
      </xdr:nvSpPr>
      <xdr:spPr>
        <a:xfrm>
          <a:off x="9339795" y="62651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167063</xdr:rowOff>
    </xdr:from>
    <xdr:to>
      <xdr:col>45</xdr:col>
      <xdr:colOff>177800</xdr:colOff>
      <xdr:row>39</xdr:row>
      <xdr:rowOff>22257</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flipV="1">
          <a:off x="7861300" y="6682163"/>
          <a:ext cx="889000" cy="26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158417</xdr:rowOff>
    </xdr:from>
    <xdr:to>
      <xdr:col>46</xdr:col>
      <xdr:colOff>38100</xdr:colOff>
      <xdr:row>38</xdr:row>
      <xdr:rowOff>88567</xdr:rowOff>
    </xdr:to>
    <xdr:sp macro="" textlink="">
      <xdr:nvSpPr>
        <xdr:cNvPr id="290" name="フローチャート: 判断 289">
          <a:extLst>
            <a:ext uri="{FF2B5EF4-FFF2-40B4-BE49-F238E27FC236}">
              <a16:creationId xmlns:a16="http://schemas.microsoft.com/office/drawing/2014/main" id="{00000000-0008-0000-0600-000022010000}"/>
            </a:ext>
          </a:extLst>
        </xdr:cNvPr>
        <xdr:cNvSpPr/>
      </xdr:nvSpPr>
      <xdr:spPr>
        <a:xfrm>
          <a:off x="8699500" y="6502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105094</xdr:rowOff>
    </xdr:from>
    <xdr:ext cx="599010" cy="259045"/>
    <xdr:sp macro="" textlink="">
      <xdr:nvSpPr>
        <xdr:cNvPr id="291" name="テキスト ボックス 290">
          <a:extLst>
            <a:ext uri="{FF2B5EF4-FFF2-40B4-BE49-F238E27FC236}">
              <a16:creationId xmlns:a16="http://schemas.microsoft.com/office/drawing/2014/main" id="{00000000-0008-0000-0600-000023010000}"/>
            </a:ext>
          </a:extLst>
        </xdr:cNvPr>
        <xdr:cNvSpPr txBox="1"/>
      </xdr:nvSpPr>
      <xdr:spPr>
        <a:xfrm>
          <a:off x="8450795" y="62772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6503</xdr:rowOff>
    </xdr:from>
    <xdr:to>
      <xdr:col>41</xdr:col>
      <xdr:colOff>50800</xdr:colOff>
      <xdr:row>39</xdr:row>
      <xdr:rowOff>22257</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6972300" y="6693053"/>
          <a:ext cx="889000" cy="15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161263</xdr:rowOff>
    </xdr:from>
    <xdr:to>
      <xdr:col>41</xdr:col>
      <xdr:colOff>101600</xdr:colOff>
      <xdr:row>38</xdr:row>
      <xdr:rowOff>91413</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7810500" y="6504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36</xdr:row>
      <xdr:rowOff>107940</xdr:rowOff>
    </xdr:from>
    <xdr:ext cx="599010" cy="259045"/>
    <xdr:sp macro="" textlink="">
      <xdr:nvSpPr>
        <xdr:cNvPr id="294" name="テキスト ボックス 293">
          <a:extLst>
            <a:ext uri="{FF2B5EF4-FFF2-40B4-BE49-F238E27FC236}">
              <a16:creationId xmlns:a16="http://schemas.microsoft.com/office/drawing/2014/main" id="{00000000-0008-0000-0600-000026010000}"/>
            </a:ext>
          </a:extLst>
        </xdr:cNvPr>
        <xdr:cNvSpPr txBox="1"/>
      </xdr:nvSpPr>
      <xdr:spPr>
        <a:xfrm>
          <a:off x="7561795" y="6280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9153</xdr:rowOff>
    </xdr:from>
    <xdr:to>
      <xdr:col>36</xdr:col>
      <xdr:colOff>165100</xdr:colOff>
      <xdr:row>38</xdr:row>
      <xdr:rowOff>110753</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6921500" y="6524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36</xdr:row>
      <xdr:rowOff>127280</xdr:rowOff>
    </xdr:from>
    <xdr:ext cx="599010"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6672795" y="62994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140922</xdr:rowOff>
    </xdr:from>
    <xdr:to>
      <xdr:col>55</xdr:col>
      <xdr:colOff>50800</xdr:colOff>
      <xdr:row>36</xdr:row>
      <xdr:rowOff>71072</xdr:rowOff>
    </xdr:to>
    <xdr:sp macro="" textlink="">
      <xdr:nvSpPr>
        <xdr:cNvPr id="302" name="楕円 301">
          <a:extLst>
            <a:ext uri="{FF2B5EF4-FFF2-40B4-BE49-F238E27FC236}">
              <a16:creationId xmlns:a16="http://schemas.microsoft.com/office/drawing/2014/main" id="{00000000-0008-0000-0600-00002E010000}"/>
            </a:ext>
          </a:extLst>
        </xdr:cNvPr>
        <xdr:cNvSpPr/>
      </xdr:nvSpPr>
      <xdr:spPr>
        <a:xfrm>
          <a:off x="10426700" y="6141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119349</xdr:rowOff>
    </xdr:from>
    <xdr:ext cx="599010" cy="259045"/>
    <xdr:sp macro="" textlink="">
      <xdr:nvSpPr>
        <xdr:cNvPr id="303" name="補助費等該当値テキスト">
          <a:extLst>
            <a:ext uri="{FF2B5EF4-FFF2-40B4-BE49-F238E27FC236}">
              <a16:creationId xmlns:a16="http://schemas.microsoft.com/office/drawing/2014/main" id="{00000000-0008-0000-0600-00002F010000}"/>
            </a:ext>
          </a:extLst>
        </xdr:cNvPr>
        <xdr:cNvSpPr txBox="1"/>
      </xdr:nvSpPr>
      <xdr:spPr>
        <a:xfrm>
          <a:off x="10528300" y="61200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241,346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132704</xdr:rowOff>
    </xdr:from>
    <xdr:to>
      <xdr:col>50</xdr:col>
      <xdr:colOff>165100</xdr:colOff>
      <xdr:row>39</xdr:row>
      <xdr:rowOff>62854</xdr:rowOff>
    </xdr:to>
    <xdr:sp macro="" textlink="">
      <xdr:nvSpPr>
        <xdr:cNvPr id="304" name="楕円 303">
          <a:extLst>
            <a:ext uri="{FF2B5EF4-FFF2-40B4-BE49-F238E27FC236}">
              <a16:creationId xmlns:a16="http://schemas.microsoft.com/office/drawing/2014/main" id="{00000000-0008-0000-0600-000030010000}"/>
            </a:ext>
          </a:extLst>
        </xdr:cNvPr>
        <xdr:cNvSpPr/>
      </xdr:nvSpPr>
      <xdr:spPr>
        <a:xfrm>
          <a:off x="9588500" y="6647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39</xdr:row>
      <xdr:rowOff>53981</xdr:rowOff>
    </xdr:from>
    <xdr:ext cx="59901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9339795" y="67405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116263</xdr:rowOff>
    </xdr:from>
    <xdr:to>
      <xdr:col>46</xdr:col>
      <xdr:colOff>38100</xdr:colOff>
      <xdr:row>39</xdr:row>
      <xdr:rowOff>46413</xdr:rowOff>
    </xdr:to>
    <xdr:sp macro="" textlink="">
      <xdr:nvSpPr>
        <xdr:cNvPr id="306" name="楕円 305">
          <a:extLst>
            <a:ext uri="{FF2B5EF4-FFF2-40B4-BE49-F238E27FC236}">
              <a16:creationId xmlns:a16="http://schemas.microsoft.com/office/drawing/2014/main" id="{00000000-0008-0000-0600-000032010000}"/>
            </a:ext>
          </a:extLst>
        </xdr:cNvPr>
        <xdr:cNvSpPr/>
      </xdr:nvSpPr>
      <xdr:spPr>
        <a:xfrm>
          <a:off x="8699500" y="6631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39</xdr:row>
      <xdr:rowOff>37540</xdr:rowOff>
    </xdr:from>
    <xdr:ext cx="59901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8450795" y="67240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142907</xdr:rowOff>
    </xdr:from>
    <xdr:to>
      <xdr:col>41</xdr:col>
      <xdr:colOff>101600</xdr:colOff>
      <xdr:row>39</xdr:row>
      <xdr:rowOff>73057</xdr:rowOff>
    </xdr:to>
    <xdr:sp macro="" textlink="">
      <xdr:nvSpPr>
        <xdr:cNvPr id="308" name="楕円 307">
          <a:extLst>
            <a:ext uri="{FF2B5EF4-FFF2-40B4-BE49-F238E27FC236}">
              <a16:creationId xmlns:a16="http://schemas.microsoft.com/office/drawing/2014/main" id="{00000000-0008-0000-0600-000034010000}"/>
            </a:ext>
          </a:extLst>
        </xdr:cNvPr>
        <xdr:cNvSpPr/>
      </xdr:nvSpPr>
      <xdr:spPr>
        <a:xfrm>
          <a:off x="7810500" y="6658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39</xdr:row>
      <xdr:rowOff>64184</xdr:rowOff>
    </xdr:from>
    <xdr:ext cx="59901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7561795" y="67507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127153</xdr:rowOff>
    </xdr:from>
    <xdr:to>
      <xdr:col>36</xdr:col>
      <xdr:colOff>165100</xdr:colOff>
      <xdr:row>39</xdr:row>
      <xdr:rowOff>57303</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6921500" y="6642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39</xdr:row>
      <xdr:rowOff>48430</xdr:rowOff>
    </xdr:from>
    <xdr:ext cx="59901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6672795" y="67349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2" name="正方形/長方形 311">
          <a:extLst>
            <a:ext uri="{FF2B5EF4-FFF2-40B4-BE49-F238E27FC236}">
              <a16:creationId xmlns:a16="http://schemas.microsoft.com/office/drawing/2014/main" id="{00000000-0008-0000-0600-000038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3" name="正方形/長方形 312">
          <a:extLst>
            <a:ext uri="{FF2B5EF4-FFF2-40B4-BE49-F238E27FC236}">
              <a16:creationId xmlns:a16="http://schemas.microsoft.com/office/drawing/2014/main" id="{00000000-0008-0000-0600-000039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4" name="正方形/長方形 313">
          <a:extLst>
            <a:ext uri="{FF2B5EF4-FFF2-40B4-BE49-F238E27FC236}">
              <a16:creationId xmlns:a16="http://schemas.microsoft.com/office/drawing/2014/main" id="{00000000-0008-0000-0600-00003A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5" name="正方形/長方形 314">
          <a:extLst>
            <a:ext uri="{FF2B5EF4-FFF2-40B4-BE49-F238E27FC236}">
              <a16:creationId xmlns:a16="http://schemas.microsoft.com/office/drawing/2014/main" id="{00000000-0008-0000-0600-00003B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1" name="直線コネクタ 320">
          <a:extLst>
            <a:ext uri="{FF2B5EF4-FFF2-40B4-BE49-F238E27FC236}">
              <a16:creationId xmlns:a16="http://schemas.microsoft.com/office/drawing/2014/main" id="{00000000-0008-0000-0600-000041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2" name="直線コネクタ 321">
          <a:extLst>
            <a:ext uri="{FF2B5EF4-FFF2-40B4-BE49-F238E27FC236}">
              <a16:creationId xmlns:a16="http://schemas.microsoft.com/office/drawing/2014/main" id="{00000000-0008-0000-0600-000042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4" name="直線コネクタ 323">
          <a:extLst>
            <a:ext uri="{FF2B5EF4-FFF2-40B4-BE49-F238E27FC236}">
              <a16:creationId xmlns:a16="http://schemas.microsoft.com/office/drawing/2014/main" id="{00000000-0008-0000-0600-000044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25" name="テキスト ボックス 324">
          <a:extLst>
            <a:ext uri="{FF2B5EF4-FFF2-40B4-BE49-F238E27FC236}">
              <a16:creationId xmlns:a16="http://schemas.microsoft.com/office/drawing/2014/main" id="{00000000-0008-0000-0600-000045010000}"/>
            </a:ext>
          </a:extLst>
        </xdr:cNvPr>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6" name="直線コネクタ 325">
          <a:extLst>
            <a:ext uri="{FF2B5EF4-FFF2-40B4-BE49-F238E27FC236}">
              <a16:creationId xmlns:a16="http://schemas.microsoft.com/office/drawing/2014/main" id="{00000000-0008-0000-0600-000046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6" name="普通建設事業費グラフ枠">
          <a:extLst>
            <a:ext uri="{FF2B5EF4-FFF2-40B4-BE49-F238E27FC236}">
              <a16:creationId xmlns:a16="http://schemas.microsoft.com/office/drawing/2014/main" id="{00000000-0008-0000-0600-000050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12743</xdr:rowOff>
    </xdr:from>
    <xdr:to>
      <xdr:col>54</xdr:col>
      <xdr:colOff>189865</xdr:colOff>
      <xdr:row>59</xdr:row>
      <xdr:rowOff>47677</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flipV="1">
          <a:off x="10475595" y="8756693"/>
          <a:ext cx="1270" cy="14065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51504</xdr:rowOff>
    </xdr:from>
    <xdr:ext cx="534377" cy="259045"/>
    <xdr:sp macro="" textlink="">
      <xdr:nvSpPr>
        <xdr:cNvPr id="338" name="普通建設事業費最小値テキスト">
          <a:extLst>
            <a:ext uri="{FF2B5EF4-FFF2-40B4-BE49-F238E27FC236}">
              <a16:creationId xmlns:a16="http://schemas.microsoft.com/office/drawing/2014/main" id="{00000000-0008-0000-0600-000052010000}"/>
            </a:ext>
          </a:extLst>
        </xdr:cNvPr>
        <xdr:cNvSpPr txBox="1"/>
      </xdr:nvSpPr>
      <xdr:spPr>
        <a:xfrm>
          <a:off x="10528300" y="10167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47677</xdr:rowOff>
    </xdr:from>
    <xdr:to>
      <xdr:col>55</xdr:col>
      <xdr:colOff>88900</xdr:colOff>
      <xdr:row>59</xdr:row>
      <xdr:rowOff>47677</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10388600" y="101632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130870</xdr:rowOff>
    </xdr:from>
    <xdr:ext cx="599010" cy="259045"/>
    <xdr:sp macro="" textlink="">
      <xdr:nvSpPr>
        <xdr:cNvPr id="340" name="普通建設事業費最大値テキスト">
          <a:extLst>
            <a:ext uri="{FF2B5EF4-FFF2-40B4-BE49-F238E27FC236}">
              <a16:creationId xmlns:a16="http://schemas.microsoft.com/office/drawing/2014/main" id="{00000000-0008-0000-0600-000054010000}"/>
            </a:ext>
          </a:extLst>
        </xdr:cNvPr>
        <xdr:cNvSpPr txBox="1"/>
      </xdr:nvSpPr>
      <xdr:spPr>
        <a:xfrm>
          <a:off x="10528300" y="85319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12743</xdr:rowOff>
    </xdr:from>
    <xdr:to>
      <xdr:col>55</xdr:col>
      <xdr:colOff>88900</xdr:colOff>
      <xdr:row>51</xdr:row>
      <xdr:rowOff>12743</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10388600" y="87566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8343</xdr:rowOff>
    </xdr:from>
    <xdr:to>
      <xdr:col>55</xdr:col>
      <xdr:colOff>0</xdr:colOff>
      <xdr:row>59</xdr:row>
      <xdr:rowOff>47677</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9639300" y="10123893"/>
          <a:ext cx="838200" cy="39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86968</xdr:rowOff>
    </xdr:from>
    <xdr:ext cx="599010" cy="259045"/>
    <xdr:sp macro="" textlink="">
      <xdr:nvSpPr>
        <xdr:cNvPr id="343" name="普通建設事業費平均値テキスト">
          <a:extLst>
            <a:ext uri="{FF2B5EF4-FFF2-40B4-BE49-F238E27FC236}">
              <a16:creationId xmlns:a16="http://schemas.microsoft.com/office/drawing/2014/main" id="{00000000-0008-0000-0600-000057010000}"/>
            </a:ext>
          </a:extLst>
        </xdr:cNvPr>
        <xdr:cNvSpPr txBox="1"/>
      </xdr:nvSpPr>
      <xdr:spPr>
        <a:xfrm>
          <a:off x="10528300" y="968816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64091</xdr:rowOff>
    </xdr:from>
    <xdr:to>
      <xdr:col>55</xdr:col>
      <xdr:colOff>50800</xdr:colOff>
      <xdr:row>57</xdr:row>
      <xdr:rowOff>165691</xdr:rowOff>
    </xdr:to>
    <xdr:sp macro="" textlink="">
      <xdr:nvSpPr>
        <xdr:cNvPr id="344" name="フローチャート: 判断 343">
          <a:extLst>
            <a:ext uri="{FF2B5EF4-FFF2-40B4-BE49-F238E27FC236}">
              <a16:creationId xmlns:a16="http://schemas.microsoft.com/office/drawing/2014/main" id="{00000000-0008-0000-0600-000058010000}"/>
            </a:ext>
          </a:extLst>
        </xdr:cNvPr>
        <xdr:cNvSpPr/>
      </xdr:nvSpPr>
      <xdr:spPr>
        <a:xfrm>
          <a:off x="10426700" y="9836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82684</xdr:rowOff>
    </xdr:from>
    <xdr:to>
      <xdr:col>50</xdr:col>
      <xdr:colOff>114300</xdr:colOff>
      <xdr:row>59</xdr:row>
      <xdr:rowOff>8343</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8750300" y="10026784"/>
          <a:ext cx="889000" cy="97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80288</xdr:rowOff>
    </xdr:from>
    <xdr:to>
      <xdr:col>50</xdr:col>
      <xdr:colOff>165100</xdr:colOff>
      <xdr:row>58</xdr:row>
      <xdr:rowOff>10438</xdr:rowOff>
    </xdr:to>
    <xdr:sp macro="" textlink="">
      <xdr:nvSpPr>
        <xdr:cNvPr id="346" name="フローチャート: 判断 345">
          <a:extLst>
            <a:ext uri="{FF2B5EF4-FFF2-40B4-BE49-F238E27FC236}">
              <a16:creationId xmlns:a16="http://schemas.microsoft.com/office/drawing/2014/main" id="{00000000-0008-0000-0600-00005A010000}"/>
            </a:ext>
          </a:extLst>
        </xdr:cNvPr>
        <xdr:cNvSpPr/>
      </xdr:nvSpPr>
      <xdr:spPr>
        <a:xfrm>
          <a:off x="9588500" y="9852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26965</xdr:rowOff>
    </xdr:from>
    <xdr:ext cx="599010" cy="259045"/>
    <xdr:sp macro="" textlink="">
      <xdr:nvSpPr>
        <xdr:cNvPr id="347" name="テキスト ボックス 346">
          <a:extLst>
            <a:ext uri="{FF2B5EF4-FFF2-40B4-BE49-F238E27FC236}">
              <a16:creationId xmlns:a16="http://schemas.microsoft.com/office/drawing/2014/main" id="{00000000-0008-0000-0600-00005B010000}"/>
            </a:ext>
          </a:extLst>
        </xdr:cNvPr>
        <xdr:cNvSpPr txBox="1"/>
      </xdr:nvSpPr>
      <xdr:spPr>
        <a:xfrm>
          <a:off x="9339795" y="96281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82684</xdr:rowOff>
    </xdr:from>
    <xdr:to>
      <xdr:col>45</xdr:col>
      <xdr:colOff>177800</xdr:colOff>
      <xdr:row>58</xdr:row>
      <xdr:rowOff>161927</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flipV="1">
          <a:off x="7861300" y="10026784"/>
          <a:ext cx="889000" cy="79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117480</xdr:rowOff>
    </xdr:from>
    <xdr:to>
      <xdr:col>46</xdr:col>
      <xdr:colOff>38100</xdr:colOff>
      <xdr:row>58</xdr:row>
      <xdr:rowOff>47630</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8699500" y="9890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64157</xdr:rowOff>
    </xdr:from>
    <xdr:ext cx="599010"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8450795" y="96653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127068</xdr:rowOff>
    </xdr:from>
    <xdr:to>
      <xdr:col>41</xdr:col>
      <xdr:colOff>50800</xdr:colOff>
      <xdr:row>58</xdr:row>
      <xdr:rowOff>161927</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6972300" y="10071168"/>
          <a:ext cx="889000" cy="34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59721</xdr:rowOff>
    </xdr:from>
    <xdr:to>
      <xdr:col>41</xdr:col>
      <xdr:colOff>101600</xdr:colOff>
      <xdr:row>57</xdr:row>
      <xdr:rowOff>161321</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7810500" y="9832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6398</xdr:rowOff>
    </xdr:from>
    <xdr:ext cx="599010"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7561795" y="96075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115241</xdr:rowOff>
    </xdr:from>
    <xdr:to>
      <xdr:col>36</xdr:col>
      <xdr:colOff>165100</xdr:colOff>
      <xdr:row>58</xdr:row>
      <xdr:rowOff>45391</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6921500" y="9887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61918</xdr:rowOff>
    </xdr:from>
    <xdr:ext cx="599010"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6672795" y="96631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168327</xdr:rowOff>
    </xdr:from>
    <xdr:to>
      <xdr:col>55</xdr:col>
      <xdr:colOff>50800</xdr:colOff>
      <xdr:row>59</xdr:row>
      <xdr:rowOff>98477</xdr:rowOff>
    </xdr:to>
    <xdr:sp macro="" textlink="">
      <xdr:nvSpPr>
        <xdr:cNvPr id="361" name="楕円 360">
          <a:extLst>
            <a:ext uri="{FF2B5EF4-FFF2-40B4-BE49-F238E27FC236}">
              <a16:creationId xmlns:a16="http://schemas.microsoft.com/office/drawing/2014/main" id="{00000000-0008-0000-0600-000069010000}"/>
            </a:ext>
          </a:extLst>
        </xdr:cNvPr>
        <xdr:cNvSpPr/>
      </xdr:nvSpPr>
      <xdr:spPr>
        <a:xfrm>
          <a:off x="10426700" y="10112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83254</xdr:rowOff>
    </xdr:from>
    <xdr:ext cx="534377" cy="259045"/>
    <xdr:sp macro="" textlink="">
      <xdr:nvSpPr>
        <xdr:cNvPr id="362" name="普通建設事業費該当値テキスト">
          <a:extLst>
            <a:ext uri="{FF2B5EF4-FFF2-40B4-BE49-F238E27FC236}">
              <a16:creationId xmlns:a16="http://schemas.microsoft.com/office/drawing/2014/main" id="{00000000-0008-0000-0600-00006A010000}"/>
            </a:ext>
          </a:extLst>
        </xdr:cNvPr>
        <xdr:cNvSpPr txBox="1"/>
      </xdr:nvSpPr>
      <xdr:spPr>
        <a:xfrm>
          <a:off x="10528300" y="10027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128993</xdr:rowOff>
    </xdr:from>
    <xdr:to>
      <xdr:col>50</xdr:col>
      <xdr:colOff>165100</xdr:colOff>
      <xdr:row>59</xdr:row>
      <xdr:rowOff>59143</xdr:rowOff>
    </xdr:to>
    <xdr:sp macro="" textlink="">
      <xdr:nvSpPr>
        <xdr:cNvPr id="363" name="楕円 362">
          <a:extLst>
            <a:ext uri="{FF2B5EF4-FFF2-40B4-BE49-F238E27FC236}">
              <a16:creationId xmlns:a16="http://schemas.microsoft.com/office/drawing/2014/main" id="{00000000-0008-0000-0600-00006B010000}"/>
            </a:ext>
          </a:extLst>
        </xdr:cNvPr>
        <xdr:cNvSpPr/>
      </xdr:nvSpPr>
      <xdr:spPr>
        <a:xfrm>
          <a:off x="9588500" y="10073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50270</xdr:rowOff>
    </xdr:from>
    <xdr:ext cx="534377"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9372111" y="10165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31884</xdr:rowOff>
    </xdr:from>
    <xdr:to>
      <xdr:col>46</xdr:col>
      <xdr:colOff>38100</xdr:colOff>
      <xdr:row>58</xdr:row>
      <xdr:rowOff>133484</xdr:rowOff>
    </xdr:to>
    <xdr:sp macro="" textlink="">
      <xdr:nvSpPr>
        <xdr:cNvPr id="365" name="楕円 364">
          <a:extLst>
            <a:ext uri="{FF2B5EF4-FFF2-40B4-BE49-F238E27FC236}">
              <a16:creationId xmlns:a16="http://schemas.microsoft.com/office/drawing/2014/main" id="{00000000-0008-0000-0600-00006D010000}"/>
            </a:ext>
          </a:extLst>
        </xdr:cNvPr>
        <xdr:cNvSpPr/>
      </xdr:nvSpPr>
      <xdr:spPr>
        <a:xfrm>
          <a:off x="8699500" y="9975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124611</xdr:rowOff>
    </xdr:from>
    <xdr:ext cx="59901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8450795" y="10068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111127</xdr:rowOff>
    </xdr:from>
    <xdr:to>
      <xdr:col>41</xdr:col>
      <xdr:colOff>101600</xdr:colOff>
      <xdr:row>59</xdr:row>
      <xdr:rowOff>41277</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7810500" y="10055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32404</xdr:rowOff>
    </xdr:from>
    <xdr:ext cx="534377"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7594111" y="10147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76268</xdr:rowOff>
    </xdr:from>
    <xdr:to>
      <xdr:col>36</xdr:col>
      <xdr:colOff>165100</xdr:colOff>
      <xdr:row>59</xdr:row>
      <xdr:rowOff>6418</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6921500" y="10020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168995</xdr:rowOff>
    </xdr:from>
    <xdr:ext cx="534377"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6705111" y="10113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1" name="正方形/長方形 370">
          <a:extLst>
            <a:ext uri="{FF2B5EF4-FFF2-40B4-BE49-F238E27FC236}">
              <a16:creationId xmlns:a16="http://schemas.microsoft.com/office/drawing/2014/main" id="{00000000-0008-0000-0600-000073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2" name="正方形/長方形 371">
          <a:extLst>
            <a:ext uri="{FF2B5EF4-FFF2-40B4-BE49-F238E27FC236}">
              <a16:creationId xmlns:a16="http://schemas.microsoft.com/office/drawing/2014/main" id="{00000000-0008-0000-0600-000074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0" name="直線コネクタ 379">
          <a:extLst>
            <a:ext uri="{FF2B5EF4-FFF2-40B4-BE49-F238E27FC236}">
              <a16:creationId xmlns:a16="http://schemas.microsoft.com/office/drawing/2014/main" id="{00000000-0008-0000-0600-00007C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25400</xdr:rowOff>
    </xdr:from>
    <xdr:to>
      <xdr:col>59</xdr:col>
      <xdr:colOff>50800</xdr:colOff>
      <xdr:row>78</xdr:row>
      <xdr:rowOff>25400</xdr:rowOff>
    </xdr:to>
    <xdr:cxnSp macro="">
      <xdr:nvCxnSpPr>
        <xdr:cNvPr id="381" name="直線コネクタ 380">
          <a:extLst>
            <a:ext uri="{FF2B5EF4-FFF2-40B4-BE49-F238E27FC236}">
              <a16:creationId xmlns:a16="http://schemas.microsoft.com/office/drawing/2014/main" id="{00000000-0008-0000-0600-00007D010000}"/>
            </a:ext>
          </a:extLst>
        </xdr:cNvPr>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54627</xdr:rowOff>
    </xdr:from>
    <xdr:ext cx="248786" cy="259045"/>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70</xdr:row>
      <xdr:rowOff>111777</xdr:rowOff>
    </xdr:from>
    <xdr:ext cx="595419" cy="259045"/>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008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89" name="普通建設事業費 （ うち新規整備　）グラフ枠">
          <a:extLst>
            <a:ext uri="{FF2B5EF4-FFF2-40B4-BE49-F238E27FC236}">
              <a16:creationId xmlns:a16="http://schemas.microsoft.com/office/drawing/2014/main" id="{00000000-0008-0000-0600-000085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106370</xdr:rowOff>
    </xdr:from>
    <xdr:to>
      <xdr:col>54</xdr:col>
      <xdr:colOff>189865</xdr:colOff>
      <xdr:row>78</xdr:row>
      <xdr:rowOff>25400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flipV="1">
          <a:off x="10475595" y="12107870"/>
          <a:ext cx="1270" cy="12906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29227</xdr:rowOff>
    </xdr:from>
    <xdr:ext cx="249299" cy="259045"/>
    <xdr:sp macro="" textlink="">
      <xdr:nvSpPr>
        <xdr:cNvPr id="391" name="普通建設事業費 （ うち新規整備　）最小値テキスト">
          <a:extLst>
            <a:ext uri="{FF2B5EF4-FFF2-40B4-BE49-F238E27FC236}">
              <a16:creationId xmlns:a16="http://schemas.microsoft.com/office/drawing/2014/main" id="{00000000-0008-0000-0600-000087010000}"/>
            </a:ext>
          </a:extLst>
        </xdr:cNvPr>
        <xdr:cNvSpPr txBox="1"/>
      </xdr:nvSpPr>
      <xdr:spPr>
        <a:xfrm>
          <a:off x="10528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25400</xdr:rowOff>
    </xdr:from>
    <xdr:to>
      <xdr:col>55</xdr:col>
      <xdr:colOff>88900</xdr:colOff>
      <xdr:row>78</xdr:row>
      <xdr:rowOff>25400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10388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53047</xdr:rowOff>
    </xdr:from>
    <xdr:ext cx="599010" cy="259045"/>
    <xdr:sp macro="" textlink="">
      <xdr:nvSpPr>
        <xdr:cNvPr id="393" name="普通建設事業費 （ うち新規整備　）最大値テキスト">
          <a:extLst>
            <a:ext uri="{FF2B5EF4-FFF2-40B4-BE49-F238E27FC236}">
              <a16:creationId xmlns:a16="http://schemas.microsoft.com/office/drawing/2014/main" id="{00000000-0008-0000-0600-000089010000}"/>
            </a:ext>
          </a:extLst>
        </xdr:cNvPr>
        <xdr:cNvSpPr txBox="1"/>
      </xdr:nvSpPr>
      <xdr:spPr>
        <a:xfrm>
          <a:off x="10528300" y="11883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106370</xdr:rowOff>
    </xdr:from>
    <xdr:to>
      <xdr:col>55</xdr:col>
      <xdr:colOff>88900</xdr:colOff>
      <xdr:row>70</xdr:row>
      <xdr:rowOff>106370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10388600" y="12107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3322</xdr:rowOff>
    </xdr:from>
    <xdr:to>
      <xdr:col>55</xdr:col>
      <xdr:colOff>0</xdr:colOff>
      <xdr:row>78</xdr:row>
      <xdr:rowOff>16490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flipV="1">
          <a:off x="9639300" y="13376422"/>
          <a:ext cx="838200" cy="13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75533</xdr:rowOff>
    </xdr:from>
    <xdr:ext cx="534377" cy="259045"/>
    <xdr:sp macro="" textlink="">
      <xdr:nvSpPr>
        <xdr:cNvPr id="396" name="普通建設事業費 （ うち新規整備　）平均値テキスト">
          <a:extLst>
            <a:ext uri="{FF2B5EF4-FFF2-40B4-BE49-F238E27FC236}">
              <a16:creationId xmlns:a16="http://schemas.microsoft.com/office/drawing/2014/main" id="{00000000-0008-0000-0600-00008C010000}"/>
            </a:ext>
          </a:extLst>
        </xdr:cNvPr>
        <xdr:cNvSpPr txBox="1"/>
      </xdr:nvSpPr>
      <xdr:spPr>
        <a:xfrm>
          <a:off x="10528300" y="129342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52656</xdr:rowOff>
    </xdr:from>
    <xdr:to>
      <xdr:col>55</xdr:col>
      <xdr:colOff>50800</xdr:colOff>
      <xdr:row>76</xdr:row>
      <xdr:rowOff>154256</xdr:rowOff>
    </xdr:to>
    <xdr:sp macro="" textlink="">
      <xdr:nvSpPr>
        <xdr:cNvPr id="397" name="フローチャート: 判断 396">
          <a:extLst>
            <a:ext uri="{FF2B5EF4-FFF2-40B4-BE49-F238E27FC236}">
              <a16:creationId xmlns:a16="http://schemas.microsoft.com/office/drawing/2014/main" id="{00000000-0008-0000-0600-00008D010000}"/>
            </a:ext>
          </a:extLst>
        </xdr:cNvPr>
        <xdr:cNvSpPr/>
      </xdr:nvSpPr>
      <xdr:spPr>
        <a:xfrm>
          <a:off x="10426700" y="13082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170732</xdr:rowOff>
    </xdr:from>
    <xdr:to>
      <xdr:col>50</xdr:col>
      <xdr:colOff>114300</xdr:colOff>
      <xdr:row>78</xdr:row>
      <xdr:rowOff>16490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8750300" y="13372382"/>
          <a:ext cx="889000" cy="17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68726</xdr:rowOff>
    </xdr:from>
    <xdr:to>
      <xdr:col>50</xdr:col>
      <xdr:colOff>165100</xdr:colOff>
      <xdr:row>76</xdr:row>
      <xdr:rowOff>170326</xdr:rowOff>
    </xdr:to>
    <xdr:sp macro="" textlink="">
      <xdr:nvSpPr>
        <xdr:cNvPr id="399" name="フローチャート: 判断 398">
          <a:extLst>
            <a:ext uri="{FF2B5EF4-FFF2-40B4-BE49-F238E27FC236}">
              <a16:creationId xmlns:a16="http://schemas.microsoft.com/office/drawing/2014/main" id="{00000000-0008-0000-0600-00008F010000}"/>
            </a:ext>
          </a:extLst>
        </xdr:cNvPr>
        <xdr:cNvSpPr/>
      </xdr:nvSpPr>
      <xdr:spPr>
        <a:xfrm>
          <a:off x="9588500" y="13098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15403</xdr:rowOff>
    </xdr:from>
    <xdr:ext cx="534377"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9372111" y="12874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150175</xdr:rowOff>
    </xdr:from>
    <xdr:to>
      <xdr:col>45</xdr:col>
      <xdr:colOff>177800</xdr:colOff>
      <xdr:row>77</xdr:row>
      <xdr:rowOff>170732</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7861300" y="13351825"/>
          <a:ext cx="889000" cy="20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91312</xdr:rowOff>
    </xdr:from>
    <xdr:to>
      <xdr:col>46</xdr:col>
      <xdr:colOff>38100</xdr:colOff>
      <xdr:row>77</xdr:row>
      <xdr:rowOff>21462</xdr:rowOff>
    </xdr:to>
    <xdr:sp macro="" textlink="">
      <xdr:nvSpPr>
        <xdr:cNvPr id="402" name="フローチャート: 判断 401">
          <a:extLst>
            <a:ext uri="{FF2B5EF4-FFF2-40B4-BE49-F238E27FC236}">
              <a16:creationId xmlns:a16="http://schemas.microsoft.com/office/drawing/2014/main" id="{00000000-0008-0000-0600-000092010000}"/>
            </a:ext>
          </a:extLst>
        </xdr:cNvPr>
        <xdr:cNvSpPr/>
      </xdr:nvSpPr>
      <xdr:spPr>
        <a:xfrm>
          <a:off x="8699500" y="13121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37988</xdr:rowOff>
    </xdr:from>
    <xdr:ext cx="534377" cy="259045"/>
    <xdr:sp macro="" textlink="">
      <xdr:nvSpPr>
        <xdr:cNvPr id="403" name="テキスト ボックス 402">
          <a:extLst>
            <a:ext uri="{FF2B5EF4-FFF2-40B4-BE49-F238E27FC236}">
              <a16:creationId xmlns:a16="http://schemas.microsoft.com/office/drawing/2014/main" id="{00000000-0008-0000-0600-000093010000}"/>
            </a:ext>
          </a:extLst>
        </xdr:cNvPr>
        <xdr:cNvSpPr txBox="1"/>
      </xdr:nvSpPr>
      <xdr:spPr>
        <a:xfrm>
          <a:off x="8483111" y="12896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150175</xdr:rowOff>
    </xdr:from>
    <xdr:to>
      <xdr:col>41</xdr:col>
      <xdr:colOff>50800</xdr:colOff>
      <xdr:row>78</xdr:row>
      <xdr:rowOff>1837</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flipV="1">
          <a:off x="6972300" y="13351825"/>
          <a:ext cx="889000" cy="23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96798</xdr:rowOff>
    </xdr:from>
    <xdr:to>
      <xdr:col>41</xdr:col>
      <xdr:colOff>101600</xdr:colOff>
      <xdr:row>76</xdr:row>
      <xdr:rowOff>26947</xdr:rowOff>
    </xdr:to>
    <xdr:sp macro="" textlink="">
      <xdr:nvSpPr>
        <xdr:cNvPr id="405" name="フローチャート: 判断 404">
          <a:extLst>
            <a:ext uri="{FF2B5EF4-FFF2-40B4-BE49-F238E27FC236}">
              <a16:creationId xmlns:a16="http://schemas.microsoft.com/office/drawing/2014/main" id="{00000000-0008-0000-0600-000095010000}"/>
            </a:ext>
          </a:extLst>
        </xdr:cNvPr>
        <xdr:cNvSpPr/>
      </xdr:nvSpPr>
      <xdr:spPr>
        <a:xfrm>
          <a:off x="7810500" y="1295554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43475</xdr:rowOff>
    </xdr:from>
    <xdr:ext cx="534377" cy="259045"/>
    <xdr:sp macro="" textlink="">
      <xdr:nvSpPr>
        <xdr:cNvPr id="406" name="テキスト ボックス 405">
          <a:extLst>
            <a:ext uri="{FF2B5EF4-FFF2-40B4-BE49-F238E27FC236}">
              <a16:creationId xmlns:a16="http://schemas.microsoft.com/office/drawing/2014/main" id="{00000000-0008-0000-0600-000096010000}"/>
            </a:ext>
          </a:extLst>
        </xdr:cNvPr>
        <xdr:cNvSpPr txBox="1"/>
      </xdr:nvSpPr>
      <xdr:spPr>
        <a:xfrm>
          <a:off x="7594111" y="12730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3918</xdr:rowOff>
    </xdr:from>
    <xdr:to>
      <xdr:col>36</xdr:col>
      <xdr:colOff>165100</xdr:colOff>
      <xdr:row>76</xdr:row>
      <xdr:rowOff>105518</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6921500" y="13034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122045</xdr:rowOff>
    </xdr:from>
    <xdr:ext cx="534377"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6705111" y="12809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123972</xdr:rowOff>
    </xdr:from>
    <xdr:to>
      <xdr:col>55</xdr:col>
      <xdr:colOff>50800</xdr:colOff>
      <xdr:row>78</xdr:row>
      <xdr:rowOff>54122</xdr:rowOff>
    </xdr:to>
    <xdr:sp macro="" textlink="">
      <xdr:nvSpPr>
        <xdr:cNvPr id="414" name="楕円 413">
          <a:extLst>
            <a:ext uri="{FF2B5EF4-FFF2-40B4-BE49-F238E27FC236}">
              <a16:creationId xmlns:a16="http://schemas.microsoft.com/office/drawing/2014/main" id="{00000000-0008-0000-0600-00009E010000}"/>
            </a:ext>
          </a:extLst>
        </xdr:cNvPr>
        <xdr:cNvSpPr/>
      </xdr:nvSpPr>
      <xdr:spPr>
        <a:xfrm>
          <a:off x="10426700" y="13325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38899</xdr:rowOff>
    </xdr:from>
    <xdr:ext cx="469744" cy="259045"/>
    <xdr:sp macro="" textlink="">
      <xdr:nvSpPr>
        <xdr:cNvPr id="415" name="普通建設事業費 （ うち新規整備　）該当値テキスト">
          <a:extLst>
            <a:ext uri="{FF2B5EF4-FFF2-40B4-BE49-F238E27FC236}">
              <a16:creationId xmlns:a16="http://schemas.microsoft.com/office/drawing/2014/main" id="{00000000-0008-0000-0600-00009F010000}"/>
            </a:ext>
          </a:extLst>
        </xdr:cNvPr>
        <xdr:cNvSpPr txBox="1"/>
      </xdr:nvSpPr>
      <xdr:spPr>
        <a:xfrm>
          <a:off x="10528300" y="13240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137140</xdr:rowOff>
    </xdr:from>
    <xdr:to>
      <xdr:col>50</xdr:col>
      <xdr:colOff>165100</xdr:colOff>
      <xdr:row>78</xdr:row>
      <xdr:rowOff>67290</xdr:rowOff>
    </xdr:to>
    <xdr:sp macro="" textlink="">
      <xdr:nvSpPr>
        <xdr:cNvPr id="416" name="楕円 415">
          <a:extLst>
            <a:ext uri="{FF2B5EF4-FFF2-40B4-BE49-F238E27FC236}">
              <a16:creationId xmlns:a16="http://schemas.microsoft.com/office/drawing/2014/main" id="{00000000-0008-0000-0600-0000A0010000}"/>
            </a:ext>
          </a:extLst>
        </xdr:cNvPr>
        <xdr:cNvSpPr/>
      </xdr:nvSpPr>
      <xdr:spPr>
        <a:xfrm>
          <a:off x="9588500" y="13338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58417</xdr:rowOff>
    </xdr:from>
    <xdr:ext cx="469744"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9404428" y="13431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119932</xdr:rowOff>
    </xdr:from>
    <xdr:to>
      <xdr:col>46</xdr:col>
      <xdr:colOff>38100</xdr:colOff>
      <xdr:row>78</xdr:row>
      <xdr:rowOff>50082</xdr:rowOff>
    </xdr:to>
    <xdr:sp macro="" textlink="">
      <xdr:nvSpPr>
        <xdr:cNvPr id="418" name="楕円 417">
          <a:extLst>
            <a:ext uri="{FF2B5EF4-FFF2-40B4-BE49-F238E27FC236}">
              <a16:creationId xmlns:a16="http://schemas.microsoft.com/office/drawing/2014/main" id="{00000000-0008-0000-0600-0000A2010000}"/>
            </a:ext>
          </a:extLst>
        </xdr:cNvPr>
        <xdr:cNvSpPr/>
      </xdr:nvSpPr>
      <xdr:spPr>
        <a:xfrm>
          <a:off x="8699500" y="13321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41209</xdr:rowOff>
    </xdr:from>
    <xdr:ext cx="469744"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8515428" y="13414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99375</xdr:rowOff>
    </xdr:from>
    <xdr:to>
      <xdr:col>41</xdr:col>
      <xdr:colOff>101600</xdr:colOff>
      <xdr:row>78</xdr:row>
      <xdr:rowOff>29525</xdr:rowOff>
    </xdr:to>
    <xdr:sp macro="" textlink="">
      <xdr:nvSpPr>
        <xdr:cNvPr id="420" name="楕円 419">
          <a:extLst>
            <a:ext uri="{FF2B5EF4-FFF2-40B4-BE49-F238E27FC236}">
              <a16:creationId xmlns:a16="http://schemas.microsoft.com/office/drawing/2014/main" id="{00000000-0008-0000-0600-0000A4010000}"/>
            </a:ext>
          </a:extLst>
        </xdr:cNvPr>
        <xdr:cNvSpPr/>
      </xdr:nvSpPr>
      <xdr:spPr>
        <a:xfrm>
          <a:off x="7810500" y="13301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20652</xdr:rowOff>
    </xdr:from>
    <xdr:ext cx="469744"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7626428" y="13393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122487</xdr:rowOff>
    </xdr:from>
    <xdr:to>
      <xdr:col>36</xdr:col>
      <xdr:colOff>165100</xdr:colOff>
      <xdr:row>78</xdr:row>
      <xdr:rowOff>52637</xdr:rowOff>
    </xdr:to>
    <xdr:sp macro="" textlink="">
      <xdr:nvSpPr>
        <xdr:cNvPr id="422" name="楕円 421">
          <a:extLst>
            <a:ext uri="{FF2B5EF4-FFF2-40B4-BE49-F238E27FC236}">
              <a16:creationId xmlns:a16="http://schemas.microsoft.com/office/drawing/2014/main" id="{00000000-0008-0000-0600-0000A6010000}"/>
            </a:ext>
          </a:extLst>
        </xdr:cNvPr>
        <xdr:cNvSpPr/>
      </xdr:nvSpPr>
      <xdr:spPr>
        <a:xfrm>
          <a:off x="6921500" y="13324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43764</xdr:rowOff>
    </xdr:from>
    <xdr:ext cx="469744"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6737428" y="13416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4" name="正方形/長方形 423">
          <a:extLst>
            <a:ext uri="{FF2B5EF4-FFF2-40B4-BE49-F238E27FC236}">
              <a16:creationId xmlns:a16="http://schemas.microsoft.com/office/drawing/2014/main" id="{00000000-0008-0000-0600-0000A8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5" name="正方形/長方形 424">
          <a:extLst>
            <a:ext uri="{FF2B5EF4-FFF2-40B4-BE49-F238E27FC236}">
              <a16:creationId xmlns:a16="http://schemas.microsoft.com/office/drawing/2014/main" id="{00000000-0008-0000-0600-0000A9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6" name="正方形/長方形 425">
          <a:extLst>
            <a:ext uri="{FF2B5EF4-FFF2-40B4-BE49-F238E27FC236}">
              <a16:creationId xmlns:a16="http://schemas.microsoft.com/office/drawing/2014/main" id="{00000000-0008-0000-0600-0000AA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7" name="正方形/長方形 426">
          <a:extLst>
            <a:ext uri="{FF2B5EF4-FFF2-40B4-BE49-F238E27FC236}">
              <a16:creationId xmlns:a16="http://schemas.microsoft.com/office/drawing/2014/main" id="{00000000-0008-0000-0600-0000AB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3" name="直線コネクタ 432">
          <a:extLst>
            <a:ext uri="{FF2B5EF4-FFF2-40B4-BE49-F238E27FC236}">
              <a16:creationId xmlns:a16="http://schemas.microsoft.com/office/drawing/2014/main" id="{00000000-0008-0000-0600-0000B1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4" name="直線コネクタ 433">
          <a:extLst>
            <a:ext uri="{FF2B5EF4-FFF2-40B4-BE49-F238E27FC236}">
              <a16:creationId xmlns:a16="http://schemas.microsoft.com/office/drawing/2014/main" id="{00000000-0008-0000-0600-0000B2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6" name="直線コネクタ 435">
          <a:extLst>
            <a:ext uri="{FF2B5EF4-FFF2-40B4-BE49-F238E27FC236}">
              <a16:creationId xmlns:a16="http://schemas.microsoft.com/office/drawing/2014/main" id="{00000000-0008-0000-0600-0000B4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8" name="直線コネクタ 437">
          <a:extLst>
            <a:ext uri="{FF2B5EF4-FFF2-40B4-BE49-F238E27FC236}">
              <a16:creationId xmlns:a16="http://schemas.microsoft.com/office/drawing/2014/main" id="{00000000-0008-0000-0600-0000B6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6" name="普通建設事業費 （ うち更新整備　）グラフ枠">
          <a:extLst>
            <a:ext uri="{FF2B5EF4-FFF2-40B4-BE49-F238E27FC236}">
              <a16:creationId xmlns:a16="http://schemas.microsoft.com/office/drawing/2014/main" id="{00000000-0008-0000-0600-0000BE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12261</xdr:rowOff>
    </xdr:from>
    <xdr:to>
      <xdr:col>54</xdr:col>
      <xdr:colOff>189865</xdr:colOff>
      <xdr:row>99</xdr:row>
      <xdr:rowOff>28533</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flipV="1">
          <a:off x="10475595" y="15614211"/>
          <a:ext cx="1270" cy="13878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32360</xdr:rowOff>
    </xdr:from>
    <xdr:ext cx="469744" cy="259045"/>
    <xdr:sp macro="" textlink="">
      <xdr:nvSpPr>
        <xdr:cNvPr id="448" name="普通建設事業費 （ うち更新整備　）最小値テキスト">
          <a:extLst>
            <a:ext uri="{FF2B5EF4-FFF2-40B4-BE49-F238E27FC236}">
              <a16:creationId xmlns:a16="http://schemas.microsoft.com/office/drawing/2014/main" id="{00000000-0008-0000-0600-0000C0010000}"/>
            </a:ext>
          </a:extLst>
        </xdr:cNvPr>
        <xdr:cNvSpPr txBox="1"/>
      </xdr:nvSpPr>
      <xdr:spPr>
        <a:xfrm>
          <a:off x="10528300" y="17005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28533</xdr:rowOff>
    </xdr:from>
    <xdr:to>
      <xdr:col>55</xdr:col>
      <xdr:colOff>88900</xdr:colOff>
      <xdr:row>99</xdr:row>
      <xdr:rowOff>28533</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10388600" y="17002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130388</xdr:rowOff>
    </xdr:from>
    <xdr:ext cx="599010" cy="259045"/>
    <xdr:sp macro="" textlink="">
      <xdr:nvSpPr>
        <xdr:cNvPr id="450" name="普通建設事業費 （ うち更新整備　）最大値テキスト">
          <a:extLst>
            <a:ext uri="{FF2B5EF4-FFF2-40B4-BE49-F238E27FC236}">
              <a16:creationId xmlns:a16="http://schemas.microsoft.com/office/drawing/2014/main" id="{00000000-0008-0000-0600-0000C2010000}"/>
            </a:ext>
          </a:extLst>
        </xdr:cNvPr>
        <xdr:cNvSpPr txBox="1"/>
      </xdr:nvSpPr>
      <xdr:spPr>
        <a:xfrm>
          <a:off x="10528300" y="153894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736,897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12261</xdr:rowOff>
    </xdr:from>
    <xdr:to>
      <xdr:col>55</xdr:col>
      <xdr:colOff>88900</xdr:colOff>
      <xdr:row>91</xdr:row>
      <xdr:rowOff>12261</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10388600" y="15614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129012</xdr:rowOff>
    </xdr:from>
    <xdr:to>
      <xdr:col>55</xdr:col>
      <xdr:colOff>0</xdr:colOff>
      <xdr:row>99</xdr:row>
      <xdr:rowOff>2614</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9639300" y="16931112"/>
          <a:ext cx="838200" cy="45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123789</xdr:rowOff>
    </xdr:from>
    <xdr:ext cx="599010" cy="259045"/>
    <xdr:sp macro="" textlink="">
      <xdr:nvSpPr>
        <xdr:cNvPr id="453" name="普通建設事業費 （ うち更新整備　）平均値テキスト">
          <a:extLst>
            <a:ext uri="{FF2B5EF4-FFF2-40B4-BE49-F238E27FC236}">
              <a16:creationId xmlns:a16="http://schemas.microsoft.com/office/drawing/2014/main" id="{00000000-0008-0000-0600-0000C5010000}"/>
            </a:ext>
          </a:extLst>
        </xdr:cNvPr>
        <xdr:cNvSpPr txBox="1"/>
      </xdr:nvSpPr>
      <xdr:spPr>
        <a:xfrm>
          <a:off x="10528300" y="1658298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100912</xdr:rowOff>
    </xdr:from>
    <xdr:to>
      <xdr:col>55</xdr:col>
      <xdr:colOff>50800</xdr:colOff>
      <xdr:row>98</xdr:row>
      <xdr:rowOff>31062</xdr:rowOff>
    </xdr:to>
    <xdr:sp macro="" textlink="">
      <xdr:nvSpPr>
        <xdr:cNvPr id="454" name="フローチャート: 判断 453">
          <a:extLst>
            <a:ext uri="{FF2B5EF4-FFF2-40B4-BE49-F238E27FC236}">
              <a16:creationId xmlns:a16="http://schemas.microsoft.com/office/drawing/2014/main" id="{00000000-0008-0000-0600-0000C6010000}"/>
            </a:ext>
          </a:extLst>
        </xdr:cNvPr>
        <xdr:cNvSpPr/>
      </xdr:nvSpPr>
      <xdr:spPr>
        <a:xfrm>
          <a:off x="10426700" y="16731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28786</xdr:rowOff>
    </xdr:from>
    <xdr:to>
      <xdr:col>50</xdr:col>
      <xdr:colOff>114300</xdr:colOff>
      <xdr:row>98</xdr:row>
      <xdr:rowOff>129012</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8750300" y="16830886"/>
          <a:ext cx="889000" cy="100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121796</xdr:rowOff>
    </xdr:from>
    <xdr:to>
      <xdr:col>50</xdr:col>
      <xdr:colOff>165100</xdr:colOff>
      <xdr:row>98</xdr:row>
      <xdr:rowOff>51946</xdr:rowOff>
    </xdr:to>
    <xdr:sp macro="" textlink="">
      <xdr:nvSpPr>
        <xdr:cNvPr id="456" name="フローチャート: 判断 455">
          <a:extLst>
            <a:ext uri="{FF2B5EF4-FFF2-40B4-BE49-F238E27FC236}">
              <a16:creationId xmlns:a16="http://schemas.microsoft.com/office/drawing/2014/main" id="{00000000-0008-0000-0600-0000C8010000}"/>
            </a:ext>
          </a:extLst>
        </xdr:cNvPr>
        <xdr:cNvSpPr/>
      </xdr:nvSpPr>
      <xdr:spPr>
        <a:xfrm>
          <a:off x="9588500" y="16752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68473</xdr:rowOff>
    </xdr:from>
    <xdr:ext cx="599010"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9339795" y="16527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28786</xdr:rowOff>
    </xdr:from>
    <xdr:to>
      <xdr:col>45</xdr:col>
      <xdr:colOff>177800</xdr:colOff>
      <xdr:row>98</xdr:row>
      <xdr:rowOff>127752</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flipV="1">
          <a:off x="7861300" y="16830886"/>
          <a:ext cx="889000" cy="98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148523</xdr:rowOff>
    </xdr:from>
    <xdr:to>
      <xdr:col>46</xdr:col>
      <xdr:colOff>38100</xdr:colOff>
      <xdr:row>98</xdr:row>
      <xdr:rowOff>78673</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8699500" y="16779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95200</xdr:rowOff>
    </xdr:from>
    <xdr:ext cx="534377"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8483111" y="16554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72431</xdr:rowOff>
    </xdr:from>
    <xdr:to>
      <xdr:col>41</xdr:col>
      <xdr:colOff>50800</xdr:colOff>
      <xdr:row>98</xdr:row>
      <xdr:rowOff>127752</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6972300" y="16874531"/>
          <a:ext cx="889000" cy="55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149104</xdr:rowOff>
    </xdr:from>
    <xdr:to>
      <xdr:col>41</xdr:col>
      <xdr:colOff>101600</xdr:colOff>
      <xdr:row>98</xdr:row>
      <xdr:rowOff>79254</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7810500" y="16779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95781</xdr:rowOff>
    </xdr:from>
    <xdr:ext cx="534377"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7594111" y="16554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6316</xdr:rowOff>
    </xdr:from>
    <xdr:to>
      <xdr:col>36</xdr:col>
      <xdr:colOff>165100</xdr:colOff>
      <xdr:row>98</xdr:row>
      <xdr:rowOff>107916</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6921500" y="16808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124443</xdr:rowOff>
    </xdr:from>
    <xdr:ext cx="534377"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6705111" y="16583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123264</xdr:rowOff>
    </xdr:from>
    <xdr:to>
      <xdr:col>55</xdr:col>
      <xdr:colOff>50800</xdr:colOff>
      <xdr:row>99</xdr:row>
      <xdr:rowOff>53414</xdr:rowOff>
    </xdr:to>
    <xdr:sp macro="" textlink="">
      <xdr:nvSpPr>
        <xdr:cNvPr id="471" name="楕円 470">
          <a:extLst>
            <a:ext uri="{FF2B5EF4-FFF2-40B4-BE49-F238E27FC236}">
              <a16:creationId xmlns:a16="http://schemas.microsoft.com/office/drawing/2014/main" id="{00000000-0008-0000-0600-0000D7010000}"/>
            </a:ext>
          </a:extLst>
        </xdr:cNvPr>
        <xdr:cNvSpPr/>
      </xdr:nvSpPr>
      <xdr:spPr>
        <a:xfrm>
          <a:off x="10426700" y="16925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38191</xdr:rowOff>
    </xdr:from>
    <xdr:ext cx="534377" cy="259045"/>
    <xdr:sp macro="" textlink="">
      <xdr:nvSpPr>
        <xdr:cNvPr id="472" name="普通建設事業費 （ うち更新整備　）該当値テキスト">
          <a:extLst>
            <a:ext uri="{FF2B5EF4-FFF2-40B4-BE49-F238E27FC236}">
              <a16:creationId xmlns:a16="http://schemas.microsoft.com/office/drawing/2014/main" id="{00000000-0008-0000-0600-0000D8010000}"/>
            </a:ext>
          </a:extLst>
        </xdr:cNvPr>
        <xdr:cNvSpPr txBox="1"/>
      </xdr:nvSpPr>
      <xdr:spPr>
        <a:xfrm>
          <a:off x="10528300" y="16840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78212</xdr:rowOff>
    </xdr:from>
    <xdr:to>
      <xdr:col>50</xdr:col>
      <xdr:colOff>165100</xdr:colOff>
      <xdr:row>99</xdr:row>
      <xdr:rowOff>8362</xdr:rowOff>
    </xdr:to>
    <xdr:sp macro="" textlink="">
      <xdr:nvSpPr>
        <xdr:cNvPr id="473" name="楕円 472">
          <a:extLst>
            <a:ext uri="{FF2B5EF4-FFF2-40B4-BE49-F238E27FC236}">
              <a16:creationId xmlns:a16="http://schemas.microsoft.com/office/drawing/2014/main" id="{00000000-0008-0000-0600-0000D9010000}"/>
            </a:ext>
          </a:extLst>
        </xdr:cNvPr>
        <xdr:cNvSpPr/>
      </xdr:nvSpPr>
      <xdr:spPr>
        <a:xfrm>
          <a:off x="9588500" y="16880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170939</xdr:rowOff>
    </xdr:from>
    <xdr:ext cx="534377"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9372111" y="16973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149436</xdr:rowOff>
    </xdr:from>
    <xdr:to>
      <xdr:col>46</xdr:col>
      <xdr:colOff>38100</xdr:colOff>
      <xdr:row>98</xdr:row>
      <xdr:rowOff>79586</xdr:rowOff>
    </xdr:to>
    <xdr:sp macro="" textlink="">
      <xdr:nvSpPr>
        <xdr:cNvPr id="475" name="楕円 474">
          <a:extLst>
            <a:ext uri="{FF2B5EF4-FFF2-40B4-BE49-F238E27FC236}">
              <a16:creationId xmlns:a16="http://schemas.microsoft.com/office/drawing/2014/main" id="{00000000-0008-0000-0600-0000DB010000}"/>
            </a:ext>
          </a:extLst>
        </xdr:cNvPr>
        <xdr:cNvSpPr/>
      </xdr:nvSpPr>
      <xdr:spPr>
        <a:xfrm>
          <a:off x="8699500" y="16780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70713</xdr:rowOff>
    </xdr:from>
    <xdr:ext cx="534377"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8483111" y="16872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76952</xdr:rowOff>
    </xdr:from>
    <xdr:to>
      <xdr:col>41</xdr:col>
      <xdr:colOff>101600</xdr:colOff>
      <xdr:row>99</xdr:row>
      <xdr:rowOff>7102</xdr:rowOff>
    </xdr:to>
    <xdr:sp macro="" textlink="">
      <xdr:nvSpPr>
        <xdr:cNvPr id="477" name="楕円 476">
          <a:extLst>
            <a:ext uri="{FF2B5EF4-FFF2-40B4-BE49-F238E27FC236}">
              <a16:creationId xmlns:a16="http://schemas.microsoft.com/office/drawing/2014/main" id="{00000000-0008-0000-0600-0000DD010000}"/>
            </a:ext>
          </a:extLst>
        </xdr:cNvPr>
        <xdr:cNvSpPr/>
      </xdr:nvSpPr>
      <xdr:spPr>
        <a:xfrm>
          <a:off x="7810500" y="16879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169679</xdr:rowOff>
    </xdr:from>
    <xdr:ext cx="534377"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7594111" y="16971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21631</xdr:rowOff>
    </xdr:from>
    <xdr:to>
      <xdr:col>36</xdr:col>
      <xdr:colOff>165100</xdr:colOff>
      <xdr:row>98</xdr:row>
      <xdr:rowOff>123231</xdr:rowOff>
    </xdr:to>
    <xdr:sp macro="" textlink="">
      <xdr:nvSpPr>
        <xdr:cNvPr id="479" name="楕円 478">
          <a:extLst>
            <a:ext uri="{FF2B5EF4-FFF2-40B4-BE49-F238E27FC236}">
              <a16:creationId xmlns:a16="http://schemas.microsoft.com/office/drawing/2014/main" id="{00000000-0008-0000-0600-0000DF010000}"/>
            </a:ext>
          </a:extLst>
        </xdr:cNvPr>
        <xdr:cNvSpPr/>
      </xdr:nvSpPr>
      <xdr:spPr>
        <a:xfrm>
          <a:off x="6921500" y="16823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114358</xdr:rowOff>
    </xdr:from>
    <xdr:ext cx="534377"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6705111" y="16916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1" name="正方形/長方形 480">
          <a:extLst>
            <a:ext uri="{FF2B5EF4-FFF2-40B4-BE49-F238E27FC236}">
              <a16:creationId xmlns:a16="http://schemas.microsoft.com/office/drawing/2014/main" id="{00000000-0008-0000-0600-0000E1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2" name="正方形/長方形 481">
          <a:extLst>
            <a:ext uri="{FF2B5EF4-FFF2-40B4-BE49-F238E27FC236}">
              <a16:creationId xmlns:a16="http://schemas.microsoft.com/office/drawing/2014/main" id="{00000000-0008-0000-0600-0000E2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3" name="正方形/長方形 482">
          <a:extLst>
            <a:ext uri="{FF2B5EF4-FFF2-40B4-BE49-F238E27FC236}">
              <a16:creationId xmlns:a16="http://schemas.microsoft.com/office/drawing/2014/main" id="{00000000-0008-0000-0600-0000E3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0" name="直線コネクタ 489">
          <a:extLst>
            <a:ext uri="{FF2B5EF4-FFF2-40B4-BE49-F238E27FC236}">
              <a16:creationId xmlns:a16="http://schemas.microsoft.com/office/drawing/2014/main" id="{00000000-0008-0000-0600-0000EA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25400</xdr:rowOff>
    </xdr:from>
    <xdr:to>
      <xdr:col>89</xdr:col>
      <xdr:colOff>177800</xdr:colOff>
      <xdr:row>38</xdr:row>
      <xdr:rowOff>25400</xdr:rowOff>
    </xdr:to>
    <xdr:cxnSp macro="">
      <xdr:nvCxnSpPr>
        <xdr:cNvPr id="491" name="直線コネクタ 490">
          <a:extLst>
            <a:ext uri="{FF2B5EF4-FFF2-40B4-BE49-F238E27FC236}">
              <a16:creationId xmlns:a16="http://schemas.microsoft.com/office/drawing/2014/main" id="{00000000-0008-0000-0600-0000EB010000}"/>
            </a:ext>
          </a:extLst>
        </xdr:cNvPr>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54627</xdr:rowOff>
    </xdr:from>
    <xdr:ext cx="248786"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3" name="直線コネクタ 492">
          <a:extLst>
            <a:ext uri="{FF2B5EF4-FFF2-40B4-BE49-F238E27FC236}">
              <a16:creationId xmlns:a16="http://schemas.microsoft.com/office/drawing/2014/main" id="{00000000-0008-0000-0600-0000ED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495" name="直線コネクタ 494">
          <a:extLst>
            <a:ext uri="{FF2B5EF4-FFF2-40B4-BE49-F238E27FC236}">
              <a16:creationId xmlns:a16="http://schemas.microsoft.com/office/drawing/2014/main" id="{00000000-0008-0000-0600-0000EF010000}"/>
            </a:ext>
          </a:extLst>
        </xdr:cNvPr>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30</xdr:row>
      <xdr:rowOff>111777</xdr:rowOff>
    </xdr:from>
    <xdr:ext cx="595419" cy="259045"/>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499" name="災害復旧事業費グラフ枠">
          <a:extLst>
            <a:ext uri="{FF2B5EF4-FFF2-40B4-BE49-F238E27FC236}">
              <a16:creationId xmlns:a16="http://schemas.microsoft.com/office/drawing/2014/main" id="{00000000-0008-0000-0600-0000F3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52181</xdr:rowOff>
    </xdr:from>
    <xdr:to>
      <xdr:col>85</xdr:col>
      <xdr:colOff>126364</xdr:colOff>
      <xdr:row>38</xdr:row>
      <xdr:rowOff>25400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flipV="1">
          <a:off x="16317595" y="5367131"/>
          <a:ext cx="1269" cy="11733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29227</xdr:rowOff>
    </xdr:from>
    <xdr:ext cx="249299" cy="259045"/>
    <xdr:sp macro="" textlink="">
      <xdr:nvSpPr>
        <xdr:cNvPr id="501" name="災害復旧事業費最小値テキスト">
          <a:extLst>
            <a:ext uri="{FF2B5EF4-FFF2-40B4-BE49-F238E27FC236}">
              <a16:creationId xmlns:a16="http://schemas.microsoft.com/office/drawing/2014/main" id="{00000000-0008-0000-0600-0000F5010000}"/>
            </a:ext>
          </a:extLst>
        </xdr:cNvPr>
        <xdr:cNvSpPr txBox="1"/>
      </xdr:nvSpPr>
      <xdr:spPr>
        <a:xfrm>
          <a:off x="16370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25400</xdr:rowOff>
    </xdr:from>
    <xdr:to>
      <xdr:col>86</xdr:col>
      <xdr:colOff>25400</xdr:colOff>
      <xdr:row>38</xdr:row>
      <xdr:rowOff>25400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170308</xdr:rowOff>
    </xdr:from>
    <xdr:ext cx="599010" cy="259045"/>
    <xdr:sp macro="" textlink="">
      <xdr:nvSpPr>
        <xdr:cNvPr id="503" name="災害復旧事業費最大値テキスト">
          <a:extLst>
            <a:ext uri="{FF2B5EF4-FFF2-40B4-BE49-F238E27FC236}">
              <a16:creationId xmlns:a16="http://schemas.microsoft.com/office/drawing/2014/main" id="{00000000-0008-0000-0600-0000F7010000}"/>
            </a:ext>
          </a:extLst>
        </xdr:cNvPr>
        <xdr:cNvSpPr txBox="1"/>
      </xdr:nvSpPr>
      <xdr:spPr>
        <a:xfrm>
          <a:off x="16370300" y="51423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52181</xdr:rowOff>
    </xdr:from>
    <xdr:to>
      <xdr:col>86</xdr:col>
      <xdr:colOff>25400</xdr:colOff>
      <xdr:row>31</xdr:row>
      <xdr:rowOff>52181</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6230600" y="5367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100604</xdr:rowOff>
    </xdr:from>
    <xdr:to>
      <xdr:col>85</xdr:col>
      <xdr:colOff>127000</xdr:colOff>
      <xdr:row>38</xdr:row>
      <xdr:rowOff>17542</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flipV="1">
          <a:off x="15481300" y="6444254"/>
          <a:ext cx="838200" cy="88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63771</xdr:rowOff>
    </xdr:from>
    <xdr:ext cx="534377" cy="259045"/>
    <xdr:sp macro="" textlink="">
      <xdr:nvSpPr>
        <xdr:cNvPr id="506" name="災害復旧事業費平均値テキスト">
          <a:extLst>
            <a:ext uri="{FF2B5EF4-FFF2-40B4-BE49-F238E27FC236}">
              <a16:creationId xmlns:a16="http://schemas.microsoft.com/office/drawing/2014/main" id="{00000000-0008-0000-0600-0000FA010000}"/>
            </a:ext>
          </a:extLst>
        </xdr:cNvPr>
        <xdr:cNvSpPr txBox="1"/>
      </xdr:nvSpPr>
      <xdr:spPr>
        <a:xfrm>
          <a:off x="16370300" y="62359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40894</xdr:rowOff>
    </xdr:from>
    <xdr:to>
      <xdr:col>85</xdr:col>
      <xdr:colOff>177800</xdr:colOff>
      <xdr:row>37</xdr:row>
      <xdr:rowOff>142494</xdr:rowOff>
    </xdr:to>
    <xdr:sp macro="" textlink="">
      <xdr:nvSpPr>
        <xdr:cNvPr id="507" name="フローチャート: 判断 506">
          <a:extLst>
            <a:ext uri="{FF2B5EF4-FFF2-40B4-BE49-F238E27FC236}">
              <a16:creationId xmlns:a16="http://schemas.microsoft.com/office/drawing/2014/main" id="{00000000-0008-0000-0600-0000FB010000}"/>
            </a:ext>
          </a:extLst>
        </xdr:cNvPr>
        <xdr:cNvSpPr/>
      </xdr:nvSpPr>
      <xdr:spPr>
        <a:xfrm>
          <a:off x="16268700" y="6384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8849</xdr:rowOff>
    </xdr:from>
    <xdr:to>
      <xdr:col>81</xdr:col>
      <xdr:colOff>50800</xdr:colOff>
      <xdr:row>38</xdr:row>
      <xdr:rowOff>17542</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4592300" y="6523949"/>
          <a:ext cx="889000" cy="8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51798</xdr:rowOff>
    </xdr:from>
    <xdr:to>
      <xdr:col>81</xdr:col>
      <xdr:colOff>101600</xdr:colOff>
      <xdr:row>37</xdr:row>
      <xdr:rowOff>153398</xdr:rowOff>
    </xdr:to>
    <xdr:sp macro="" textlink="">
      <xdr:nvSpPr>
        <xdr:cNvPr id="509" name="フローチャート: 判断 508">
          <a:extLst>
            <a:ext uri="{FF2B5EF4-FFF2-40B4-BE49-F238E27FC236}">
              <a16:creationId xmlns:a16="http://schemas.microsoft.com/office/drawing/2014/main" id="{00000000-0008-0000-0600-0000FD010000}"/>
            </a:ext>
          </a:extLst>
        </xdr:cNvPr>
        <xdr:cNvSpPr/>
      </xdr:nvSpPr>
      <xdr:spPr>
        <a:xfrm>
          <a:off x="15430500" y="6395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169925</xdr:rowOff>
    </xdr:from>
    <xdr:ext cx="534377"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5214111" y="6170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8849</xdr:rowOff>
    </xdr:from>
    <xdr:to>
      <xdr:col>76</xdr:col>
      <xdr:colOff>114300</xdr:colOff>
      <xdr:row>38</xdr:row>
      <xdr:rowOff>10404</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flipV="1">
          <a:off x="13703300" y="6523949"/>
          <a:ext cx="889000" cy="1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55193</xdr:rowOff>
    </xdr:from>
    <xdr:to>
      <xdr:col>76</xdr:col>
      <xdr:colOff>165100</xdr:colOff>
      <xdr:row>37</xdr:row>
      <xdr:rowOff>156793</xdr:rowOff>
    </xdr:to>
    <xdr:sp macro="" textlink="">
      <xdr:nvSpPr>
        <xdr:cNvPr id="512" name="フローチャート: 判断 511">
          <a:extLst>
            <a:ext uri="{FF2B5EF4-FFF2-40B4-BE49-F238E27FC236}">
              <a16:creationId xmlns:a16="http://schemas.microsoft.com/office/drawing/2014/main" id="{00000000-0008-0000-0600-000000020000}"/>
            </a:ext>
          </a:extLst>
        </xdr:cNvPr>
        <xdr:cNvSpPr/>
      </xdr:nvSpPr>
      <xdr:spPr>
        <a:xfrm>
          <a:off x="14541500" y="6398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1870</xdr:rowOff>
    </xdr:from>
    <xdr:ext cx="534377"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4325111" y="6174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10404</xdr:rowOff>
    </xdr:from>
    <xdr:to>
      <xdr:col>71</xdr:col>
      <xdr:colOff>177800</xdr:colOff>
      <xdr:row>38</xdr:row>
      <xdr:rowOff>25400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flipV="1">
          <a:off x="12814300" y="6525504"/>
          <a:ext cx="889000" cy="14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55930</xdr:rowOff>
    </xdr:from>
    <xdr:to>
      <xdr:col>72</xdr:col>
      <xdr:colOff>38100</xdr:colOff>
      <xdr:row>37</xdr:row>
      <xdr:rowOff>157530</xdr:rowOff>
    </xdr:to>
    <xdr:sp macro="" textlink="">
      <xdr:nvSpPr>
        <xdr:cNvPr id="515" name="フローチャート: 判断 514">
          <a:extLst>
            <a:ext uri="{FF2B5EF4-FFF2-40B4-BE49-F238E27FC236}">
              <a16:creationId xmlns:a16="http://schemas.microsoft.com/office/drawing/2014/main" id="{00000000-0008-0000-0600-000003020000}"/>
            </a:ext>
          </a:extLst>
        </xdr:cNvPr>
        <xdr:cNvSpPr/>
      </xdr:nvSpPr>
      <xdr:spPr>
        <a:xfrm>
          <a:off x="13652500" y="639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2607</xdr:rowOff>
    </xdr:from>
    <xdr:ext cx="534377" cy="259045"/>
    <xdr:sp macro="" textlink="">
      <xdr:nvSpPr>
        <xdr:cNvPr id="516" name="テキスト ボックス 515">
          <a:extLst>
            <a:ext uri="{FF2B5EF4-FFF2-40B4-BE49-F238E27FC236}">
              <a16:creationId xmlns:a16="http://schemas.microsoft.com/office/drawing/2014/main" id="{00000000-0008-0000-0600-000004020000}"/>
            </a:ext>
          </a:extLst>
        </xdr:cNvPr>
        <xdr:cNvSpPr txBox="1"/>
      </xdr:nvSpPr>
      <xdr:spPr>
        <a:xfrm>
          <a:off x="13436111" y="6174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73841</xdr:rowOff>
    </xdr:from>
    <xdr:to>
      <xdr:col>67</xdr:col>
      <xdr:colOff>101600</xdr:colOff>
      <xdr:row>38</xdr:row>
      <xdr:rowOff>3990</xdr:rowOff>
    </xdr:to>
    <xdr:sp macro="" textlink="">
      <xdr:nvSpPr>
        <xdr:cNvPr id="517" name="フローチャート: 判断 516">
          <a:extLst>
            <a:ext uri="{FF2B5EF4-FFF2-40B4-BE49-F238E27FC236}">
              <a16:creationId xmlns:a16="http://schemas.microsoft.com/office/drawing/2014/main" id="{00000000-0008-0000-0600-000005020000}"/>
            </a:ext>
          </a:extLst>
        </xdr:cNvPr>
        <xdr:cNvSpPr/>
      </xdr:nvSpPr>
      <xdr:spPr>
        <a:xfrm>
          <a:off x="12763500" y="641749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20518</xdr:rowOff>
    </xdr:from>
    <xdr:ext cx="534377"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2547111" y="6192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49804</xdr:rowOff>
    </xdr:from>
    <xdr:to>
      <xdr:col>85</xdr:col>
      <xdr:colOff>177800</xdr:colOff>
      <xdr:row>37</xdr:row>
      <xdr:rowOff>151404</xdr:rowOff>
    </xdr:to>
    <xdr:sp macro="" textlink="">
      <xdr:nvSpPr>
        <xdr:cNvPr id="524" name="楕円 523">
          <a:extLst>
            <a:ext uri="{FF2B5EF4-FFF2-40B4-BE49-F238E27FC236}">
              <a16:creationId xmlns:a16="http://schemas.microsoft.com/office/drawing/2014/main" id="{00000000-0008-0000-0600-00000C020000}"/>
            </a:ext>
          </a:extLst>
        </xdr:cNvPr>
        <xdr:cNvSpPr/>
      </xdr:nvSpPr>
      <xdr:spPr>
        <a:xfrm>
          <a:off x="16268700" y="6393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19321</xdr:rowOff>
    </xdr:from>
    <xdr:ext cx="534377" cy="259045"/>
    <xdr:sp macro="" textlink="">
      <xdr:nvSpPr>
        <xdr:cNvPr id="525" name="災害復旧事業費該当値テキスト">
          <a:extLst>
            <a:ext uri="{FF2B5EF4-FFF2-40B4-BE49-F238E27FC236}">
              <a16:creationId xmlns:a16="http://schemas.microsoft.com/office/drawing/2014/main" id="{00000000-0008-0000-0600-00000D020000}"/>
            </a:ext>
          </a:extLst>
        </xdr:cNvPr>
        <xdr:cNvSpPr txBox="1"/>
      </xdr:nvSpPr>
      <xdr:spPr>
        <a:xfrm>
          <a:off x="16370300" y="6362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138192</xdr:rowOff>
    </xdr:from>
    <xdr:to>
      <xdr:col>81</xdr:col>
      <xdr:colOff>101600</xdr:colOff>
      <xdr:row>38</xdr:row>
      <xdr:rowOff>68342</xdr:rowOff>
    </xdr:to>
    <xdr:sp macro="" textlink="">
      <xdr:nvSpPr>
        <xdr:cNvPr id="526" name="楕円 525">
          <a:extLst>
            <a:ext uri="{FF2B5EF4-FFF2-40B4-BE49-F238E27FC236}">
              <a16:creationId xmlns:a16="http://schemas.microsoft.com/office/drawing/2014/main" id="{00000000-0008-0000-0600-00000E020000}"/>
            </a:ext>
          </a:extLst>
        </xdr:cNvPr>
        <xdr:cNvSpPr/>
      </xdr:nvSpPr>
      <xdr:spPr>
        <a:xfrm>
          <a:off x="15430500" y="6481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59469</xdr:rowOff>
    </xdr:from>
    <xdr:ext cx="469744"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5246428" y="6574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129499</xdr:rowOff>
    </xdr:from>
    <xdr:to>
      <xdr:col>76</xdr:col>
      <xdr:colOff>165100</xdr:colOff>
      <xdr:row>38</xdr:row>
      <xdr:rowOff>59649</xdr:rowOff>
    </xdr:to>
    <xdr:sp macro="" textlink="">
      <xdr:nvSpPr>
        <xdr:cNvPr id="528" name="楕円 527">
          <a:extLst>
            <a:ext uri="{FF2B5EF4-FFF2-40B4-BE49-F238E27FC236}">
              <a16:creationId xmlns:a16="http://schemas.microsoft.com/office/drawing/2014/main" id="{00000000-0008-0000-0600-000010020000}"/>
            </a:ext>
          </a:extLst>
        </xdr:cNvPr>
        <xdr:cNvSpPr/>
      </xdr:nvSpPr>
      <xdr:spPr>
        <a:xfrm>
          <a:off x="14541500" y="6473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50776</xdr:rowOff>
    </xdr:from>
    <xdr:ext cx="469744"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4357428" y="6565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131054</xdr:rowOff>
    </xdr:from>
    <xdr:to>
      <xdr:col>72</xdr:col>
      <xdr:colOff>38100</xdr:colOff>
      <xdr:row>38</xdr:row>
      <xdr:rowOff>61204</xdr:rowOff>
    </xdr:to>
    <xdr:sp macro="" textlink="">
      <xdr:nvSpPr>
        <xdr:cNvPr id="530" name="楕円 529">
          <a:extLst>
            <a:ext uri="{FF2B5EF4-FFF2-40B4-BE49-F238E27FC236}">
              <a16:creationId xmlns:a16="http://schemas.microsoft.com/office/drawing/2014/main" id="{00000000-0008-0000-0600-000012020000}"/>
            </a:ext>
          </a:extLst>
        </xdr:cNvPr>
        <xdr:cNvSpPr/>
      </xdr:nvSpPr>
      <xdr:spPr>
        <a:xfrm>
          <a:off x="13652500" y="6474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52331</xdr:rowOff>
    </xdr:from>
    <xdr:ext cx="469744"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3468428" y="6567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146050</xdr:rowOff>
    </xdr:from>
    <xdr:to>
      <xdr:col>67</xdr:col>
      <xdr:colOff>101600</xdr:colOff>
      <xdr:row>38</xdr:row>
      <xdr:rowOff>76200</xdr:rowOff>
    </xdr:to>
    <xdr:sp macro="" textlink="">
      <xdr:nvSpPr>
        <xdr:cNvPr id="532" name="楕円 531">
          <a:extLst>
            <a:ext uri="{FF2B5EF4-FFF2-40B4-BE49-F238E27FC236}">
              <a16:creationId xmlns:a16="http://schemas.microsoft.com/office/drawing/2014/main" id="{00000000-0008-0000-0600-000014020000}"/>
            </a:ext>
          </a:extLst>
        </xdr:cNvPr>
        <xdr:cNvSpPr/>
      </xdr:nvSpPr>
      <xdr:spPr>
        <a:xfrm>
          <a:off x="1276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38</xdr:row>
      <xdr:rowOff>67327</xdr:rowOff>
    </xdr:from>
    <xdr:ext cx="249299"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268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4" name="正方形/長方形 533">
          <a:extLst>
            <a:ext uri="{FF2B5EF4-FFF2-40B4-BE49-F238E27FC236}">
              <a16:creationId xmlns:a16="http://schemas.microsoft.com/office/drawing/2014/main" id="{00000000-0008-0000-0600-000016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5" name="正方形/長方形 534">
          <a:extLst>
            <a:ext uri="{FF2B5EF4-FFF2-40B4-BE49-F238E27FC236}">
              <a16:creationId xmlns:a16="http://schemas.microsoft.com/office/drawing/2014/main" id="{00000000-0008-0000-0600-000017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6" name="正方形/長方形 535">
          <a:extLst>
            <a:ext uri="{FF2B5EF4-FFF2-40B4-BE49-F238E27FC236}">
              <a16:creationId xmlns:a16="http://schemas.microsoft.com/office/drawing/2014/main" id="{00000000-0008-0000-0600-000018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7" name="正方形/長方形 536">
          <a:extLst>
            <a:ext uri="{FF2B5EF4-FFF2-40B4-BE49-F238E27FC236}">
              <a16:creationId xmlns:a16="http://schemas.microsoft.com/office/drawing/2014/main" id="{00000000-0008-0000-0600-000019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8" name="正方形/長方形 537">
          <a:extLst>
            <a:ext uri="{FF2B5EF4-FFF2-40B4-BE49-F238E27FC236}">
              <a16:creationId xmlns:a16="http://schemas.microsoft.com/office/drawing/2014/main" id="{00000000-0008-0000-0600-00001A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39" name="正方形/長方形 538">
          <a:extLst>
            <a:ext uri="{FF2B5EF4-FFF2-40B4-BE49-F238E27FC236}">
              <a16:creationId xmlns:a16="http://schemas.microsoft.com/office/drawing/2014/main" id="{00000000-0008-0000-0600-00001B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0" name="正方形/長方形 539">
          <a:extLst>
            <a:ext uri="{FF2B5EF4-FFF2-40B4-BE49-F238E27FC236}">
              <a16:creationId xmlns:a16="http://schemas.microsoft.com/office/drawing/2014/main" id="{00000000-0008-0000-0600-00001C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3" name="直線コネクタ 542">
          <a:extLst>
            <a:ext uri="{FF2B5EF4-FFF2-40B4-BE49-F238E27FC236}">
              <a16:creationId xmlns:a16="http://schemas.microsoft.com/office/drawing/2014/main" id="{00000000-0008-0000-0600-00001F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44" name="直線コネクタ 543">
          <a:extLst>
            <a:ext uri="{FF2B5EF4-FFF2-40B4-BE49-F238E27FC236}">
              <a16:creationId xmlns:a16="http://schemas.microsoft.com/office/drawing/2014/main" id="{00000000-0008-0000-0600-000020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46" name="直線コネクタ 545">
          <a:extLst>
            <a:ext uri="{FF2B5EF4-FFF2-40B4-BE49-F238E27FC236}">
              <a16:creationId xmlns:a16="http://schemas.microsoft.com/office/drawing/2014/main" id="{00000000-0008-0000-0600-000022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55</xdr:row>
      <xdr:rowOff>54627</xdr:rowOff>
    </xdr:from>
    <xdr:ext cx="377026"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2068974" y="9484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48" name="直線コネクタ 547">
          <a:extLst>
            <a:ext uri="{FF2B5EF4-FFF2-40B4-BE49-F238E27FC236}">
              <a16:creationId xmlns:a16="http://schemas.microsoft.com/office/drawing/2014/main" id="{00000000-0008-0000-0600-000024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52</xdr:row>
      <xdr:rowOff>111777</xdr:rowOff>
    </xdr:from>
    <xdr:ext cx="377026" cy="25904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2068974" y="9027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0" name="直線コネクタ 549">
          <a:extLst>
            <a:ext uri="{FF2B5EF4-FFF2-40B4-BE49-F238E27FC236}">
              <a16:creationId xmlns:a16="http://schemas.microsoft.com/office/drawing/2014/main" id="{00000000-0008-0000-0600-000026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49</xdr:row>
      <xdr:rowOff>168927</xdr:rowOff>
    </xdr:from>
    <xdr:ext cx="377026" cy="259045"/>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2068974" y="8569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2" name="直線コネクタ 551">
          <a:extLst>
            <a:ext uri="{FF2B5EF4-FFF2-40B4-BE49-F238E27FC236}">
              <a16:creationId xmlns:a16="http://schemas.microsoft.com/office/drawing/2014/main" id="{00000000-0008-0000-0600-000028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47</xdr:row>
      <xdr:rowOff>54627</xdr:rowOff>
    </xdr:from>
    <xdr:ext cx="377026" cy="259045"/>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4" name="失業対策事業費グラフ枠">
          <a:extLst>
            <a:ext uri="{FF2B5EF4-FFF2-40B4-BE49-F238E27FC236}">
              <a16:creationId xmlns:a16="http://schemas.microsoft.com/office/drawing/2014/main" id="{00000000-0008-0000-0600-00002A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157988</xdr:rowOff>
    </xdr:from>
    <xdr:to>
      <xdr:col>85</xdr:col>
      <xdr:colOff>126364</xdr:colOff>
      <xdr:row>58</xdr:row>
      <xdr:rowOff>139700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flipV="1">
          <a:off x="16317595" y="8901938"/>
          <a:ext cx="1269" cy="1181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11447</xdr:rowOff>
    </xdr:from>
    <xdr:ext cx="249299" cy="259045"/>
    <xdr:sp macro="" textlink="">
      <xdr:nvSpPr>
        <xdr:cNvPr id="556" name="失業対策事業費最小値テキスト">
          <a:extLst>
            <a:ext uri="{FF2B5EF4-FFF2-40B4-BE49-F238E27FC236}">
              <a16:creationId xmlns:a16="http://schemas.microsoft.com/office/drawing/2014/main" id="{00000000-0008-0000-0600-00002C020000}"/>
            </a:ext>
          </a:extLst>
        </xdr:cNvPr>
        <xdr:cNvSpPr txBox="1"/>
      </xdr:nvSpPr>
      <xdr:spPr>
        <a:xfrm>
          <a:off x="16370300" y="101269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104665</xdr:rowOff>
    </xdr:from>
    <xdr:ext cx="378565" cy="259045"/>
    <xdr:sp macro="" textlink="">
      <xdr:nvSpPr>
        <xdr:cNvPr id="558" name="失業対策事業費最大値テキスト">
          <a:extLst>
            <a:ext uri="{FF2B5EF4-FFF2-40B4-BE49-F238E27FC236}">
              <a16:creationId xmlns:a16="http://schemas.microsoft.com/office/drawing/2014/main" id="{00000000-0008-0000-0600-00002E020000}"/>
            </a:ext>
          </a:extLst>
        </xdr:cNvPr>
        <xdr:cNvSpPr txBox="1"/>
      </xdr:nvSpPr>
      <xdr:spPr>
        <a:xfrm>
          <a:off x="16370300" y="86771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51</xdr:row>
      <xdr:rowOff>157988</xdr:rowOff>
    </xdr:from>
    <xdr:to>
      <xdr:col>86</xdr:col>
      <xdr:colOff>25400</xdr:colOff>
      <xdr:row>51</xdr:row>
      <xdr:rowOff>157988</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6230600" y="8901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139700</xdr:rowOff>
    </xdr:from>
    <xdr:to>
      <xdr:col>85</xdr:col>
      <xdr:colOff>127000</xdr:colOff>
      <xdr:row>58</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100347</xdr:rowOff>
    </xdr:from>
    <xdr:ext cx="249299" cy="259045"/>
    <xdr:sp macro="" textlink="">
      <xdr:nvSpPr>
        <xdr:cNvPr id="561" name="失業対策事業費平均値テキスト">
          <a:extLst>
            <a:ext uri="{FF2B5EF4-FFF2-40B4-BE49-F238E27FC236}">
              <a16:creationId xmlns:a16="http://schemas.microsoft.com/office/drawing/2014/main" id="{00000000-0008-0000-0600-000031020000}"/>
            </a:ext>
          </a:extLst>
        </xdr:cNvPr>
        <xdr:cNvSpPr txBox="1"/>
      </xdr:nvSpPr>
      <xdr:spPr>
        <a:xfrm>
          <a:off x="16370300" y="987299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77470</xdr:rowOff>
    </xdr:from>
    <xdr:to>
      <xdr:col>85</xdr:col>
      <xdr:colOff>177800</xdr:colOff>
      <xdr:row>59</xdr:row>
      <xdr:rowOff>7620</xdr:rowOff>
    </xdr:to>
    <xdr:sp macro="" textlink="">
      <xdr:nvSpPr>
        <xdr:cNvPr id="562" name="フローチャート: 判断 561">
          <a:extLst>
            <a:ext uri="{FF2B5EF4-FFF2-40B4-BE49-F238E27FC236}">
              <a16:creationId xmlns:a16="http://schemas.microsoft.com/office/drawing/2014/main" id="{00000000-0008-0000-0600-000032020000}"/>
            </a:ext>
          </a:extLst>
        </xdr:cNvPr>
        <xdr:cNvSpPr/>
      </xdr:nvSpPr>
      <xdr:spPr>
        <a:xfrm>
          <a:off x="16268700" y="10021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139700</xdr:rowOff>
    </xdr:from>
    <xdr:to>
      <xdr:col>81</xdr:col>
      <xdr:colOff>50800</xdr:colOff>
      <xdr:row>58</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75184</xdr:rowOff>
    </xdr:from>
    <xdr:to>
      <xdr:col>81</xdr:col>
      <xdr:colOff>101600</xdr:colOff>
      <xdr:row>59</xdr:row>
      <xdr:rowOff>5334</xdr:rowOff>
    </xdr:to>
    <xdr:sp macro="" textlink="">
      <xdr:nvSpPr>
        <xdr:cNvPr id="564" name="フローチャート: 判断 563">
          <a:extLst>
            <a:ext uri="{FF2B5EF4-FFF2-40B4-BE49-F238E27FC236}">
              <a16:creationId xmlns:a16="http://schemas.microsoft.com/office/drawing/2014/main" id="{00000000-0008-0000-0600-000034020000}"/>
            </a:ext>
          </a:extLst>
        </xdr:cNvPr>
        <xdr:cNvSpPr/>
      </xdr:nvSpPr>
      <xdr:spPr>
        <a:xfrm>
          <a:off x="15430500" y="10019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21861</xdr:rowOff>
    </xdr:from>
    <xdr:ext cx="249299" cy="259045"/>
    <xdr:sp macro="" textlink="">
      <xdr:nvSpPr>
        <xdr:cNvPr id="565" name="テキスト ボックス 564">
          <a:extLst>
            <a:ext uri="{FF2B5EF4-FFF2-40B4-BE49-F238E27FC236}">
              <a16:creationId xmlns:a16="http://schemas.microsoft.com/office/drawing/2014/main" id="{00000000-0008-0000-0600-000035020000}"/>
            </a:ext>
          </a:extLst>
        </xdr:cNvPr>
        <xdr:cNvSpPr txBox="1"/>
      </xdr:nvSpPr>
      <xdr:spPr>
        <a:xfrm>
          <a:off x="15356650" y="979451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139700</xdr:rowOff>
    </xdr:from>
    <xdr:to>
      <xdr:col>76</xdr:col>
      <xdr:colOff>114300</xdr:colOff>
      <xdr:row>58</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72898</xdr:rowOff>
    </xdr:from>
    <xdr:to>
      <xdr:col>76</xdr:col>
      <xdr:colOff>165100</xdr:colOff>
      <xdr:row>59</xdr:row>
      <xdr:rowOff>3048</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4541500" y="10016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19575</xdr:rowOff>
    </xdr:from>
    <xdr:ext cx="249299"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4467650" y="97922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139700</xdr:rowOff>
    </xdr:from>
    <xdr:to>
      <xdr:col>71</xdr:col>
      <xdr:colOff>177800</xdr:colOff>
      <xdr:row>58</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36322</xdr:rowOff>
    </xdr:from>
    <xdr:to>
      <xdr:col>72</xdr:col>
      <xdr:colOff>38100</xdr:colOff>
      <xdr:row>58</xdr:row>
      <xdr:rowOff>137922</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3652500" y="9980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56</xdr:row>
      <xdr:rowOff>154449</xdr:rowOff>
    </xdr:from>
    <xdr:ext cx="313932"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3546333" y="975564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47752</xdr:rowOff>
    </xdr:from>
    <xdr:to>
      <xdr:col>67</xdr:col>
      <xdr:colOff>101600</xdr:colOff>
      <xdr:row>58</xdr:row>
      <xdr:rowOff>149352</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2763500" y="9991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56</xdr:row>
      <xdr:rowOff>165879</xdr:rowOff>
    </xdr:from>
    <xdr:ext cx="313932"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2657333" y="97670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79" name="楕円 578">
          <a:extLst>
            <a:ext uri="{FF2B5EF4-FFF2-40B4-BE49-F238E27FC236}">
              <a16:creationId xmlns:a16="http://schemas.microsoft.com/office/drawing/2014/main" id="{00000000-0008-0000-0600-000043020000}"/>
            </a:ext>
          </a:extLst>
        </xdr:cNvPr>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55897</xdr:rowOff>
    </xdr:from>
    <xdr:ext cx="249299" cy="259045"/>
    <xdr:sp macro="" textlink="">
      <xdr:nvSpPr>
        <xdr:cNvPr id="580" name="失業対策事業費該当値テキスト">
          <a:extLst>
            <a:ext uri="{FF2B5EF4-FFF2-40B4-BE49-F238E27FC236}">
              <a16:creationId xmlns:a16="http://schemas.microsoft.com/office/drawing/2014/main" id="{00000000-0008-0000-0600-000044020000}"/>
            </a:ext>
          </a:extLst>
        </xdr:cNvPr>
        <xdr:cNvSpPr txBox="1"/>
      </xdr:nvSpPr>
      <xdr:spPr>
        <a:xfrm>
          <a:off x="16370300" y="99999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88900</xdr:rowOff>
    </xdr:from>
    <xdr:to>
      <xdr:col>81</xdr:col>
      <xdr:colOff>101600</xdr:colOff>
      <xdr:row>59</xdr:row>
      <xdr:rowOff>19050</xdr:rowOff>
    </xdr:to>
    <xdr:sp macro="" textlink="">
      <xdr:nvSpPr>
        <xdr:cNvPr id="581" name="楕円 580">
          <a:extLst>
            <a:ext uri="{FF2B5EF4-FFF2-40B4-BE49-F238E27FC236}">
              <a16:creationId xmlns:a16="http://schemas.microsoft.com/office/drawing/2014/main" id="{00000000-0008-0000-0600-000045020000}"/>
            </a:ext>
          </a:extLst>
        </xdr:cNvPr>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10177</xdr:rowOff>
    </xdr:from>
    <xdr:ext cx="249299"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535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88900</xdr:rowOff>
    </xdr:from>
    <xdr:to>
      <xdr:col>76</xdr:col>
      <xdr:colOff>165100</xdr:colOff>
      <xdr:row>59</xdr:row>
      <xdr:rowOff>19050</xdr:rowOff>
    </xdr:to>
    <xdr:sp macro="" textlink="">
      <xdr:nvSpPr>
        <xdr:cNvPr id="583" name="楕円 582">
          <a:extLst>
            <a:ext uri="{FF2B5EF4-FFF2-40B4-BE49-F238E27FC236}">
              <a16:creationId xmlns:a16="http://schemas.microsoft.com/office/drawing/2014/main" id="{00000000-0008-0000-0600-000047020000}"/>
            </a:ext>
          </a:extLst>
        </xdr:cNvPr>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10177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446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88900</xdr:rowOff>
    </xdr:from>
    <xdr:to>
      <xdr:col>72</xdr:col>
      <xdr:colOff>38100</xdr:colOff>
      <xdr:row>59</xdr:row>
      <xdr:rowOff>19050</xdr:rowOff>
    </xdr:to>
    <xdr:sp macro="" textlink="">
      <xdr:nvSpPr>
        <xdr:cNvPr id="585" name="楕円 584">
          <a:extLst>
            <a:ext uri="{FF2B5EF4-FFF2-40B4-BE49-F238E27FC236}">
              <a16:creationId xmlns:a16="http://schemas.microsoft.com/office/drawing/2014/main" id="{00000000-0008-0000-0600-000049020000}"/>
            </a:ext>
          </a:extLst>
        </xdr:cNvPr>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10177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357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10177</xdr:rowOff>
    </xdr:from>
    <xdr:ext cx="249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268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9" name="正方形/長方形 588">
          <a:extLst>
            <a:ext uri="{FF2B5EF4-FFF2-40B4-BE49-F238E27FC236}">
              <a16:creationId xmlns:a16="http://schemas.microsoft.com/office/drawing/2014/main" id="{00000000-0008-0000-0600-00004D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0" name="正方形/長方形 589">
          <a:extLst>
            <a:ext uri="{FF2B5EF4-FFF2-40B4-BE49-F238E27FC236}">
              <a16:creationId xmlns:a16="http://schemas.microsoft.com/office/drawing/2014/main" id="{00000000-0008-0000-0600-00004E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1" name="正方形/長方形 590">
          <a:extLst>
            <a:ext uri="{FF2B5EF4-FFF2-40B4-BE49-F238E27FC236}">
              <a16:creationId xmlns:a16="http://schemas.microsoft.com/office/drawing/2014/main" id="{00000000-0008-0000-0600-00004F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8" name="直線コネクタ 597">
          <a:extLst>
            <a:ext uri="{FF2B5EF4-FFF2-40B4-BE49-F238E27FC236}">
              <a16:creationId xmlns:a16="http://schemas.microsoft.com/office/drawing/2014/main" id="{00000000-0008-0000-0600-000056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599" name="直線コネクタ 598">
          <a:extLst>
            <a:ext uri="{FF2B5EF4-FFF2-40B4-BE49-F238E27FC236}">
              <a16:creationId xmlns:a16="http://schemas.microsoft.com/office/drawing/2014/main" id="{00000000-0008-0000-0600-000057020000}"/>
            </a:ext>
          </a:extLst>
        </xdr:cNvPr>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7" name="公債費グラフ枠">
          <a:extLst>
            <a:ext uri="{FF2B5EF4-FFF2-40B4-BE49-F238E27FC236}">
              <a16:creationId xmlns:a16="http://schemas.microsoft.com/office/drawing/2014/main" id="{00000000-0008-0000-0600-00005F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85390</xdr:rowOff>
    </xdr:from>
    <xdr:to>
      <xdr:col>85</xdr:col>
      <xdr:colOff>126364</xdr:colOff>
      <xdr:row>78</xdr:row>
      <xdr:rowOff>25400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flipV="1">
          <a:off x="16317595" y="12086890"/>
          <a:ext cx="1269" cy="13116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29227</xdr:rowOff>
    </xdr:from>
    <xdr:ext cx="249299" cy="259045"/>
    <xdr:sp macro="" textlink="">
      <xdr:nvSpPr>
        <xdr:cNvPr id="609" name="公債費最小値テキスト">
          <a:extLst>
            <a:ext uri="{FF2B5EF4-FFF2-40B4-BE49-F238E27FC236}">
              <a16:creationId xmlns:a16="http://schemas.microsoft.com/office/drawing/2014/main" id="{00000000-0008-0000-0600-000061020000}"/>
            </a:ext>
          </a:extLst>
        </xdr:cNvPr>
        <xdr:cNvSpPr txBox="1"/>
      </xdr:nvSpPr>
      <xdr:spPr>
        <a:xfrm>
          <a:off x="16370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25400</xdr:rowOff>
    </xdr:from>
    <xdr:to>
      <xdr:col>86</xdr:col>
      <xdr:colOff>25400</xdr:colOff>
      <xdr:row>78</xdr:row>
      <xdr:rowOff>25400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32067</xdr:rowOff>
    </xdr:from>
    <xdr:ext cx="599010" cy="259045"/>
    <xdr:sp macro="" textlink="">
      <xdr:nvSpPr>
        <xdr:cNvPr id="611" name="公債費最大値テキスト">
          <a:extLst>
            <a:ext uri="{FF2B5EF4-FFF2-40B4-BE49-F238E27FC236}">
              <a16:creationId xmlns:a16="http://schemas.microsoft.com/office/drawing/2014/main" id="{00000000-0008-0000-0600-000063020000}"/>
            </a:ext>
          </a:extLst>
        </xdr:cNvPr>
        <xdr:cNvSpPr txBox="1"/>
      </xdr:nvSpPr>
      <xdr:spPr>
        <a:xfrm>
          <a:off x="16370300" y="11862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229,503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85390</xdr:rowOff>
    </xdr:from>
    <xdr:to>
      <xdr:col>86</xdr:col>
      <xdr:colOff>25400</xdr:colOff>
      <xdr:row>70</xdr:row>
      <xdr:rowOff>85390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6230600" y="12086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146010</xdr:rowOff>
    </xdr:from>
    <xdr:to>
      <xdr:col>85</xdr:col>
      <xdr:colOff>127000</xdr:colOff>
      <xdr:row>76</xdr:row>
      <xdr:rowOff>150382</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flipV="1">
          <a:off x="15481300" y="13176210"/>
          <a:ext cx="838200" cy="4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73</xdr:row>
      <xdr:rowOff>48055</xdr:rowOff>
    </xdr:from>
    <xdr:ext cx="599010" cy="259045"/>
    <xdr:sp macro="" textlink="">
      <xdr:nvSpPr>
        <xdr:cNvPr id="614" name="公債費平均値テキスト">
          <a:extLst>
            <a:ext uri="{FF2B5EF4-FFF2-40B4-BE49-F238E27FC236}">
              <a16:creationId xmlns:a16="http://schemas.microsoft.com/office/drawing/2014/main" id="{00000000-0008-0000-0600-000066020000}"/>
            </a:ext>
          </a:extLst>
        </xdr:cNvPr>
        <xdr:cNvSpPr txBox="1"/>
      </xdr:nvSpPr>
      <xdr:spPr>
        <a:xfrm>
          <a:off x="16370300" y="1256390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25178</xdr:rowOff>
    </xdr:from>
    <xdr:to>
      <xdr:col>85</xdr:col>
      <xdr:colOff>177800</xdr:colOff>
      <xdr:row>74</xdr:row>
      <xdr:rowOff>126778</xdr:rowOff>
    </xdr:to>
    <xdr:sp macro="" textlink="">
      <xdr:nvSpPr>
        <xdr:cNvPr id="615" name="フローチャート: 判断 614">
          <a:extLst>
            <a:ext uri="{FF2B5EF4-FFF2-40B4-BE49-F238E27FC236}">
              <a16:creationId xmlns:a16="http://schemas.microsoft.com/office/drawing/2014/main" id="{00000000-0008-0000-0600-000067020000}"/>
            </a:ext>
          </a:extLst>
        </xdr:cNvPr>
        <xdr:cNvSpPr/>
      </xdr:nvSpPr>
      <xdr:spPr>
        <a:xfrm>
          <a:off x="16268700" y="12712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150382</xdr:rowOff>
    </xdr:from>
    <xdr:to>
      <xdr:col>81</xdr:col>
      <xdr:colOff>50800</xdr:colOff>
      <xdr:row>76</xdr:row>
      <xdr:rowOff>156936</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flipV="1">
          <a:off x="14592300" y="13180582"/>
          <a:ext cx="889000" cy="6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23423</xdr:rowOff>
    </xdr:from>
    <xdr:to>
      <xdr:col>81</xdr:col>
      <xdr:colOff>101600</xdr:colOff>
      <xdr:row>74</xdr:row>
      <xdr:rowOff>125023</xdr:rowOff>
    </xdr:to>
    <xdr:sp macro="" textlink="">
      <xdr:nvSpPr>
        <xdr:cNvPr id="617" name="フローチャート: 判断 616">
          <a:extLst>
            <a:ext uri="{FF2B5EF4-FFF2-40B4-BE49-F238E27FC236}">
              <a16:creationId xmlns:a16="http://schemas.microsoft.com/office/drawing/2014/main" id="{00000000-0008-0000-0600-000069020000}"/>
            </a:ext>
          </a:extLst>
        </xdr:cNvPr>
        <xdr:cNvSpPr/>
      </xdr:nvSpPr>
      <xdr:spPr>
        <a:xfrm>
          <a:off x="15430500" y="12710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72</xdr:row>
      <xdr:rowOff>141550</xdr:rowOff>
    </xdr:from>
    <xdr:ext cx="599010"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5181795" y="124859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156936</xdr:rowOff>
    </xdr:from>
    <xdr:to>
      <xdr:col>76</xdr:col>
      <xdr:colOff>114300</xdr:colOff>
      <xdr:row>76</xdr:row>
      <xdr:rowOff>160189</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flipV="1">
          <a:off x="13703300" y="13187136"/>
          <a:ext cx="889000" cy="3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14679</xdr:rowOff>
    </xdr:from>
    <xdr:to>
      <xdr:col>76</xdr:col>
      <xdr:colOff>165100</xdr:colOff>
      <xdr:row>74</xdr:row>
      <xdr:rowOff>116279</xdr:rowOff>
    </xdr:to>
    <xdr:sp macro="" textlink="">
      <xdr:nvSpPr>
        <xdr:cNvPr id="620" name="フローチャート: 判断 619">
          <a:extLst>
            <a:ext uri="{FF2B5EF4-FFF2-40B4-BE49-F238E27FC236}">
              <a16:creationId xmlns:a16="http://schemas.microsoft.com/office/drawing/2014/main" id="{00000000-0008-0000-0600-00006C020000}"/>
            </a:ext>
          </a:extLst>
        </xdr:cNvPr>
        <xdr:cNvSpPr/>
      </xdr:nvSpPr>
      <xdr:spPr>
        <a:xfrm>
          <a:off x="14541500" y="12701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72</xdr:row>
      <xdr:rowOff>132806</xdr:rowOff>
    </xdr:from>
    <xdr:ext cx="599010"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4292795" y="124772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160189</xdr:rowOff>
    </xdr:from>
    <xdr:to>
      <xdr:col>71</xdr:col>
      <xdr:colOff>177800</xdr:colOff>
      <xdr:row>76</xdr:row>
      <xdr:rowOff>169441</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flipV="1">
          <a:off x="12814300" y="13190389"/>
          <a:ext cx="889000" cy="9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37779</xdr:rowOff>
    </xdr:from>
    <xdr:to>
      <xdr:col>72</xdr:col>
      <xdr:colOff>38100</xdr:colOff>
      <xdr:row>74</xdr:row>
      <xdr:rowOff>139379</xdr:rowOff>
    </xdr:to>
    <xdr:sp macro="" textlink="">
      <xdr:nvSpPr>
        <xdr:cNvPr id="623" name="フローチャート: 判断 622">
          <a:extLst>
            <a:ext uri="{FF2B5EF4-FFF2-40B4-BE49-F238E27FC236}">
              <a16:creationId xmlns:a16="http://schemas.microsoft.com/office/drawing/2014/main" id="{00000000-0008-0000-0600-00006F020000}"/>
            </a:ext>
          </a:extLst>
        </xdr:cNvPr>
        <xdr:cNvSpPr/>
      </xdr:nvSpPr>
      <xdr:spPr>
        <a:xfrm>
          <a:off x="13652500" y="12725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72</xdr:row>
      <xdr:rowOff>155906</xdr:rowOff>
    </xdr:from>
    <xdr:ext cx="599010"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3403795" y="125003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63023</xdr:rowOff>
    </xdr:from>
    <xdr:to>
      <xdr:col>67</xdr:col>
      <xdr:colOff>101600</xdr:colOff>
      <xdr:row>74</xdr:row>
      <xdr:rowOff>164623</xdr:rowOff>
    </xdr:to>
    <xdr:sp macro="" textlink="">
      <xdr:nvSpPr>
        <xdr:cNvPr id="625" name="フローチャート: 判断 624">
          <a:extLst>
            <a:ext uri="{FF2B5EF4-FFF2-40B4-BE49-F238E27FC236}">
              <a16:creationId xmlns:a16="http://schemas.microsoft.com/office/drawing/2014/main" id="{00000000-0008-0000-0600-000071020000}"/>
            </a:ext>
          </a:extLst>
        </xdr:cNvPr>
        <xdr:cNvSpPr/>
      </xdr:nvSpPr>
      <xdr:spPr>
        <a:xfrm>
          <a:off x="12763500" y="12750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73</xdr:row>
      <xdr:rowOff>9700</xdr:rowOff>
    </xdr:from>
    <xdr:ext cx="599010"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2514795" y="125255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95210</xdr:rowOff>
    </xdr:from>
    <xdr:to>
      <xdr:col>85</xdr:col>
      <xdr:colOff>177800</xdr:colOff>
      <xdr:row>77</xdr:row>
      <xdr:rowOff>25360</xdr:rowOff>
    </xdr:to>
    <xdr:sp macro="" textlink="">
      <xdr:nvSpPr>
        <xdr:cNvPr id="632" name="楕円 631">
          <a:extLst>
            <a:ext uri="{FF2B5EF4-FFF2-40B4-BE49-F238E27FC236}">
              <a16:creationId xmlns:a16="http://schemas.microsoft.com/office/drawing/2014/main" id="{00000000-0008-0000-0600-000078020000}"/>
            </a:ext>
          </a:extLst>
        </xdr:cNvPr>
        <xdr:cNvSpPr/>
      </xdr:nvSpPr>
      <xdr:spPr>
        <a:xfrm>
          <a:off x="16268700" y="13125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73637</xdr:rowOff>
    </xdr:from>
    <xdr:ext cx="534377" cy="259045"/>
    <xdr:sp macro="" textlink="">
      <xdr:nvSpPr>
        <xdr:cNvPr id="633" name="公債費該当値テキスト">
          <a:extLst>
            <a:ext uri="{FF2B5EF4-FFF2-40B4-BE49-F238E27FC236}">
              <a16:creationId xmlns:a16="http://schemas.microsoft.com/office/drawing/2014/main" id="{00000000-0008-0000-0600-000079020000}"/>
            </a:ext>
          </a:extLst>
        </xdr:cNvPr>
        <xdr:cNvSpPr txBox="1"/>
      </xdr:nvSpPr>
      <xdr:spPr>
        <a:xfrm>
          <a:off x="16370300" y="13103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99582</xdr:rowOff>
    </xdr:from>
    <xdr:to>
      <xdr:col>81</xdr:col>
      <xdr:colOff>101600</xdr:colOff>
      <xdr:row>77</xdr:row>
      <xdr:rowOff>29732</xdr:rowOff>
    </xdr:to>
    <xdr:sp macro="" textlink="">
      <xdr:nvSpPr>
        <xdr:cNvPr id="634" name="楕円 633">
          <a:extLst>
            <a:ext uri="{FF2B5EF4-FFF2-40B4-BE49-F238E27FC236}">
              <a16:creationId xmlns:a16="http://schemas.microsoft.com/office/drawing/2014/main" id="{00000000-0008-0000-0600-00007A020000}"/>
            </a:ext>
          </a:extLst>
        </xdr:cNvPr>
        <xdr:cNvSpPr/>
      </xdr:nvSpPr>
      <xdr:spPr>
        <a:xfrm>
          <a:off x="15430500" y="13129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20859</xdr:rowOff>
    </xdr:from>
    <xdr:ext cx="534377"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5214111" y="13222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106136</xdr:rowOff>
    </xdr:from>
    <xdr:to>
      <xdr:col>76</xdr:col>
      <xdr:colOff>165100</xdr:colOff>
      <xdr:row>77</xdr:row>
      <xdr:rowOff>36286</xdr:rowOff>
    </xdr:to>
    <xdr:sp macro="" textlink="">
      <xdr:nvSpPr>
        <xdr:cNvPr id="636" name="楕円 635">
          <a:extLst>
            <a:ext uri="{FF2B5EF4-FFF2-40B4-BE49-F238E27FC236}">
              <a16:creationId xmlns:a16="http://schemas.microsoft.com/office/drawing/2014/main" id="{00000000-0008-0000-0600-00007C020000}"/>
            </a:ext>
          </a:extLst>
        </xdr:cNvPr>
        <xdr:cNvSpPr/>
      </xdr:nvSpPr>
      <xdr:spPr>
        <a:xfrm>
          <a:off x="14541500" y="13136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27413</xdr:rowOff>
    </xdr:from>
    <xdr:ext cx="534377"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4325111" y="13229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109389</xdr:rowOff>
    </xdr:from>
    <xdr:to>
      <xdr:col>72</xdr:col>
      <xdr:colOff>38100</xdr:colOff>
      <xdr:row>77</xdr:row>
      <xdr:rowOff>39539</xdr:rowOff>
    </xdr:to>
    <xdr:sp macro="" textlink="">
      <xdr:nvSpPr>
        <xdr:cNvPr id="638" name="楕円 637">
          <a:extLst>
            <a:ext uri="{FF2B5EF4-FFF2-40B4-BE49-F238E27FC236}">
              <a16:creationId xmlns:a16="http://schemas.microsoft.com/office/drawing/2014/main" id="{00000000-0008-0000-0600-00007E020000}"/>
            </a:ext>
          </a:extLst>
        </xdr:cNvPr>
        <xdr:cNvSpPr/>
      </xdr:nvSpPr>
      <xdr:spPr>
        <a:xfrm>
          <a:off x="13652500" y="13139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30666</xdr:rowOff>
    </xdr:from>
    <xdr:ext cx="534377"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3436111" y="13232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118641</xdr:rowOff>
    </xdr:from>
    <xdr:to>
      <xdr:col>67</xdr:col>
      <xdr:colOff>101600</xdr:colOff>
      <xdr:row>77</xdr:row>
      <xdr:rowOff>48791</xdr:rowOff>
    </xdr:to>
    <xdr:sp macro="" textlink="">
      <xdr:nvSpPr>
        <xdr:cNvPr id="640" name="楕円 639">
          <a:extLst>
            <a:ext uri="{FF2B5EF4-FFF2-40B4-BE49-F238E27FC236}">
              <a16:creationId xmlns:a16="http://schemas.microsoft.com/office/drawing/2014/main" id="{00000000-0008-0000-0600-000080020000}"/>
            </a:ext>
          </a:extLst>
        </xdr:cNvPr>
        <xdr:cNvSpPr/>
      </xdr:nvSpPr>
      <xdr:spPr>
        <a:xfrm>
          <a:off x="12763500" y="13148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39918</xdr:rowOff>
    </xdr:from>
    <xdr:ext cx="534377"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2547111" y="13241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2" name="正方形/長方形 641">
          <a:extLst>
            <a:ext uri="{FF2B5EF4-FFF2-40B4-BE49-F238E27FC236}">
              <a16:creationId xmlns:a16="http://schemas.microsoft.com/office/drawing/2014/main" id="{00000000-0008-0000-0600-000082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3" name="正方形/長方形 642">
          <a:extLst>
            <a:ext uri="{FF2B5EF4-FFF2-40B4-BE49-F238E27FC236}">
              <a16:creationId xmlns:a16="http://schemas.microsoft.com/office/drawing/2014/main" id="{00000000-0008-0000-0600-000083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4" name="正方形/長方形 643">
          <a:extLst>
            <a:ext uri="{FF2B5EF4-FFF2-40B4-BE49-F238E27FC236}">
              <a16:creationId xmlns:a16="http://schemas.microsoft.com/office/drawing/2014/main" id="{00000000-0008-0000-0600-000084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5" name="正方形/長方形 644">
          <a:extLst>
            <a:ext uri="{FF2B5EF4-FFF2-40B4-BE49-F238E27FC236}">
              <a16:creationId xmlns:a16="http://schemas.microsoft.com/office/drawing/2014/main" id="{00000000-0008-0000-0600-000085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6" name="正方形/長方形 645">
          <a:extLst>
            <a:ext uri="{FF2B5EF4-FFF2-40B4-BE49-F238E27FC236}">
              <a16:creationId xmlns:a16="http://schemas.microsoft.com/office/drawing/2014/main" id="{00000000-0008-0000-0600-000086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7" name="正方形/長方形 646">
          <a:extLst>
            <a:ext uri="{FF2B5EF4-FFF2-40B4-BE49-F238E27FC236}">
              <a16:creationId xmlns:a16="http://schemas.microsoft.com/office/drawing/2014/main" id="{00000000-0008-0000-0600-000087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1" name="直線コネクタ 650">
          <a:extLst>
            <a:ext uri="{FF2B5EF4-FFF2-40B4-BE49-F238E27FC236}">
              <a16:creationId xmlns:a16="http://schemas.microsoft.com/office/drawing/2014/main" id="{00000000-0008-0000-0600-00008B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2" name="直線コネクタ 651">
          <a:extLst>
            <a:ext uri="{FF2B5EF4-FFF2-40B4-BE49-F238E27FC236}">
              <a16:creationId xmlns:a16="http://schemas.microsoft.com/office/drawing/2014/main" id="{00000000-0008-0000-0600-00008C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4" name="直線コネクタ 653">
          <a:extLst>
            <a:ext uri="{FF2B5EF4-FFF2-40B4-BE49-F238E27FC236}">
              <a16:creationId xmlns:a16="http://schemas.microsoft.com/office/drawing/2014/main" id="{00000000-0008-0000-0600-00008E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56" name="直線コネクタ 655">
          <a:extLst>
            <a:ext uri="{FF2B5EF4-FFF2-40B4-BE49-F238E27FC236}">
              <a16:creationId xmlns:a16="http://schemas.microsoft.com/office/drawing/2014/main" id="{00000000-0008-0000-0600-000090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58" name="直線コネクタ 657">
          <a:extLst>
            <a:ext uri="{FF2B5EF4-FFF2-40B4-BE49-F238E27FC236}">
              <a16:creationId xmlns:a16="http://schemas.microsoft.com/office/drawing/2014/main" id="{00000000-0008-0000-0600-000092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92727</xdr:rowOff>
    </xdr:from>
    <xdr:ext cx="685572" cy="259045"/>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4" name="積立金グラフ枠">
          <a:extLst>
            <a:ext uri="{FF2B5EF4-FFF2-40B4-BE49-F238E27FC236}">
              <a16:creationId xmlns:a16="http://schemas.microsoft.com/office/drawing/2014/main" id="{00000000-0008-0000-0600-000098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19921</xdr:rowOff>
    </xdr:from>
    <xdr:to>
      <xdr:col>85</xdr:col>
      <xdr:colOff>126364</xdr:colOff>
      <xdr:row>99</xdr:row>
      <xdr:rowOff>43721</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flipV="1">
          <a:off x="16317595" y="15621871"/>
          <a:ext cx="1269" cy="13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47548</xdr:rowOff>
    </xdr:from>
    <xdr:ext cx="378565" cy="259045"/>
    <xdr:sp macro="" textlink="">
      <xdr:nvSpPr>
        <xdr:cNvPr id="666" name="積立金最小値テキスト">
          <a:extLst>
            <a:ext uri="{FF2B5EF4-FFF2-40B4-BE49-F238E27FC236}">
              <a16:creationId xmlns:a16="http://schemas.microsoft.com/office/drawing/2014/main" id="{00000000-0008-0000-0600-00009A020000}"/>
            </a:ext>
          </a:extLst>
        </xdr:cNvPr>
        <xdr:cNvSpPr txBox="1"/>
      </xdr:nvSpPr>
      <xdr:spPr>
        <a:xfrm>
          <a:off x="16370300" y="170210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43721</xdr:rowOff>
    </xdr:from>
    <xdr:to>
      <xdr:col>86</xdr:col>
      <xdr:colOff>25400</xdr:colOff>
      <xdr:row>99</xdr:row>
      <xdr:rowOff>43721</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6230600" y="17017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138048</xdr:rowOff>
    </xdr:from>
    <xdr:ext cx="690189" cy="259045"/>
    <xdr:sp macro="" textlink="">
      <xdr:nvSpPr>
        <xdr:cNvPr id="668" name="積立金最大値テキスト">
          <a:extLst>
            <a:ext uri="{FF2B5EF4-FFF2-40B4-BE49-F238E27FC236}">
              <a16:creationId xmlns:a16="http://schemas.microsoft.com/office/drawing/2014/main" id="{00000000-0008-0000-0600-00009C020000}"/>
            </a:ext>
          </a:extLst>
        </xdr:cNvPr>
        <xdr:cNvSpPr txBox="1"/>
      </xdr:nvSpPr>
      <xdr:spPr>
        <a:xfrm>
          <a:off x="16370300" y="1539709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1,099,314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19921</xdr:rowOff>
    </xdr:from>
    <xdr:to>
      <xdr:col>86</xdr:col>
      <xdr:colOff>25400</xdr:colOff>
      <xdr:row>91</xdr:row>
      <xdr:rowOff>19921</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6230600" y="15621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4170</xdr:rowOff>
    </xdr:from>
    <xdr:to>
      <xdr:col>85</xdr:col>
      <xdr:colOff>127000</xdr:colOff>
      <xdr:row>99</xdr:row>
      <xdr:rowOff>39374</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5481300" y="16977720"/>
          <a:ext cx="838200" cy="35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91036</xdr:rowOff>
    </xdr:from>
    <xdr:ext cx="534377" cy="259045"/>
    <xdr:sp macro="" textlink="">
      <xdr:nvSpPr>
        <xdr:cNvPr id="671" name="積立金平均値テキスト">
          <a:extLst>
            <a:ext uri="{FF2B5EF4-FFF2-40B4-BE49-F238E27FC236}">
              <a16:creationId xmlns:a16="http://schemas.microsoft.com/office/drawing/2014/main" id="{00000000-0008-0000-0600-00009F020000}"/>
            </a:ext>
          </a:extLst>
        </xdr:cNvPr>
        <xdr:cNvSpPr txBox="1"/>
      </xdr:nvSpPr>
      <xdr:spPr>
        <a:xfrm>
          <a:off x="16370300" y="167216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68159</xdr:rowOff>
    </xdr:from>
    <xdr:to>
      <xdr:col>85</xdr:col>
      <xdr:colOff>177800</xdr:colOff>
      <xdr:row>98</xdr:row>
      <xdr:rowOff>169759</xdr:rowOff>
    </xdr:to>
    <xdr:sp macro="" textlink="">
      <xdr:nvSpPr>
        <xdr:cNvPr id="672" name="フローチャート: 判断 671">
          <a:extLst>
            <a:ext uri="{FF2B5EF4-FFF2-40B4-BE49-F238E27FC236}">
              <a16:creationId xmlns:a16="http://schemas.microsoft.com/office/drawing/2014/main" id="{00000000-0008-0000-0600-0000A0020000}"/>
            </a:ext>
          </a:extLst>
        </xdr:cNvPr>
        <xdr:cNvSpPr/>
      </xdr:nvSpPr>
      <xdr:spPr>
        <a:xfrm>
          <a:off x="16268700" y="16870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4170</xdr:rowOff>
    </xdr:from>
    <xdr:to>
      <xdr:col>81</xdr:col>
      <xdr:colOff>50800</xdr:colOff>
      <xdr:row>99</xdr:row>
      <xdr:rowOff>40317</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flipV="1">
          <a:off x="14592300" y="16977720"/>
          <a:ext cx="889000" cy="36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98538</xdr:rowOff>
    </xdr:from>
    <xdr:to>
      <xdr:col>81</xdr:col>
      <xdr:colOff>101600</xdr:colOff>
      <xdr:row>99</xdr:row>
      <xdr:rowOff>28688</xdr:rowOff>
    </xdr:to>
    <xdr:sp macro="" textlink="">
      <xdr:nvSpPr>
        <xdr:cNvPr id="674" name="フローチャート: 判断 673">
          <a:extLst>
            <a:ext uri="{FF2B5EF4-FFF2-40B4-BE49-F238E27FC236}">
              <a16:creationId xmlns:a16="http://schemas.microsoft.com/office/drawing/2014/main" id="{00000000-0008-0000-0600-0000A2020000}"/>
            </a:ext>
          </a:extLst>
        </xdr:cNvPr>
        <xdr:cNvSpPr/>
      </xdr:nvSpPr>
      <xdr:spPr>
        <a:xfrm>
          <a:off x="15430500" y="16900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45215</xdr:rowOff>
    </xdr:from>
    <xdr:ext cx="534377"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5214111" y="16675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40317</xdr:rowOff>
    </xdr:from>
    <xdr:to>
      <xdr:col>76</xdr:col>
      <xdr:colOff>114300</xdr:colOff>
      <xdr:row>99</xdr:row>
      <xdr:rowOff>40656</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flipV="1">
          <a:off x="13703300" y="17013867"/>
          <a:ext cx="889000" cy="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105474</xdr:rowOff>
    </xdr:from>
    <xdr:to>
      <xdr:col>76</xdr:col>
      <xdr:colOff>165100</xdr:colOff>
      <xdr:row>99</xdr:row>
      <xdr:rowOff>35624</xdr:rowOff>
    </xdr:to>
    <xdr:sp macro="" textlink="">
      <xdr:nvSpPr>
        <xdr:cNvPr id="677" name="フローチャート: 判断 676">
          <a:extLst>
            <a:ext uri="{FF2B5EF4-FFF2-40B4-BE49-F238E27FC236}">
              <a16:creationId xmlns:a16="http://schemas.microsoft.com/office/drawing/2014/main" id="{00000000-0008-0000-0600-0000A5020000}"/>
            </a:ext>
          </a:extLst>
        </xdr:cNvPr>
        <xdr:cNvSpPr/>
      </xdr:nvSpPr>
      <xdr:spPr>
        <a:xfrm>
          <a:off x="14541500" y="16907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52151</xdr:rowOff>
    </xdr:from>
    <xdr:ext cx="534377"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4325111" y="16682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40656</xdr:rowOff>
    </xdr:from>
    <xdr:to>
      <xdr:col>71</xdr:col>
      <xdr:colOff>177800</xdr:colOff>
      <xdr:row>99</xdr:row>
      <xdr:rowOff>40858</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flipV="1">
          <a:off x="12814300" y="17014206"/>
          <a:ext cx="889000" cy="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102981</xdr:rowOff>
    </xdr:from>
    <xdr:to>
      <xdr:col>72</xdr:col>
      <xdr:colOff>38100</xdr:colOff>
      <xdr:row>99</xdr:row>
      <xdr:rowOff>33131</xdr:rowOff>
    </xdr:to>
    <xdr:sp macro="" textlink="">
      <xdr:nvSpPr>
        <xdr:cNvPr id="680" name="フローチャート: 判断 679">
          <a:extLst>
            <a:ext uri="{FF2B5EF4-FFF2-40B4-BE49-F238E27FC236}">
              <a16:creationId xmlns:a16="http://schemas.microsoft.com/office/drawing/2014/main" id="{00000000-0008-0000-0600-0000A8020000}"/>
            </a:ext>
          </a:extLst>
        </xdr:cNvPr>
        <xdr:cNvSpPr/>
      </xdr:nvSpPr>
      <xdr:spPr>
        <a:xfrm>
          <a:off x="13652500" y="16905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49658</xdr:rowOff>
    </xdr:from>
    <xdr:ext cx="534377"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3436111" y="16680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100884</xdr:rowOff>
    </xdr:from>
    <xdr:to>
      <xdr:col>67</xdr:col>
      <xdr:colOff>101600</xdr:colOff>
      <xdr:row>99</xdr:row>
      <xdr:rowOff>31034</xdr:rowOff>
    </xdr:to>
    <xdr:sp macro="" textlink="">
      <xdr:nvSpPr>
        <xdr:cNvPr id="682" name="フローチャート: 判断 681">
          <a:extLst>
            <a:ext uri="{FF2B5EF4-FFF2-40B4-BE49-F238E27FC236}">
              <a16:creationId xmlns:a16="http://schemas.microsoft.com/office/drawing/2014/main" id="{00000000-0008-0000-0600-0000AA020000}"/>
            </a:ext>
          </a:extLst>
        </xdr:cNvPr>
        <xdr:cNvSpPr/>
      </xdr:nvSpPr>
      <xdr:spPr>
        <a:xfrm>
          <a:off x="12763500" y="16902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47561</xdr:rowOff>
    </xdr:from>
    <xdr:ext cx="534377"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2547111" y="16678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160024</xdr:rowOff>
    </xdr:from>
    <xdr:to>
      <xdr:col>85</xdr:col>
      <xdr:colOff>177800</xdr:colOff>
      <xdr:row>99</xdr:row>
      <xdr:rowOff>90174</xdr:rowOff>
    </xdr:to>
    <xdr:sp macro="" textlink="">
      <xdr:nvSpPr>
        <xdr:cNvPr id="689" name="楕円 688">
          <a:extLst>
            <a:ext uri="{FF2B5EF4-FFF2-40B4-BE49-F238E27FC236}">
              <a16:creationId xmlns:a16="http://schemas.microsoft.com/office/drawing/2014/main" id="{00000000-0008-0000-0600-0000B1020000}"/>
            </a:ext>
          </a:extLst>
        </xdr:cNvPr>
        <xdr:cNvSpPr/>
      </xdr:nvSpPr>
      <xdr:spPr>
        <a:xfrm>
          <a:off x="16268700" y="16962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74951</xdr:rowOff>
    </xdr:from>
    <xdr:ext cx="469744" cy="259045"/>
    <xdr:sp macro="" textlink="">
      <xdr:nvSpPr>
        <xdr:cNvPr id="690" name="積立金該当値テキスト">
          <a:extLst>
            <a:ext uri="{FF2B5EF4-FFF2-40B4-BE49-F238E27FC236}">
              <a16:creationId xmlns:a16="http://schemas.microsoft.com/office/drawing/2014/main" id="{00000000-0008-0000-0600-0000B2020000}"/>
            </a:ext>
          </a:extLst>
        </xdr:cNvPr>
        <xdr:cNvSpPr txBox="1"/>
      </xdr:nvSpPr>
      <xdr:spPr>
        <a:xfrm>
          <a:off x="16370300" y="16877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124820</xdr:rowOff>
    </xdr:from>
    <xdr:to>
      <xdr:col>81</xdr:col>
      <xdr:colOff>101600</xdr:colOff>
      <xdr:row>99</xdr:row>
      <xdr:rowOff>54970</xdr:rowOff>
    </xdr:to>
    <xdr:sp macro="" textlink="">
      <xdr:nvSpPr>
        <xdr:cNvPr id="691" name="楕円 690">
          <a:extLst>
            <a:ext uri="{FF2B5EF4-FFF2-40B4-BE49-F238E27FC236}">
              <a16:creationId xmlns:a16="http://schemas.microsoft.com/office/drawing/2014/main" id="{00000000-0008-0000-0600-0000B3020000}"/>
            </a:ext>
          </a:extLst>
        </xdr:cNvPr>
        <xdr:cNvSpPr/>
      </xdr:nvSpPr>
      <xdr:spPr>
        <a:xfrm>
          <a:off x="15430500" y="1692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46097</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5214111" y="17019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160967</xdr:rowOff>
    </xdr:from>
    <xdr:to>
      <xdr:col>76</xdr:col>
      <xdr:colOff>165100</xdr:colOff>
      <xdr:row>99</xdr:row>
      <xdr:rowOff>91117</xdr:rowOff>
    </xdr:to>
    <xdr:sp macro="" textlink="">
      <xdr:nvSpPr>
        <xdr:cNvPr id="693" name="楕円 692">
          <a:extLst>
            <a:ext uri="{FF2B5EF4-FFF2-40B4-BE49-F238E27FC236}">
              <a16:creationId xmlns:a16="http://schemas.microsoft.com/office/drawing/2014/main" id="{00000000-0008-0000-0600-0000B5020000}"/>
            </a:ext>
          </a:extLst>
        </xdr:cNvPr>
        <xdr:cNvSpPr/>
      </xdr:nvSpPr>
      <xdr:spPr>
        <a:xfrm>
          <a:off x="14541500" y="16963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82244</xdr:rowOff>
    </xdr:from>
    <xdr:ext cx="469744"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4357428" y="17055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161306</xdr:rowOff>
    </xdr:from>
    <xdr:to>
      <xdr:col>72</xdr:col>
      <xdr:colOff>38100</xdr:colOff>
      <xdr:row>99</xdr:row>
      <xdr:rowOff>91456</xdr:rowOff>
    </xdr:to>
    <xdr:sp macro="" textlink="">
      <xdr:nvSpPr>
        <xdr:cNvPr id="695" name="楕円 694">
          <a:extLst>
            <a:ext uri="{FF2B5EF4-FFF2-40B4-BE49-F238E27FC236}">
              <a16:creationId xmlns:a16="http://schemas.microsoft.com/office/drawing/2014/main" id="{00000000-0008-0000-0600-0000B7020000}"/>
            </a:ext>
          </a:extLst>
        </xdr:cNvPr>
        <xdr:cNvSpPr/>
      </xdr:nvSpPr>
      <xdr:spPr>
        <a:xfrm>
          <a:off x="13652500" y="16963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82583</xdr:rowOff>
    </xdr:from>
    <xdr:ext cx="469744"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3468428" y="17056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161508</xdr:rowOff>
    </xdr:from>
    <xdr:to>
      <xdr:col>67</xdr:col>
      <xdr:colOff>101600</xdr:colOff>
      <xdr:row>99</xdr:row>
      <xdr:rowOff>91658</xdr:rowOff>
    </xdr:to>
    <xdr:sp macro="" textlink="">
      <xdr:nvSpPr>
        <xdr:cNvPr id="697" name="楕円 696">
          <a:extLst>
            <a:ext uri="{FF2B5EF4-FFF2-40B4-BE49-F238E27FC236}">
              <a16:creationId xmlns:a16="http://schemas.microsoft.com/office/drawing/2014/main" id="{00000000-0008-0000-0600-0000B9020000}"/>
            </a:ext>
          </a:extLst>
        </xdr:cNvPr>
        <xdr:cNvSpPr/>
      </xdr:nvSpPr>
      <xdr:spPr>
        <a:xfrm>
          <a:off x="12763500" y="16963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82785</xdr:rowOff>
    </xdr:from>
    <xdr:ext cx="469744"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2579428" y="17056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99" name="正方形/長方形 698">
          <a:extLst>
            <a:ext uri="{FF2B5EF4-FFF2-40B4-BE49-F238E27FC236}">
              <a16:creationId xmlns:a16="http://schemas.microsoft.com/office/drawing/2014/main" id="{00000000-0008-0000-0600-0000BB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0" name="正方形/長方形 699">
          <a:extLst>
            <a:ext uri="{FF2B5EF4-FFF2-40B4-BE49-F238E27FC236}">
              <a16:creationId xmlns:a16="http://schemas.microsoft.com/office/drawing/2014/main" id="{00000000-0008-0000-0600-0000BC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1" name="正方形/長方形 700">
          <a:extLst>
            <a:ext uri="{FF2B5EF4-FFF2-40B4-BE49-F238E27FC236}">
              <a16:creationId xmlns:a16="http://schemas.microsoft.com/office/drawing/2014/main" id="{00000000-0008-0000-0600-0000BD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2" name="正方形/長方形 701">
          <a:extLst>
            <a:ext uri="{FF2B5EF4-FFF2-40B4-BE49-F238E27FC236}">
              <a16:creationId xmlns:a16="http://schemas.microsoft.com/office/drawing/2014/main" id="{00000000-0008-0000-0600-0000BE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3" name="正方形/長方形 702">
          <a:extLst>
            <a:ext uri="{FF2B5EF4-FFF2-40B4-BE49-F238E27FC236}">
              <a16:creationId xmlns:a16="http://schemas.microsoft.com/office/drawing/2014/main" id="{00000000-0008-0000-0600-0000BF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8" name="直線コネクタ 707">
          <a:extLst>
            <a:ext uri="{FF2B5EF4-FFF2-40B4-BE49-F238E27FC236}">
              <a16:creationId xmlns:a16="http://schemas.microsoft.com/office/drawing/2014/main" id="{00000000-0008-0000-0600-0000C4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09" name="直線コネクタ 708">
          <a:extLst>
            <a:ext uri="{FF2B5EF4-FFF2-40B4-BE49-F238E27FC236}">
              <a16:creationId xmlns:a16="http://schemas.microsoft.com/office/drawing/2014/main" id="{00000000-0008-0000-0600-0000C5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1" name="直線コネクタ 710">
          <a:extLst>
            <a:ext uri="{FF2B5EF4-FFF2-40B4-BE49-F238E27FC236}">
              <a16:creationId xmlns:a16="http://schemas.microsoft.com/office/drawing/2014/main" id="{00000000-0008-0000-0600-0000C7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13" name="直線コネクタ 712">
          <a:extLst>
            <a:ext uri="{FF2B5EF4-FFF2-40B4-BE49-F238E27FC236}">
              <a16:creationId xmlns:a16="http://schemas.microsoft.com/office/drawing/2014/main" id="{00000000-0008-0000-0600-0000C9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15" name="直線コネクタ 714">
          <a:extLst>
            <a:ext uri="{FF2B5EF4-FFF2-40B4-BE49-F238E27FC236}">
              <a16:creationId xmlns:a16="http://schemas.microsoft.com/office/drawing/2014/main" id="{00000000-0008-0000-0600-0000CB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17" name="直線コネクタ 716">
          <a:extLst>
            <a:ext uri="{FF2B5EF4-FFF2-40B4-BE49-F238E27FC236}">
              <a16:creationId xmlns:a16="http://schemas.microsoft.com/office/drawing/2014/main" id="{00000000-0008-0000-0600-0000CD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3" name="投資及び出資金グラフ枠">
          <a:extLst>
            <a:ext uri="{FF2B5EF4-FFF2-40B4-BE49-F238E27FC236}">
              <a16:creationId xmlns:a16="http://schemas.microsoft.com/office/drawing/2014/main" id="{00000000-0008-0000-0600-0000D3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28992</xdr:rowOff>
    </xdr:from>
    <xdr:to>
      <xdr:col>116</xdr:col>
      <xdr:colOff>62864</xdr:colOff>
      <xdr:row>39</xdr:row>
      <xdr:rowOff>98878</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flipV="1">
          <a:off x="22159595" y="5172492"/>
          <a:ext cx="1269" cy="16129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25" name="投資及び出資金最小値テキスト">
          <a:extLst>
            <a:ext uri="{FF2B5EF4-FFF2-40B4-BE49-F238E27FC236}">
              <a16:creationId xmlns:a16="http://schemas.microsoft.com/office/drawing/2014/main" id="{00000000-0008-0000-0600-0000D5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147119</xdr:rowOff>
    </xdr:from>
    <xdr:ext cx="534377" cy="259045"/>
    <xdr:sp macro="" textlink="">
      <xdr:nvSpPr>
        <xdr:cNvPr id="727" name="投資及び出資金最大値テキスト">
          <a:extLst>
            <a:ext uri="{FF2B5EF4-FFF2-40B4-BE49-F238E27FC236}">
              <a16:creationId xmlns:a16="http://schemas.microsoft.com/office/drawing/2014/main" id="{00000000-0008-0000-0600-0000D7020000}"/>
            </a:ext>
          </a:extLst>
        </xdr:cNvPr>
        <xdr:cNvSpPr txBox="1"/>
      </xdr:nvSpPr>
      <xdr:spPr>
        <a:xfrm>
          <a:off x="22212300" y="4947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28992</xdr:rowOff>
    </xdr:from>
    <xdr:to>
      <xdr:col>116</xdr:col>
      <xdr:colOff>152400</xdr:colOff>
      <xdr:row>30</xdr:row>
      <xdr:rowOff>28992</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22072600" y="5172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117818</xdr:rowOff>
    </xdr:from>
    <xdr:ext cx="469744" cy="259045"/>
    <xdr:sp macro="" textlink="">
      <xdr:nvSpPr>
        <xdr:cNvPr id="730" name="投資及び出資金平均値テキスト">
          <a:extLst>
            <a:ext uri="{FF2B5EF4-FFF2-40B4-BE49-F238E27FC236}">
              <a16:creationId xmlns:a16="http://schemas.microsoft.com/office/drawing/2014/main" id="{00000000-0008-0000-0600-0000DA020000}"/>
            </a:ext>
          </a:extLst>
        </xdr:cNvPr>
        <xdr:cNvSpPr txBox="1"/>
      </xdr:nvSpPr>
      <xdr:spPr>
        <a:xfrm>
          <a:off x="22212300" y="64614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94941</xdr:rowOff>
    </xdr:from>
    <xdr:to>
      <xdr:col>116</xdr:col>
      <xdr:colOff>114300</xdr:colOff>
      <xdr:row>39</xdr:row>
      <xdr:rowOff>25091</xdr:rowOff>
    </xdr:to>
    <xdr:sp macro="" textlink="">
      <xdr:nvSpPr>
        <xdr:cNvPr id="731" name="フローチャート: 判断 730">
          <a:extLst>
            <a:ext uri="{FF2B5EF4-FFF2-40B4-BE49-F238E27FC236}">
              <a16:creationId xmlns:a16="http://schemas.microsoft.com/office/drawing/2014/main" id="{00000000-0008-0000-0600-0000DB020000}"/>
            </a:ext>
          </a:extLst>
        </xdr:cNvPr>
        <xdr:cNvSpPr/>
      </xdr:nvSpPr>
      <xdr:spPr>
        <a:xfrm>
          <a:off x="22110700" y="6610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103596</xdr:rowOff>
    </xdr:from>
    <xdr:to>
      <xdr:col>112</xdr:col>
      <xdr:colOff>38100</xdr:colOff>
      <xdr:row>39</xdr:row>
      <xdr:rowOff>33746</xdr:rowOff>
    </xdr:to>
    <xdr:sp macro="" textlink="">
      <xdr:nvSpPr>
        <xdr:cNvPr id="733" name="フローチャート: 判断 732">
          <a:extLst>
            <a:ext uri="{FF2B5EF4-FFF2-40B4-BE49-F238E27FC236}">
              <a16:creationId xmlns:a16="http://schemas.microsoft.com/office/drawing/2014/main" id="{00000000-0008-0000-0600-0000DD020000}"/>
            </a:ext>
          </a:extLst>
        </xdr:cNvPr>
        <xdr:cNvSpPr/>
      </xdr:nvSpPr>
      <xdr:spPr>
        <a:xfrm>
          <a:off x="21272500" y="661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50273</xdr:rowOff>
    </xdr:from>
    <xdr:ext cx="469744"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21088428" y="6393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120186</xdr:rowOff>
    </xdr:from>
    <xdr:to>
      <xdr:col>107</xdr:col>
      <xdr:colOff>101600</xdr:colOff>
      <xdr:row>39</xdr:row>
      <xdr:rowOff>50336</xdr:rowOff>
    </xdr:to>
    <xdr:sp macro="" textlink="">
      <xdr:nvSpPr>
        <xdr:cNvPr id="736" name="フローチャート: 判断 735">
          <a:extLst>
            <a:ext uri="{FF2B5EF4-FFF2-40B4-BE49-F238E27FC236}">
              <a16:creationId xmlns:a16="http://schemas.microsoft.com/office/drawing/2014/main" id="{00000000-0008-0000-0600-0000E0020000}"/>
            </a:ext>
          </a:extLst>
        </xdr:cNvPr>
        <xdr:cNvSpPr/>
      </xdr:nvSpPr>
      <xdr:spPr>
        <a:xfrm>
          <a:off x="20383500" y="6635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66863</xdr:rowOff>
    </xdr:from>
    <xdr:ext cx="469744"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20199428" y="6410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110813</xdr:rowOff>
    </xdr:from>
    <xdr:to>
      <xdr:col>102</xdr:col>
      <xdr:colOff>165100</xdr:colOff>
      <xdr:row>39</xdr:row>
      <xdr:rowOff>40963</xdr:rowOff>
    </xdr:to>
    <xdr:sp macro="" textlink="">
      <xdr:nvSpPr>
        <xdr:cNvPr id="739" name="フローチャート: 判断 738">
          <a:extLst>
            <a:ext uri="{FF2B5EF4-FFF2-40B4-BE49-F238E27FC236}">
              <a16:creationId xmlns:a16="http://schemas.microsoft.com/office/drawing/2014/main" id="{00000000-0008-0000-0600-0000E3020000}"/>
            </a:ext>
          </a:extLst>
        </xdr:cNvPr>
        <xdr:cNvSpPr/>
      </xdr:nvSpPr>
      <xdr:spPr>
        <a:xfrm>
          <a:off x="19494500" y="6625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57490</xdr:rowOff>
    </xdr:from>
    <xdr:ext cx="469744"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19310428" y="6401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125116</xdr:rowOff>
    </xdr:from>
    <xdr:to>
      <xdr:col>98</xdr:col>
      <xdr:colOff>38100</xdr:colOff>
      <xdr:row>39</xdr:row>
      <xdr:rowOff>55266</xdr:rowOff>
    </xdr:to>
    <xdr:sp macro="" textlink="">
      <xdr:nvSpPr>
        <xdr:cNvPr id="741" name="フローチャート: 判断 740">
          <a:extLst>
            <a:ext uri="{FF2B5EF4-FFF2-40B4-BE49-F238E27FC236}">
              <a16:creationId xmlns:a16="http://schemas.microsoft.com/office/drawing/2014/main" id="{00000000-0008-0000-0600-0000E5020000}"/>
            </a:ext>
          </a:extLst>
        </xdr:cNvPr>
        <xdr:cNvSpPr/>
      </xdr:nvSpPr>
      <xdr:spPr>
        <a:xfrm>
          <a:off x="18605500" y="6640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71794</xdr:rowOff>
    </xdr:from>
    <xdr:ext cx="469744"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18421428" y="6415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48" name="楕円 747">
          <a:extLst>
            <a:ext uri="{FF2B5EF4-FFF2-40B4-BE49-F238E27FC236}">
              <a16:creationId xmlns:a16="http://schemas.microsoft.com/office/drawing/2014/main" id="{00000000-0008-0000-0600-0000EC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49" name="投資及び出資金該当値テキスト">
          <a:extLst>
            <a:ext uri="{FF2B5EF4-FFF2-40B4-BE49-F238E27FC236}">
              <a16:creationId xmlns:a16="http://schemas.microsoft.com/office/drawing/2014/main" id="{00000000-0008-0000-0600-0000ED020000}"/>
            </a:ext>
          </a:extLst>
        </xdr:cNvPr>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50" name="楕円 749">
          <a:extLst>
            <a:ext uri="{FF2B5EF4-FFF2-40B4-BE49-F238E27FC236}">
              <a16:creationId xmlns:a16="http://schemas.microsoft.com/office/drawing/2014/main" id="{00000000-0008-0000-0600-0000EE02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52" name="楕円 751">
          <a:extLst>
            <a:ext uri="{FF2B5EF4-FFF2-40B4-BE49-F238E27FC236}">
              <a16:creationId xmlns:a16="http://schemas.microsoft.com/office/drawing/2014/main" id="{00000000-0008-0000-0600-0000F002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54" name="楕円 753">
          <a:extLst>
            <a:ext uri="{FF2B5EF4-FFF2-40B4-BE49-F238E27FC236}">
              <a16:creationId xmlns:a16="http://schemas.microsoft.com/office/drawing/2014/main" id="{00000000-0008-0000-0600-0000F202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56" name="楕円 755">
          <a:extLst>
            <a:ext uri="{FF2B5EF4-FFF2-40B4-BE49-F238E27FC236}">
              <a16:creationId xmlns:a16="http://schemas.microsoft.com/office/drawing/2014/main" id="{00000000-0008-0000-0600-0000F402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8" name="正方形/長方形 757">
          <a:extLst>
            <a:ext uri="{FF2B5EF4-FFF2-40B4-BE49-F238E27FC236}">
              <a16:creationId xmlns:a16="http://schemas.microsoft.com/office/drawing/2014/main" id="{00000000-0008-0000-0600-0000F6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9" name="正方形/長方形 758">
          <a:extLst>
            <a:ext uri="{FF2B5EF4-FFF2-40B4-BE49-F238E27FC236}">
              <a16:creationId xmlns:a16="http://schemas.microsoft.com/office/drawing/2014/main" id="{00000000-0008-0000-0600-0000F7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0" name="正方形/長方形 759">
          <a:extLst>
            <a:ext uri="{FF2B5EF4-FFF2-40B4-BE49-F238E27FC236}">
              <a16:creationId xmlns:a16="http://schemas.microsoft.com/office/drawing/2014/main" id="{00000000-0008-0000-0600-0000F8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7" name="直線コネクタ 766">
          <a:extLst>
            <a:ext uri="{FF2B5EF4-FFF2-40B4-BE49-F238E27FC236}">
              <a16:creationId xmlns:a16="http://schemas.microsoft.com/office/drawing/2014/main" id="{00000000-0008-0000-0600-0000FF02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68" name="直線コネクタ 767">
          <a:extLst>
            <a:ext uri="{FF2B5EF4-FFF2-40B4-BE49-F238E27FC236}">
              <a16:creationId xmlns:a16="http://schemas.microsoft.com/office/drawing/2014/main" id="{00000000-0008-0000-0600-000000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0" name="直線コネクタ 769">
          <a:extLst>
            <a:ext uri="{FF2B5EF4-FFF2-40B4-BE49-F238E27FC236}">
              <a16:creationId xmlns:a16="http://schemas.microsoft.com/office/drawing/2014/main" id="{00000000-0008-0000-0600-000002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2" name="直線コネクタ 771">
          <a:extLst>
            <a:ext uri="{FF2B5EF4-FFF2-40B4-BE49-F238E27FC236}">
              <a16:creationId xmlns:a16="http://schemas.microsoft.com/office/drawing/2014/main" id="{00000000-0008-0000-0600-000004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0" name="貸付金グラフ枠">
          <a:extLst>
            <a:ext uri="{FF2B5EF4-FFF2-40B4-BE49-F238E27FC236}">
              <a16:creationId xmlns:a16="http://schemas.microsoft.com/office/drawing/2014/main" id="{00000000-0008-0000-0600-00000C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143319</xdr:rowOff>
    </xdr:from>
    <xdr:to>
      <xdr:col>116</xdr:col>
      <xdr:colOff>62864</xdr:colOff>
      <xdr:row>59</xdr:row>
      <xdr:rowOff>44450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flipV="1">
          <a:off x="22159595" y="8715819"/>
          <a:ext cx="1269" cy="14441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2" name="貸付金最小値テキスト">
          <a:extLst>
            <a:ext uri="{FF2B5EF4-FFF2-40B4-BE49-F238E27FC236}">
              <a16:creationId xmlns:a16="http://schemas.microsoft.com/office/drawing/2014/main" id="{00000000-0008-0000-0600-00000E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89996</xdr:rowOff>
    </xdr:from>
    <xdr:ext cx="534377" cy="259045"/>
    <xdr:sp macro="" textlink="">
      <xdr:nvSpPr>
        <xdr:cNvPr id="784" name="貸付金最大値テキスト">
          <a:extLst>
            <a:ext uri="{FF2B5EF4-FFF2-40B4-BE49-F238E27FC236}">
              <a16:creationId xmlns:a16="http://schemas.microsoft.com/office/drawing/2014/main" id="{00000000-0008-0000-0600-000010030000}"/>
            </a:ext>
          </a:extLst>
        </xdr:cNvPr>
        <xdr:cNvSpPr txBox="1"/>
      </xdr:nvSpPr>
      <xdr:spPr>
        <a:xfrm>
          <a:off x="22212300" y="8491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75,810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143319</xdr:rowOff>
    </xdr:from>
    <xdr:to>
      <xdr:col>116</xdr:col>
      <xdr:colOff>152400</xdr:colOff>
      <xdr:row>50</xdr:row>
      <xdr:rowOff>143319</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22072600" y="87158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19856</xdr:rowOff>
    </xdr:from>
    <xdr:to>
      <xdr:col>116</xdr:col>
      <xdr:colOff>63500</xdr:colOff>
      <xdr:row>57</xdr:row>
      <xdr:rowOff>19914</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21323300" y="9792506"/>
          <a:ext cx="838200" cy="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35018</xdr:rowOff>
    </xdr:from>
    <xdr:ext cx="469744" cy="259045"/>
    <xdr:sp macro="" textlink="">
      <xdr:nvSpPr>
        <xdr:cNvPr id="787" name="貸付金平均値テキスト">
          <a:extLst>
            <a:ext uri="{FF2B5EF4-FFF2-40B4-BE49-F238E27FC236}">
              <a16:creationId xmlns:a16="http://schemas.microsoft.com/office/drawing/2014/main" id="{00000000-0008-0000-0600-000013030000}"/>
            </a:ext>
          </a:extLst>
        </xdr:cNvPr>
        <xdr:cNvSpPr txBox="1"/>
      </xdr:nvSpPr>
      <xdr:spPr>
        <a:xfrm>
          <a:off x="22212300" y="99791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56591</xdr:rowOff>
    </xdr:from>
    <xdr:to>
      <xdr:col>116</xdr:col>
      <xdr:colOff>114300</xdr:colOff>
      <xdr:row>58</xdr:row>
      <xdr:rowOff>158191</xdr:rowOff>
    </xdr:to>
    <xdr:sp macro="" textlink="">
      <xdr:nvSpPr>
        <xdr:cNvPr id="788" name="フローチャート: 判断 787">
          <a:extLst>
            <a:ext uri="{FF2B5EF4-FFF2-40B4-BE49-F238E27FC236}">
              <a16:creationId xmlns:a16="http://schemas.microsoft.com/office/drawing/2014/main" id="{00000000-0008-0000-0600-000014030000}"/>
            </a:ext>
          </a:extLst>
        </xdr:cNvPr>
        <xdr:cNvSpPr/>
      </xdr:nvSpPr>
      <xdr:spPr>
        <a:xfrm>
          <a:off x="22110700" y="10000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18390</xdr:rowOff>
    </xdr:from>
    <xdr:to>
      <xdr:col>111</xdr:col>
      <xdr:colOff>177800</xdr:colOff>
      <xdr:row>57</xdr:row>
      <xdr:rowOff>19856</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20434300" y="9791040"/>
          <a:ext cx="889000" cy="1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73051</xdr:rowOff>
    </xdr:from>
    <xdr:to>
      <xdr:col>112</xdr:col>
      <xdr:colOff>38100</xdr:colOff>
      <xdr:row>59</xdr:row>
      <xdr:rowOff>3201</xdr:rowOff>
    </xdr:to>
    <xdr:sp macro="" textlink="">
      <xdr:nvSpPr>
        <xdr:cNvPr id="790" name="フローチャート: 判断 789">
          <a:extLst>
            <a:ext uri="{FF2B5EF4-FFF2-40B4-BE49-F238E27FC236}">
              <a16:creationId xmlns:a16="http://schemas.microsoft.com/office/drawing/2014/main" id="{00000000-0008-0000-0600-000016030000}"/>
            </a:ext>
          </a:extLst>
        </xdr:cNvPr>
        <xdr:cNvSpPr/>
      </xdr:nvSpPr>
      <xdr:spPr>
        <a:xfrm>
          <a:off x="21272500" y="10017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165778</xdr:rowOff>
    </xdr:from>
    <xdr:ext cx="469744"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21088428" y="10109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16408</xdr:rowOff>
    </xdr:from>
    <xdr:to>
      <xdr:col>107</xdr:col>
      <xdr:colOff>50800</xdr:colOff>
      <xdr:row>57</xdr:row>
      <xdr:rowOff>18390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19545300" y="9789058"/>
          <a:ext cx="889000" cy="1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39904</xdr:rowOff>
    </xdr:from>
    <xdr:to>
      <xdr:col>107</xdr:col>
      <xdr:colOff>101600</xdr:colOff>
      <xdr:row>58</xdr:row>
      <xdr:rowOff>141504</xdr:rowOff>
    </xdr:to>
    <xdr:sp macro="" textlink="">
      <xdr:nvSpPr>
        <xdr:cNvPr id="793" name="フローチャート: 判断 792">
          <a:extLst>
            <a:ext uri="{FF2B5EF4-FFF2-40B4-BE49-F238E27FC236}">
              <a16:creationId xmlns:a16="http://schemas.microsoft.com/office/drawing/2014/main" id="{00000000-0008-0000-0600-000019030000}"/>
            </a:ext>
          </a:extLst>
        </xdr:cNvPr>
        <xdr:cNvSpPr/>
      </xdr:nvSpPr>
      <xdr:spPr>
        <a:xfrm>
          <a:off x="20383500" y="9984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132631</xdr:rowOff>
    </xdr:from>
    <xdr:ext cx="469744"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20199428" y="10076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13913</xdr:rowOff>
    </xdr:from>
    <xdr:to>
      <xdr:col>102</xdr:col>
      <xdr:colOff>114300</xdr:colOff>
      <xdr:row>57</xdr:row>
      <xdr:rowOff>16408</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18656300" y="9786563"/>
          <a:ext cx="889000" cy="2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60878</xdr:rowOff>
    </xdr:from>
    <xdr:to>
      <xdr:col>102</xdr:col>
      <xdr:colOff>165100</xdr:colOff>
      <xdr:row>58</xdr:row>
      <xdr:rowOff>162478</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19494500" y="10004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153605</xdr:rowOff>
    </xdr:from>
    <xdr:ext cx="469744"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19310428" y="10097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63621</xdr:rowOff>
    </xdr:from>
    <xdr:to>
      <xdr:col>98</xdr:col>
      <xdr:colOff>38100</xdr:colOff>
      <xdr:row>58</xdr:row>
      <xdr:rowOff>165221</xdr:rowOff>
    </xdr:to>
    <xdr:sp macro="" textlink="">
      <xdr:nvSpPr>
        <xdr:cNvPr id="798" name="フローチャート: 判断 797">
          <a:extLst>
            <a:ext uri="{FF2B5EF4-FFF2-40B4-BE49-F238E27FC236}">
              <a16:creationId xmlns:a16="http://schemas.microsoft.com/office/drawing/2014/main" id="{00000000-0008-0000-0600-00001E030000}"/>
            </a:ext>
          </a:extLst>
        </xdr:cNvPr>
        <xdr:cNvSpPr/>
      </xdr:nvSpPr>
      <xdr:spPr>
        <a:xfrm>
          <a:off x="18605500" y="10007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156348</xdr:rowOff>
    </xdr:from>
    <xdr:ext cx="469744"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18421428" y="10100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140564</xdr:rowOff>
    </xdr:from>
    <xdr:to>
      <xdr:col>116</xdr:col>
      <xdr:colOff>114300</xdr:colOff>
      <xdr:row>57</xdr:row>
      <xdr:rowOff>70714</xdr:rowOff>
    </xdr:to>
    <xdr:sp macro="" textlink="">
      <xdr:nvSpPr>
        <xdr:cNvPr id="805" name="楕円 804">
          <a:extLst>
            <a:ext uri="{FF2B5EF4-FFF2-40B4-BE49-F238E27FC236}">
              <a16:creationId xmlns:a16="http://schemas.microsoft.com/office/drawing/2014/main" id="{00000000-0008-0000-0600-000025030000}"/>
            </a:ext>
          </a:extLst>
        </xdr:cNvPr>
        <xdr:cNvSpPr/>
      </xdr:nvSpPr>
      <xdr:spPr>
        <a:xfrm>
          <a:off x="22110700" y="9741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55</xdr:row>
      <xdr:rowOff>163441</xdr:rowOff>
    </xdr:from>
    <xdr:ext cx="534377" cy="259045"/>
    <xdr:sp macro="" textlink="">
      <xdr:nvSpPr>
        <xdr:cNvPr id="806" name="貸付金該当値テキスト">
          <a:extLst>
            <a:ext uri="{FF2B5EF4-FFF2-40B4-BE49-F238E27FC236}">
              <a16:creationId xmlns:a16="http://schemas.microsoft.com/office/drawing/2014/main" id="{00000000-0008-0000-0600-000026030000}"/>
            </a:ext>
          </a:extLst>
        </xdr:cNvPr>
        <xdr:cNvSpPr txBox="1"/>
      </xdr:nvSpPr>
      <xdr:spPr>
        <a:xfrm>
          <a:off x="22212300" y="9593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56</xdr:row>
      <xdr:rowOff>140506</xdr:rowOff>
    </xdr:from>
    <xdr:to>
      <xdr:col>112</xdr:col>
      <xdr:colOff>38100</xdr:colOff>
      <xdr:row>57</xdr:row>
      <xdr:rowOff>70656</xdr:rowOff>
    </xdr:to>
    <xdr:sp macro="" textlink="">
      <xdr:nvSpPr>
        <xdr:cNvPr id="807" name="楕円 806">
          <a:extLst>
            <a:ext uri="{FF2B5EF4-FFF2-40B4-BE49-F238E27FC236}">
              <a16:creationId xmlns:a16="http://schemas.microsoft.com/office/drawing/2014/main" id="{00000000-0008-0000-0600-000027030000}"/>
            </a:ext>
          </a:extLst>
        </xdr:cNvPr>
        <xdr:cNvSpPr/>
      </xdr:nvSpPr>
      <xdr:spPr>
        <a:xfrm>
          <a:off x="21272500" y="9741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55</xdr:row>
      <xdr:rowOff>87183</xdr:rowOff>
    </xdr:from>
    <xdr:ext cx="534377"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1056111" y="9516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56</xdr:row>
      <xdr:rowOff>139040</xdr:rowOff>
    </xdr:from>
    <xdr:to>
      <xdr:col>107</xdr:col>
      <xdr:colOff>101600</xdr:colOff>
      <xdr:row>57</xdr:row>
      <xdr:rowOff>69190</xdr:rowOff>
    </xdr:to>
    <xdr:sp macro="" textlink="">
      <xdr:nvSpPr>
        <xdr:cNvPr id="809" name="楕円 808">
          <a:extLst>
            <a:ext uri="{FF2B5EF4-FFF2-40B4-BE49-F238E27FC236}">
              <a16:creationId xmlns:a16="http://schemas.microsoft.com/office/drawing/2014/main" id="{00000000-0008-0000-0600-000029030000}"/>
            </a:ext>
          </a:extLst>
        </xdr:cNvPr>
        <xdr:cNvSpPr/>
      </xdr:nvSpPr>
      <xdr:spPr>
        <a:xfrm>
          <a:off x="20383500" y="974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55</xdr:row>
      <xdr:rowOff>85717</xdr:rowOff>
    </xdr:from>
    <xdr:ext cx="534377"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0167111" y="9515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56</xdr:row>
      <xdr:rowOff>137058</xdr:rowOff>
    </xdr:from>
    <xdr:to>
      <xdr:col>102</xdr:col>
      <xdr:colOff>165100</xdr:colOff>
      <xdr:row>57</xdr:row>
      <xdr:rowOff>67208</xdr:rowOff>
    </xdr:to>
    <xdr:sp macro="" textlink="">
      <xdr:nvSpPr>
        <xdr:cNvPr id="811" name="楕円 810">
          <a:extLst>
            <a:ext uri="{FF2B5EF4-FFF2-40B4-BE49-F238E27FC236}">
              <a16:creationId xmlns:a16="http://schemas.microsoft.com/office/drawing/2014/main" id="{00000000-0008-0000-0600-00002B030000}"/>
            </a:ext>
          </a:extLst>
        </xdr:cNvPr>
        <xdr:cNvSpPr/>
      </xdr:nvSpPr>
      <xdr:spPr>
        <a:xfrm>
          <a:off x="19494500" y="9738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55</xdr:row>
      <xdr:rowOff>83735</xdr:rowOff>
    </xdr:from>
    <xdr:ext cx="534377"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9278111" y="9513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134563</xdr:rowOff>
    </xdr:from>
    <xdr:to>
      <xdr:col>98</xdr:col>
      <xdr:colOff>38100</xdr:colOff>
      <xdr:row>57</xdr:row>
      <xdr:rowOff>64713</xdr:rowOff>
    </xdr:to>
    <xdr:sp macro="" textlink="">
      <xdr:nvSpPr>
        <xdr:cNvPr id="813" name="楕円 812">
          <a:extLst>
            <a:ext uri="{FF2B5EF4-FFF2-40B4-BE49-F238E27FC236}">
              <a16:creationId xmlns:a16="http://schemas.microsoft.com/office/drawing/2014/main" id="{00000000-0008-0000-0600-00002D030000}"/>
            </a:ext>
          </a:extLst>
        </xdr:cNvPr>
        <xdr:cNvSpPr/>
      </xdr:nvSpPr>
      <xdr:spPr>
        <a:xfrm>
          <a:off x="18605500" y="9735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55</xdr:row>
      <xdr:rowOff>81240</xdr:rowOff>
    </xdr:from>
    <xdr:ext cx="534377"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8389111" y="9510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5" name="正方形/長方形 814">
          <a:extLst>
            <a:ext uri="{FF2B5EF4-FFF2-40B4-BE49-F238E27FC236}">
              <a16:creationId xmlns:a16="http://schemas.microsoft.com/office/drawing/2014/main" id="{00000000-0008-0000-0600-00002F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6" name="正方形/長方形 815">
          <a:extLst>
            <a:ext uri="{FF2B5EF4-FFF2-40B4-BE49-F238E27FC236}">
              <a16:creationId xmlns:a16="http://schemas.microsoft.com/office/drawing/2014/main" id="{00000000-0008-0000-0600-000030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7" name="正方形/長方形 816">
          <a:extLst>
            <a:ext uri="{FF2B5EF4-FFF2-40B4-BE49-F238E27FC236}">
              <a16:creationId xmlns:a16="http://schemas.microsoft.com/office/drawing/2014/main" id="{00000000-0008-0000-0600-000031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41,306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4" name="直線コネクタ 823">
          <a:extLst>
            <a:ext uri="{FF2B5EF4-FFF2-40B4-BE49-F238E27FC236}">
              <a16:creationId xmlns:a16="http://schemas.microsoft.com/office/drawing/2014/main" id="{00000000-0008-0000-0600-000038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26" name="直線コネクタ 825">
          <a:extLst>
            <a:ext uri="{FF2B5EF4-FFF2-40B4-BE49-F238E27FC236}">
              <a16:creationId xmlns:a16="http://schemas.microsoft.com/office/drawing/2014/main" id="{00000000-0008-0000-0600-00003A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8" name="繰出金グラフ枠">
          <a:extLst>
            <a:ext uri="{FF2B5EF4-FFF2-40B4-BE49-F238E27FC236}">
              <a16:creationId xmlns:a16="http://schemas.microsoft.com/office/drawing/2014/main" id="{00000000-0008-0000-0600-000046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169456</xdr:rowOff>
    </xdr:from>
    <xdr:to>
      <xdr:col>116</xdr:col>
      <xdr:colOff>62864</xdr:colOff>
      <xdr:row>79</xdr:row>
      <xdr:rowOff>103493</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flipV="1">
          <a:off x="22159595" y="11999506"/>
          <a:ext cx="1269" cy="16485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107320</xdr:rowOff>
    </xdr:from>
    <xdr:ext cx="534377" cy="259045"/>
    <xdr:sp macro="" textlink="">
      <xdr:nvSpPr>
        <xdr:cNvPr id="840" name="繰出金最小値テキスト">
          <a:extLst>
            <a:ext uri="{FF2B5EF4-FFF2-40B4-BE49-F238E27FC236}">
              <a16:creationId xmlns:a16="http://schemas.microsoft.com/office/drawing/2014/main" id="{00000000-0008-0000-0600-000048030000}"/>
            </a:ext>
          </a:extLst>
        </xdr:cNvPr>
        <xdr:cNvSpPr txBox="1"/>
      </xdr:nvSpPr>
      <xdr:spPr>
        <a:xfrm>
          <a:off x="22212300" y="13651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103493</xdr:rowOff>
    </xdr:from>
    <xdr:to>
      <xdr:col>116</xdr:col>
      <xdr:colOff>152400</xdr:colOff>
      <xdr:row>79</xdr:row>
      <xdr:rowOff>103493</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22072600" y="13648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116133</xdr:rowOff>
    </xdr:from>
    <xdr:ext cx="599010" cy="259045"/>
    <xdr:sp macro="" textlink="">
      <xdr:nvSpPr>
        <xdr:cNvPr id="842" name="繰出金最大値テキスト">
          <a:extLst>
            <a:ext uri="{FF2B5EF4-FFF2-40B4-BE49-F238E27FC236}">
              <a16:creationId xmlns:a16="http://schemas.microsoft.com/office/drawing/2014/main" id="{00000000-0008-0000-0600-00004A030000}"/>
            </a:ext>
          </a:extLst>
        </xdr:cNvPr>
        <xdr:cNvSpPr txBox="1"/>
      </xdr:nvSpPr>
      <xdr:spPr>
        <a:xfrm>
          <a:off x="22212300" y="11774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169456</xdr:rowOff>
    </xdr:from>
    <xdr:to>
      <xdr:col>116</xdr:col>
      <xdr:colOff>152400</xdr:colOff>
      <xdr:row>69</xdr:row>
      <xdr:rowOff>169456</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22072600" y="11999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78</xdr:row>
      <xdr:rowOff>133186</xdr:rowOff>
    </xdr:from>
    <xdr:to>
      <xdr:col>116</xdr:col>
      <xdr:colOff>63500</xdr:colOff>
      <xdr:row>78</xdr:row>
      <xdr:rowOff>138988</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flipV="1">
          <a:off x="21323300" y="13506286"/>
          <a:ext cx="838200" cy="5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97388</xdr:rowOff>
    </xdr:from>
    <xdr:ext cx="534377" cy="259045"/>
    <xdr:sp macro="" textlink="">
      <xdr:nvSpPr>
        <xdr:cNvPr id="845" name="繰出金平均値テキスト">
          <a:extLst>
            <a:ext uri="{FF2B5EF4-FFF2-40B4-BE49-F238E27FC236}">
              <a16:creationId xmlns:a16="http://schemas.microsoft.com/office/drawing/2014/main" id="{00000000-0008-0000-0600-00004D030000}"/>
            </a:ext>
          </a:extLst>
        </xdr:cNvPr>
        <xdr:cNvSpPr txBox="1"/>
      </xdr:nvSpPr>
      <xdr:spPr>
        <a:xfrm>
          <a:off x="22212300" y="127846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74511</xdr:rowOff>
    </xdr:from>
    <xdr:to>
      <xdr:col>116</xdr:col>
      <xdr:colOff>114300</xdr:colOff>
      <xdr:row>76</xdr:row>
      <xdr:rowOff>4660</xdr:rowOff>
    </xdr:to>
    <xdr:sp macro="" textlink="">
      <xdr:nvSpPr>
        <xdr:cNvPr id="846" name="フローチャート: 判断 845">
          <a:extLst>
            <a:ext uri="{FF2B5EF4-FFF2-40B4-BE49-F238E27FC236}">
              <a16:creationId xmlns:a16="http://schemas.microsoft.com/office/drawing/2014/main" id="{00000000-0008-0000-0600-00004E030000}"/>
            </a:ext>
          </a:extLst>
        </xdr:cNvPr>
        <xdr:cNvSpPr/>
      </xdr:nvSpPr>
      <xdr:spPr>
        <a:xfrm>
          <a:off x="22110700" y="1293326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78</xdr:row>
      <xdr:rowOff>138988</xdr:rowOff>
    </xdr:from>
    <xdr:to>
      <xdr:col>111</xdr:col>
      <xdr:colOff>177800</xdr:colOff>
      <xdr:row>78</xdr:row>
      <xdr:rowOff>144577</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flipV="1">
          <a:off x="20434300" y="13512088"/>
          <a:ext cx="889000" cy="5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40805</xdr:rowOff>
    </xdr:from>
    <xdr:to>
      <xdr:col>112</xdr:col>
      <xdr:colOff>38100</xdr:colOff>
      <xdr:row>75</xdr:row>
      <xdr:rowOff>142405</xdr:rowOff>
    </xdr:to>
    <xdr:sp macro="" textlink="">
      <xdr:nvSpPr>
        <xdr:cNvPr id="848" name="フローチャート: 判断 847">
          <a:extLst>
            <a:ext uri="{FF2B5EF4-FFF2-40B4-BE49-F238E27FC236}">
              <a16:creationId xmlns:a16="http://schemas.microsoft.com/office/drawing/2014/main" id="{00000000-0008-0000-0600-000050030000}"/>
            </a:ext>
          </a:extLst>
        </xdr:cNvPr>
        <xdr:cNvSpPr/>
      </xdr:nvSpPr>
      <xdr:spPr>
        <a:xfrm>
          <a:off x="21272500" y="12899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158932</xdr:rowOff>
    </xdr:from>
    <xdr:ext cx="534377"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21056111" y="12674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78</xdr:row>
      <xdr:rowOff>135052</xdr:rowOff>
    </xdr:from>
    <xdr:to>
      <xdr:col>107</xdr:col>
      <xdr:colOff>50800</xdr:colOff>
      <xdr:row>78</xdr:row>
      <xdr:rowOff>144577</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19545300" y="13508152"/>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38709</xdr:rowOff>
    </xdr:from>
    <xdr:to>
      <xdr:col>107</xdr:col>
      <xdr:colOff>101600</xdr:colOff>
      <xdr:row>75</xdr:row>
      <xdr:rowOff>140309</xdr:rowOff>
    </xdr:to>
    <xdr:sp macro="" textlink="">
      <xdr:nvSpPr>
        <xdr:cNvPr id="851" name="フローチャート: 判断 850">
          <a:extLst>
            <a:ext uri="{FF2B5EF4-FFF2-40B4-BE49-F238E27FC236}">
              <a16:creationId xmlns:a16="http://schemas.microsoft.com/office/drawing/2014/main" id="{00000000-0008-0000-0600-000053030000}"/>
            </a:ext>
          </a:extLst>
        </xdr:cNvPr>
        <xdr:cNvSpPr/>
      </xdr:nvSpPr>
      <xdr:spPr>
        <a:xfrm>
          <a:off x="20383500" y="12897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156836</xdr:rowOff>
    </xdr:from>
    <xdr:ext cx="534377"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20167111" y="12672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78</xdr:row>
      <xdr:rowOff>135052</xdr:rowOff>
    </xdr:from>
    <xdr:to>
      <xdr:col>102</xdr:col>
      <xdr:colOff>114300</xdr:colOff>
      <xdr:row>78</xdr:row>
      <xdr:rowOff>152705</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flipV="1">
          <a:off x="18656300" y="13508152"/>
          <a:ext cx="889000" cy="17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37084</xdr:rowOff>
    </xdr:from>
    <xdr:to>
      <xdr:col>102</xdr:col>
      <xdr:colOff>165100</xdr:colOff>
      <xdr:row>75</xdr:row>
      <xdr:rowOff>138684</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19494500" y="12895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155211</xdr:rowOff>
    </xdr:from>
    <xdr:ext cx="534377"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19278111" y="12671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47879</xdr:rowOff>
    </xdr:from>
    <xdr:to>
      <xdr:col>98</xdr:col>
      <xdr:colOff>38100</xdr:colOff>
      <xdr:row>75</xdr:row>
      <xdr:rowOff>149479</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18605500" y="12906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166006</xdr:rowOff>
    </xdr:from>
    <xdr:ext cx="534377"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18389111" y="12681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78</xdr:row>
      <xdr:rowOff>82386</xdr:rowOff>
    </xdr:from>
    <xdr:to>
      <xdr:col>116</xdr:col>
      <xdr:colOff>114300</xdr:colOff>
      <xdr:row>79</xdr:row>
      <xdr:rowOff>12536</xdr:rowOff>
    </xdr:to>
    <xdr:sp macro="" textlink="">
      <xdr:nvSpPr>
        <xdr:cNvPr id="863" name="楕円 862">
          <a:extLst>
            <a:ext uri="{FF2B5EF4-FFF2-40B4-BE49-F238E27FC236}">
              <a16:creationId xmlns:a16="http://schemas.microsoft.com/office/drawing/2014/main" id="{00000000-0008-0000-0600-00005F030000}"/>
            </a:ext>
          </a:extLst>
        </xdr:cNvPr>
        <xdr:cNvSpPr/>
      </xdr:nvSpPr>
      <xdr:spPr>
        <a:xfrm>
          <a:off x="22110700" y="13455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78</xdr:row>
      <xdr:rowOff>60813</xdr:rowOff>
    </xdr:from>
    <xdr:ext cx="534377" cy="259045"/>
    <xdr:sp macro="" textlink="">
      <xdr:nvSpPr>
        <xdr:cNvPr id="864" name="繰出金該当値テキスト">
          <a:extLst>
            <a:ext uri="{FF2B5EF4-FFF2-40B4-BE49-F238E27FC236}">
              <a16:creationId xmlns:a16="http://schemas.microsoft.com/office/drawing/2014/main" id="{00000000-0008-0000-0600-000060030000}"/>
            </a:ext>
          </a:extLst>
        </xdr:cNvPr>
        <xdr:cNvSpPr txBox="1"/>
      </xdr:nvSpPr>
      <xdr:spPr>
        <a:xfrm>
          <a:off x="22212300" y="13433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78</xdr:row>
      <xdr:rowOff>88188</xdr:rowOff>
    </xdr:from>
    <xdr:to>
      <xdr:col>112</xdr:col>
      <xdr:colOff>38100</xdr:colOff>
      <xdr:row>79</xdr:row>
      <xdr:rowOff>18338</xdr:rowOff>
    </xdr:to>
    <xdr:sp macro="" textlink="">
      <xdr:nvSpPr>
        <xdr:cNvPr id="865" name="楕円 864">
          <a:extLst>
            <a:ext uri="{FF2B5EF4-FFF2-40B4-BE49-F238E27FC236}">
              <a16:creationId xmlns:a16="http://schemas.microsoft.com/office/drawing/2014/main" id="{00000000-0008-0000-0600-000061030000}"/>
            </a:ext>
          </a:extLst>
        </xdr:cNvPr>
        <xdr:cNvSpPr/>
      </xdr:nvSpPr>
      <xdr:spPr>
        <a:xfrm>
          <a:off x="21272500" y="13461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79</xdr:row>
      <xdr:rowOff>9465</xdr:rowOff>
    </xdr:from>
    <xdr:ext cx="534377"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056111" y="13554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78</xdr:row>
      <xdr:rowOff>93777</xdr:rowOff>
    </xdr:from>
    <xdr:to>
      <xdr:col>107</xdr:col>
      <xdr:colOff>101600</xdr:colOff>
      <xdr:row>79</xdr:row>
      <xdr:rowOff>23927</xdr:rowOff>
    </xdr:to>
    <xdr:sp macro="" textlink="">
      <xdr:nvSpPr>
        <xdr:cNvPr id="867" name="楕円 866">
          <a:extLst>
            <a:ext uri="{FF2B5EF4-FFF2-40B4-BE49-F238E27FC236}">
              <a16:creationId xmlns:a16="http://schemas.microsoft.com/office/drawing/2014/main" id="{00000000-0008-0000-0600-000063030000}"/>
            </a:ext>
          </a:extLst>
        </xdr:cNvPr>
        <xdr:cNvSpPr/>
      </xdr:nvSpPr>
      <xdr:spPr>
        <a:xfrm>
          <a:off x="20383500" y="13466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79</xdr:row>
      <xdr:rowOff>15054</xdr:rowOff>
    </xdr:from>
    <xdr:ext cx="534377"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0167111" y="13559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78</xdr:row>
      <xdr:rowOff>84252</xdr:rowOff>
    </xdr:from>
    <xdr:to>
      <xdr:col>102</xdr:col>
      <xdr:colOff>165100</xdr:colOff>
      <xdr:row>79</xdr:row>
      <xdr:rowOff>14402</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19494500" y="13457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79</xdr:row>
      <xdr:rowOff>5529</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9278111" y="13550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78</xdr:row>
      <xdr:rowOff>101905</xdr:rowOff>
    </xdr:from>
    <xdr:to>
      <xdr:col>98</xdr:col>
      <xdr:colOff>38100</xdr:colOff>
      <xdr:row>79</xdr:row>
      <xdr:rowOff>32055</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18605500" y="13475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79</xdr:row>
      <xdr:rowOff>23182</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8389111" y="13567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3" name="正方形/長方形 872">
          <a:extLst>
            <a:ext uri="{FF2B5EF4-FFF2-40B4-BE49-F238E27FC236}">
              <a16:creationId xmlns:a16="http://schemas.microsoft.com/office/drawing/2014/main" id="{00000000-0008-0000-0600-000069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4" name="正方形/長方形 873">
          <a:extLst>
            <a:ext uri="{FF2B5EF4-FFF2-40B4-BE49-F238E27FC236}">
              <a16:creationId xmlns:a16="http://schemas.microsoft.com/office/drawing/2014/main" id="{00000000-0008-0000-0600-00006A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5" name="正方形/長方形 874">
          <a:extLst>
            <a:ext uri="{FF2B5EF4-FFF2-40B4-BE49-F238E27FC236}">
              <a16:creationId xmlns:a16="http://schemas.microsoft.com/office/drawing/2014/main" id="{00000000-0008-0000-0600-00006B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2" name="直線コネクタ 881">
          <a:extLst>
            <a:ext uri="{FF2B5EF4-FFF2-40B4-BE49-F238E27FC236}">
              <a16:creationId xmlns:a16="http://schemas.microsoft.com/office/drawing/2014/main" id="{00000000-0008-0000-0600-000072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3" name="直線コネクタ 882">
          <a:extLst>
            <a:ext uri="{FF2B5EF4-FFF2-40B4-BE49-F238E27FC236}">
              <a16:creationId xmlns:a16="http://schemas.microsoft.com/office/drawing/2014/main" id="{00000000-0008-0000-0600-000073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5" name="直線コネクタ 884">
          <a:extLst>
            <a:ext uri="{FF2B5EF4-FFF2-40B4-BE49-F238E27FC236}">
              <a16:creationId xmlns:a16="http://schemas.microsoft.com/office/drawing/2014/main" id="{00000000-0008-0000-0600-000075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7" name="前年度繰上充用金グラフ枠">
          <a:extLst>
            <a:ext uri="{FF2B5EF4-FFF2-40B4-BE49-F238E27FC236}">
              <a16:creationId xmlns:a16="http://schemas.microsoft.com/office/drawing/2014/main" id="{00000000-0008-0000-0600-000077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8" name="直線コネクタ 887">
          <a:extLst>
            <a:ext uri="{FF2B5EF4-FFF2-40B4-BE49-F238E27FC236}">
              <a16:creationId xmlns:a16="http://schemas.microsoft.com/office/drawing/2014/main" id="{00000000-0008-0000-0600-000078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9" name="前年度繰上充用金最小値テキスト">
          <a:extLst>
            <a:ext uri="{FF2B5EF4-FFF2-40B4-BE49-F238E27FC236}">
              <a16:creationId xmlns:a16="http://schemas.microsoft.com/office/drawing/2014/main" id="{00000000-0008-0000-0600-000079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1" name="前年度繰上充用金最大値テキスト">
          <a:extLst>
            <a:ext uri="{FF2B5EF4-FFF2-40B4-BE49-F238E27FC236}">
              <a16:creationId xmlns:a16="http://schemas.microsoft.com/office/drawing/2014/main" id="{00000000-0008-0000-0600-00007B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4" name="前年度繰上充用金平均値テキスト">
          <a:extLst>
            <a:ext uri="{FF2B5EF4-FFF2-40B4-BE49-F238E27FC236}">
              <a16:creationId xmlns:a16="http://schemas.microsoft.com/office/drawing/2014/main" id="{00000000-0008-0000-0600-00007E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5" name="フローチャート: 判断 894">
          <a:extLst>
            <a:ext uri="{FF2B5EF4-FFF2-40B4-BE49-F238E27FC236}">
              <a16:creationId xmlns:a16="http://schemas.microsoft.com/office/drawing/2014/main" id="{00000000-0008-0000-0600-00007F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7" name="フローチャート: 判断 896">
          <a:extLst>
            <a:ext uri="{FF2B5EF4-FFF2-40B4-BE49-F238E27FC236}">
              <a16:creationId xmlns:a16="http://schemas.microsoft.com/office/drawing/2014/main" id="{00000000-0008-0000-0600-000081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0" name="フローチャート: 判断 899">
          <a:extLst>
            <a:ext uri="{FF2B5EF4-FFF2-40B4-BE49-F238E27FC236}">
              <a16:creationId xmlns:a16="http://schemas.microsoft.com/office/drawing/2014/main" id="{00000000-0008-0000-0600-000084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3" name="フローチャート: 判断 902">
          <a:extLst>
            <a:ext uri="{FF2B5EF4-FFF2-40B4-BE49-F238E27FC236}">
              <a16:creationId xmlns:a16="http://schemas.microsoft.com/office/drawing/2014/main" id="{00000000-0008-0000-0600-000087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4" name="テキスト ボックス 903">
          <a:extLst>
            <a:ext uri="{FF2B5EF4-FFF2-40B4-BE49-F238E27FC236}">
              <a16:creationId xmlns:a16="http://schemas.microsoft.com/office/drawing/2014/main" id="{00000000-0008-0000-0600-000088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2" name="楕円 911">
          <a:extLst>
            <a:ext uri="{FF2B5EF4-FFF2-40B4-BE49-F238E27FC236}">
              <a16:creationId xmlns:a16="http://schemas.microsoft.com/office/drawing/2014/main" id="{00000000-0008-0000-0600-000090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3" name="前年度繰上充用金該当値テキスト">
          <a:extLst>
            <a:ext uri="{FF2B5EF4-FFF2-40B4-BE49-F238E27FC236}">
              <a16:creationId xmlns:a16="http://schemas.microsoft.com/office/drawing/2014/main" id="{00000000-0008-0000-0600-000091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4" name="楕円 913">
          <a:extLst>
            <a:ext uri="{FF2B5EF4-FFF2-40B4-BE49-F238E27FC236}">
              <a16:creationId xmlns:a16="http://schemas.microsoft.com/office/drawing/2014/main" id="{00000000-0008-0000-0600-000092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6" name="楕円 915">
          <a:extLst>
            <a:ext uri="{FF2B5EF4-FFF2-40B4-BE49-F238E27FC236}">
              <a16:creationId xmlns:a16="http://schemas.microsoft.com/office/drawing/2014/main" id="{00000000-0008-0000-0600-000094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8" name="楕円 917">
          <a:extLst>
            <a:ext uri="{FF2B5EF4-FFF2-40B4-BE49-F238E27FC236}">
              <a16:creationId xmlns:a16="http://schemas.microsoft.com/office/drawing/2014/main" id="{00000000-0008-0000-0600-000096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2" name="正方形/長方形 921">
          <a:extLst>
            <a:ext uri="{FF2B5EF4-FFF2-40B4-BE49-F238E27FC236}">
              <a16:creationId xmlns:a16="http://schemas.microsoft.com/office/drawing/2014/main" id="{00000000-0008-0000-0600-00009A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3" name="正方形/長方形 922">
          <a:extLst>
            <a:ext uri="{FF2B5EF4-FFF2-40B4-BE49-F238E27FC236}">
              <a16:creationId xmlns:a16="http://schemas.microsoft.com/office/drawing/2014/main" id="{00000000-0008-0000-0600-00009B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歳出総額は、一人当たり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651,735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円となり、貸付金を除く費目はいずれも類似団体の平均を下回ってい</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普通建設事業費は、住民一人当たり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31,357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円となっており、類似団体の平均と比較して一人当たりのコストが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168,837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円低い状況で</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ある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これは、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農地耕作条件改善事業</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小学校非構造部材改修工事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が完了したことによる減少で普通建設事業費の更新設備</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大幅に減少してい</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今後、施設の老朽化に伴う更新整備等が見込まれているが、公共施設等総合管理計画及び個別施設計画に基づき、事業の優先順位の明確化と平準化に取り組んでいく必要があ</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長野県原村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8,036
7,897
43.26
5,642,681
5,237,342
391,911
2,881,399
1,787,085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24511</xdr:rowOff>
    </xdr:from>
    <xdr:to>
      <xdr:col>24</xdr:col>
      <xdr:colOff>62865</xdr:colOff>
      <xdr:row>39</xdr:row>
      <xdr:rowOff>26543</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339461"/>
          <a:ext cx="1270" cy="13736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30370</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716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26543</xdr:rowOff>
    </xdr:from>
    <xdr:to>
      <xdr:col>24</xdr:col>
      <xdr:colOff>152400</xdr:colOff>
      <xdr:row>39</xdr:row>
      <xdr:rowOff>26543</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713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142638</xdr:rowOff>
    </xdr:from>
    <xdr:ext cx="534377"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114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16,957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24511</xdr:rowOff>
    </xdr:from>
    <xdr:to>
      <xdr:col>24</xdr:col>
      <xdr:colOff>152400</xdr:colOff>
      <xdr:row>31</xdr:row>
      <xdr:rowOff>24511</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339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139573</xdr:rowOff>
    </xdr:from>
    <xdr:to>
      <xdr:col>24</xdr:col>
      <xdr:colOff>63500</xdr:colOff>
      <xdr:row>37</xdr:row>
      <xdr:rowOff>155067</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6483223"/>
          <a:ext cx="838200" cy="15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10177</xdr:rowOff>
    </xdr:from>
    <xdr:ext cx="534377"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0109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158750</xdr:rowOff>
    </xdr:from>
    <xdr:to>
      <xdr:col>24</xdr:col>
      <xdr:colOff>114300</xdr:colOff>
      <xdr:row>36</xdr:row>
      <xdr:rowOff>88900</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15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125095</xdr:rowOff>
    </xdr:from>
    <xdr:to>
      <xdr:col>19</xdr:col>
      <xdr:colOff>177800</xdr:colOff>
      <xdr:row>37</xdr:row>
      <xdr:rowOff>155067</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6468745"/>
          <a:ext cx="889000" cy="29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99060</xdr:rowOff>
    </xdr:from>
    <xdr:to>
      <xdr:col>20</xdr:col>
      <xdr:colOff>38100</xdr:colOff>
      <xdr:row>36</xdr:row>
      <xdr:rowOff>29210</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099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45737</xdr:rowOff>
    </xdr:from>
    <xdr:ext cx="534377"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30111" y="5875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103124</xdr:rowOff>
    </xdr:from>
    <xdr:to>
      <xdr:col>15</xdr:col>
      <xdr:colOff>50800</xdr:colOff>
      <xdr:row>37</xdr:row>
      <xdr:rowOff>125095</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6446774"/>
          <a:ext cx="889000" cy="21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107188</xdr:rowOff>
    </xdr:from>
    <xdr:to>
      <xdr:col>15</xdr:col>
      <xdr:colOff>101600</xdr:colOff>
      <xdr:row>36</xdr:row>
      <xdr:rowOff>37338</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107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53865</xdr:rowOff>
    </xdr:from>
    <xdr:ext cx="534377"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41111" y="5883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99314</xdr:rowOff>
    </xdr:from>
    <xdr:to>
      <xdr:col>10</xdr:col>
      <xdr:colOff>114300</xdr:colOff>
      <xdr:row>37</xdr:row>
      <xdr:rowOff>103124</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6442964"/>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111506</xdr:rowOff>
    </xdr:from>
    <xdr:to>
      <xdr:col>10</xdr:col>
      <xdr:colOff>165100</xdr:colOff>
      <xdr:row>36</xdr:row>
      <xdr:rowOff>41656</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112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58183</xdr:rowOff>
    </xdr:from>
    <xdr:ext cx="534377"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52111" y="5887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140970</xdr:rowOff>
    </xdr:from>
    <xdr:to>
      <xdr:col>6</xdr:col>
      <xdr:colOff>38100</xdr:colOff>
      <xdr:row>36</xdr:row>
      <xdr:rowOff>71120</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14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87647</xdr:rowOff>
    </xdr:from>
    <xdr:ext cx="534377"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63111" y="5916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88773</xdr:rowOff>
    </xdr:from>
    <xdr:to>
      <xdr:col>24</xdr:col>
      <xdr:colOff>114300</xdr:colOff>
      <xdr:row>38</xdr:row>
      <xdr:rowOff>18923</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432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67200</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6410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104267</xdr:rowOff>
    </xdr:from>
    <xdr:to>
      <xdr:col>20</xdr:col>
      <xdr:colOff>38100</xdr:colOff>
      <xdr:row>38</xdr:row>
      <xdr:rowOff>34417</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447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38</xdr:row>
      <xdr:rowOff>25544</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6540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74295</xdr:rowOff>
    </xdr:from>
    <xdr:to>
      <xdr:col>15</xdr:col>
      <xdr:colOff>101600</xdr:colOff>
      <xdr:row>38</xdr:row>
      <xdr:rowOff>4445</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417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167022</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6510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52324</xdr:rowOff>
    </xdr:from>
    <xdr:to>
      <xdr:col>10</xdr:col>
      <xdr:colOff>165100</xdr:colOff>
      <xdr:row>37</xdr:row>
      <xdr:rowOff>153924</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395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145051</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6488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48514</xdr:rowOff>
    </xdr:from>
    <xdr:to>
      <xdr:col>6</xdr:col>
      <xdr:colOff>38100</xdr:colOff>
      <xdr:row>37</xdr:row>
      <xdr:rowOff>150114</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392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141241</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6484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178,347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a16="http://schemas.microsoft.com/office/drawing/2014/main" id="{00000000-0008-0000-07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57566</xdr:rowOff>
    </xdr:from>
    <xdr:to>
      <xdr:col>24</xdr:col>
      <xdr:colOff>62865</xdr:colOff>
      <xdr:row>58</xdr:row>
      <xdr:rowOff>92382</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flipV="1">
          <a:off x="4633595" y="8801516"/>
          <a:ext cx="1270" cy="12349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96209</xdr:rowOff>
    </xdr:from>
    <xdr:ext cx="599010" cy="259045"/>
    <xdr:sp macro="" textlink="">
      <xdr:nvSpPr>
        <xdr:cNvPr id="114" name="総務費最小値テキスト">
          <a:extLst>
            <a:ext uri="{FF2B5EF4-FFF2-40B4-BE49-F238E27FC236}">
              <a16:creationId xmlns:a16="http://schemas.microsoft.com/office/drawing/2014/main" id="{00000000-0008-0000-0700-000072000000}"/>
            </a:ext>
          </a:extLst>
        </xdr:cNvPr>
        <xdr:cNvSpPr txBox="1"/>
      </xdr:nvSpPr>
      <xdr:spPr>
        <a:xfrm>
          <a:off x="4686300" y="100403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162,097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92382</xdr:rowOff>
    </xdr:from>
    <xdr:to>
      <xdr:col>24</xdr:col>
      <xdr:colOff>152400</xdr:colOff>
      <xdr:row>58</xdr:row>
      <xdr:rowOff>92382</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100364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4243</xdr:rowOff>
    </xdr:from>
    <xdr:ext cx="690189" cy="259045"/>
    <xdr:sp macro="" textlink="">
      <xdr:nvSpPr>
        <xdr:cNvPr id="116" name="総務費最大値テキスト">
          <a:extLst>
            <a:ext uri="{FF2B5EF4-FFF2-40B4-BE49-F238E27FC236}">
              <a16:creationId xmlns:a16="http://schemas.microsoft.com/office/drawing/2014/main" id="{00000000-0008-0000-0700-000074000000}"/>
            </a:ext>
          </a:extLst>
        </xdr:cNvPr>
        <xdr:cNvSpPr txBox="1"/>
      </xdr:nvSpPr>
      <xdr:spPr>
        <a:xfrm>
          <a:off x="4686300" y="857674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1,782,787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57566</xdr:rowOff>
    </xdr:from>
    <xdr:to>
      <xdr:col>24</xdr:col>
      <xdr:colOff>152400</xdr:colOff>
      <xdr:row>51</xdr:row>
      <xdr:rowOff>57566</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8801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92382</xdr:rowOff>
    </xdr:from>
    <xdr:to>
      <xdr:col>24</xdr:col>
      <xdr:colOff>63500</xdr:colOff>
      <xdr:row>58</xdr:row>
      <xdr:rowOff>148282</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flipV="1">
          <a:off x="3797300" y="10036482"/>
          <a:ext cx="838200" cy="55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101564</xdr:rowOff>
    </xdr:from>
    <xdr:ext cx="599010" cy="259045"/>
    <xdr:sp macro="" textlink="">
      <xdr:nvSpPr>
        <xdr:cNvPr id="119" name="総務費平均値テキスト">
          <a:extLst>
            <a:ext uri="{FF2B5EF4-FFF2-40B4-BE49-F238E27FC236}">
              <a16:creationId xmlns:a16="http://schemas.microsoft.com/office/drawing/2014/main" id="{00000000-0008-0000-0700-000077000000}"/>
            </a:ext>
          </a:extLst>
        </xdr:cNvPr>
        <xdr:cNvSpPr txBox="1"/>
      </xdr:nvSpPr>
      <xdr:spPr>
        <a:xfrm>
          <a:off x="4686300" y="970276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338,402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78687</xdr:rowOff>
    </xdr:from>
    <xdr:to>
      <xdr:col>24</xdr:col>
      <xdr:colOff>114300</xdr:colOff>
      <xdr:row>58</xdr:row>
      <xdr:rowOff>8837</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4584700" y="9851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148282</xdr:rowOff>
    </xdr:from>
    <xdr:to>
      <xdr:col>19</xdr:col>
      <xdr:colOff>177800</xdr:colOff>
      <xdr:row>58</xdr:row>
      <xdr:rowOff>165436</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flipV="1">
          <a:off x="2908300" y="10092382"/>
          <a:ext cx="889000" cy="17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17345</xdr:rowOff>
    </xdr:from>
    <xdr:to>
      <xdr:col>20</xdr:col>
      <xdr:colOff>38100</xdr:colOff>
      <xdr:row>58</xdr:row>
      <xdr:rowOff>118945</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3746500" y="996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135472</xdr:rowOff>
    </xdr:from>
    <xdr:ext cx="599010"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3497795" y="9736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163017</xdr:rowOff>
    </xdr:from>
    <xdr:to>
      <xdr:col>15</xdr:col>
      <xdr:colOff>50800</xdr:colOff>
      <xdr:row>58</xdr:row>
      <xdr:rowOff>165436</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a:off x="2019300" y="10107117"/>
          <a:ext cx="889000" cy="2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27375</xdr:rowOff>
    </xdr:from>
    <xdr:to>
      <xdr:col>15</xdr:col>
      <xdr:colOff>101600</xdr:colOff>
      <xdr:row>58</xdr:row>
      <xdr:rowOff>128975</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2857500" y="9971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145502</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2608795" y="97467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161868</xdr:rowOff>
    </xdr:from>
    <xdr:to>
      <xdr:col>10</xdr:col>
      <xdr:colOff>114300</xdr:colOff>
      <xdr:row>58</xdr:row>
      <xdr:rowOff>163017</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a:off x="1130300" y="10105968"/>
          <a:ext cx="889000" cy="1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29699</xdr:rowOff>
    </xdr:from>
    <xdr:to>
      <xdr:col>10</xdr:col>
      <xdr:colOff>165100</xdr:colOff>
      <xdr:row>58</xdr:row>
      <xdr:rowOff>131299</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968500" y="9973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147826</xdr:rowOff>
    </xdr:from>
    <xdr:ext cx="59901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1719795" y="97490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34454</xdr:rowOff>
    </xdr:from>
    <xdr:to>
      <xdr:col>6</xdr:col>
      <xdr:colOff>38100</xdr:colOff>
      <xdr:row>58</xdr:row>
      <xdr:rowOff>136054</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079500" y="9978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152581</xdr:rowOff>
    </xdr:from>
    <xdr:ext cx="59901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830795" y="97537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41582</xdr:rowOff>
    </xdr:from>
    <xdr:to>
      <xdr:col>24</xdr:col>
      <xdr:colOff>114300</xdr:colOff>
      <xdr:row>58</xdr:row>
      <xdr:rowOff>143182</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4584700" y="9985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127959</xdr:rowOff>
    </xdr:from>
    <xdr:ext cx="599010" cy="259045"/>
    <xdr:sp macro="" textlink="">
      <xdr:nvSpPr>
        <xdr:cNvPr id="138" name="総務費該当値テキスト">
          <a:extLst>
            <a:ext uri="{FF2B5EF4-FFF2-40B4-BE49-F238E27FC236}">
              <a16:creationId xmlns:a16="http://schemas.microsoft.com/office/drawing/2014/main" id="{00000000-0008-0000-0700-00008A000000}"/>
            </a:ext>
          </a:extLst>
        </xdr:cNvPr>
        <xdr:cNvSpPr txBox="1"/>
      </xdr:nvSpPr>
      <xdr:spPr>
        <a:xfrm>
          <a:off x="4686300" y="99006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97482</xdr:rowOff>
    </xdr:from>
    <xdr:to>
      <xdr:col>20</xdr:col>
      <xdr:colOff>38100</xdr:colOff>
      <xdr:row>59</xdr:row>
      <xdr:rowOff>27632</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3746500" y="10041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18759</xdr:rowOff>
    </xdr:from>
    <xdr:ext cx="534377"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3530111" y="10134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114636</xdr:rowOff>
    </xdr:from>
    <xdr:to>
      <xdr:col>15</xdr:col>
      <xdr:colOff>101600</xdr:colOff>
      <xdr:row>59</xdr:row>
      <xdr:rowOff>44786</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2857500" y="10058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35913</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2641111" y="10151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112217</xdr:rowOff>
    </xdr:from>
    <xdr:to>
      <xdr:col>10</xdr:col>
      <xdr:colOff>165100</xdr:colOff>
      <xdr:row>59</xdr:row>
      <xdr:rowOff>42367</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968500" y="10056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33494</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1752111" y="10149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111068</xdr:rowOff>
    </xdr:from>
    <xdr:to>
      <xdr:col>6</xdr:col>
      <xdr:colOff>38100</xdr:colOff>
      <xdr:row>59</xdr:row>
      <xdr:rowOff>41218</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079500" y="10055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32345</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863111" y="10147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a:extLst>
            <a:ext uri="{FF2B5EF4-FFF2-40B4-BE49-F238E27FC236}">
              <a16:creationId xmlns:a16="http://schemas.microsoft.com/office/drawing/2014/main" id="{00000000-0008-0000-07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115605</xdr:rowOff>
    </xdr:from>
    <xdr:to>
      <xdr:col>24</xdr:col>
      <xdr:colOff>62865</xdr:colOff>
      <xdr:row>78</xdr:row>
      <xdr:rowOff>53042</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flipV="1">
          <a:off x="4633595" y="12460005"/>
          <a:ext cx="1270" cy="9661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56869</xdr:rowOff>
    </xdr:from>
    <xdr:ext cx="599010" cy="259045"/>
    <xdr:sp macro="" textlink="">
      <xdr:nvSpPr>
        <xdr:cNvPr id="170" name="民生費最小値テキスト">
          <a:extLst>
            <a:ext uri="{FF2B5EF4-FFF2-40B4-BE49-F238E27FC236}">
              <a16:creationId xmlns:a16="http://schemas.microsoft.com/office/drawing/2014/main" id="{00000000-0008-0000-0700-0000AA000000}"/>
            </a:ext>
          </a:extLst>
        </xdr:cNvPr>
        <xdr:cNvSpPr txBox="1"/>
      </xdr:nvSpPr>
      <xdr:spPr>
        <a:xfrm>
          <a:off x="4686300" y="134299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53042</xdr:rowOff>
    </xdr:from>
    <xdr:to>
      <xdr:col>24</xdr:col>
      <xdr:colOff>152400</xdr:colOff>
      <xdr:row>78</xdr:row>
      <xdr:rowOff>53042</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3426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62282</xdr:rowOff>
    </xdr:from>
    <xdr:ext cx="599010" cy="259045"/>
    <xdr:sp macro="" textlink="">
      <xdr:nvSpPr>
        <xdr:cNvPr id="172" name="民生費最大値テキスト">
          <a:extLst>
            <a:ext uri="{FF2B5EF4-FFF2-40B4-BE49-F238E27FC236}">
              <a16:creationId xmlns:a16="http://schemas.microsoft.com/office/drawing/2014/main" id="{00000000-0008-0000-0700-0000AC000000}"/>
            </a:ext>
          </a:extLst>
        </xdr:cNvPr>
        <xdr:cNvSpPr txBox="1"/>
      </xdr:nvSpPr>
      <xdr:spPr>
        <a:xfrm>
          <a:off x="4686300" y="12235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330,270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72</xdr:row>
      <xdr:rowOff>115605</xdr:rowOff>
    </xdr:from>
    <xdr:to>
      <xdr:col>24</xdr:col>
      <xdr:colOff>152400</xdr:colOff>
      <xdr:row>72</xdr:row>
      <xdr:rowOff>115605</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2460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72520</xdr:rowOff>
    </xdr:from>
    <xdr:to>
      <xdr:col>24</xdr:col>
      <xdr:colOff>63500</xdr:colOff>
      <xdr:row>77</xdr:row>
      <xdr:rowOff>142932</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flipV="1">
          <a:off x="3797300" y="13274170"/>
          <a:ext cx="838200" cy="70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150241</xdr:rowOff>
    </xdr:from>
    <xdr:ext cx="599010" cy="259045"/>
    <xdr:sp macro="" textlink="">
      <xdr:nvSpPr>
        <xdr:cNvPr id="175" name="民生費平均値テキスト">
          <a:extLst>
            <a:ext uri="{FF2B5EF4-FFF2-40B4-BE49-F238E27FC236}">
              <a16:creationId xmlns:a16="http://schemas.microsoft.com/office/drawing/2014/main" id="{00000000-0008-0000-0700-0000AF000000}"/>
            </a:ext>
          </a:extLst>
        </xdr:cNvPr>
        <xdr:cNvSpPr txBox="1"/>
      </xdr:nvSpPr>
      <xdr:spPr>
        <a:xfrm>
          <a:off x="4686300" y="1283754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204,087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127364</xdr:rowOff>
    </xdr:from>
    <xdr:to>
      <xdr:col>24</xdr:col>
      <xdr:colOff>114300</xdr:colOff>
      <xdr:row>76</xdr:row>
      <xdr:rowOff>57514</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4584700" y="12986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108752</xdr:rowOff>
    </xdr:from>
    <xdr:to>
      <xdr:col>19</xdr:col>
      <xdr:colOff>177800</xdr:colOff>
      <xdr:row>77</xdr:row>
      <xdr:rowOff>142932</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2908300" y="13310402"/>
          <a:ext cx="889000" cy="34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7221</xdr:rowOff>
    </xdr:from>
    <xdr:to>
      <xdr:col>20</xdr:col>
      <xdr:colOff>38100</xdr:colOff>
      <xdr:row>76</xdr:row>
      <xdr:rowOff>108821</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3746500" y="13037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125348</xdr:rowOff>
    </xdr:from>
    <xdr:ext cx="599010" cy="259045"/>
    <xdr:sp macro="" textlink="">
      <xdr:nvSpPr>
        <xdr:cNvPr id="179" name="テキスト ボックス 178">
          <a:extLst>
            <a:ext uri="{FF2B5EF4-FFF2-40B4-BE49-F238E27FC236}">
              <a16:creationId xmlns:a16="http://schemas.microsoft.com/office/drawing/2014/main" id="{00000000-0008-0000-0700-0000B3000000}"/>
            </a:ext>
          </a:extLst>
        </xdr:cNvPr>
        <xdr:cNvSpPr txBox="1"/>
      </xdr:nvSpPr>
      <xdr:spPr>
        <a:xfrm>
          <a:off x="3497795" y="128126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108752</xdr:rowOff>
    </xdr:from>
    <xdr:to>
      <xdr:col>15</xdr:col>
      <xdr:colOff>50800</xdr:colOff>
      <xdr:row>77</xdr:row>
      <xdr:rowOff>149073</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019300" y="13310402"/>
          <a:ext cx="889000" cy="40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32747</xdr:rowOff>
    </xdr:from>
    <xdr:to>
      <xdr:col>15</xdr:col>
      <xdr:colOff>101600</xdr:colOff>
      <xdr:row>76</xdr:row>
      <xdr:rowOff>134347</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2857500" y="1306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150874</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2608795" y="128381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149073</xdr:rowOff>
    </xdr:from>
    <xdr:to>
      <xdr:col>10</xdr:col>
      <xdr:colOff>114300</xdr:colOff>
      <xdr:row>77</xdr:row>
      <xdr:rowOff>154070</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1130300" y="13350723"/>
          <a:ext cx="889000" cy="4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14901</xdr:rowOff>
    </xdr:from>
    <xdr:to>
      <xdr:col>10</xdr:col>
      <xdr:colOff>165100</xdr:colOff>
      <xdr:row>76</xdr:row>
      <xdr:rowOff>116501</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968500" y="13045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133029</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1719795" y="12820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51643</xdr:rowOff>
    </xdr:from>
    <xdr:to>
      <xdr:col>6</xdr:col>
      <xdr:colOff>38100</xdr:colOff>
      <xdr:row>76</xdr:row>
      <xdr:rowOff>153243</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079500" y="1308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169770</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830795" y="12857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21720</xdr:rowOff>
    </xdr:from>
    <xdr:to>
      <xdr:col>24</xdr:col>
      <xdr:colOff>114300</xdr:colOff>
      <xdr:row>77</xdr:row>
      <xdr:rowOff>123320</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4584700" y="1322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147</xdr:rowOff>
    </xdr:from>
    <xdr:ext cx="599010" cy="259045"/>
    <xdr:sp macro="" textlink="">
      <xdr:nvSpPr>
        <xdr:cNvPr id="194" name="民生費該当値テキスト">
          <a:extLst>
            <a:ext uri="{FF2B5EF4-FFF2-40B4-BE49-F238E27FC236}">
              <a16:creationId xmlns:a16="http://schemas.microsoft.com/office/drawing/2014/main" id="{00000000-0008-0000-0700-0000C2000000}"/>
            </a:ext>
          </a:extLst>
        </xdr:cNvPr>
        <xdr:cNvSpPr txBox="1"/>
      </xdr:nvSpPr>
      <xdr:spPr>
        <a:xfrm>
          <a:off x="4686300" y="132017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92132</xdr:rowOff>
    </xdr:from>
    <xdr:to>
      <xdr:col>20</xdr:col>
      <xdr:colOff>38100</xdr:colOff>
      <xdr:row>78</xdr:row>
      <xdr:rowOff>22282</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3746500" y="13293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13409</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3497795" y="133865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57952</xdr:rowOff>
    </xdr:from>
    <xdr:to>
      <xdr:col>15</xdr:col>
      <xdr:colOff>101600</xdr:colOff>
      <xdr:row>77</xdr:row>
      <xdr:rowOff>159552</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2857500" y="13259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150679</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2608795" y="13352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98273</xdr:rowOff>
    </xdr:from>
    <xdr:to>
      <xdr:col>10</xdr:col>
      <xdr:colOff>165100</xdr:colOff>
      <xdr:row>78</xdr:row>
      <xdr:rowOff>28423</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968500" y="13299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19550</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1719795" y="133926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103270</xdr:rowOff>
    </xdr:from>
    <xdr:to>
      <xdr:col>6</xdr:col>
      <xdr:colOff>38100</xdr:colOff>
      <xdr:row>78</xdr:row>
      <xdr:rowOff>33420</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079500" y="13304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24547</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830795" y="13397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7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衛生費グラフ枠">
          <a:extLst>
            <a:ext uri="{FF2B5EF4-FFF2-40B4-BE49-F238E27FC236}">
              <a16:creationId xmlns:a16="http://schemas.microsoft.com/office/drawing/2014/main" id="{00000000-0008-0000-0700-0000DF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141584</xdr:rowOff>
    </xdr:from>
    <xdr:to>
      <xdr:col>24</xdr:col>
      <xdr:colOff>62865</xdr:colOff>
      <xdr:row>98</xdr:row>
      <xdr:rowOff>15762</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flipV="1">
          <a:off x="4633595" y="15743534"/>
          <a:ext cx="1270" cy="1074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19589</xdr:rowOff>
    </xdr:from>
    <xdr:ext cx="534377" cy="259045"/>
    <xdr:sp macro="" textlink="">
      <xdr:nvSpPr>
        <xdr:cNvPr id="225" name="衛生費最小値テキスト">
          <a:extLst>
            <a:ext uri="{FF2B5EF4-FFF2-40B4-BE49-F238E27FC236}">
              <a16:creationId xmlns:a16="http://schemas.microsoft.com/office/drawing/2014/main" id="{00000000-0008-0000-0700-0000E1000000}"/>
            </a:ext>
          </a:extLst>
        </xdr:cNvPr>
        <xdr:cNvSpPr txBox="1"/>
      </xdr:nvSpPr>
      <xdr:spPr>
        <a:xfrm>
          <a:off x="4686300" y="16821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15762</xdr:rowOff>
    </xdr:from>
    <xdr:to>
      <xdr:col>24</xdr:col>
      <xdr:colOff>152400</xdr:colOff>
      <xdr:row>98</xdr:row>
      <xdr:rowOff>15762</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4546600" y="16817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88261</xdr:rowOff>
    </xdr:from>
    <xdr:ext cx="599010" cy="259045"/>
    <xdr:sp macro="" textlink="">
      <xdr:nvSpPr>
        <xdr:cNvPr id="227" name="衛生費最大値テキスト">
          <a:extLst>
            <a:ext uri="{FF2B5EF4-FFF2-40B4-BE49-F238E27FC236}">
              <a16:creationId xmlns:a16="http://schemas.microsoft.com/office/drawing/2014/main" id="{00000000-0008-0000-0700-0000E3000000}"/>
            </a:ext>
          </a:extLst>
        </xdr:cNvPr>
        <xdr:cNvSpPr txBox="1"/>
      </xdr:nvSpPr>
      <xdr:spPr>
        <a:xfrm>
          <a:off x="4686300" y="155187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262,088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141584</xdr:rowOff>
    </xdr:from>
    <xdr:to>
      <xdr:col>24</xdr:col>
      <xdr:colOff>152400</xdr:colOff>
      <xdr:row>91</xdr:row>
      <xdr:rowOff>141584</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4546600" y="15743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99284</xdr:rowOff>
    </xdr:from>
    <xdr:to>
      <xdr:col>24</xdr:col>
      <xdr:colOff>63500</xdr:colOff>
      <xdr:row>97</xdr:row>
      <xdr:rowOff>127868</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flipV="1">
          <a:off x="3797300" y="16729934"/>
          <a:ext cx="838200" cy="28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34231</xdr:rowOff>
    </xdr:from>
    <xdr:ext cx="534377" cy="259045"/>
    <xdr:sp macro="" textlink="">
      <xdr:nvSpPr>
        <xdr:cNvPr id="230" name="衛生費平均値テキスト">
          <a:extLst>
            <a:ext uri="{FF2B5EF4-FFF2-40B4-BE49-F238E27FC236}">
              <a16:creationId xmlns:a16="http://schemas.microsoft.com/office/drawing/2014/main" id="{00000000-0008-0000-0700-0000E6000000}"/>
            </a:ext>
          </a:extLst>
        </xdr:cNvPr>
        <xdr:cNvSpPr txBox="1"/>
      </xdr:nvSpPr>
      <xdr:spPr>
        <a:xfrm>
          <a:off x="4686300" y="163219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11354</xdr:rowOff>
    </xdr:from>
    <xdr:to>
      <xdr:col>24</xdr:col>
      <xdr:colOff>114300</xdr:colOff>
      <xdr:row>96</xdr:row>
      <xdr:rowOff>112954</xdr:rowOff>
    </xdr:to>
    <xdr:sp macro="" textlink="">
      <xdr:nvSpPr>
        <xdr:cNvPr id="231" name="フローチャート: 判断 230">
          <a:extLst>
            <a:ext uri="{FF2B5EF4-FFF2-40B4-BE49-F238E27FC236}">
              <a16:creationId xmlns:a16="http://schemas.microsoft.com/office/drawing/2014/main" id="{00000000-0008-0000-0700-0000E7000000}"/>
            </a:ext>
          </a:extLst>
        </xdr:cNvPr>
        <xdr:cNvSpPr/>
      </xdr:nvSpPr>
      <xdr:spPr>
        <a:xfrm>
          <a:off x="4584700" y="16470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127868</xdr:rowOff>
    </xdr:from>
    <xdr:to>
      <xdr:col>19</xdr:col>
      <xdr:colOff>177800</xdr:colOff>
      <xdr:row>97</xdr:row>
      <xdr:rowOff>141204</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flipV="1">
          <a:off x="2908300" y="16758518"/>
          <a:ext cx="889000" cy="13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29756</xdr:rowOff>
    </xdr:from>
    <xdr:to>
      <xdr:col>20</xdr:col>
      <xdr:colOff>38100</xdr:colOff>
      <xdr:row>96</xdr:row>
      <xdr:rowOff>131356</xdr:rowOff>
    </xdr:to>
    <xdr:sp macro="" textlink="">
      <xdr:nvSpPr>
        <xdr:cNvPr id="233" name="フローチャート: 判断 232">
          <a:extLst>
            <a:ext uri="{FF2B5EF4-FFF2-40B4-BE49-F238E27FC236}">
              <a16:creationId xmlns:a16="http://schemas.microsoft.com/office/drawing/2014/main" id="{00000000-0008-0000-0700-0000E9000000}"/>
            </a:ext>
          </a:extLst>
        </xdr:cNvPr>
        <xdr:cNvSpPr/>
      </xdr:nvSpPr>
      <xdr:spPr>
        <a:xfrm>
          <a:off x="3746500" y="16488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147883</xdr:rowOff>
    </xdr:from>
    <xdr:ext cx="534377" cy="259045"/>
    <xdr:sp macro="" textlink="">
      <xdr:nvSpPr>
        <xdr:cNvPr id="234" name="テキスト ボックス 233">
          <a:extLst>
            <a:ext uri="{FF2B5EF4-FFF2-40B4-BE49-F238E27FC236}">
              <a16:creationId xmlns:a16="http://schemas.microsoft.com/office/drawing/2014/main" id="{00000000-0008-0000-0700-0000EA000000}"/>
            </a:ext>
          </a:extLst>
        </xdr:cNvPr>
        <xdr:cNvSpPr txBox="1"/>
      </xdr:nvSpPr>
      <xdr:spPr>
        <a:xfrm>
          <a:off x="3530111" y="16264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141204</xdr:rowOff>
    </xdr:from>
    <xdr:to>
      <xdr:col>15</xdr:col>
      <xdr:colOff>50800</xdr:colOff>
      <xdr:row>97</xdr:row>
      <xdr:rowOff>151161</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2019300" y="16771854"/>
          <a:ext cx="889000" cy="9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52643</xdr:rowOff>
    </xdr:from>
    <xdr:to>
      <xdr:col>15</xdr:col>
      <xdr:colOff>101600</xdr:colOff>
      <xdr:row>96</xdr:row>
      <xdr:rowOff>154243</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2857500" y="1651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170770</xdr:rowOff>
    </xdr:from>
    <xdr:ext cx="534377" cy="259045"/>
    <xdr:sp macro="" textlink="">
      <xdr:nvSpPr>
        <xdr:cNvPr id="237" name="テキスト ボックス 236">
          <a:extLst>
            <a:ext uri="{FF2B5EF4-FFF2-40B4-BE49-F238E27FC236}">
              <a16:creationId xmlns:a16="http://schemas.microsoft.com/office/drawing/2014/main" id="{00000000-0008-0000-0700-0000ED000000}"/>
            </a:ext>
          </a:extLst>
        </xdr:cNvPr>
        <xdr:cNvSpPr txBox="1"/>
      </xdr:nvSpPr>
      <xdr:spPr>
        <a:xfrm>
          <a:off x="2641111" y="16287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151161</xdr:rowOff>
    </xdr:from>
    <xdr:to>
      <xdr:col>10</xdr:col>
      <xdr:colOff>114300</xdr:colOff>
      <xdr:row>97</xdr:row>
      <xdr:rowOff>153370</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1130300" y="16781811"/>
          <a:ext cx="889000" cy="2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38356</xdr:rowOff>
    </xdr:from>
    <xdr:to>
      <xdr:col>10</xdr:col>
      <xdr:colOff>165100</xdr:colOff>
      <xdr:row>96</xdr:row>
      <xdr:rowOff>139956</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1968500" y="16497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156483</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1752111" y="16272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59337</xdr:rowOff>
    </xdr:from>
    <xdr:to>
      <xdr:col>6</xdr:col>
      <xdr:colOff>38100</xdr:colOff>
      <xdr:row>96</xdr:row>
      <xdr:rowOff>160937</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1079500" y="1651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6014</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863111" y="16293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48484</xdr:rowOff>
    </xdr:from>
    <xdr:to>
      <xdr:col>24</xdr:col>
      <xdr:colOff>114300</xdr:colOff>
      <xdr:row>97</xdr:row>
      <xdr:rowOff>150084</xdr:rowOff>
    </xdr:to>
    <xdr:sp macro="" textlink="">
      <xdr:nvSpPr>
        <xdr:cNvPr id="248" name="楕円 247">
          <a:extLst>
            <a:ext uri="{FF2B5EF4-FFF2-40B4-BE49-F238E27FC236}">
              <a16:creationId xmlns:a16="http://schemas.microsoft.com/office/drawing/2014/main" id="{00000000-0008-0000-0700-0000F8000000}"/>
            </a:ext>
          </a:extLst>
        </xdr:cNvPr>
        <xdr:cNvSpPr/>
      </xdr:nvSpPr>
      <xdr:spPr>
        <a:xfrm>
          <a:off x="4584700" y="16679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134861</xdr:rowOff>
    </xdr:from>
    <xdr:ext cx="534377" cy="259045"/>
    <xdr:sp macro="" textlink="">
      <xdr:nvSpPr>
        <xdr:cNvPr id="249" name="衛生費該当値テキスト">
          <a:extLst>
            <a:ext uri="{FF2B5EF4-FFF2-40B4-BE49-F238E27FC236}">
              <a16:creationId xmlns:a16="http://schemas.microsoft.com/office/drawing/2014/main" id="{00000000-0008-0000-0700-0000F9000000}"/>
            </a:ext>
          </a:extLst>
        </xdr:cNvPr>
        <xdr:cNvSpPr txBox="1"/>
      </xdr:nvSpPr>
      <xdr:spPr>
        <a:xfrm>
          <a:off x="4686300" y="16594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77068</xdr:rowOff>
    </xdr:from>
    <xdr:to>
      <xdr:col>20</xdr:col>
      <xdr:colOff>38100</xdr:colOff>
      <xdr:row>98</xdr:row>
      <xdr:rowOff>7218</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3746500" y="16707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169795</xdr:rowOff>
    </xdr:from>
    <xdr:ext cx="534377"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3530111" y="16800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90404</xdr:rowOff>
    </xdr:from>
    <xdr:to>
      <xdr:col>15</xdr:col>
      <xdr:colOff>101600</xdr:colOff>
      <xdr:row>98</xdr:row>
      <xdr:rowOff>20554</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2857500" y="16721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11681</xdr:rowOff>
    </xdr:from>
    <xdr:ext cx="534377"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2641111" y="16813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100361</xdr:rowOff>
    </xdr:from>
    <xdr:to>
      <xdr:col>10</xdr:col>
      <xdr:colOff>165100</xdr:colOff>
      <xdr:row>98</xdr:row>
      <xdr:rowOff>30511</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1968500" y="16731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21638</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1752111" y="16823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102570</xdr:rowOff>
    </xdr:from>
    <xdr:to>
      <xdr:col>6</xdr:col>
      <xdr:colOff>38100</xdr:colOff>
      <xdr:row>98</xdr:row>
      <xdr:rowOff>32720</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1079500" y="16733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23847</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863111" y="16825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a:extLst>
            <a:ext uri="{FF2B5EF4-FFF2-40B4-BE49-F238E27FC236}">
              <a16:creationId xmlns:a16="http://schemas.microsoft.com/office/drawing/2014/main" id="{00000000-0008-0000-0700-000002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a:extLst>
            <a:ext uri="{FF2B5EF4-FFF2-40B4-BE49-F238E27FC236}">
              <a16:creationId xmlns:a16="http://schemas.microsoft.com/office/drawing/2014/main" id="{00000000-0008-0000-0700-000003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a:extLst>
            <a:ext uri="{FF2B5EF4-FFF2-40B4-BE49-F238E27FC236}">
              <a16:creationId xmlns:a16="http://schemas.microsoft.com/office/drawing/2014/main" id="{00000000-0008-0000-0700-00000A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a:extLst>
            <a:ext uri="{FF2B5EF4-FFF2-40B4-BE49-F238E27FC236}">
              <a16:creationId xmlns:a16="http://schemas.microsoft.com/office/drawing/2014/main" id="{00000000-0008-0000-0700-00000B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68" name="直線コネクタ 267">
          <a:extLst>
            <a:ext uri="{FF2B5EF4-FFF2-40B4-BE49-F238E27FC236}">
              <a16:creationId xmlns:a16="http://schemas.microsoft.com/office/drawing/2014/main" id="{00000000-0008-0000-0700-00000C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8" name="労働費グラフ枠">
          <a:extLst>
            <a:ext uri="{FF2B5EF4-FFF2-40B4-BE49-F238E27FC236}">
              <a16:creationId xmlns:a16="http://schemas.microsoft.com/office/drawing/2014/main" id="{00000000-0008-0000-0700-000016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163475</xdr:rowOff>
    </xdr:from>
    <xdr:to>
      <xdr:col>54</xdr:col>
      <xdr:colOff>189865</xdr:colOff>
      <xdr:row>38</xdr:row>
      <xdr:rowOff>139700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flipV="1">
          <a:off x="10475595" y="5306975"/>
          <a:ext cx="1270" cy="13478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0" name="労働費最小値テキスト">
          <a:extLst>
            <a:ext uri="{FF2B5EF4-FFF2-40B4-BE49-F238E27FC236}">
              <a16:creationId xmlns:a16="http://schemas.microsoft.com/office/drawing/2014/main" id="{00000000-0008-0000-0700-000018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110152</xdr:rowOff>
    </xdr:from>
    <xdr:ext cx="469744" cy="259045"/>
    <xdr:sp macro="" textlink="">
      <xdr:nvSpPr>
        <xdr:cNvPr id="282" name="労働費最大値テキスト">
          <a:extLst>
            <a:ext uri="{FF2B5EF4-FFF2-40B4-BE49-F238E27FC236}">
              <a16:creationId xmlns:a16="http://schemas.microsoft.com/office/drawing/2014/main" id="{00000000-0008-0000-0700-00001A010000}"/>
            </a:ext>
          </a:extLst>
        </xdr:cNvPr>
        <xdr:cNvSpPr txBox="1"/>
      </xdr:nvSpPr>
      <xdr:spPr>
        <a:xfrm>
          <a:off x="10528300" y="5082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2,948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163475</xdr:rowOff>
    </xdr:from>
    <xdr:to>
      <xdr:col>55</xdr:col>
      <xdr:colOff>88900</xdr:colOff>
      <xdr:row>30</xdr:row>
      <xdr:rowOff>163475</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10388600" y="53069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139700</xdr:rowOff>
    </xdr:from>
    <xdr:to>
      <xdr:col>55</xdr:col>
      <xdr:colOff>0</xdr:colOff>
      <xdr:row>38</xdr:row>
      <xdr:rowOff>139700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9639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96232</xdr:rowOff>
    </xdr:from>
    <xdr:ext cx="378565" cy="259045"/>
    <xdr:sp macro="" textlink="">
      <xdr:nvSpPr>
        <xdr:cNvPr id="285" name="労働費平均値テキスト">
          <a:extLst>
            <a:ext uri="{FF2B5EF4-FFF2-40B4-BE49-F238E27FC236}">
              <a16:creationId xmlns:a16="http://schemas.microsoft.com/office/drawing/2014/main" id="{00000000-0008-0000-0700-00001D010000}"/>
            </a:ext>
          </a:extLst>
        </xdr:cNvPr>
        <xdr:cNvSpPr txBox="1"/>
      </xdr:nvSpPr>
      <xdr:spPr>
        <a:xfrm>
          <a:off x="10528300" y="626843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73355</xdr:rowOff>
    </xdr:from>
    <xdr:to>
      <xdr:col>55</xdr:col>
      <xdr:colOff>50800</xdr:colOff>
      <xdr:row>38</xdr:row>
      <xdr:rowOff>3505</xdr:rowOff>
    </xdr:to>
    <xdr:sp macro="" textlink="">
      <xdr:nvSpPr>
        <xdr:cNvPr id="286" name="フローチャート: 判断 285">
          <a:extLst>
            <a:ext uri="{FF2B5EF4-FFF2-40B4-BE49-F238E27FC236}">
              <a16:creationId xmlns:a16="http://schemas.microsoft.com/office/drawing/2014/main" id="{00000000-0008-0000-0700-00001E010000}"/>
            </a:ext>
          </a:extLst>
        </xdr:cNvPr>
        <xdr:cNvSpPr/>
      </xdr:nvSpPr>
      <xdr:spPr>
        <a:xfrm>
          <a:off x="10426700" y="6417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139700</xdr:rowOff>
    </xdr:from>
    <xdr:to>
      <xdr:col>50</xdr:col>
      <xdr:colOff>114300</xdr:colOff>
      <xdr:row>38</xdr:row>
      <xdr:rowOff>139700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8750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28549</xdr:rowOff>
    </xdr:from>
    <xdr:to>
      <xdr:col>50</xdr:col>
      <xdr:colOff>165100</xdr:colOff>
      <xdr:row>37</xdr:row>
      <xdr:rowOff>130149</xdr:rowOff>
    </xdr:to>
    <xdr:sp macro="" textlink="">
      <xdr:nvSpPr>
        <xdr:cNvPr id="288" name="フローチャート: 判断 287">
          <a:extLst>
            <a:ext uri="{FF2B5EF4-FFF2-40B4-BE49-F238E27FC236}">
              <a16:creationId xmlns:a16="http://schemas.microsoft.com/office/drawing/2014/main" id="{00000000-0008-0000-0700-000020010000}"/>
            </a:ext>
          </a:extLst>
        </xdr:cNvPr>
        <xdr:cNvSpPr/>
      </xdr:nvSpPr>
      <xdr:spPr>
        <a:xfrm>
          <a:off x="9588500" y="6372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146676</xdr:rowOff>
    </xdr:from>
    <xdr:ext cx="378565" cy="259045"/>
    <xdr:sp macro="" textlink="">
      <xdr:nvSpPr>
        <xdr:cNvPr id="289" name="テキスト ボックス 288">
          <a:extLst>
            <a:ext uri="{FF2B5EF4-FFF2-40B4-BE49-F238E27FC236}">
              <a16:creationId xmlns:a16="http://schemas.microsoft.com/office/drawing/2014/main" id="{00000000-0008-0000-0700-000021010000}"/>
            </a:ext>
          </a:extLst>
        </xdr:cNvPr>
        <xdr:cNvSpPr txBox="1"/>
      </xdr:nvSpPr>
      <xdr:spPr>
        <a:xfrm>
          <a:off x="9450017" y="61474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139700</xdr:rowOff>
    </xdr:from>
    <xdr:to>
      <xdr:col>45</xdr:col>
      <xdr:colOff>177800</xdr:colOff>
      <xdr:row>38</xdr:row>
      <xdr:rowOff>139700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7861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21234</xdr:rowOff>
    </xdr:from>
    <xdr:to>
      <xdr:col>46</xdr:col>
      <xdr:colOff>38100</xdr:colOff>
      <xdr:row>37</xdr:row>
      <xdr:rowOff>122834</xdr:rowOff>
    </xdr:to>
    <xdr:sp macro="" textlink="">
      <xdr:nvSpPr>
        <xdr:cNvPr id="291" name="フローチャート: 判断 290">
          <a:extLst>
            <a:ext uri="{FF2B5EF4-FFF2-40B4-BE49-F238E27FC236}">
              <a16:creationId xmlns:a16="http://schemas.microsoft.com/office/drawing/2014/main" id="{00000000-0008-0000-0700-000023010000}"/>
            </a:ext>
          </a:extLst>
        </xdr:cNvPr>
        <xdr:cNvSpPr/>
      </xdr:nvSpPr>
      <xdr:spPr>
        <a:xfrm>
          <a:off x="8699500" y="6364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139361</xdr:rowOff>
    </xdr:from>
    <xdr:ext cx="378565" cy="259045"/>
    <xdr:sp macro="" textlink="">
      <xdr:nvSpPr>
        <xdr:cNvPr id="292" name="テキスト ボックス 291">
          <a:extLst>
            <a:ext uri="{FF2B5EF4-FFF2-40B4-BE49-F238E27FC236}">
              <a16:creationId xmlns:a16="http://schemas.microsoft.com/office/drawing/2014/main" id="{00000000-0008-0000-0700-000024010000}"/>
            </a:ext>
          </a:extLst>
        </xdr:cNvPr>
        <xdr:cNvSpPr txBox="1"/>
      </xdr:nvSpPr>
      <xdr:spPr>
        <a:xfrm>
          <a:off x="8561017" y="61401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139700</xdr:rowOff>
    </xdr:from>
    <xdr:to>
      <xdr:col>41</xdr:col>
      <xdr:colOff>50800</xdr:colOff>
      <xdr:row>38</xdr:row>
      <xdr:rowOff>139700</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697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167538</xdr:rowOff>
    </xdr:from>
    <xdr:to>
      <xdr:col>41</xdr:col>
      <xdr:colOff>101600</xdr:colOff>
      <xdr:row>37</xdr:row>
      <xdr:rowOff>97688</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7810500" y="6339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114215</xdr:rowOff>
    </xdr:from>
    <xdr:ext cx="378565"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7672017" y="61149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40437</xdr:rowOff>
    </xdr:from>
    <xdr:to>
      <xdr:col>36</xdr:col>
      <xdr:colOff>165100</xdr:colOff>
      <xdr:row>37</xdr:row>
      <xdr:rowOff>142037</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6921500" y="6384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158564</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6783017" y="61593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88900</xdr:rowOff>
    </xdr:from>
    <xdr:to>
      <xdr:col>55</xdr:col>
      <xdr:colOff>50800</xdr:colOff>
      <xdr:row>39</xdr:row>
      <xdr:rowOff>19050</xdr:rowOff>
    </xdr:to>
    <xdr:sp macro="" textlink="">
      <xdr:nvSpPr>
        <xdr:cNvPr id="303" name="楕円 302">
          <a:extLst>
            <a:ext uri="{FF2B5EF4-FFF2-40B4-BE49-F238E27FC236}">
              <a16:creationId xmlns:a16="http://schemas.microsoft.com/office/drawing/2014/main" id="{00000000-0008-0000-0700-00002F010000}"/>
            </a:ext>
          </a:extLst>
        </xdr:cNvPr>
        <xdr:cNvSpPr/>
      </xdr:nvSpPr>
      <xdr:spPr>
        <a:xfrm>
          <a:off x="10426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3827</xdr:rowOff>
    </xdr:from>
    <xdr:ext cx="249299" cy="259045"/>
    <xdr:sp macro="" textlink="">
      <xdr:nvSpPr>
        <xdr:cNvPr id="304" name="労働費該当値テキスト">
          <a:extLst>
            <a:ext uri="{FF2B5EF4-FFF2-40B4-BE49-F238E27FC236}">
              <a16:creationId xmlns:a16="http://schemas.microsoft.com/office/drawing/2014/main" id="{00000000-0008-0000-0700-000030010000}"/>
            </a:ext>
          </a:extLst>
        </xdr:cNvPr>
        <xdr:cNvSpPr txBox="1"/>
      </xdr:nvSpPr>
      <xdr:spPr>
        <a:xfrm>
          <a:off x="10528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88900</xdr:rowOff>
    </xdr:from>
    <xdr:to>
      <xdr:col>50</xdr:col>
      <xdr:colOff>165100</xdr:colOff>
      <xdr:row>39</xdr:row>
      <xdr:rowOff>19050</xdr:rowOff>
    </xdr:to>
    <xdr:sp macro="" textlink="">
      <xdr:nvSpPr>
        <xdr:cNvPr id="305" name="楕円 304">
          <a:extLst>
            <a:ext uri="{FF2B5EF4-FFF2-40B4-BE49-F238E27FC236}">
              <a16:creationId xmlns:a16="http://schemas.microsoft.com/office/drawing/2014/main" id="{00000000-0008-0000-0700-000031010000}"/>
            </a:ext>
          </a:extLst>
        </xdr:cNvPr>
        <xdr:cNvSpPr/>
      </xdr:nvSpPr>
      <xdr:spPr>
        <a:xfrm>
          <a:off x="9588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10177</xdr:rowOff>
    </xdr:from>
    <xdr:ext cx="249299"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9514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88900</xdr:rowOff>
    </xdr:from>
    <xdr:to>
      <xdr:col>46</xdr:col>
      <xdr:colOff>38100</xdr:colOff>
      <xdr:row>39</xdr:row>
      <xdr:rowOff>19050</xdr:rowOff>
    </xdr:to>
    <xdr:sp macro="" textlink="">
      <xdr:nvSpPr>
        <xdr:cNvPr id="307" name="楕円 306">
          <a:extLst>
            <a:ext uri="{FF2B5EF4-FFF2-40B4-BE49-F238E27FC236}">
              <a16:creationId xmlns:a16="http://schemas.microsoft.com/office/drawing/2014/main" id="{00000000-0008-0000-0700-000033010000}"/>
            </a:ext>
          </a:extLst>
        </xdr:cNvPr>
        <xdr:cNvSpPr/>
      </xdr:nvSpPr>
      <xdr:spPr>
        <a:xfrm>
          <a:off x="8699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10177</xdr:rowOff>
    </xdr:from>
    <xdr:ext cx="249299"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625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88900</xdr:rowOff>
    </xdr:from>
    <xdr:to>
      <xdr:col>41</xdr:col>
      <xdr:colOff>101600</xdr:colOff>
      <xdr:row>39</xdr:row>
      <xdr:rowOff>19050</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781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10177</xdr:rowOff>
    </xdr:from>
    <xdr:ext cx="249299"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773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88900</xdr:rowOff>
    </xdr:from>
    <xdr:to>
      <xdr:col>36</xdr:col>
      <xdr:colOff>165100</xdr:colOff>
      <xdr:row>39</xdr:row>
      <xdr:rowOff>19050</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692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10177</xdr:rowOff>
    </xdr:from>
    <xdr:ext cx="249299"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684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3" name="正方形/長方形 312">
          <a:extLst>
            <a:ext uri="{FF2B5EF4-FFF2-40B4-BE49-F238E27FC236}">
              <a16:creationId xmlns:a16="http://schemas.microsoft.com/office/drawing/2014/main" id="{00000000-0008-0000-0700-000039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4" name="正方形/長方形 313">
          <a:extLst>
            <a:ext uri="{FF2B5EF4-FFF2-40B4-BE49-F238E27FC236}">
              <a16:creationId xmlns:a16="http://schemas.microsoft.com/office/drawing/2014/main" id="{00000000-0008-0000-0700-00003A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5" name="正方形/長方形 314">
          <a:extLst>
            <a:ext uri="{FF2B5EF4-FFF2-40B4-BE49-F238E27FC236}">
              <a16:creationId xmlns:a16="http://schemas.microsoft.com/office/drawing/2014/main" id="{00000000-0008-0000-0700-00003B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2" name="直線コネクタ 321">
          <a:extLst>
            <a:ext uri="{FF2B5EF4-FFF2-40B4-BE49-F238E27FC236}">
              <a16:creationId xmlns:a16="http://schemas.microsoft.com/office/drawing/2014/main" id="{00000000-0008-0000-0700-000042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3" name="直線コネクタ 322">
          <a:extLst>
            <a:ext uri="{FF2B5EF4-FFF2-40B4-BE49-F238E27FC236}">
              <a16:creationId xmlns:a16="http://schemas.microsoft.com/office/drawing/2014/main" id="{00000000-0008-0000-0700-000043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4" name="テキスト ボックス 323">
          <a:extLst>
            <a:ext uri="{FF2B5EF4-FFF2-40B4-BE49-F238E27FC236}">
              <a16:creationId xmlns:a16="http://schemas.microsoft.com/office/drawing/2014/main" id="{00000000-0008-0000-0700-000044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5" name="直線コネクタ 324">
          <a:extLst>
            <a:ext uri="{FF2B5EF4-FFF2-40B4-BE49-F238E27FC236}">
              <a16:creationId xmlns:a16="http://schemas.microsoft.com/office/drawing/2014/main" id="{00000000-0008-0000-0700-000045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3" name="農林水産業費グラフ枠">
          <a:extLst>
            <a:ext uri="{FF2B5EF4-FFF2-40B4-BE49-F238E27FC236}">
              <a16:creationId xmlns:a16="http://schemas.microsoft.com/office/drawing/2014/main" id="{00000000-0008-0000-0700-00004D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97738</xdr:rowOff>
    </xdr:from>
    <xdr:to>
      <xdr:col>54</xdr:col>
      <xdr:colOff>189865</xdr:colOff>
      <xdr:row>58</xdr:row>
      <xdr:rowOff>69218</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flipV="1">
          <a:off x="10475595" y="8670238"/>
          <a:ext cx="1270" cy="1343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73045</xdr:rowOff>
    </xdr:from>
    <xdr:ext cx="534377" cy="259045"/>
    <xdr:sp macro="" textlink="">
      <xdr:nvSpPr>
        <xdr:cNvPr id="335" name="農林水産業費最小値テキスト">
          <a:extLst>
            <a:ext uri="{FF2B5EF4-FFF2-40B4-BE49-F238E27FC236}">
              <a16:creationId xmlns:a16="http://schemas.microsoft.com/office/drawing/2014/main" id="{00000000-0008-0000-0700-00004F010000}"/>
            </a:ext>
          </a:extLst>
        </xdr:cNvPr>
        <xdr:cNvSpPr txBox="1"/>
      </xdr:nvSpPr>
      <xdr:spPr>
        <a:xfrm>
          <a:off x="10528300" y="10017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69218</xdr:rowOff>
    </xdr:from>
    <xdr:to>
      <xdr:col>55</xdr:col>
      <xdr:colOff>88900</xdr:colOff>
      <xdr:row>58</xdr:row>
      <xdr:rowOff>69218</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10388600" y="10013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44415</xdr:rowOff>
    </xdr:from>
    <xdr:ext cx="599010" cy="259045"/>
    <xdr:sp macro="" textlink="">
      <xdr:nvSpPr>
        <xdr:cNvPr id="337" name="農林水産業費最大値テキスト">
          <a:extLst>
            <a:ext uri="{FF2B5EF4-FFF2-40B4-BE49-F238E27FC236}">
              <a16:creationId xmlns:a16="http://schemas.microsoft.com/office/drawing/2014/main" id="{00000000-0008-0000-0700-000051010000}"/>
            </a:ext>
          </a:extLst>
        </xdr:cNvPr>
        <xdr:cNvSpPr txBox="1"/>
      </xdr:nvSpPr>
      <xdr:spPr>
        <a:xfrm>
          <a:off x="10528300" y="8445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309,178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97738</xdr:rowOff>
    </xdr:from>
    <xdr:to>
      <xdr:col>55</xdr:col>
      <xdr:colOff>88900</xdr:colOff>
      <xdr:row>50</xdr:row>
      <xdr:rowOff>97738</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10388600" y="8670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112090</xdr:rowOff>
    </xdr:from>
    <xdr:to>
      <xdr:col>55</xdr:col>
      <xdr:colOff>0</xdr:colOff>
      <xdr:row>57</xdr:row>
      <xdr:rowOff>158193</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9639300" y="9884740"/>
          <a:ext cx="838200" cy="46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166564</xdr:rowOff>
    </xdr:from>
    <xdr:ext cx="599010" cy="259045"/>
    <xdr:sp macro="" textlink="">
      <xdr:nvSpPr>
        <xdr:cNvPr id="340" name="農林水産業費平均値テキスト">
          <a:extLst>
            <a:ext uri="{FF2B5EF4-FFF2-40B4-BE49-F238E27FC236}">
              <a16:creationId xmlns:a16="http://schemas.microsoft.com/office/drawing/2014/main" id="{00000000-0008-0000-0700-000054010000}"/>
            </a:ext>
          </a:extLst>
        </xdr:cNvPr>
        <xdr:cNvSpPr txBox="1"/>
      </xdr:nvSpPr>
      <xdr:spPr>
        <a:xfrm>
          <a:off x="10528300" y="942486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143687</xdr:rowOff>
    </xdr:from>
    <xdr:to>
      <xdr:col>55</xdr:col>
      <xdr:colOff>50800</xdr:colOff>
      <xdr:row>56</xdr:row>
      <xdr:rowOff>73837</xdr:rowOff>
    </xdr:to>
    <xdr:sp macro="" textlink="">
      <xdr:nvSpPr>
        <xdr:cNvPr id="341" name="フローチャート: 判断 340">
          <a:extLst>
            <a:ext uri="{FF2B5EF4-FFF2-40B4-BE49-F238E27FC236}">
              <a16:creationId xmlns:a16="http://schemas.microsoft.com/office/drawing/2014/main" id="{00000000-0008-0000-0700-000055010000}"/>
            </a:ext>
          </a:extLst>
        </xdr:cNvPr>
        <xdr:cNvSpPr/>
      </xdr:nvSpPr>
      <xdr:spPr>
        <a:xfrm>
          <a:off x="10426700" y="9573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103302</xdr:rowOff>
    </xdr:from>
    <xdr:to>
      <xdr:col>50</xdr:col>
      <xdr:colOff>114300</xdr:colOff>
      <xdr:row>57</xdr:row>
      <xdr:rowOff>112090</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8750300" y="9875952"/>
          <a:ext cx="889000" cy="8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121224</xdr:rowOff>
    </xdr:from>
    <xdr:to>
      <xdr:col>50</xdr:col>
      <xdr:colOff>165100</xdr:colOff>
      <xdr:row>56</xdr:row>
      <xdr:rowOff>51374</xdr:rowOff>
    </xdr:to>
    <xdr:sp macro="" textlink="">
      <xdr:nvSpPr>
        <xdr:cNvPr id="343" name="フローチャート: 判断 342">
          <a:extLst>
            <a:ext uri="{FF2B5EF4-FFF2-40B4-BE49-F238E27FC236}">
              <a16:creationId xmlns:a16="http://schemas.microsoft.com/office/drawing/2014/main" id="{00000000-0008-0000-0700-000057010000}"/>
            </a:ext>
          </a:extLst>
        </xdr:cNvPr>
        <xdr:cNvSpPr/>
      </xdr:nvSpPr>
      <xdr:spPr>
        <a:xfrm>
          <a:off x="9588500" y="9550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54</xdr:row>
      <xdr:rowOff>67901</xdr:rowOff>
    </xdr:from>
    <xdr:ext cx="599010" cy="259045"/>
    <xdr:sp macro="" textlink="">
      <xdr:nvSpPr>
        <xdr:cNvPr id="344" name="テキスト ボックス 343">
          <a:extLst>
            <a:ext uri="{FF2B5EF4-FFF2-40B4-BE49-F238E27FC236}">
              <a16:creationId xmlns:a16="http://schemas.microsoft.com/office/drawing/2014/main" id="{00000000-0008-0000-0700-000058010000}"/>
            </a:ext>
          </a:extLst>
        </xdr:cNvPr>
        <xdr:cNvSpPr txBox="1"/>
      </xdr:nvSpPr>
      <xdr:spPr>
        <a:xfrm>
          <a:off x="9339795" y="93262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103302</xdr:rowOff>
    </xdr:from>
    <xdr:to>
      <xdr:col>45</xdr:col>
      <xdr:colOff>177800</xdr:colOff>
      <xdr:row>57</xdr:row>
      <xdr:rowOff>142466</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flipV="1">
          <a:off x="7861300" y="9875952"/>
          <a:ext cx="889000" cy="39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148350</xdr:rowOff>
    </xdr:from>
    <xdr:to>
      <xdr:col>46</xdr:col>
      <xdr:colOff>38100</xdr:colOff>
      <xdr:row>56</xdr:row>
      <xdr:rowOff>78500</xdr:rowOff>
    </xdr:to>
    <xdr:sp macro="" textlink="">
      <xdr:nvSpPr>
        <xdr:cNvPr id="346" name="フローチャート: 判断 345">
          <a:extLst>
            <a:ext uri="{FF2B5EF4-FFF2-40B4-BE49-F238E27FC236}">
              <a16:creationId xmlns:a16="http://schemas.microsoft.com/office/drawing/2014/main" id="{00000000-0008-0000-0700-00005A010000}"/>
            </a:ext>
          </a:extLst>
        </xdr:cNvPr>
        <xdr:cNvSpPr/>
      </xdr:nvSpPr>
      <xdr:spPr>
        <a:xfrm>
          <a:off x="8699500" y="957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95027</xdr:rowOff>
    </xdr:from>
    <xdr:ext cx="534377" cy="259045"/>
    <xdr:sp macro="" textlink="">
      <xdr:nvSpPr>
        <xdr:cNvPr id="347" name="テキスト ボックス 346">
          <a:extLst>
            <a:ext uri="{FF2B5EF4-FFF2-40B4-BE49-F238E27FC236}">
              <a16:creationId xmlns:a16="http://schemas.microsoft.com/office/drawing/2014/main" id="{00000000-0008-0000-0700-00005B010000}"/>
            </a:ext>
          </a:extLst>
        </xdr:cNvPr>
        <xdr:cNvSpPr txBox="1"/>
      </xdr:nvSpPr>
      <xdr:spPr>
        <a:xfrm>
          <a:off x="8483111" y="9353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142466</xdr:rowOff>
    </xdr:from>
    <xdr:to>
      <xdr:col>41</xdr:col>
      <xdr:colOff>50800</xdr:colOff>
      <xdr:row>58</xdr:row>
      <xdr:rowOff>10551</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flipV="1">
          <a:off x="6972300" y="9915116"/>
          <a:ext cx="889000" cy="39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46495</xdr:rowOff>
    </xdr:from>
    <xdr:to>
      <xdr:col>41</xdr:col>
      <xdr:colOff>101600</xdr:colOff>
      <xdr:row>55</xdr:row>
      <xdr:rowOff>148095</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7810500" y="9476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53</xdr:row>
      <xdr:rowOff>164622</xdr:rowOff>
    </xdr:from>
    <xdr:ext cx="599010" cy="259045"/>
    <xdr:sp macro="" textlink="">
      <xdr:nvSpPr>
        <xdr:cNvPr id="350" name="テキスト ボックス 349">
          <a:extLst>
            <a:ext uri="{FF2B5EF4-FFF2-40B4-BE49-F238E27FC236}">
              <a16:creationId xmlns:a16="http://schemas.microsoft.com/office/drawing/2014/main" id="{00000000-0008-0000-0700-00005E010000}"/>
            </a:ext>
          </a:extLst>
        </xdr:cNvPr>
        <xdr:cNvSpPr txBox="1"/>
      </xdr:nvSpPr>
      <xdr:spPr>
        <a:xfrm>
          <a:off x="7561795" y="92514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153936</xdr:rowOff>
    </xdr:from>
    <xdr:to>
      <xdr:col>36</xdr:col>
      <xdr:colOff>165100</xdr:colOff>
      <xdr:row>56</xdr:row>
      <xdr:rowOff>84086</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6921500" y="958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100613</xdr:rowOff>
    </xdr:from>
    <xdr:ext cx="534377"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6705111" y="9358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107393</xdr:rowOff>
    </xdr:from>
    <xdr:to>
      <xdr:col>55</xdr:col>
      <xdr:colOff>50800</xdr:colOff>
      <xdr:row>58</xdr:row>
      <xdr:rowOff>37543</xdr:rowOff>
    </xdr:to>
    <xdr:sp macro="" textlink="">
      <xdr:nvSpPr>
        <xdr:cNvPr id="358" name="楕円 357">
          <a:extLst>
            <a:ext uri="{FF2B5EF4-FFF2-40B4-BE49-F238E27FC236}">
              <a16:creationId xmlns:a16="http://schemas.microsoft.com/office/drawing/2014/main" id="{00000000-0008-0000-0700-000066010000}"/>
            </a:ext>
          </a:extLst>
        </xdr:cNvPr>
        <xdr:cNvSpPr/>
      </xdr:nvSpPr>
      <xdr:spPr>
        <a:xfrm>
          <a:off x="10426700" y="9880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22320</xdr:rowOff>
    </xdr:from>
    <xdr:ext cx="534377" cy="259045"/>
    <xdr:sp macro="" textlink="">
      <xdr:nvSpPr>
        <xdr:cNvPr id="359" name="農林水産業費該当値テキスト">
          <a:extLst>
            <a:ext uri="{FF2B5EF4-FFF2-40B4-BE49-F238E27FC236}">
              <a16:creationId xmlns:a16="http://schemas.microsoft.com/office/drawing/2014/main" id="{00000000-0008-0000-0700-000067010000}"/>
            </a:ext>
          </a:extLst>
        </xdr:cNvPr>
        <xdr:cNvSpPr txBox="1"/>
      </xdr:nvSpPr>
      <xdr:spPr>
        <a:xfrm>
          <a:off x="10528300" y="9794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61290</xdr:rowOff>
    </xdr:from>
    <xdr:to>
      <xdr:col>50</xdr:col>
      <xdr:colOff>165100</xdr:colOff>
      <xdr:row>57</xdr:row>
      <xdr:rowOff>162890</xdr:rowOff>
    </xdr:to>
    <xdr:sp macro="" textlink="">
      <xdr:nvSpPr>
        <xdr:cNvPr id="360" name="楕円 359">
          <a:extLst>
            <a:ext uri="{FF2B5EF4-FFF2-40B4-BE49-F238E27FC236}">
              <a16:creationId xmlns:a16="http://schemas.microsoft.com/office/drawing/2014/main" id="{00000000-0008-0000-0700-000068010000}"/>
            </a:ext>
          </a:extLst>
        </xdr:cNvPr>
        <xdr:cNvSpPr/>
      </xdr:nvSpPr>
      <xdr:spPr>
        <a:xfrm>
          <a:off x="9588500" y="9833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154017</xdr:rowOff>
    </xdr:from>
    <xdr:ext cx="534377"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9372111" y="9926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52502</xdr:rowOff>
    </xdr:from>
    <xdr:to>
      <xdr:col>46</xdr:col>
      <xdr:colOff>38100</xdr:colOff>
      <xdr:row>57</xdr:row>
      <xdr:rowOff>154102</xdr:rowOff>
    </xdr:to>
    <xdr:sp macro="" textlink="">
      <xdr:nvSpPr>
        <xdr:cNvPr id="362" name="楕円 361">
          <a:extLst>
            <a:ext uri="{FF2B5EF4-FFF2-40B4-BE49-F238E27FC236}">
              <a16:creationId xmlns:a16="http://schemas.microsoft.com/office/drawing/2014/main" id="{00000000-0008-0000-0700-00006A010000}"/>
            </a:ext>
          </a:extLst>
        </xdr:cNvPr>
        <xdr:cNvSpPr/>
      </xdr:nvSpPr>
      <xdr:spPr>
        <a:xfrm>
          <a:off x="8699500" y="9825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145229</xdr:rowOff>
    </xdr:from>
    <xdr:ext cx="534377"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8483111" y="9917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91666</xdr:rowOff>
    </xdr:from>
    <xdr:to>
      <xdr:col>41</xdr:col>
      <xdr:colOff>101600</xdr:colOff>
      <xdr:row>58</xdr:row>
      <xdr:rowOff>21816</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7810500" y="9864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12943</xdr:rowOff>
    </xdr:from>
    <xdr:ext cx="534377"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594111" y="9957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131201</xdr:rowOff>
    </xdr:from>
    <xdr:to>
      <xdr:col>36</xdr:col>
      <xdr:colOff>165100</xdr:colOff>
      <xdr:row>58</xdr:row>
      <xdr:rowOff>61351</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6921500" y="9903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52478</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705111" y="9996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8" name="正方形/長方形 367">
          <a:extLst>
            <a:ext uri="{FF2B5EF4-FFF2-40B4-BE49-F238E27FC236}">
              <a16:creationId xmlns:a16="http://schemas.microsoft.com/office/drawing/2014/main" id="{00000000-0008-0000-0700-000070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69" name="正方形/長方形 368">
          <a:extLst>
            <a:ext uri="{FF2B5EF4-FFF2-40B4-BE49-F238E27FC236}">
              <a16:creationId xmlns:a16="http://schemas.microsoft.com/office/drawing/2014/main" id="{00000000-0008-0000-0700-000071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0" name="正方形/長方形 369">
          <a:extLst>
            <a:ext uri="{FF2B5EF4-FFF2-40B4-BE49-F238E27FC236}">
              <a16:creationId xmlns:a16="http://schemas.microsoft.com/office/drawing/2014/main" id="{00000000-0008-0000-0700-000072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1" name="正方形/長方形 370">
          <a:extLst>
            <a:ext uri="{FF2B5EF4-FFF2-40B4-BE49-F238E27FC236}">
              <a16:creationId xmlns:a16="http://schemas.microsoft.com/office/drawing/2014/main" id="{00000000-0008-0000-0700-000073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2" name="正方形/長方形 371">
          <a:extLst>
            <a:ext uri="{FF2B5EF4-FFF2-40B4-BE49-F238E27FC236}">
              <a16:creationId xmlns:a16="http://schemas.microsoft.com/office/drawing/2014/main" id="{00000000-0008-0000-0700-000074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7" name="直線コネクタ 376">
          <a:extLst>
            <a:ext uri="{FF2B5EF4-FFF2-40B4-BE49-F238E27FC236}">
              <a16:creationId xmlns:a16="http://schemas.microsoft.com/office/drawing/2014/main" id="{00000000-0008-0000-0700-000079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78" name="直線コネクタ 377">
          <a:extLst>
            <a:ext uri="{FF2B5EF4-FFF2-40B4-BE49-F238E27FC236}">
              <a16:creationId xmlns:a16="http://schemas.microsoft.com/office/drawing/2014/main" id="{00000000-0008-0000-0700-00007A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79" name="テキスト ボックス 378">
          <a:extLst>
            <a:ext uri="{FF2B5EF4-FFF2-40B4-BE49-F238E27FC236}">
              <a16:creationId xmlns:a16="http://schemas.microsoft.com/office/drawing/2014/main" id="{00000000-0008-0000-0700-00007B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0" name="直線コネクタ 379">
          <a:extLst>
            <a:ext uri="{FF2B5EF4-FFF2-40B4-BE49-F238E27FC236}">
              <a16:creationId xmlns:a16="http://schemas.microsoft.com/office/drawing/2014/main" id="{00000000-0008-0000-0700-00007C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2" name="直線コネクタ 381">
          <a:extLst>
            <a:ext uri="{FF2B5EF4-FFF2-40B4-BE49-F238E27FC236}">
              <a16:creationId xmlns:a16="http://schemas.microsoft.com/office/drawing/2014/main" id="{00000000-0008-0000-0700-00007E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88" name="商工費グラフ枠">
          <a:extLst>
            <a:ext uri="{FF2B5EF4-FFF2-40B4-BE49-F238E27FC236}">
              <a16:creationId xmlns:a16="http://schemas.microsoft.com/office/drawing/2014/main" id="{00000000-0008-0000-0700-000084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32825</xdr:rowOff>
    </xdr:from>
    <xdr:to>
      <xdr:col>54</xdr:col>
      <xdr:colOff>189865</xdr:colOff>
      <xdr:row>78</xdr:row>
      <xdr:rowOff>121695</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flipV="1">
          <a:off x="10475595" y="12034325"/>
          <a:ext cx="1270" cy="14604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125522</xdr:rowOff>
    </xdr:from>
    <xdr:ext cx="469744" cy="259045"/>
    <xdr:sp macro="" textlink="">
      <xdr:nvSpPr>
        <xdr:cNvPr id="390" name="商工費最小値テキスト">
          <a:extLst>
            <a:ext uri="{FF2B5EF4-FFF2-40B4-BE49-F238E27FC236}">
              <a16:creationId xmlns:a16="http://schemas.microsoft.com/office/drawing/2014/main" id="{00000000-0008-0000-0700-000086010000}"/>
            </a:ext>
          </a:extLst>
        </xdr:cNvPr>
        <xdr:cNvSpPr txBox="1"/>
      </xdr:nvSpPr>
      <xdr:spPr>
        <a:xfrm>
          <a:off x="10528300" y="13498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121695</xdr:rowOff>
    </xdr:from>
    <xdr:to>
      <xdr:col>55</xdr:col>
      <xdr:colOff>88900</xdr:colOff>
      <xdr:row>78</xdr:row>
      <xdr:rowOff>121695</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10388600" y="13494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150952</xdr:rowOff>
    </xdr:from>
    <xdr:ext cx="599010" cy="259045"/>
    <xdr:sp macro="" textlink="">
      <xdr:nvSpPr>
        <xdr:cNvPr id="392" name="商工費最大値テキスト">
          <a:extLst>
            <a:ext uri="{FF2B5EF4-FFF2-40B4-BE49-F238E27FC236}">
              <a16:creationId xmlns:a16="http://schemas.microsoft.com/office/drawing/2014/main" id="{00000000-0008-0000-0700-000088010000}"/>
            </a:ext>
          </a:extLst>
        </xdr:cNvPr>
        <xdr:cNvSpPr txBox="1"/>
      </xdr:nvSpPr>
      <xdr:spPr>
        <a:xfrm>
          <a:off x="10528300" y="118095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161,688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32825</xdr:rowOff>
    </xdr:from>
    <xdr:to>
      <xdr:col>55</xdr:col>
      <xdr:colOff>88900</xdr:colOff>
      <xdr:row>70</xdr:row>
      <xdr:rowOff>32825</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10388600" y="12034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94273</xdr:rowOff>
    </xdr:from>
    <xdr:to>
      <xdr:col>55</xdr:col>
      <xdr:colOff>0</xdr:colOff>
      <xdr:row>76</xdr:row>
      <xdr:rowOff>127960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flipV="1">
          <a:off x="9639300" y="12953023"/>
          <a:ext cx="838200" cy="205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152778</xdr:rowOff>
    </xdr:from>
    <xdr:ext cx="534377" cy="259045"/>
    <xdr:sp macro="" textlink="">
      <xdr:nvSpPr>
        <xdr:cNvPr id="395" name="商工費平均値テキスト">
          <a:extLst>
            <a:ext uri="{FF2B5EF4-FFF2-40B4-BE49-F238E27FC236}">
              <a16:creationId xmlns:a16="http://schemas.microsoft.com/office/drawing/2014/main" id="{00000000-0008-0000-0700-00008B010000}"/>
            </a:ext>
          </a:extLst>
        </xdr:cNvPr>
        <xdr:cNvSpPr txBox="1"/>
      </xdr:nvSpPr>
      <xdr:spPr>
        <a:xfrm>
          <a:off x="10528300" y="130115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2901</xdr:rowOff>
    </xdr:from>
    <xdr:to>
      <xdr:col>55</xdr:col>
      <xdr:colOff>50800</xdr:colOff>
      <xdr:row>76</xdr:row>
      <xdr:rowOff>104501</xdr:rowOff>
    </xdr:to>
    <xdr:sp macro="" textlink="">
      <xdr:nvSpPr>
        <xdr:cNvPr id="396" name="フローチャート: 判断 395">
          <a:extLst>
            <a:ext uri="{FF2B5EF4-FFF2-40B4-BE49-F238E27FC236}">
              <a16:creationId xmlns:a16="http://schemas.microsoft.com/office/drawing/2014/main" id="{00000000-0008-0000-0700-00008C010000}"/>
            </a:ext>
          </a:extLst>
        </xdr:cNvPr>
        <xdr:cNvSpPr/>
      </xdr:nvSpPr>
      <xdr:spPr>
        <a:xfrm>
          <a:off x="10426700" y="13033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73</xdr:row>
      <xdr:rowOff>32679</xdr:rowOff>
    </xdr:from>
    <xdr:to>
      <xdr:col>50</xdr:col>
      <xdr:colOff>114300</xdr:colOff>
      <xdr:row>76</xdr:row>
      <xdr:rowOff>127960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8750300" y="12548529"/>
          <a:ext cx="889000" cy="609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3787</xdr:rowOff>
    </xdr:from>
    <xdr:to>
      <xdr:col>50</xdr:col>
      <xdr:colOff>165100</xdr:colOff>
      <xdr:row>77</xdr:row>
      <xdr:rowOff>105387</xdr:rowOff>
    </xdr:to>
    <xdr:sp macro="" textlink="">
      <xdr:nvSpPr>
        <xdr:cNvPr id="398" name="フローチャート: 判断 397">
          <a:extLst>
            <a:ext uri="{FF2B5EF4-FFF2-40B4-BE49-F238E27FC236}">
              <a16:creationId xmlns:a16="http://schemas.microsoft.com/office/drawing/2014/main" id="{00000000-0008-0000-0700-00008E010000}"/>
            </a:ext>
          </a:extLst>
        </xdr:cNvPr>
        <xdr:cNvSpPr/>
      </xdr:nvSpPr>
      <xdr:spPr>
        <a:xfrm>
          <a:off x="9588500" y="13205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96514</xdr:rowOff>
    </xdr:from>
    <xdr:ext cx="534377"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9372111" y="13298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73</xdr:row>
      <xdr:rowOff>32679</xdr:rowOff>
    </xdr:from>
    <xdr:to>
      <xdr:col>45</xdr:col>
      <xdr:colOff>177800</xdr:colOff>
      <xdr:row>76</xdr:row>
      <xdr:rowOff>949</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flipV="1">
          <a:off x="7861300" y="12548529"/>
          <a:ext cx="889000" cy="482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7674</xdr:rowOff>
    </xdr:from>
    <xdr:to>
      <xdr:col>46</xdr:col>
      <xdr:colOff>38100</xdr:colOff>
      <xdr:row>77</xdr:row>
      <xdr:rowOff>109274</xdr:rowOff>
    </xdr:to>
    <xdr:sp macro="" textlink="">
      <xdr:nvSpPr>
        <xdr:cNvPr id="401" name="フローチャート: 判断 400">
          <a:extLst>
            <a:ext uri="{FF2B5EF4-FFF2-40B4-BE49-F238E27FC236}">
              <a16:creationId xmlns:a16="http://schemas.microsoft.com/office/drawing/2014/main" id="{00000000-0008-0000-0700-000091010000}"/>
            </a:ext>
          </a:extLst>
        </xdr:cNvPr>
        <xdr:cNvSpPr/>
      </xdr:nvSpPr>
      <xdr:spPr>
        <a:xfrm>
          <a:off x="8699500" y="13209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100401</xdr:rowOff>
    </xdr:from>
    <xdr:ext cx="534377" cy="259045"/>
    <xdr:sp macro="" textlink="">
      <xdr:nvSpPr>
        <xdr:cNvPr id="402" name="テキスト ボックス 401">
          <a:extLst>
            <a:ext uri="{FF2B5EF4-FFF2-40B4-BE49-F238E27FC236}">
              <a16:creationId xmlns:a16="http://schemas.microsoft.com/office/drawing/2014/main" id="{00000000-0008-0000-0700-000092010000}"/>
            </a:ext>
          </a:extLst>
        </xdr:cNvPr>
        <xdr:cNvSpPr txBox="1"/>
      </xdr:nvSpPr>
      <xdr:spPr>
        <a:xfrm>
          <a:off x="8483111" y="13302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949</xdr:rowOff>
    </xdr:from>
    <xdr:to>
      <xdr:col>41</xdr:col>
      <xdr:colOff>50800</xdr:colOff>
      <xdr:row>76</xdr:row>
      <xdr:rowOff>4085</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flipV="1">
          <a:off x="6972300" y="13031149"/>
          <a:ext cx="889000" cy="3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7803</xdr:rowOff>
    </xdr:from>
    <xdr:to>
      <xdr:col>41</xdr:col>
      <xdr:colOff>101600</xdr:colOff>
      <xdr:row>77</xdr:row>
      <xdr:rowOff>109403</xdr:rowOff>
    </xdr:to>
    <xdr:sp macro="" textlink="">
      <xdr:nvSpPr>
        <xdr:cNvPr id="404" name="フローチャート: 判断 403">
          <a:extLst>
            <a:ext uri="{FF2B5EF4-FFF2-40B4-BE49-F238E27FC236}">
              <a16:creationId xmlns:a16="http://schemas.microsoft.com/office/drawing/2014/main" id="{00000000-0008-0000-0700-000094010000}"/>
            </a:ext>
          </a:extLst>
        </xdr:cNvPr>
        <xdr:cNvSpPr/>
      </xdr:nvSpPr>
      <xdr:spPr>
        <a:xfrm>
          <a:off x="7810500" y="13209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100530</xdr:rowOff>
    </xdr:from>
    <xdr:ext cx="534377" cy="259045"/>
    <xdr:sp macro="" textlink="">
      <xdr:nvSpPr>
        <xdr:cNvPr id="405" name="テキスト ボックス 404">
          <a:extLst>
            <a:ext uri="{FF2B5EF4-FFF2-40B4-BE49-F238E27FC236}">
              <a16:creationId xmlns:a16="http://schemas.microsoft.com/office/drawing/2014/main" id="{00000000-0008-0000-0700-000095010000}"/>
            </a:ext>
          </a:extLst>
        </xdr:cNvPr>
        <xdr:cNvSpPr txBox="1"/>
      </xdr:nvSpPr>
      <xdr:spPr>
        <a:xfrm>
          <a:off x="7594111" y="13302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2408</xdr:rowOff>
    </xdr:from>
    <xdr:to>
      <xdr:col>36</xdr:col>
      <xdr:colOff>165100</xdr:colOff>
      <xdr:row>77</xdr:row>
      <xdr:rowOff>104008</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6921500" y="13204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95135</xdr:rowOff>
    </xdr:from>
    <xdr:ext cx="534377" cy="259045"/>
    <xdr:sp macro="" textlink="">
      <xdr:nvSpPr>
        <xdr:cNvPr id="407" name="テキスト ボックス 406">
          <a:extLst>
            <a:ext uri="{FF2B5EF4-FFF2-40B4-BE49-F238E27FC236}">
              <a16:creationId xmlns:a16="http://schemas.microsoft.com/office/drawing/2014/main" id="{00000000-0008-0000-0700-000097010000}"/>
            </a:ext>
          </a:extLst>
        </xdr:cNvPr>
        <xdr:cNvSpPr txBox="1"/>
      </xdr:nvSpPr>
      <xdr:spPr>
        <a:xfrm>
          <a:off x="6705111" y="13296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08" name="テキスト ボックス 407">
          <a:extLst>
            <a:ext uri="{FF2B5EF4-FFF2-40B4-BE49-F238E27FC236}">
              <a16:creationId xmlns:a16="http://schemas.microsoft.com/office/drawing/2014/main" id="{00000000-0008-0000-0700-000098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43473</xdr:rowOff>
    </xdr:from>
    <xdr:to>
      <xdr:col>55</xdr:col>
      <xdr:colOff>50800</xdr:colOff>
      <xdr:row>75</xdr:row>
      <xdr:rowOff>145073</xdr:rowOff>
    </xdr:to>
    <xdr:sp macro="" textlink="">
      <xdr:nvSpPr>
        <xdr:cNvPr id="413" name="楕円 412">
          <a:extLst>
            <a:ext uri="{FF2B5EF4-FFF2-40B4-BE49-F238E27FC236}">
              <a16:creationId xmlns:a16="http://schemas.microsoft.com/office/drawing/2014/main" id="{00000000-0008-0000-0700-00009D010000}"/>
            </a:ext>
          </a:extLst>
        </xdr:cNvPr>
        <xdr:cNvSpPr/>
      </xdr:nvSpPr>
      <xdr:spPr>
        <a:xfrm>
          <a:off x="10426700" y="12902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66350</xdr:rowOff>
    </xdr:from>
    <xdr:ext cx="534377" cy="259045"/>
    <xdr:sp macro="" textlink="">
      <xdr:nvSpPr>
        <xdr:cNvPr id="414" name="商工費該当値テキスト">
          <a:extLst>
            <a:ext uri="{FF2B5EF4-FFF2-40B4-BE49-F238E27FC236}">
              <a16:creationId xmlns:a16="http://schemas.microsoft.com/office/drawing/2014/main" id="{00000000-0008-0000-0700-00009E010000}"/>
            </a:ext>
          </a:extLst>
        </xdr:cNvPr>
        <xdr:cNvSpPr txBox="1"/>
      </xdr:nvSpPr>
      <xdr:spPr>
        <a:xfrm>
          <a:off x="10528300" y="12753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77160</xdr:rowOff>
    </xdr:from>
    <xdr:to>
      <xdr:col>50</xdr:col>
      <xdr:colOff>165100</xdr:colOff>
      <xdr:row>77</xdr:row>
      <xdr:rowOff>7310</xdr:rowOff>
    </xdr:to>
    <xdr:sp macro="" textlink="">
      <xdr:nvSpPr>
        <xdr:cNvPr id="415" name="楕円 414">
          <a:extLst>
            <a:ext uri="{FF2B5EF4-FFF2-40B4-BE49-F238E27FC236}">
              <a16:creationId xmlns:a16="http://schemas.microsoft.com/office/drawing/2014/main" id="{00000000-0008-0000-0700-00009F010000}"/>
            </a:ext>
          </a:extLst>
        </xdr:cNvPr>
        <xdr:cNvSpPr/>
      </xdr:nvSpPr>
      <xdr:spPr>
        <a:xfrm>
          <a:off x="9588500" y="13107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23836</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9372111" y="12882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72</xdr:row>
      <xdr:rowOff>153329</xdr:rowOff>
    </xdr:from>
    <xdr:to>
      <xdr:col>46</xdr:col>
      <xdr:colOff>38100</xdr:colOff>
      <xdr:row>73</xdr:row>
      <xdr:rowOff>83479</xdr:rowOff>
    </xdr:to>
    <xdr:sp macro="" textlink="">
      <xdr:nvSpPr>
        <xdr:cNvPr id="417" name="楕円 416">
          <a:extLst>
            <a:ext uri="{FF2B5EF4-FFF2-40B4-BE49-F238E27FC236}">
              <a16:creationId xmlns:a16="http://schemas.microsoft.com/office/drawing/2014/main" id="{00000000-0008-0000-0700-0000A1010000}"/>
            </a:ext>
          </a:extLst>
        </xdr:cNvPr>
        <xdr:cNvSpPr/>
      </xdr:nvSpPr>
      <xdr:spPr>
        <a:xfrm>
          <a:off x="8699500" y="12497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71</xdr:row>
      <xdr:rowOff>100006</xdr:rowOff>
    </xdr:from>
    <xdr:ext cx="59901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8450795" y="122729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121599</xdr:rowOff>
    </xdr:from>
    <xdr:to>
      <xdr:col>41</xdr:col>
      <xdr:colOff>101600</xdr:colOff>
      <xdr:row>76</xdr:row>
      <xdr:rowOff>51749</xdr:rowOff>
    </xdr:to>
    <xdr:sp macro="" textlink="">
      <xdr:nvSpPr>
        <xdr:cNvPr id="419" name="楕円 418">
          <a:extLst>
            <a:ext uri="{FF2B5EF4-FFF2-40B4-BE49-F238E27FC236}">
              <a16:creationId xmlns:a16="http://schemas.microsoft.com/office/drawing/2014/main" id="{00000000-0008-0000-0700-0000A3010000}"/>
            </a:ext>
          </a:extLst>
        </xdr:cNvPr>
        <xdr:cNvSpPr/>
      </xdr:nvSpPr>
      <xdr:spPr>
        <a:xfrm>
          <a:off x="7810500" y="12980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68276</xdr:rowOff>
    </xdr:from>
    <xdr:ext cx="534377"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7594111" y="12755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124735</xdr:rowOff>
    </xdr:from>
    <xdr:to>
      <xdr:col>36</xdr:col>
      <xdr:colOff>165100</xdr:colOff>
      <xdr:row>76</xdr:row>
      <xdr:rowOff>54885</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6921500" y="12983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71412</xdr:rowOff>
    </xdr:from>
    <xdr:ext cx="534377"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6705111" y="12758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3" name="正方形/長方形 422">
          <a:extLst>
            <a:ext uri="{FF2B5EF4-FFF2-40B4-BE49-F238E27FC236}">
              <a16:creationId xmlns:a16="http://schemas.microsoft.com/office/drawing/2014/main" id="{00000000-0008-0000-0700-0000A7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4" name="正方形/長方形 423">
          <a:extLst>
            <a:ext uri="{FF2B5EF4-FFF2-40B4-BE49-F238E27FC236}">
              <a16:creationId xmlns:a16="http://schemas.microsoft.com/office/drawing/2014/main" id="{00000000-0008-0000-0700-0000A8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5" name="正方形/長方形 424">
          <a:extLst>
            <a:ext uri="{FF2B5EF4-FFF2-40B4-BE49-F238E27FC236}">
              <a16:creationId xmlns:a16="http://schemas.microsoft.com/office/drawing/2014/main" id="{00000000-0008-0000-0700-0000A9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6" name="正方形/長方形 425">
          <a:extLst>
            <a:ext uri="{FF2B5EF4-FFF2-40B4-BE49-F238E27FC236}">
              <a16:creationId xmlns:a16="http://schemas.microsoft.com/office/drawing/2014/main" id="{00000000-0008-0000-0700-0000AA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7" name="正方形/長方形 426">
          <a:extLst>
            <a:ext uri="{FF2B5EF4-FFF2-40B4-BE49-F238E27FC236}">
              <a16:creationId xmlns:a16="http://schemas.microsoft.com/office/drawing/2014/main" id="{00000000-0008-0000-0700-0000AB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28" name="正方形/長方形 427">
          <a:extLst>
            <a:ext uri="{FF2B5EF4-FFF2-40B4-BE49-F238E27FC236}">
              <a16:creationId xmlns:a16="http://schemas.microsoft.com/office/drawing/2014/main" id="{00000000-0008-0000-0700-0000AC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2" name="直線コネクタ 431">
          <a:extLst>
            <a:ext uri="{FF2B5EF4-FFF2-40B4-BE49-F238E27FC236}">
              <a16:creationId xmlns:a16="http://schemas.microsoft.com/office/drawing/2014/main" id="{00000000-0008-0000-0700-0000B0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3" name="直線コネクタ 432">
          <a:extLst>
            <a:ext uri="{FF2B5EF4-FFF2-40B4-BE49-F238E27FC236}">
              <a16:creationId xmlns:a16="http://schemas.microsoft.com/office/drawing/2014/main" id="{00000000-0008-0000-0700-0000B1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5" name="直線コネクタ 434">
          <a:extLst>
            <a:ext uri="{FF2B5EF4-FFF2-40B4-BE49-F238E27FC236}">
              <a16:creationId xmlns:a16="http://schemas.microsoft.com/office/drawing/2014/main" id="{00000000-0008-0000-0700-0000B3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36" name="テキスト ボックス 435">
          <a:extLst>
            <a:ext uri="{FF2B5EF4-FFF2-40B4-BE49-F238E27FC236}">
              <a16:creationId xmlns:a16="http://schemas.microsoft.com/office/drawing/2014/main" id="{00000000-0008-0000-0700-0000B4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37" name="直線コネクタ 436">
          <a:extLst>
            <a:ext uri="{FF2B5EF4-FFF2-40B4-BE49-F238E27FC236}">
              <a16:creationId xmlns:a16="http://schemas.microsoft.com/office/drawing/2014/main" id="{00000000-0008-0000-0700-0000B5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3" name="土木費グラフ枠">
          <a:extLst>
            <a:ext uri="{FF2B5EF4-FFF2-40B4-BE49-F238E27FC236}">
              <a16:creationId xmlns:a16="http://schemas.microsoft.com/office/drawing/2014/main" id="{00000000-0008-0000-0700-0000BB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77169</xdr:rowOff>
    </xdr:from>
    <xdr:to>
      <xdr:col>54</xdr:col>
      <xdr:colOff>189865</xdr:colOff>
      <xdr:row>98</xdr:row>
      <xdr:rowOff>7725</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flipV="1">
          <a:off x="10475595" y="15850569"/>
          <a:ext cx="1270" cy="9592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11552</xdr:rowOff>
    </xdr:from>
    <xdr:ext cx="534377" cy="259045"/>
    <xdr:sp macro="" textlink="">
      <xdr:nvSpPr>
        <xdr:cNvPr id="445" name="土木費最小値テキスト">
          <a:extLst>
            <a:ext uri="{FF2B5EF4-FFF2-40B4-BE49-F238E27FC236}">
              <a16:creationId xmlns:a16="http://schemas.microsoft.com/office/drawing/2014/main" id="{00000000-0008-0000-0700-0000BD010000}"/>
            </a:ext>
          </a:extLst>
        </xdr:cNvPr>
        <xdr:cNvSpPr txBox="1"/>
      </xdr:nvSpPr>
      <xdr:spPr>
        <a:xfrm>
          <a:off x="10528300" y="16813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7725</xdr:rowOff>
    </xdr:from>
    <xdr:to>
      <xdr:col>55</xdr:col>
      <xdr:colOff>88900</xdr:colOff>
      <xdr:row>98</xdr:row>
      <xdr:rowOff>7725</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10388600" y="168098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91</xdr:row>
      <xdr:rowOff>23846</xdr:rowOff>
    </xdr:from>
    <xdr:ext cx="599010" cy="259045"/>
    <xdr:sp macro="" textlink="">
      <xdr:nvSpPr>
        <xdr:cNvPr id="447" name="土木費最大値テキスト">
          <a:extLst>
            <a:ext uri="{FF2B5EF4-FFF2-40B4-BE49-F238E27FC236}">
              <a16:creationId xmlns:a16="http://schemas.microsoft.com/office/drawing/2014/main" id="{00000000-0008-0000-0700-0000BF010000}"/>
            </a:ext>
          </a:extLst>
        </xdr:cNvPr>
        <xdr:cNvSpPr txBox="1"/>
      </xdr:nvSpPr>
      <xdr:spPr>
        <a:xfrm>
          <a:off x="10528300" y="156257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238,677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92</xdr:row>
      <xdr:rowOff>77169</xdr:rowOff>
    </xdr:from>
    <xdr:to>
      <xdr:col>55</xdr:col>
      <xdr:colOff>88900</xdr:colOff>
      <xdr:row>92</xdr:row>
      <xdr:rowOff>77169</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10388600" y="15850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58648</xdr:rowOff>
    </xdr:from>
    <xdr:to>
      <xdr:col>55</xdr:col>
      <xdr:colOff>0</xdr:colOff>
      <xdr:row>97</xdr:row>
      <xdr:rowOff>127324</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9639300" y="16689298"/>
          <a:ext cx="838200" cy="68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169631</xdr:rowOff>
    </xdr:from>
    <xdr:ext cx="534377" cy="259045"/>
    <xdr:sp macro="" textlink="">
      <xdr:nvSpPr>
        <xdr:cNvPr id="450" name="土木費平均値テキスト">
          <a:extLst>
            <a:ext uri="{FF2B5EF4-FFF2-40B4-BE49-F238E27FC236}">
              <a16:creationId xmlns:a16="http://schemas.microsoft.com/office/drawing/2014/main" id="{00000000-0008-0000-0700-0000C2010000}"/>
            </a:ext>
          </a:extLst>
        </xdr:cNvPr>
        <xdr:cNvSpPr txBox="1"/>
      </xdr:nvSpPr>
      <xdr:spPr>
        <a:xfrm>
          <a:off x="10528300" y="162859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146754</xdr:rowOff>
    </xdr:from>
    <xdr:to>
      <xdr:col>55</xdr:col>
      <xdr:colOff>50800</xdr:colOff>
      <xdr:row>96</xdr:row>
      <xdr:rowOff>76904</xdr:rowOff>
    </xdr:to>
    <xdr:sp macro="" textlink="">
      <xdr:nvSpPr>
        <xdr:cNvPr id="451" name="フローチャート: 判断 450">
          <a:extLst>
            <a:ext uri="{FF2B5EF4-FFF2-40B4-BE49-F238E27FC236}">
              <a16:creationId xmlns:a16="http://schemas.microsoft.com/office/drawing/2014/main" id="{00000000-0008-0000-0700-0000C3010000}"/>
            </a:ext>
          </a:extLst>
        </xdr:cNvPr>
        <xdr:cNvSpPr/>
      </xdr:nvSpPr>
      <xdr:spPr>
        <a:xfrm>
          <a:off x="10426700" y="16434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58648</xdr:rowOff>
    </xdr:from>
    <xdr:to>
      <xdr:col>50</xdr:col>
      <xdr:colOff>114300</xdr:colOff>
      <xdr:row>97</xdr:row>
      <xdr:rowOff>81778</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flipV="1">
          <a:off x="8750300" y="16689298"/>
          <a:ext cx="889000" cy="23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153997</xdr:rowOff>
    </xdr:from>
    <xdr:to>
      <xdr:col>50</xdr:col>
      <xdr:colOff>165100</xdr:colOff>
      <xdr:row>96</xdr:row>
      <xdr:rowOff>84147</xdr:rowOff>
    </xdr:to>
    <xdr:sp macro="" textlink="">
      <xdr:nvSpPr>
        <xdr:cNvPr id="453" name="フローチャート: 判断 452">
          <a:extLst>
            <a:ext uri="{FF2B5EF4-FFF2-40B4-BE49-F238E27FC236}">
              <a16:creationId xmlns:a16="http://schemas.microsoft.com/office/drawing/2014/main" id="{00000000-0008-0000-0700-0000C5010000}"/>
            </a:ext>
          </a:extLst>
        </xdr:cNvPr>
        <xdr:cNvSpPr/>
      </xdr:nvSpPr>
      <xdr:spPr>
        <a:xfrm>
          <a:off x="9588500" y="16441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100674</xdr:rowOff>
    </xdr:from>
    <xdr:ext cx="534377"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9372111" y="16216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55896</xdr:rowOff>
    </xdr:from>
    <xdr:to>
      <xdr:col>45</xdr:col>
      <xdr:colOff>177800</xdr:colOff>
      <xdr:row>97</xdr:row>
      <xdr:rowOff>81778</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7861300" y="16686546"/>
          <a:ext cx="889000" cy="25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164982</xdr:rowOff>
    </xdr:from>
    <xdr:to>
      <xdr:col>46</xdr:col>
      <xdr:colOff>38100</xdr:colOff>
      <xdr:row>96</xdr:row>
      <xdr:rowOff>95132</xdr:rowOff>
    </xdr:to>
    <xdr:sp macro="" textlink="">
      <xdr:nvSpPr>
        <xdr:cNvPr id="456" name="フローチャート: 判断 455">
          <a:extLst>
            <a:ext uri="{FF2B5EF4-FFF2-40B4-BE49-F238E27FC236}">
              <a16:creationId xmlns:a16="http://schemas.microsoft.com/office/drawing/2014/main" id="{00000000-0008-0000-0700-0000C8010000}"/>
            </a:ext>
          </a:extLst>
        </xdr:cNvPr>
        <xdr:cNvSpPr/>
      </xdr:nvSpPr>
      <xdr:spPr>
        <a:xfrm>
          <a:off x="8699500" y="16452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111659</xdr:rowOff>
    </xdr:from>
    <xdr:ext cx="534377" cy="259045"/>
    <xdr:sp macro=""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8483111" y="16227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29163</xdr:rowOff>
    </xdr:from>
    <xdr:to>
      <xdr:col>41</xdr:col>
      <xdr:colOff>50800</xdr:colOff>
      <xdr:row>97</xdr:row>
      <xdr:rowOff>55896</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6972300" y="16659813"/>
          <a:ext cx="889000" cy="26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159643</xdr:rowOff>
    </xdr:from>
    <xdr:to>
      <xdr:col>41</xdr:col>
      <xdr:colOff>101600</xdr:colOff>
      <xdr:row>96</xdr:row>
      <xdr:rowOff>89793</xdr:rowOff>
    </xdr:to>
    <xdr:sp macro="" textlink="">
      <xdr:nvSpPr>
        <xdr:cNvPr id="459" name="フローチャート: 判断 458">
          <a:extLst>
            <a:ext uri="{FF2B5EF4-FFF2-40B4-BE49-F238E27FC236}">
              <a16:creationId xmlns:a16="http://schemas.microsoft.com/office/drawing/2014/main" id="{00000000-0008-0000-0700-0000CB010000}"/>
            </a:ext>
          </a:extLst>
        </xdr:cNvPr>
        <xdr:cNvSpPr/>
      </xdr:nvSpPr>
      <xdr:spPr>
        <a:xfrm>
          <a:off x="7810500" y="16447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106320</xdr:rowOff>
    </xdr:from>
    <xdr:ext cx="534377" cy="259045"/>
    <xdr:sp macro="" textlink="">
      <xdr:nvSpPr>
        <xdr:cNvPr id="460" name="テキスト ボックス 459">
          <a:extLst>
            <a:ext uri="{FF2B5EF4-FFF2-40B4-BE49-F238E27FC236}">
              <a16:creationId xmlns:a16="http://schemas.microsoft.com/office/drawing/2014/main" id="{00000000-0008-0000-0700-0000CC010000}"/>
            </a:ext>
          </a:extLst>
        </xdr:cNvPr>
        <xdr:cNvSpPr txBox="1"/>
      </xdr:nvSpPr>
      <xdr:spPr>
        <a:xfrm>
          <a:off x="7594111" y="16222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10874</xdr:rowOff>
    </xdr:from>
    <xdr:to>
      <xdr:col>36</xdr:col>
      <xdr:colOff>165100</xdr:colOff>
      <xdr:row>96</xdr:row>
      <xdr:rowOff>112474</xdr:rowOff>
    </xdr:to>
    <xdr:sp macro="" textlink="">
      <xdr:nvSpPr>
        <xdr:cNvPr id="461" name="フローチャート: 判断 460">
          <a:extLst>
            <a:ext uri="{FF2B5EF4-FFF2-40B4-BE49-F238E27FC236}">
              <a16:creationId xmlns:a16="http://schemas.microsoft.com/office/drawing/2014/main" id="{00000000-0008-0000-0700-0000CD010000}"/>
            </a:ext>
          </a:extLst>
        </xdr:cNvPr>
        <xdr:cNvSpPr/>
      </xdr:nvSpPr>
      <xdr:spPr>
        <a:xfrm>
          <a:off x="6921500" y="1647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129001</xdr:rowOff>
    </xdr:from>
    <xdr:ext cx="534377" cy="259045"/>
    <xdr:sp macro="" textlink="">
      <xdr:nvSpPr>
        <xdr:cNvPr id="462" name="テキスト ボックス 461">
          <a:extLst>
            <a:ext uri="{FF2B5EF4-FFF2-40B4-BE49-F238E27FC236}">
              <a16:creationId xmlns:a16="http://schemas.microsoft.com/office/drawing/2014/main" id="{00000000-0008-0000-0700-0000CE010000}"/>
            </a:ext>
          </a:extLst>
        </xdr:cNvPr>
        <xdr:cNvSpPr txBox="1"/>
      </xdr:nvSpPr>
      <xdr:spPr>
        <a:xfrm>
          <a:off x="6705111" y="16245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5" name="テキスト ボックス 464">
          <a:extLst>
            <a:ext uri="{FF2B5EF4-FFF2-40B4-BE49-F238E27FC236}">
              <a16:creationId xmlns:a16="http://schemas.microsoft.com/office/drawing/2014/main" id="{00000000-0008-0000-0700-0000D1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76524</xdr:rowOff>
    </xdr:from>
    <xdr:to>
      <xdr:col>55</xdr:col>
      <xdr:colOff>50800</xdr:colOff>
      <xdr:row>98</xdr:row>
      <xdr:rowOff>6674</xdr:rowOff>
    </xdr:to>
    <xdr:sp macro="" textlink="">
      <xdr:nvSpPr>
        <xdr:cNvPr id="468" name="楕円 467">
          <a:extLst>
            <a:ext uri="{FF2B5EF4-FFF2-40B4-BE49-F238E27FC236}">
              <a16:creationId xmlns:a16="http://schemas.microsoft.com/office/drawing/2014/main" id="{00000000-0008-0000-0700-0000D4010000}"/>
            </a:ext>
          </a:extLst>
        </xdr:cNvPr>
        <xdr:cNvSpPr/>
      </xdr:nvSpPr>
      <xdr:spPr>
        <a:xfrm>
          <a:off x="10426700" y="16707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162901</xdr:rowOff>
    </xdr:from>
    <xdr:ext cx="534377" cy="259045"/>
    <xdr:sp macro="" textlink="">
      <xdr:nvSpPr>
        <xdr:cNvPr id="469" name="土木費該当値テキスト">
          <a:extLst>
            <a:ext uri="{FF2B5EF4-FFF2-40B4-BE49-F238E27FC236}">
              <a16:creationId xmlns:a16="http://schemas.microsoft.com/office/drawing/2014/main" id="{00000000-0008-0000-0700-0000D5010000}"/>
            </a:ext>
          </a:extLst>
        </xdr:cNvPr>
        <xdr:cNvSpPr txBox="1"/>
      </xdr:nvSpPr>
      <xdr:spPr>
        <a:xfrm>
          <a:off x="10528300" y="16622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7848</xdr:rowOff>
    </xdr:from>
    <xdr:to>
      <xdr:col>50</xdr:col>
      <xdr:colOff>165100</xdr:colOff>
      <xdr:row>97</xdr:row>
      <xdr:rowOff>109448</xdr:rowOff>
    </xdr:to>
    <xdr:sp macro="" textlink="">
      <xdr:nvSpPr>
        <xdr:cNvPr id="470" name="楕円 469">
          <a:extLst>
            <a:ext uri="{FF2B5EF4-FFF2-40B4-BE49-F238E27FC236}">
              <a16:creationId xmlns:a16="http://schemas.microsoft.com/office/drawing/2014/main" id="{00000000-0008-0000-0700-0000D6010000}"/>
            </a:ext>
          </a:extLst>
        </xdr:cNvPr>
        <xdr:cNvSpPr/>
      </xdr:nvSpPr>
      <xdr:spPr>
        <a:xfrm>
          <a:off x="9588500" y="16638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100575</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9372111" y="16731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30978</xdr:rowOff>
    </xdr:from>
    <xdr:to>
      <xdr:col>46</xdr:col>
      <xdr:colOff>38100</xdr:colOff>
      <xdr:row>97</xdr:row>
      <xdr:rowOff>132578</xdr:rowOff>
    </xdr:to>
    <xdr:sp macro="" textlink="">
      <xdr:nvSpPr>
        <xdr:cNvPr id="472" name="楕円 471">
          <a:extLst>
            <a:ext uri="{FF2B5EF4-FFF2-40B4-BE49-F238E27FC236}">
              <a16:creationId xmlns:a16="http://schemas.microsoft.com/office/drawing/2014/main" id="{00000000-0008-0000-0700-0000D8010000}"/>
            </a:ext>
          </a:extLst>
        </xdr:cNvPr>
        <xdr:cNvSpPr/>
      </xdr:nvSpPr>
      <xdr:spPr>
        <a:xfrm>
          <a:off x="8699500" y="16661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123705</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8483111" y="16754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5096</xdr:rowOff>
    </xdr:from>
    <xdr:to>
      <xdr:col>41</xdr:col>
      <xdr:colOff>101600</xdr:colOff>
      <xdr:row>97</xdr:row>
      <xdr:rowOff>106696</xdr:rowOff>
    </xdr:to>
    <xdr:sp macro="" textlink="">
      <xdr:nvSpPr>
        <xdr:cNvPr id="474" name="楕円 473">
          <a:extLst>
            <a:ext uri="{FF2B5EF4-FFF2-40B4-BE49-F238E27FC236}">
              <a16:creationId xmlns:a16="http://schemas.microsoft.com/office/drawing/2014/main" id="{00000000-0008-0000-0700-0000DA010000}"/>
            </a:ext>
          </a:extLst>
        </xdr:cNvPr>
        <xdr:cNvSpPr/>
      </xdr:nvSpPr>
      <xdr:spPr>
        <a:xfrm>
          <a:off x="7810500" y="16635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97823</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7594111" y="16728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149813</xdr:rowOff>
    </xdr:from>
    <xdr:to>
      <xdr:col>36</xdr:col>
      <xdr:colOff>165100</xdr:colOff>
      <xdr:row>97</xdr:row>
      <xdr:rowOff>79963</xdr:rowOff>
    </xdr:to>
    <xdr:sp macro="" textlink="">
      <xdr:nvSpPr>
        <xdr:cNvPr id="476" name="楕円 475">
          <a:extLst>
            <a:ext uri="{FF2B5EF4-FFF2-40B4-BE49-F238E27FC236}">
              <a16:creationId xmlns:a16="http://schemas.microsoft.com/office/drawing/2014/main" id="{00000000-0008-0000-0700-0000DC010000}"/>
            </a:ext>
          </a:extLst>
        </xdr:cNvPr>
        <xdr:cNvSpPr/>
      </xdr:nvSpPr>
      <xdr:spPr>
        <a:xfrm>
          <a:off x="6921500" y="16609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71090</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6705111" y="16701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8" name="正方形/長方形 477">
          <a:extLst>
            <a:ext uri="{FF2B5EF4-FFF2-40B4-BE49-F238E27FC236}">
              <a16:creationId xmlns:a16="http://schemas.microsoft.com/office/drawing/2014/main" id="{00000000-0008-0000-0700-0000DE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79" name="正方形/長方形 478">
          <a:extLst>
            <a:ext uri="{FF2B5EF4-FFF2-40B4-BE49-F238E27FC236}">
              <a16:creationId xmlns:a16="http://schemas.microsoft.com/office/drawing/2014/main" id="{00000000-0008-0000-0700-0000DF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0" name="正方形/長方形 479">
          <a:extLst>
            <a:ext uri="{FF2B5EF4-FFF2-40B4-BE49-F238E27FC236}">
              <a16:creationId xmlns:a16="http://schemas.microsoft.com/office/drawing/2014/main" id="{00000000-0008-0000-0700-0000E0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1" name="正方形/長方形 480">
          <a:extLst>
            <a:ext uri="{FF2B5EF4-FFF2-40B4-BE49-F238E27FC236}">
              <a16:creationId xmlns:a16="http://schemas.microsoft.com/office/drawing/2014/main" id="{00000000-0008-0000-0700-0000E1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2" name="正方形/長方形 481">
          <a:extLst>
            <a:ext uri="{FF2B5EF4-FFF2-40B4-BE49-F238E27FC236}">
              <a16:creationId xmlns:a16="http://schemas.microsoft.com/office/drawing/2014/main" id="{00000000-0008-0000-0700-0000E2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3" name="正方形/長方形 482">
          <a:extLst>
            <a:ext uri="{FF2B5EF4-FFF2-40B4-BE49-F238E27FC236}">
              <a16:creationId xmlns:a16="http://schemas.microsoft.com/office/drawing/2014/main" id="{00000000-0008-0000-0700-0000E3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4" name="正方形/長方形 483">
          <a:extLst>
            <a:ext uri="{FF2B5EF4-FFF2-40B4-BE49-F238E27FC236}">
              <a16:creationId xmlns:a16="http://schemas.microsoft.com/office/drawing/2014/main" id="{00000000-0008-0000-0700-0000E4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7" name="直線コネクタ 486">
          <a:extLst>
            <a:ext uri="{FF2B5EF4-FFF2-40B4-BE49-F238E27FC236}">
              <a16:creationId xmlns:a16="http://schemas.microsoft.com/office/drawing/2014/main" id="{00000000-0008-0000-0700-0000E7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88" name="直線コネクタ 487">
          <a:extLst>
            <a:ext uri="{FF2B5EF4-FFF2-40B4-BE49-F238E27FC236}">
              <a16:creationId xmlns:a16="http://schemas.microsoft.com/office/drawing/2014/main" id="{00000000-0008-0000-0700-0000E8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0" name="直線コネクタ 489">
          <a:extLst>
            <a:ext uri="{FF2B5EF4-FFF2-40B4-BE49-F238E27FC236}">
              <a16:creationId xmlns:a16="http://schemas.microsoft.com/office/drawing/2014/main" id="{00000000-0008-0000-0700-0000EA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2" name="直線コネクタ 491">
          <a:extLst>
            <a:ext uri="{FF2B5EF4-FFF2-40B4-BE49-F238E27FC236}">
              <a16:creationId xmlns:a16="http://schemas.microsoft.com/office/drawing/2014/main" id="{00000000-0008-0000-0700-0000EC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494" name="直線コネクタ 493">
          <a:extLst>
            <a:ext uri="{FF2B5EF4-FFF2-40B4-BE49-F238E27FC236}">
              <a16:creationId xmlns:a16="http://schemas.microsoft.com/office/drawing/2014/main" id="{00000000-0008-0000-0700-0000EE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498" name="消防費グラフ枠">
          <a:extLst>
            <a:ext uri="{FF2B5EF4-FFF2-40B4-BE49-F238E27FC236}">
              <a16:creationId xmlns:a16="http://schemas.microsoft.com/office/drawing/2014/main" id="{00000000-0008-0000-0700-0000F2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155437</xdr:rowOff>
    </xdr:from>
    <xdr:to>
      <xdr:col>85</xdr:col>
      <xdr:colOff>126364</xdr:colOff>
      <xdr:row>38</xdr:row>
      <xdr:rowOff>45320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flipV="1">
          <a:off x="16317595" y="5298937"/>
          <a:ext cx="1269" cy="12614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49147</xdr:rowOff>
    </xdr:from>
    <xdr:ext cx="534377" cy="259045"/>
    <xdr:sp macro="" textlink="">
      <xdr:nvSpPr>
        <xdr:cNvPr id="500" name="消防費最小値テキスト">
          <a:extLst>
            <a:ext uri="{FF2B5EF4-FFF2-40B4-BE49-F238E27FC236}">
              <a16:creationId xmlns:a16="http://schemas.microsoft.com/office/drawing/2014/main" id="{00000000-0008-0000-0700-0000F4010000}"/>
            </a:ext>
          </a:extLst>
        </xdr:cNvPr>
        <xdr:cNvSpPr txBox="1"/>
      </xdr:nvSpPr>
      <xdr:spPr>
        <a:xfrm>
          <a:off x="16370300" y="6564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45320</xdr:rowOff>
    </xdr:from>
    <xdr:to>
      <xdr:col>86</xdr:col>
      <xdr:colOff>25400</xdr:colOff>
      <xdr:row>38</xdr:row>
      <xdr:rowOff>45320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6230600" y="6560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102114</xdr:rowOff>
    </xdr:from>
    <xdr:ext cx="599010" cy="259045"/>
    <xdr:sp macro="" textlink="">
      <xdr:nvSpPr>
        <xdr:cNvPr id="502" name="消防費最大値テキスト">
          <a:extLst>
            <a:ext uri="{FF2B5EF4-FFF2-40B4-BE49-F238E27FC236}">
              <a16:creationId xmlns:a16="http://schemas.microsoft.com/office/drawing/2014/main" id="{00000000-0008-0000-0700-0000F6010000}"/>
            </a:ext>
          </a:extLst>
        </xdr:cNvPr>
        <xdr:cNvSpPr txBox="1"/>
      </xdr:nvSpPr>
      <xdr:spPr>
        <a:xfrm>
          <a:off x="16370300" y="50741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296,558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155437</xdr:rowOff>
    </xdr:from>
    <xdr:to>
      <xdr:col>86</xdr:col>
      <xdr:colOff>25400</xdr:colOff>
      <xdr:row>30</xdr:row>
      <xdr:rowOff>155437</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6230600" y="5298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166551</xdr:rowOff>
    </xdr:from>
    <xdr:to>
      <xdr:col>85</xdr:col>
      <xdr:colOff>127000</xdr:colOff>
      <xdr:row>38</xdr:row>
      <xdr:rowOff>8040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5481300" y="6510201"/>
          <a:ext cx="838200" cy="12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44422</xdr:rowOff>
    </xdr:from>
    <xdr:ext cx="534377" cy="259045"/>
    <xdr:sp macro="" textlink="">
      <xdr:nvSpPr>
        <xdr:cNvPr id="505" name="消防費平均値テキスト">
          <a:extLst>
            <a:ext uri="{FF2B5EF4-FFF2-40B4-BE49-F238E27FC236}">
              <a16:creationId xmlns:a16="http://schemas.microsoft.com/office/drawing/2014/main" id="{00000000-0008-0000-0700-0000F9010000}"/>
            </a:ext>
          </a:extLst>
        </xdr:cNvPr>
        <xdr:cNvSpPr txBox="1"/>
      </xdr:nvSpPr>
      <xdr:spPr>
        <a:xfrm>
          <a:off x="16370300" y="62166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21545</xdr:rowOff>
    </xdr:from>
    <xdr:to>
      <xdr:col>85</xdr:col>
      <xdr:colOff>177800</xdr:colOff>
      <xdr:row>37</xdr:row>
      <xdr:rowOff>123145</xdr:rowOff>
    </xdr:to>
    <xdr:sp macro="" textlink="">
      <xdr:nvSpPr>
        <xdr:cNvPr id="506" name="フローチャート: 判断 505">
          <a:extLst>
            <a:ext uri="{FF2B5EF4-FFF2-40B4-BE49-F238E27FC236}">
              <a16:creationId xmlns:a16="http://schemas.microsoft.com/office/drawing/2014/main" id="{00000000-0008-0000-0700-0000FA010000}"/>
            </a:ext>
          </a:extLst>
        </xdr:cNvPr>
        <xdr:cNvSpPr/>
      </xdr:nvSpPr>
      <xdr:spPr>
        <a:xfrm>
          <a:off x="16268700" y="6365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166551</xdr:rowOff>
    </xdr:from>
    <xdr:to>
      <xdr:col>81</xdr:col>
      <xdr:colOff>50800</xdr:colOff>
      <xdr:row>38</xdr:row>
      <xdr:rowOff>39153</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flipV="1">
          <a:off x="14592300" y="6510201"/>
          <a:ext cx="889000" cy="44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51446</xdr:rowOff>
    </xdr:from>
    <xdr:to>
      <xdr:col>81</xdr:col>
      <xdr:colOff>101600</xdr:colOff>
      <xdr:row>37</xdr:row>
      <xdr:rowOff>153046</xdr:rowOff>
    </xdr:to>
    <xdr:sp macro="" textlink="">
      <xdr:nvSpPr>
        <xdr:cNvPr id="508" name="フローチャート: 判断 507">
          <a:extLst>
            <a:ext uri="{FF2B5EF4-FFF2-40B4-BE49-F238E27FC236}">
              <a16:creationId xmlns:a16="http://schemas.microsoft.com/office/drawing/2014/main" id="{00000000-0008-0000-0700-0000FC010000}"/>
            </a:ext>
          </a:extLst>
        </xdr:cNvPr>
        <xdr:cNvSpPr/>
      </xdr:nvSpPr>
      <xdr:spPr>
        <a:xfrm>
          <a:off x="15430500" y="6395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169573</xdr:rowOff>
    </xdr:from>
    <xdr:ext cx="534377"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5214111" y="6170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35358</xdr:rowOff>
    </xdr:from>
    <xdr:to>
      <xdr:col>76</xdr:col>
      <xdr:colOff>114300</xdr:colOff>
      <xdr:row>38</xdr:row>
      <xdr:rowOff>39153</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3703300" y="6550458"/>
          <a:ext cx="889000" cy="3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70164</xdr:rowOff>
    </xdr:from>
    <xdr:to>
      <xdr:col>76</xdr:col>
      <xdr:colOff>165100</xdr:colOff>
      <xdr:row>38</xdr:row>
      <xdr:rowOff>314</xdr:rowOff>
    </xdr:to>
    <xdr:sp macro="" textlink="">
      <xdr:nvSpPr>
        <xdr:cNvPr id="511" name="フローチャート: 判断 510">
          <a:extLst>
            <a:ext uri="{FF2B5EF4-FFF2-40B4-BE49-F238E27FC236}">
              <a16:creationId xmlns:a16="http://schemas.microsoft.com/office/drawing/2014/main" id="{00000000-0008-0000-0700-0000FF010000}"/>
            </a:ext>
          </a:extLst>
        </xdr:cNvPr>
        <xdr:cNvSpPr/>
      </xdr:nvSpPr>
      <xdr:spPr>
        <a:xfrm>
          <a:off x="14541500" y="6413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16841</xdr:rowOff>
    </xdr:from>
    <xdr:ext cx="534377"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4325111" y="6189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35358</xdr:rowOff>
    </xdr:from>
    <xdr:to>
      <xdr:col>71</xdr:col>
      <xdr:colOff>177800</xdr:colOff>
      <xdr:row>38</xdr:row>
      <xdr:rowOff>36167</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flipV="1">
          <a:off x="12814300" y="6550458"/>
          <a:ext cx="889000" cy="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72532</xdr:rowOff>
    </xdr:from>
    <xdr:to>
      <xdr:col>72</xdr:col>
      <xdr:colOff>38100</xdr:colOff>
      <xdr:row>38</xdr:row>
      <xdr:rowOff>2682</xdr:rowOff>
    </xdr:to>
    <xdr:sp macro="" textlink="">
      <xdr:nvSpPr>
        <xdr:cNvPr id="514" name="フローチャート: 判断 513">
          <a:extLst>
            <a:ext uri="{FF2B5EF4-FFF2-40B4-BE49-F238E27FC236}">
              <a16:creationId xmlns:a16="http://schemas.microsoft.com/office/drawing/2014/main" id="{00000000-0008-0000-0700-000002020000}"/>
            </a:ext>
          </a:extLst>
        </xdr:cNvPr>
        <xdr:cNvSpPr/>
      </xdr:nvSpPr>
      <xdr:spPr>
        <a:xfrm>
          <a:off x="13652500" y="6416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19209</xdr:rowOff>
    </xdr:from>
    <xdr:ext cx="534377"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3436111" y="6191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61719</xdr:rowOff>
    </xdr:from>
    <xdr:to>
      <xdr:col>67</xdr:col>
      <xdr:colOff>101600</xdr:colOff>
      <xdr:row>37</xdr:row>
      <xdr:rowOff>163319</xdr:rowOff>
    </xdr:to>
    <xdr:sp macro="" textlink="">
      <xdr:nvSpPr>
        <xdr:cNvPr id="516" name="フローチャート: 判断 515">
          <a:extLst>
            <a:ext uri="{FF2B5EF4-FFF2-40B4-BE49-F238E27FC236}">
              <a16:creationId xmlns:a16="http://schemas.microsoft.com/office/drawing/2014/main" id="{00000000-0008-0000-0700-000004020000}"/>
            </a:ext>
          </a:extLst>
        </xdr:cNvPr>
        <xdr:cNvSpPr/>
      </xdr:nvSpPr>
      <xdr:spPr>
        <a:xfrm>
          <a:off x="12763500" y="640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8396</xdr:rowOff>
    </xdr:from>
    <xdr:ext cx="534377" cy="259045"/>
    <xdr:sp macro="" textlink="">
      <xdr:nvSpPr>
        <xdr:cNvPr id="517" name="テキスト ボックス 516">
          <a:extLst>
            <a:ext uri="{FF2B5EF4-FFF2-40B4-BE49-F238E27FC236}">
              <a16:creationId xmlns:a16="http://schemas.microsoft.com/office/drawing/2014/main" id="{00000000-0008-0000-0700-000005020000}"/>
            </a:ext>
          </a:extLst>
        </xdr:cNvPr>
        <xdr:cNvSpPr txBox="1"/>
      </xdr:nvSpPr>
      <xdr:spPr>
        <a:xfrm>
          <a:off x="12547111" y="6180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18" name="テキスト ボックス 517">
          <a:extLst>
            <a:ext uri="{FF2B5EF4-FFF2-40B4-BE49-F238E27FC236}">
              <a16:creationId xmlns:a16="http://schemas.microsoft.com/office/drawing/2014/main" id="{00000000-0008-0000-0700-000006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0" name="テキスト ボックス 519">
          <a:extLst>
            <a:ext uri="{FF2B5EF4-FFF2-40B4-BE49-F238E27FC236}">
              <a16:creationId xmlns:a16="http://schemas.microsoft.com/office/drawing/2014/main" id="{00000000-0008-0000-0700-000008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128690</xdr:rowOff>
    </xdr:from>
    <xdr:to>
      <xdr:col>85</xdr:col>
      <xdr:colOff>177800</xdr:colOff>
      <xdr:row>38</xdr:row>
      <xdr:rowOff>58840</xdr:rowOff>
    </xdr:to>
    <xdr:sp macro="" textlink="">
      <xdr:nvSpPr>
        <xdr:cNvPr id="523" name="楕円 522">
          <a:extLst>
            <a:ext uri="{FF2B5EF4-FFF2-40B4-BE49-F238E27FC236}">
              <a16:creationId xmlns:a16="http://schemas.microsoft.com/office/drawing/2014/main" id="{00000000-0008-0000-0700-00000B020000}"/>
            </a:ext>
          </a:extLst>
        </xdr:cNvPr>
        <xdr:cNvSpPr/>
      </xdr:nvSpPr>
      <xdr:spPr>
        <a:xfrm>
          <a:off x="16268700" y="6472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43617</xdr:rowOff>
    </xdr:from>
    <xdr:ext cx="534377" cy="259045"/>
    <xdr:sp macro="" textlink="">
      <xdr:nvSpPr>
        <xdr:cNvPr id="524" name="消防費該当値テキスト">
          <a:extLst>
            <a:ext uri="{FF2B5EF4-FFF2-40B4-BE49-F238E27FC236}">
              <a16:creationId xmlns:a16="http://schemas.microsoft.com/office/drawing/2014/main" id="{00000000-0008-0000-0700-00000C020000}"/>
            </a:ext>
          </a:extLst>
        </xdr:cNvPr>
        <xdr:cNvSpPr txBox="1"/>
      </xdr:nvSpPr>
      <xdr:spPr>
        <a:xfrm>
          <a:off x="16370300" y="6387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115751</xdr:rowOff>
    </xdr:from>
    <xdr:to>
      <xdr:col>81</xdr:col>
      <xdr:colOff>101600</xdr:colOff>
      <xdr:row>38</xdr:row>
      <xdr:rowOff>45901</xdr:rowOff>
    </xdr:to>
    <xdr:sp macro="" textlink="">
      <xdr:nvSpPr>
        <xdr:cNvPr id="525" name="楕円 524">
          <a:extLst>
            <a:ext uri="{FF2B5EF4-FFF2-40B4-BE49-F238E27FC236}">
              <a16:creationId xmlns:a16="http://schemas.microsoft.com/office/drawing/2014/main" id="{00000000-0008-0000-0700-00000D020000}"/>
            </a:ext>
          </a:extLst>
        </xdr:cNvPr>
        <xdr:cNvSpPr/>
      </xdr:nvSpPr>
      <xdr:spPr>
        <a:xfrm>
          <a:off x="15430500" y="6459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37028</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5214111" y="6552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159803</xdr:rowOff>
    </xdr:from>
    <xdr:to>
      <xdr:col>76</xdr:col>
      <xdr:colOff>165100</xdr:colOff>
      <xdr:row>38</xdr:row>
      <xdr:rowOff>89953</xdr:rowOff>
    </xdr:to>
    <xdr:sp macro="" textlink="">
      <xdr:nvSpPr>
        <xdr:cNvPr id="527" name="楕円 526">
          <a:extLst>
            <a:ext uri="{FF2B5EF4-FFF2-40B4-BE49-F238E27FC236}">
              <a16:creationId xmlns:a16="http://schemas.microsoft.com/office/drawing/2014/main" id="{00000000-0008-0000-0700-00000F020000}"/>
            </a:ext>
          </a:extLst>
        </xdr:cNvPr>
        <xdr:cNvSpPr/>
      </xdr:nvSpPr>
      <xdr:spPr>
        <a:xfrm>
          <a:off x="14541500" y="6503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81080</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4325111" y="6596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156008</xdr:rowOff>
    </xdr:from>
    <xdr:to>
      <xdr:col>72</xdr:col>
      <xdr:colOff>38100</xdr:colOff>
      <xdr:row>38</xdr:row>
      <xdr:rowOff>86158</xdr:rowOff>
    </xdr:to>
    <xdr:sp macro="" textlink="">
      <xdr:nvSpPr>
        <xdr:cNvPr id="529" name="楕円 528">
          <a:extLst>
            <a:ext uri="{FF2B5EF4-FFF2-40B4-BE49-F238E27FC236}">
              <a16:creationId xmlns:a16="http://schemas.microsoft.com/office/drawing/2014/main" id="{00000000-0008-0000-0700-000011020000}"/>
            </a:ext>
          </a:extLst>
        </xdr:cNvPr>
        <xdr:cNvSpPr/>
      </xdr:nvSpPr>
      <xdr:spPr>
        <a:xfrm>
          <a:off x="13652500" y="6499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77285</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3436111" y="6592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156817</xdr:rowOff>
    </xdr:from>
    <xdr:to>
      <xdr:col>67</xdr:col>
      <xdr:colOff>101600</xdr:colOff>
      <xdr:row>38</xdr:row>
      <xdr:rowOff>86967</xdr:rowOff>
    </xdr:to>
    <xdr:sp macro="" textlink="">
      <xdr:nvSpPr>
        <xdr:cNvPr id="531" name="楕円 530">
          <a:extLst>
            <a:ext uri="{FF2B5EF4-FFF2-40B4-BE49-F238E27FC236}">
              <a16:creationId xmlns:a16="http://schemas.microsoft.com/office/drawing/2014/main" id="{00000000-0008-0000-0700-000013020000}"/>
            </a:ext>
          </a:extLst>
        </xdr:cNvPr>
        <xdr:cNvSpPr/>
      </xdr:nvSpPr>
      <xdr:spPr>
        <a:xfrm>
          <a:off x="12763500" y="6500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78094</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2547111" y="6593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3" name="正方形/長方形 532">
          <a:extLst>
            <a:ext uri="{FF2B5EF4-FFF2-40B4-BE49-F238E27FC236}">
              <a16:creationId xmlns:a16="http://schemas.microsoft.com/office/drawing/2014/main" id="{00000000-0008-0000-0700-000015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4" name="正方形/長方形 533">
          <a:extLst>
            <a:ext uri="{FF2B5EF4-FFF2-40B4-BE49-F238E27FC236}">
              <a16:creationId xmlns:a16="http://schemas.microsoft.com/office/drawing/2014/main" id="{00000000-0008-0000-0700-000016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5" name="正方形/長方形 534">
          <a:extLst>
            <a:ext uri="{FF2B5EF4-FFF2-40B4-BE49-F238E27FC236}">
              <a16:creationId xmlns:a16="http://schemas.microsoft.com/office/drawing/2014/main" id="{00000000-0008-0000-0700-000017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6" name="正方形/長方形 535">
          <a:extLst>
            <a:ext uri="{FF2B5EF4-FFF2-40B4-BE49-F238E27FC236}">
              <a16:creationId xmlns:a16="http://schemas.microsoft.com/office/drawing/2014/main" id="{00000000-0008-0000-0700-000018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7" name="正方形/長方形 536">
          <a:extLst>
            <a:ext uri="{FF2B5EF4-FFF2-40B4-BE49-F238E27FC236}">
              <a16:creationId xmlns:a16="http://schemas.microsoft.com/office/drawing/2014/main" id="{00000000-0008-0000-0700-000019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38" name="正方形/長方形 537">
          <a:extLst>
            <a:ext uri="{FF2B5EF4-FFF2-40B4-BE49-F238E27FC236}">
              <a16:creationId xmlns:a16="http://schemas.microsoft.com/office/drawing/2014/main" id="{00000000-0008-0000-0700-00001A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39" name="正方形/長方形 538">
          <a:extLst>
            <a:ext uri="{FF2B5EF4-FFF2-40B4-BE49-F238E27FC236}">
              <a16:creationId xmlns:a16="http://schemas.microsoft.com/office/drawing/2014/main" id="{00000000-0008-0000-0700-00001B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0" name="正方形/長方形 539">
          <a:extLst>
            <a:ext uri="{FF2B5EF4-FFF2-40B4-BE49-F238E27FC236}">
              <a16:creationId xmlns:a16="http://schemas.microsoft.com/office/drawing/2014/main" id="{00000000-0008-0000-0700-00001C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2" name="直線コネクタ 541">
          <a:extLst>
            <a:ext uri="{FF2B5EF4-FFF2-40B4-BE49-F238E27FC236}">
              <a16:creationId xmlns:a16="http://schemas.microsoft.com/office/drawing/2014/main" id="{00000000-0008-0000-0700-00001E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43" name="直線コネクタ 542">
          <a:extLst>
            <a:ext uri="{FF2B5EF4-FFF2-40B4-BE49-F238E27FC236}">
              <a16:creationId xmlns:a16="http://schemas.microsoft.com/office/drawing/2014/main" id="{00000000-0008-0000-0700-00001F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45" name="直線コネクタ 544">
          <a:extLst>
            <a:ext uri="{FF2B5EF4-FFF2-40B4-BE49-F238E27FC236}">
              <a16:creationId xmlns:a16="http://schemas.microsoft.com/office/drawing/2014/main" id="{00000000-0008-0000-0700-000021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47" name="直線コネクタ 546">
          <a:extLst>
            <a:ext uri="{FF2B5EF4-FFF2-40B4-BE49-F238E27FC236}">
              <a16:creationId xmlns:a16="http://schemas.microsoft.com/office/drawing/2014/main" id="{00000000-0008-0000-0700-000023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49" name="直線コネクタ 548">
          <a:extLst>
            <a:ext uri="{FF2B5EF4-FFF2-40B4-BE49-F238E27FC236}">
              <a16:creationId xmlns:a16="http://schemas.microsoft.com/office/drawing/2014/main" id="{00000000-0008-0000-0700-000025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1" name="直線コネクタ 550">
          <a:extLst>
            <a:ext uri="{FF2B5EF4-FFF2-40B4-BE49-F238E27FC236}">
              <a16:creationId xmlns:a16="http://schemas.microsoft.com/office/drawing/2014/main" id="{00000000-0008-0000-0700-000027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3" name="教育費グラフ枠">
          <a:extLst>
            <a:ext uri="{FF2B5EF4-FFF2-40B4-BE49-F238E27FC236}">
              <a16:creationId xmlns:a16="http://schemas.microsoft.com/office/drawing/2014/main" id="{00000000-0008-0000-0700-000029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110137</xdr:rowOff>
    </xdr:from>
    <xdr:to>
      <xdr:col>85</xdr:col>
      <xdr:colOff>126364</xdr:colOff>
      <xdr:row>57</xdr:row>
      <xdr:rowOff>107413</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flipV="1">
          <a:off x="16317595" y="8854087"/>
          <a:ext cx="1269" cy="10259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111240</xdr:rowOff>
    </xdr:from>
    <xdr:ext cx="534377" cy="259045"/>
    <xdr:sp macro="" textlink="">
      <xdr:nvSpPr>
        <xdr:cNvPr id="555" name="教育費最小値テキスト">
          <a:extLst>
            <a:ext uri="{FF2B5EF4-FFF2-40B4-BE49-F238E27FC236}">
              <a16:creationId xmlns:a16="http://schemas.microsoft.com/office/drawing/2014/main" id="{00000000-0008-0000-0700-00002B020000}"/>
            </a:ext>
          </a:extLst>
        </xdr:cNvPr>
        <xdr:cNvSpPr txBox="1"/>
      </xdr:nvSpPr>
      <xdr:spPr>
        <a:xfrm>
          <a:off x="16370300" y="9883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44,562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107413</xdr:rowOff>
    </xdr:from>
    <xdr:to>
      <xdr:col>86</xdr:col>
      <xdr:colOff>25400</xdr:colOff>
      <xdr:row>57</xdr:row>
      <xdr:rowOff>107413</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6230600" y="9880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56814</xdr:rowOff>
    </xdr:from>
    <xdr:ext cx="599010" cy="259045"/>
    <xdr:sp macro="" textlink="">
      <xdr:nvSpPr>
        <xdr:cNvPr id="557" name="教育費最大値テキスト">
          <a:extLst>
            <a:ext uri="{FF2B5EF4-FFF2-40B4-BE49-F238E27FC236}">
              <a16:creationId xmlns:a16="http://schemas.microsoft.com/office/drawing/2014/main" id="{00000000-0008-0000-0700-00002D020000}"/>
            </a:ext>
          </a:extLst>
        </xdr:cNvPr>
        <xdr:cNvSpPr txBox="1"/>
      </xdr:nvSpPr>
      <xdr:spPr>
        <a:xfrm>
          <a:off x="16370300" y="86293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268,966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110137</xdr:rowOff>
    </xdr:from>
    <xdr:to>
      <xdr:col>86</xdr:col>
      <xdr:colOff>25400</xdr:colOff>
      <xdr:row>51</xdr:row>
      <xdr:rowOff>110137</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6230600" y="88540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19740</xdr:rowOff>
    </xdr:from>
    <xdr:to>
      <xdr:col>85</xdr:col>
      <xdr:colOff>127000</xdr:colOff>
      <xdr:row>57</xdr:row>
      <xdr:rowOff>24248</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flipV="1">
          <a:off x="15481300" y="9792390"/>
          <a:ext cx="838200" cy="4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163335</xdr:rowOff>
    </xdr:from>
    <xdr:ext cx="599010" cy="259045"/>
    <xdr:sp macro="" textlink="">
      <xdr:nvSpPr>
        <xdr:cNvPr id="560" name="教育費平均値テキスト">
          <a:extLst>
            <a:ext uri="{FF2B5EF4-FFF2-40B4-BE49-F238E27FC236}">
              <a16:creationId xmlns:a16="http://schemas.microsoft.com/office/drawing/2014/main" id="{00000000-0008-0000-0700-000030020000}"/>
            </a:ext>
          </a:extLst>
        </xdr:cNvPr>
        <xdr:cNvSpPr txBox="1"/>
      </xdr:nvSpPr>
      <xdr:spPr>
        <a:xfrm>
          <a:off x="16370300" y="942163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140458</xdr:rowOff>
    </xdr:from>
    <xdr:to>
      <xdr:col>85</xdr:col>
      <xdr:colOff>177800</xdr:colOff>
      <xdr:row>56</xdr:row>
      <xdr:rowOff>70608</xdr:rowOff>
    </xdr:to>
    <xdr:sp macro="" textlink="">
      <xdr:nvSpPr>
        <xdr:cNvPr id="561" name="フローチャート: 判断 560">
          <a:extLst>
            <a:ext uri="{FF2B5EF4-FFF2-40B4-BE49-F238E27FC236}">
              <a16:creationId xmlns:a16="http://schemas.microsoft.com/office/drawing/2014/main" id="{00000000-0008-0000-0700-000031020000}"/>
            </a:ext>
          </a:extLst>
        </xdr:cNvPr>
        <xdr:cNvSpPr/>
      </xdr:nvSpPr>
      <xdr:spPr>
        <a:xfrm>
          <a:off x="16268700" y="9570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24248</xdr:rowOff>
    </xdr:from>
    <xdr:to>
      <xdr:col>81</xdr:col>
      <xdr:colOff>50800</xdr:colOff>
      <xdr:row>57</xdr:row>
      <xdr:rowOff>81407</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flipV="1">
          <a:off x="14592300" y="9796898"/>
          <a:ext cx="889000" cy="57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149003</xdr:rowOff>
    </xdr:from>
    <xdr:to>
      <xdr:col>81</xdr:col>
      <xdr:colOff>101600</xdr:colOff>
      <xdr:row>56</xdr:row>
      <xdr:rowOff>79153</xdr:rowOff>
    </xdr:to>
    <xdr:sp macro="" textlink="">
      <xdr:nvSpPr>
        <xdr:cNvPr id="563" name="フローチャート: 判断 562">
          <a:extLst>
            <a:ext uri="{FF2B5EF4-FFF2-40B4-BE49-F238E27FC236}">
              <a16:creationId xmlns:a16="http://schemas.microsoft.com/office/drawing/2014/main" id="{00000000-0008-0000-0700-000033020000}"/>
            </a:ext>
          </a:extLst>
        </xdr:cNvPr>
        <xdr:cNvSpPr/>
      </xdr:nvSpPr>
      <xdr:spPr>
        <a:xfrm>
          <a:off x="15430500" y="9578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95680</xdr:rowOff>
    </xdr:from>
    <xdr:ext cx="534377"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5214111" y="9353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63754</xdr:rowOff>
    </xdr:from>
    <xdr:to>
      <xdr:col>76</xdr:col>
      <xdr:colOff>114300</xdr:colOff>
      <xdr:row>57</xdr:row>
      <xdr:rowOff>81407</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3703300" y="9836404"/>
          <a:ext cx="889000" cy="17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1219</xdr:rowOff>
    </xdr:from>
    <xdr:to>
      <xdr:col>76</xdr:col>
      <xdr:colOff>165100</xdr:colOff>
      <xdr:row>56</xdr:row>
      <xdr:rowOff>102819</xdr:rowOff>
    </xdr:to>
    <xdr:sp macro="" textlink="">
      <xdr:nvSpPr>
        <xdr:cNvPr id="566" name="フローチャート: 判断 565">
          <a:extLst>
            <a:ext uri="{FF2B5EF4-FFF2-40B4-BE49-F238E27FC236}">
              <a16:creationId xmlns:a16="http://schemas.microsoft.com/office/drawing/2014/main" id="{00000000-0008-0000-0700-000036020000}"/>
            </a:ext>
          </a:extLst>
        </xdr:cNvPr>
        <xdr:cNvSpPr/>
      </xdr:nvSpPr>
      <xdr:spPr>
        <a:xfrm>
          <a:off x="14541500" y="9602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119346</xdr:rowOff>
    </xdr:from>
    <xdr:ext cx="534377"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4325111" y="9377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119199</xdr:rowOff>
    </xdr:from>
    <xdr:to>
      <xdr:col>71</xdr:col>
      <xdr:colOff>177800</xdr:colOff>
      <xdr:row>57</xdr:row>
      <xdr:rowOff>63754</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814300" y="9720399"/>
          <a:ext cx="889000" cy="116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160164</xdr:rowOff>
    </xdr:from>
    <xdr:to>
      <xdr:col>72</xdr:col>
      <xdr:colOff>38100</xdr:colOff>
      <xdr:row>56</xdr:row>
      <xdr:rowOff>90314</xdr:rowOff>
    </xdr:to>
    <xdr:sp macro="" textlink="">
      <xdr:nvSpPr>
        <xdr:cNvPr id="569" name="フローチャート: 判断 568">
          <a:extLst>
            <a:ext uri="{FF2B5EF4-FFF2-40B4-BE49-F238E27FC236}">
              <a16:creationId xmlns:a16="http://schemas.microsoft.com/office/drawing/2014/main" id="{00000000-0008-0000-0700-000039020000}"/>
            </a:ext>
          </a:extLst>
        </xdr:cNvPr>
        <xdr:cNvSpPr/>
      </xdr:nvSpPr>
      <xdr:spPr>
        <a:xfrm>
          <a:off x="13652500" y="9589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106841</xdr:rowOff>
    </xdr:from>
    <xdr:ext cx="534377"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3436111" y="9365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5466</xdr:rowOff>
    </xdr:from>
    <xdr:to>
      <xdr:col>67</xdr:col>
      <xdr:colOff>101600</xdr:colOff>
      <xdr:row>56</xdr:row>
      <xdr:rowOff>107066</xdr:rowOff>
    </xdr:to>
    <xdr:sp macro="" textlink="">
      <xdr:nvSpPr>
        <xdr:cNvPr id="571" name="フローチャート: 判断 570">
          <a:extLst>
            <a:ext uri="{FF2B5EF4-FFF2-40B4-BE49-F238E27FC236}">
              <a16:creationId xmlns:a16="http://schemas.microsoft.com/office/drawing/2014/main" id="{00000000-0008-0000-0700-00003B020000}"/>
            </a:ext>
          </a:extLst>
        </xdr:cNvPr>
        <xdr:cNvSpPr/>
      </xdr:nvSpPr>
      <xdr:spPr>
        <a:xfrm>
          <a:off x="12763500" y="9606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123593</xdr:rowOff>
    </xdr:from>
    <xdr:ext cx="534377"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2547111" y="9381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3" name="テキスト ボックス 572">
          <a:extLst>
            <a:ext uri="{FF2B5EF4-FFF2-40B4-BE49-F238E27FC236}">
              <a16:creationId xmlns:a16="http://schemas.microsoft.com/office/drawing/2014/main" id="{00000000-0008-0000-0700-00003D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6" name="テキスト ボックス 575">
          <a:extLst>
            <a:ext uri="{FF2B5EF4-FFF2-40B4-BE49-F238E27FC236}">
              <a16:creationId xmlns:a16="http://schemas.microsoft.com/office/drawing/2014/main" id="{00000000-0008-0000-0700-000040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140390</xdr:rowOff>
    </xdr:from>
    <xdr:to>
      <xdr:col>85</xdr:col>
      <xdr:colOff>177800</xdr:colOff>
      <xdr:row>57</xdr:row>
      <xdr:rowOff>70540</xdr:rowOff>
    </xdr:to>
    <xdr:sp macro="" textlink="">
      <xdr:nvSpPr>
        <xdr:cNvPr id="578" name="楕円 577">
          <a:extLst>
            <a:ext uri="{FF2B5EF4-FFF2-40B4-BE49-F238E27FC236}">
              <a16:creationId xmlns:a16="http://schemas.microsoft.com/office/drawing/2014/main" id="{00000000-0008-0000-0700-000042020000}"/>
            </a:ext>
          </a:extLst>
        </xdr:cNvPr>
        <xdr:cNvSpPr/>
      </xdr:nvSpPr>
      <xdr:spPr>
        <a:xfrm>
          <a:off x="16268700" y="9741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55317</xdr:rowOff>
    </xdr:from>
    <xdr:ext cx="534377" cy="259045"/>
    <xdr:sp macro="" textlink="">
      <xdr:nvSpPr>
        <xdr:cNvPr id="579" name="教育費該当値テキスト">
          <a:extLst>
            <a:ext uri="{FF2B5EF4-FFF2-40B4-BE49-F238E27FC236}">
              <a16:creationId xmlns:a16="http://schemas.microsoft.com/office/drawing/2014/main" id="{00000000-0008-0000-0700-000043020000}"/>
            </a:ext>
          </a:extLst>
        </xdr:cNvPr>
        <xdr:cNvSpPr txBox="1"/>
      </xdr:nvSpPr>
      <xdr:spPr>
        <a:xfrm>
          <a:off x="16370300" y="9656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144898</xdr:rowOff>
    </xdr:from>
    <xdr:to>
      <xdr:col>81</xdr:col>
      <xdr:colOff>101600</xdr:colOff>
      <xdr:row>57</xdr:row>
      <xdr:rowOff>75048</xdr:rowOff>
    </xdr:to>
    <xdr:sp macro="" textlink="">
      <xdr:nvSpPr>
        <xdr:cNvPr id="580" name="楕円 579">
          <a:extLst>
            <a:ext uri="{FF2B5EF4-FFF2-40B4-BE49-F238E27FC236}">
              <a16:creationId xmlns:a16="http://schemas.microsoft.com/office/drawing/2014/main" id="{00000000-0008-0000-0700-000044020000}"/>
            </a:ext>
          </a:extLst>
        </xdr:cNvPr>
        <xdr:cNvSpPr/>
      </xdr:nvSpPr>
      <xdr:spPr>
        <a:xfrm>
          <a:off x="15430500" y="9746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66175</xdr:rowOff>
    </xdr:from>
    <xdr:ext cx="534377"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5214111" y="9838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30607</xdr:rowOff>
    </xdr:from>
    <xdr:to>
      <xdr:col>76</xdr:col>
      <xdr:colOff>165100</xdr:colOff>
      <xdr:row>57</xdr:row>
      <xdr:rowOff>132207</xdr:rowOff>
    </xdr:to>
    <xdr:sp macro="" textlink="">
      <xdr:nvSpPr>
        <xdr:cNvPr id="582" name="楕円 581">
          <a:extLst>
            <a:ext uri="{FF2B5EF4-FFF2-40B4-BE49-F238E27FC236}">
              <a16:creationId xmlns:a16="http://schemas.microsoft.com/office/drawing/2014/main" id="{00000000-0008-0000-0700-000046020000}"/>
            </a:ext>
          </a:extLst>
        </xdr:cNvPr>
        <xdr:cNvSpPr/>
      </xdr:nvSpPr>
      <xdr:spPr>
        <a:xfrm>
          <a:off x="14541500" y="9803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123334</xdr:rowOff>
    </xdr:from>
    <xdr:ext cx="534377"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4325111" y="9895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12954</xdr:rowOff>
    </xdr:from>
    <xdr:to>
      <xdr:col>72</xdr:col>
      <xdr:colOff>38100</xdr:colOff>
      <xdr:row>57</xdr:row>
      <xdr:rowOff>114554</xdr:rowOff>
    </xdr:to>
    <xdr:sp macro="" textlink="">
      <xdr:nvSpPr>
        <xdr:cNvPr id="584" name="楕円 583">
          <a:extLst>
            <a:ext uri="{FF2B5EF4-FFF2-40B4-BE49-F238E27FC236}">
              <a16:creationId xmlns:a16="http://schemas.microsoft.com/office/drawing/2014/main" id="{00000000-0008-0000-0700-000048020000}"/>
            </a:ext>
          </a:extLst>
        </xdr:cNvPr>
        <xdr:cNvSpPr/>
      </xdr:nvSpPr>
      <xdr:spPr>
        <a:xfrm>
          <a:off x="13652500" y="9785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105681</xdr:rowOff>
    </xdr:from>
    <xdr:ext cx="534377"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3436111" y="9878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68399</xdr:rowOff>
    </xdr:from>
    <xdr:to>
      <xdr:col>67</xdr:col>
      <xdr:colOff>101600</xdr:colOff>
      <xdr:row>56</xdr:row>
      <xdr:rowOff>169999</xdr:rowOff>
    </xdr:to>
    <xdr:sp macro="" textlink="">
      <xdr:nvSpPr>
        <xdr:cNvPr id="586" name="楕円 585">
          <a:extLst>
            <a:ext uri="{FF2B5EF4-FFF2-40B4-BE49-F238E27FC236}">
              <a16:creationId xmlns:a16="http://schemas.microsoft.com/office/drawing/2014/main" id="{00000000-0008-0000-0700-00004A020000}"/>
            </a:ext>
          </a:extLst>
        </xdr:cNvPr>
        <xdr:cNvSpPr/>
      </xdr:nvSpPr>
      <xdr:spPr>
        <a:xfrm>
          <a:off x="12763500" y="9669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161126</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2547111" y="9762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8" name="正方形/長方形 587">
          <a:extLst>
            <a:ext uri="{FF2B5EF4-FFF2-40B4-BE49-F238E27FC236}">
              <a16:creationId xmlns:a16="http://schemas.microsoft.com/office/drawing/2014/main" id="{00000000-0008-0000-0700-00004C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9" name="正方形/長方形 588">
          <a:extLst>
            <a:ext uri="{FF2B5EF4-FFF2-40B4-BE49-F238E27FC236}">
              <a16:creationId xmlns:a16="http://schemas.microsoft.com/office/drawing/2014/main" id="{00000000-0008-0000-0700-00004D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0" name="正方形/長方形 589">
          <a:extLst>
            <a:ext uri="{FF2B5EF4-FFF2-40B4-BE49-F238E27FC236}">
              <a16:creationId xmlns:a16="http://schemas.microsoft.com/office/drawing/2014/main" id="{00000000-0008-0000-0700-00004E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1" name="正方形/長方形 590">
          <a:extLst>
            <a:ext uri="{FF2B5EF4-FFF2-40B4-BE49-F238E27FC236}">
              <a16:creationId xmlns:a16="http://schemas.microsoft.com/office/drawing/2014/main" id="{00000000-0008-0000-0700-00004F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2" name="正方形/長方形 591">
          <a:extLst>
            <a:ext uri="{FF2B5EF4-FFF2-40B4-BE49-F238E27FC236}">
              <a16:creationId xmlns:a16="http://schemas.microsoft.com/office/drawing/2014/main" id="{00000000-0008-0000-0700-000050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3" name="正方形/長方形 592">
          <a:extLst>
            <a:ext uri="{FF2B5EF4-FFF2-40B4-BE49-F238E27FC236}">
              <a16:creationId xmlns:a16="http://schemas.microsoft.com/office/drawing/2014/main" id="{00000000-0008-0000-0700-000051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4" name="正方形/長方形 593">
          <a:extLst>
            <a:ext uri="{FF2B5EF4-FFF2-40B4-BE49-F238E27FC236}">
              <a16:creationId xmlns:a16="http://schemas.microsoft.com/office/drawing/2014/main" id="{00000000-0008-0000-0700-000052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5" name="正方形/長方形 594">
          <a:extLst>
            <a:ext uri="{FF2B5EF4-FFF2-40B4-BE49-F238E27FC236}">
              <a16:creationId xmlns:a16="http://schemas.microsoft.com/office/drawing/2014/main" id="{00000000-0008-0000-0700-000053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7" name="直線コネクタ 596">
          <a:extLst>
            <a:ext uri="{FF2B5EF4-FFF2-40B4-BE49-F238E27FC236}">
              <a16:creationId xmlns:a16="http://schemas.microsoft.com/office/drawing/2014/main" id="{00000000-0008-0000-0700-000055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598" name="直線コネクタ 597">
          <a:extLst>
            <a:ext uri="{FF2B5EF4-FFF2-40B4-BE49-F238E27FC236}">
              <a16:creationId xmlns:a16="http://schemas.microsoft.com/office/drawing/2014/main" id="{00000000-0008-0000-0700-000056020000}"/>
            </a:ext>
          </a:extLst>
        </xdr:cNvPr>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0" name="直線コネクタ 599">
          <a:extLst>
            <a:ext uri="{FF2B5EF4-FFF2-40B4-BE49-F238E27FC236}">
              <a16:creationId xmlns:a16="http://schemas.microsoft.com/office/drawing/2014/main" id="{00000000-0008-0000-0700-000058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02" name="直線コネクタ 601">
          <a:extLst>
            <a:ext uri="{FF2B5EF4-FFF2-40B4-BE49-F238E27FC236}">
              <a16:creationId xmlns:a16="http://schemas.microsoft.com/office/drawing/2014/main" id="{00000000-0008-0000-0700-00005A020000}"/>
            </a:ext>
          </a:extLst>
        </xdr:cNvPr>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4" name="直線コネクタ 603">
          <a:extLst>
            <a:ext uri="{FF2B5EF4-FFF2-40B4-BE49-F238E27FC236}">
              <a16:creationId xmlns:a16="http://schemas.microsoft.com/office/drawing/2014/main" id="{00000000-0008-0000-0700-00005C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6" name="災害復旧費グラフ枠">
          <a:extLst>
            <a:ext uri="{FF2B5EF4-FFF2-40B4-BE49-F238E27FC236}">
              <a16:creationId xmlns:a16="http://schemas.microsoft.com/office/drawing/2014/main" id="{00000000-0008-0000-0700-00005E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52181</xdr:rowOff>
    </xdr:from>
    <xdr:to>
      <xdr:col>85</xdr:col>
      <xdr:colOff>126364</xdr:colOff>
      <xdr:row>78</xdr:row>
      <xdr:rowOff>25400</xdr:rowOff>
    </xdr:to>
    <xdr:cxnSp macro="">
      <xdr:nvCxnSpPr>
        <xdr:cNvPr id="607" name="直線コネクタ 606">
          <a:extLst>
            <a:ext uri="{FF2B5EF4-FFF2-40B4-BE49-F238E27FC236}">
              <a16:creationId xmlns:a16="http://schemas.microsoft.com/office/drawing/2014/main" id="{00000000-0008-0000-0700-00005F020000}"/>
            </a:ext>
          </a:extLst>
        </xdr:cNvPr>
        <xdr:cNvCxnSpPr/>
      </xdr:nvCxnSpPr>
      <xdr:spPr>
        <a:xfrm flipV="1">
          <a:off x="16317595" y="12225131"/>
          <a:ext cx="1269" cy="11733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29227</xdr:rowOff>
    </xdr:from>
    <xdr:ext cx="249299" cy="259045"/>
    <xdr:sp macro="" textlink="">
      <xdr:nvSpPr>
        <xdr:cNvPr id="608" name="災害復旧費最小値テキスト">
          <a:extLst>
            <a:ext uri="{FF2B5EF4-FFF2-40B4-BE49-F238E27FC236}">
              <a16:creationId xmlns:a16="http://schemas.microsoft.com/office/drawing/2014/main" id="{00000000-0008-0000-0700-000060020000}"/>
            </a:ext>
          </a:extLst>
        </xdr:cNvPr>
        <xdr:cNvSpPr txBox="1"/>
      </xdr:nvSpPr>
      <xdr:spPr>
        <a:xfrm>
          <a:off x="16370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25400</xdr:rowOff>
    </xdr:from>
    <xdr:to>
      <xdr:col>86</xdr:col>
      <xdr:colOff>25400</xdr:colOff>
      <xdr:row>78</xdr:row>
      <xdr:rowOff>25400</xdr:rowOff>
    </xdr:to>
    <xdr:cxnSp macro="">
      <xdr:nvCxnSpPr>
        <xdr:cNvPr id="609" name="直線コネクタ 608">
          <a:extLst>
            <a:ext uri="{FF2B5EF4-FFF2-40B4-BE49-F238E27FC236}">
              <a16:creationId xmlns:a16="http://schemas.microsoft.com/office/drawing/2014/main" id="{00000000-0008-0000-0700-000061020000}"/>
            </a:ext>
          </a:extLst>
        </xdr:cNvPr>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170308</xdr:rowOff>
    </xdr:from>
    <xdr:ext cx="599010" cy="259045"/>
    <xdr:sp macro="" textlink="">
      <xdr:nvSpPr>
        <xdr:cNvPr id="610" name="災害復旧費最大値テキスト">
          <a:extLst>
            <a:ext uri="{FF2B5EF4-FFF2-40B4-BE49-F238E27FC236}">
              <a16:creationId xmlns:a16="http://schemas.microsoft.com/office/drawing/2014/main" id="{00000000-0008-0000-0700-000062020000}"/>
            </a:ext>
          </a:extLst>
        </xdr:cNvPr>
        <xdr:cNvSpPr txBox="1"/>
      </xdr:nvSpPr>
      <xdr:spPr>
        <a:xfrm>
          <a:off x="16370300" y="120003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205,314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52181</xdr:rowOff>
    </xdr:from>
    <xdr:to>
      <xdr:col>86</xdr:col>
      <xdr:colOff>25400</xdr:colOff>
      <xdr:row>71</xdr:row>
      <xdr:rowOff>52181</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6230600" y="12225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100603</xdr:rowOff>
    </xdr:from>
    <xdr:to>
      <xdr:col>85</xdr:col>
      <xdr:colOff>127000</xdr:colOff>
      <xdr:row>78</xdr:row>
      <xdr:rowOff>17542</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flipV="1">
          <a:off x="15481300" y="13302253"/>
          <a:ext cx="838200" cy="88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63754</xdr:rowOff>
    </xdr:from>
    <xdr:ext cx="534377" cy="259045"/>
    <xdr:sp macro="" textlink="">
      <xdr:nvSpPr>
        <xdr:cNvPr id="613" name="災害復旧費平均値テキスト">
          <a:extLst>
            <a:ext uri="{FF2B5EF4-FFF2-40B4-BE49-F238E27FC236}">
              <a16:creationId xmlns:a16="http://schemas.microsoft.com/office/drawing/2014/main" id="{00000000-0008-0000-0700-000065020000}"/>
            </a:ext>
          </a:extLst>
        </xdr:cNvPr>
        <xdr:cNvSpPr txBox="1"/>
      </xdr:nvSpPr>
      <xdr:spPr>
        <a:xfrm>
          <a:off x="16370300" y="130939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40877</xdr:rowOff>
    </xdr:from>
    <xdr:to>
      <xdr:col>85</xdr:col>
      <xdr:colOff>177800</xdr:colOff>
      <xdr:row>77</xdr:row>
      <xdr:rowOff>142477</xdr:rowOff>
    </xdr:to>
    <xdr:sp macro="" textlink="">
      <xdr:nvSpPr>
        <xdr:cNvPr id="614" name="フローチャート: 判断 613">
          <a:extLst>
            <a:ext uri="{FF2B5EF4-FFF2-40B4-BE49-F238E27FC236}">
              <a16:creationId xmlns:a16="http://schemas.microsoft.com/office/drawing/2014/main" id="{00000000-0008-0000-0700-000066020000}"/>
            </a:ext>
          </a:extLst>
        </xdr:cNvPr>
        <xdr:cNvSpPr/>
      </xdr:nvSpPr>
      <xdr:spPr>
        <a:xfrm>
          <a:off x="16268700" y="13242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8849</xdr:rowOff>
    </xdr:from>
    <xdr:to>
      <xdr:col>81</xdr:col>
      <xdr:colOff>50800</xdr:colOff>
      <xdr:row>78</xdr:row>
      <xdr:rowOff>17542</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4592300" y="13381949"/>
          <a:ext cx="889000" cy="8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51798</xdr:rowOff>
    </xdr:from>
    <xdr:to>
      <xdr:col>81</xdr:col>
      <xdr:colOff>101600</xdr:colOff>
      <xdr:row>77</xdr:row>
      <xdr:rowOff>153398</xdr:rowOff>
    </xdr:to>
    <xdr:sp macro="" textlink="">
      <xdr:nvSpPr>
        <xdr:cNvPr id="616" name="フローチャート: 判断 615">
          <a:extLst>
            <a:ext uri="{FF2B5EF4-FFF2-40B4-BE49-F238E27FC236}">
              <a16:creationId xmlns:a16="http://schemas.microsoft.com/office/drawing/2014/main" id="{00000000-0008-0000-0700-000068020000}"/>
            </a:ext>
          </a:extLst>
        </xdr:cNvPr>
        <xdr:cNvSpPr/>
      </xdr:nvSpPr>
      <xdr:spPr>
        <a:xfrm>
          <a:off x="15430500" y="13253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169925</xdr:rowOff>
    </xdr:from>
    <xdr:ext cx="534377"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5214111" y="13028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8849</xdr:rowOff>
    </xdr:from>
    <xdr:to>
      <xdr:col>76</xdr:col>
      <xdr:colOff>114300</xdr:colOff>
      <xdr:row>78</xdr:row>
      <xdr:rowOff>10404</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flipV="1">
          <a:off x="13703300" y="13381949"/>
          <a:ext cx="889000" cy="1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55136</xdr:rowOff>
    </xdr:from>
    <xdr:to>
      <xdr:col>76</xdr:col>
      <xdr:colOff>165100</xdr:colOff>
      <xdr:row>77</xdr:row>
      <xdr:rowOff>156736</xdr:rowOff>
    </xdr:to>
    <xdr:sp macro="" textlink="">
      <xdr:nvSpPr>
        <xdr:cNvPr id="619" name="フローチャート: 判断 618">
          <a:extLst>
            <a:ext uri="{FF2B5EF4-FFF2-40B4-BE49-F238E27FC236}">
              <a16:creationId xmlns:a16="http://schemas.microsoft.com/office/drawing/2014/main" id="{00000000-0008-0000-0700-00006B020000}"/>
            </a:ext>
          </a:extLst>
        </xdr:cNvPr>
        <xdr:cNvSpPr/>
      </xdr:nvSpPr>
      <xdr:spPr>
        <a:xfrm>
          <a:off x="14541500" y="13256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1813</xdr:rowOff>
    </xdr:from>
    <xdr:ext cx="534377"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4325111" y="13032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10404</xdr:rowOff>
    </xdr:from>
    <xdr:to>
      <xdr:col>71</xdr:col>
      <xdr:colOff>177800</xdr:colOff>
      <xdr:row>78</xdr:row>
      <xdr:rowOff>25400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flipV="1">
          <a:off x="12814300" y="13383504"/>
          <a:ext cx="889000" cy="14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55930</xdr:rowOff>
    </xdr:from>
    <xdr:to>
      <xdr:col>72</xdr:col>
      <xdr:colOff>38100</xdr:colOff>
      <xdr:row>77</xdr:row>
      <xdr:rowOff>157530</xdr:rowOff>
    </xdr:to>
    <xdr:sp macro="" textlink="">
      <xdr:nvSpPr>
        <xdr:cNvPr id="622" name="フローチャート: 判断 621">
          <a:extLst>
            <a:ext uri="{FF2B5EF4-FFF2-40B4-BE49-F238E27FC236}">
              <a16:creationId xmlns:a16="http://schemas.microsoft.com/office/drawing/2014/main" id="{00000000-0008-0000-0700-00006E020000}"/>
            </a:ext>
          </a:extLst>
        </xdr:cNvPr>
        <xdr:cNvSpPr/>
      </xdr:nvSpPr>
      <xdr:spPr>
        <a:xfrm>
          <a:off x="13652500" y="13257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2607</xdr:rowOff>
    </xdr:from>
    <xdr:ext cx="534377"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3436111" y="13032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73840</xdr:rowOff>
    </xdr:from>
    <xdr:to>
      <xdr:col>67</xdr:col>
      <xdr:colOff>101600</xdr:colOff>
      <xdr:row>78</xdr:row>
      <xdr:rowOff>3990</xdr:rowOff>
    </xdr:to>
    <xdr:sp macro="" textlink="">
      <xdr:nvSpPr>
        <xdr:cNvPr id="624" name="フローチャート: 判断 623">
          <a:extLst>
            <a:ext uri="{FF2B5EF4-FFF2-40B4-BE49-F238E27FC236}">
              <a16:creationId xmlns:a16="http://schemas.microsoft.com/office/drawing/2014/main" id="{00000000-0008-0000-0700-000070020000}"/>
            </a:ext>
          </a:extLst>
        </xdr:cNvPr>
        <xdr:cNvSpPr/>
      </xdr:nvSpPr>
      <xdr:spPr>
        <a:xfrm>
          <a:off x="12763500" y="13275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20517</xdr:rowOff>
    </xdr:from>
    <xdr:ext cx="534377"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2547111" y="13050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49803</xdr:rowOff>
    </xdr:from>
    <xdr:to>
      <xdr:col>85</xdr:col>
      <xdr:colOff>177800</xdr:colOff>
      <xdr:row>77</xdr:row>
      <xdr:rowOff>151403</xdr:rowOff>
    </xdr:to>
    <xdr:sp macro="" textlink="">
      <xdr:nvSpPr>
        <xdr:cNvPr id="631" name="楕円 630">
          <a:extLst>
            <a:ext uri="{FF2B5EF4-FFF2-40B4-BE49-F238E27FC236}">
              <a16:creationId xmlns:a16="http://schemas.microsoft.com/office/drawing/2014/main" id="{00000000-0008-0000-0700-000077020000}"/>
            </a:ext>
          </a:extLst>
        </xdr:cNvPr>
        <xdr:cNvSpPr/>
      </xdr:nvSpPr>
      <xdr:spPr>
        <a:xfrm>
          <a:off x="16268700" y="13251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19303</xdr:rowOff>
    </xdr:from>
    <xdr:ext cx="534377" cy="259045"/>
    <xdr:sp macro="" textlink="">
      <xdr:nvSpPr>
        <xdr:cNvPr id="632" name="災害復旧費該当値テキスト">
          <a:extLst>
            <a:ext uri="{FF2B5EF4-FFF2-40B4-BE49-F238E27FC236}">
              <a16:creationId xmlns:a16="http://schemas.microsoft.com/office/drawing/2014/main" id="{00000000-0008-0000-0700-000078020000}"/>
            </a:ext>
          </a:extLst>
        </xdr:cNvPr>
        <xdr:cNvSpPr txBox="1"/>
      </xdr:nvSpPr>
      <xdr:spPr>
        <a:xfrm>
          <a:off x="16370300" y="13220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138192</xdr:rowOff>
    </xdr:from>
    <xdr:to>
      <xdr:col>81</xdr:col>
      <xdr:colOff>101600</xdr:colOff>
      <xdr:row>78</xdr:row>
      <xdr:rowOff>68342</xdr:rowOff>
    </xdr:to>
    <xdr:sp macro="" textlink="">
      <xdr:nvSpPr>
        <xdr:cNvPr id="633" name="楕円 632">
          <a:extLst>
            <a:ext uri="{FF2B5EF4-FFF2-40B4-BE49-F238E27FC236}">
              <a16:creationId xmlns:a16="http://schemas.microsoft.com/office/drawing/2014/main" id="{00000000-0008-0000-0700-000079020000}"/>
            </a:ext>
          </a:extLst>
        </xdr:cNvPr>
        <xdr:cNvSpPr/>
      </xdr:nvSpPr>
      <xdr:spPr>
        <a:xfrm>
          <a:off x="15430500" y="13339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59469</xdr:rowOff>
    </xdr:from>
    <xdr:ext cx="469744"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5246428" y="13432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129499</xdr:rowOff>
    </xdr:from>
    <xdr:to>
      <xdr:col>76</xdr:col>
      <xdr:colOff>165100</xdr:colOff>
      <xdr:row>78</xdr:row>
      <xdr:rowOff>59649</xdr:rowOff>
    </xdr:to>
    <xdr:sp macro="" textlink="">
      <xdr:nvSpPr>
        <xdr:cNvPr id="635" name="楕円 634">
          <a:extLst>
            <a:ext uri="{FF2B5EF4-FFF2-40B4-BE49-F238E27FC236}">
              <a16:creationId xmlns:a16="http://schemas.microsoft.com/office/drawing/2014/main" id="{00000000-0008-0000-0700-00007B020000}"/>
            </a:ext>
          </a:extLst>
        </xdr:cNvPr>
        <xdr:cNvSpPr/>
      </xdr:nvSpPr>
      <xdr:spPr>
        <a:xfrm>
          <a:off x="14541500" y="13331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50776</xdr:rowOff>
    </xdr:from>
    <xdr:ext cx="469744"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4357428" y="13423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131054</xdr:rowOff>
    </xdr:from>
    <xdr:to>
      <xdr:col>72</xdr:col>
      <xdr:colOff>38100</xdr:colOff>
      <xdr:row>78</xdr:row>
      <xdr:rowOff>61204</xdr:rowOff>
    </xdr:to>
    <xdr:sp macro="" textlink="">
      <xdr:nvSpPr>
        <xdr:cNvPr id="637" name="楕円 636">
          <a:extLst>
            <a:ext uri="{FF2B5EF4-FFF2-40B4-BE49-F238E27FC236}">
              <a16:creationId xmlns:a16="http://schemas.microsoft.com/office/drawing/2014/main" id="{00000000-0008-0000-0700-00007D020000}"/>
            </a:ext>
          </a:extLst>
        </xdr:cNvPr>
        <xdr:cNvSpPr/>
      </xdr:nvSpPr>
      <xdr:spPr>
        <a:xfrm>
          <a:off x="13652500" y="13332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52331</xdr:rowOff>
    </xdr:from>
    <xdr:ext cx="469744"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3468428" y="13425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146050</xdr:rowOff>
    </xdr:from>
    <xdr:to>
      <xdr:col>67</xdr:col>
      <xdr:colOff>101600</xdr:colOff>
      <xdr:row>78</xdr:row>
      <xdr:rowOff>76200</xdr:rowOff>
    </xdr:to>
    <xdr:sp macro="" textlink="">
      <xdr:nvSpPr>
        <xdr:cNvPr id="639" name="楕円 638">
          <a:extLst>
            <a:ext uri="{FF2B5EF4-FFF2-40B4-BE49-F238E27FC236}">
              <a16:creationId xmlns:a16="http://schemas.microsoft.com/office/drawing/2014/main" id="{00000000-0008-0000-0700-00007F020000}"/>
            </a:ext>
          </a:extLst>
        </xdr:cNvPr>
        <xdr:cNvSpPr/>
      </xdr:nvSpPr>
      <xdr:spPr>
        <a:xfrm>
          <a:off x="12763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78</xdr:row>
      <xdr:rowOff>67327</xdr:rowOff>
    </xdr:from>
    <xdr:ext cx="249299"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2689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1" name="正方形/長方形 640">
          <a:extLst>
            <a:ext uri="{FF2B5EF4-FFF2-40B4-BE49-F238E27FC236}">
              <a16:creationId xmlns:a16="http://schemas.microsoft.com/office/drawing/2014/main" id="{00000000-0008-0000-0700-000081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2" name="正方形/長方形 641">
          <a:extLst>
            <a:ext uri="{FF2B5EF4-FFF2-40B4-BE49-F238E27FC236}">
              <a16:creationId xmlns:a16="http://schemas.microsoft.com/office/drawing/2014/main" id="{00000000-0008-0000-0700-000082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3" name="正方形/長方形 642">
          <a:extLst>
            <a:ext uri="{FF2B5EF4-FFF2-40B4-BE49-F238E27FC236}">
              <a16:creationId xmlns:a16="http://schemas.microsoft.com/office/drawing/2014/main" id="{00000000-0008-0000-0700-000083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4" name="正方形/長方形 643">
          <a:extLst>
            <a:ext uri="{FF2B5EF4-FFF2-40B4-BE49-F238E27FC236}">
              <a16:creationId xmlns:a16="http://schemas.microsoft.com/office/drawing/2014/main" id="{00000000-0008-0000-0700-000084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5" name="正方形/長方形 644">
          <a:extLst>
            <a:ext uri="{FF2B5EF4-FFF2-40B4-BE49-F238E27FC236}">
              <a16:creationId xmlns:a16="http://schemas.microsoft.com/office/drawing/2014/main" id="{00000000-0008-0000-0700-000085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6" name="正方形/長方形 645">
          <a:extLst>
            <a:ext uri="{FF2B5EF4-FFF2-40B4-BE49-F238E27FC236}">
              <a16:creationId xmlns:a16="http://schemas.microsoft.com/office/drawing/2014/main" id="{00000000-0008-0000-0700-000086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47" name="正方形/長方形 646">
          <a:extLst>
            <a:ext uri="{FF2B5EF4-FFF2-40B4-BE49-F238E27FC236}">
              <a16:creationId xmlns:a16="http://schemas.microsoft.com/office/drawing/2014/main" id="{00000000-0008-0000-0700-000087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48" name="正方形/長方形 647">
          <a:extLst>
            <a:ext uri="{FF2B5EF4-FFF2-40B4-BE49-F238E27FC236}">
              <a16:creationId xmlns:a16="http://schemas.microsoft.com/office/drawing/2014/main" id="{00000000-0008-0000-0700-000088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0" name="直線コネクタ 649">
          <a:extLst>
            <a:ext uri="{FF2B5EF4-FFF2-40B4-BE49-F238E27FC236}">
              <a16:creationId xmlns:a16="http://schemas.microsoft.com/office/drawing/2014/main" id="{00000000-0008-0000-0700-00008A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25400</xdr:rowOff>
    </xdr:from>
    <xdr:to>
      <xdr:col>89</xdr:col>
      <xdr:colOff>177800</xdr:colOff>
      <xdr:row>98</xdr:row>
      <xdr:rowOff>25400</xdr:rowOff>
    </xdr:to>
    <xdr:cxnSp macro="">
      <xdr:nvCxnSpPr>
        <xdr:cNvPr id="651" name="直線コネクタ 650">
          <a:extLst>
            <a:ext uri="{FF2B5EF4-FFF2-40B4-BE49-F238E27FC236}">
              <a16:creationId xmlns:a16="http://schemas.microsoft.com/office/drawing/2014/main" id="{00000000-0008-0000-0700-00008B020000}"/>
            </a:ext>
          </a:extLst>
        </xdr:cNvPr>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54627</xdr:rowOff>
    </xdr:from>
    <xdr:ext cx="248786"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53" name="直線コネクタ 652">
          <a:extLst>
            <a:ext uri="{FF2B5EF4-FFF2-40B4-BE49-F238E27FC236}">
              <a16:creationId xmlns:a16="http://schemas.microsoft.com/office/drawing/2014/main" id="{00000000-0008-0000-0700-00008D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55" name="直線コネクタ 654">
          <a:extLst>
            <a:ext uri="{FF2B5EF4-FFF2-40B4-BE49-F238E27FC236}">
              <a16:creationId xmlns:a16="http://schemas.microsoft.com/office/drawing/2014/main" id="{00000000-0008-0000-0700-00008F020000}"/>
            </a:ext>
          </a:extLst>
        </xdr:cNvPr>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90</xdr:row>
      <xdr:rowOff>111777</xdr:rowOff>
    </xdr:from>
    <xdr:ext cx="595419"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57" name="直線コネクタ 656">
          <a:extLst>
            <a:ext uri="{FF2B5EF4-FFF2-40B4-BE49-F238E27FC236}">
              <a16:creationId xmlns:a16="http://schemas.microsoft.com/office/drawing/2014/main" id="{00000000-0008-0000-0700-000091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59" name="公債費グラフ枠">
          <a:extLst>
            <a:ext uri="{FF2B5EF4-FFF2-40B4-BE49-F238E27FC236}">
              <a16:creationId xmlns:a16="http://schemas.microsoft.com/office/drawing/2014/main" id="{00000000-0008-0000-0700-000093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85390</xdr:rowOff>
    </xdr:from>
    <xdr:to>
      <xdr:col>85</xdr:col>
      <xdr:colOff>126364</xdr:colOff>
      <xdr:row>98</xdr:row>
      <xdr:rowOff>25400</xdr:rowOff>
    </xdr:to>
    <xdr:cxnSp macro="">
      <xdr:nvCxnSpPr>
        <xdr:cNvPr id="660" name="直線コネクタ 659">
          <a:extLst>
            <a:ext uri="{FF2B5EF4-FFF2-40B4-BE49-F238E27FC236}">
              <a16:creationId xmlns:a16="http://schemas.microsoft.com/office/drawing/2014/main" id="{00000000-0008-0000-0700-000094020000}"/>
            </a:ext>
          </a:extLst>
        </xdr:cNvPr>
        <xdr:cNvCxnSpPr/>
      </xdr:nvCxnSpPr>
      <xdr:spPr>
        <a:xfrm flipV="1">
          <a:off x="16317595" y="15515890"/>
          <a:ext cx="1269" cy="13116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29227</xdr:rowOff>
    </xdr:from>
    <xdr:ext cx="249299" cy="259045"/>
    <xdr:sp macro="" textlink="">
      <xdr:nvSpPr>
        <xdr:cNvPr id="661" name="公債費最小値テキスト">
          <a:extLst>
            <a:ext uri="{FF2B5EF4-FFF2-40B4-BE49-F238E27FC236}">
              <a16:creationId xmlns:a16="http://schemas.microsoft.com/office/drawing/2014/main" id="{00000000-0008-0000-0700-000095020000}"/>
            </a:ext>
          </a:extLst>
        </xdr:cNvPr>
        <xdr:cNvSpPr txBox="1"/>
      </xdr:nvSpPr>
      <xdr:spPr>
        <a:xfrm>
          <a:off x="16370300" y="1683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25400</xdr:rowOff>
    </xdr:from>
    <xdr:to>
      <xdr:col>86</xdr:col>
      <xdr:colOff>25400</xdr:colOff>
      <xdr:row>98</xdr:row>
      <xdr:rowOff>25400</xdr:rowOff>
    </xdr:to>
    <xdr:cxnSp macro="">
      <xdr:nvCxnSpPr>
        <xdr:cNvPr id="662" name="直線コネクタ 661">
          <a:extLst>
            <a:ext uri="{FF2B5EF4-FFF2-40B4-BE49-F238E27FC236}">
              <a16:creationId xmlns:a16="http://schemas.microsoft.com/office/drawing/2014/main" id="{00000000-0008-0000-0700-000096020000}"/>
            </a:ext>
          </a:extLst>
        </xdr:cNvPr>
        <xdr:cNvCxnSpPr/>
      </xdr:nvCxnSpPr>
      <xdr:spPr>
        <a:xfrm>
          <a:off x="16230600" y="1682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32067</xdr:rowOff>
    </xdr:from>
    <xdr:ext cx="599010" cy="259045"/>
    <xdr:sp macro="" textlink="">
      <xdr:nvSpPr>
        <xdr:cNvPr id="663" name="公債費最大値テキスト">
          <a:extLst>
            <a:ext uri="{FF2B5EF4-FFF2-40B4-BE49-F238E27FC236}">
              <a16:creationId xmlns:a16="http://schemas.microsoft.com/office/drawing/2014/main" id="{00000000-0008-0000-0700-000097020000}"/>
            </a:ext>
          </a:extLst>
        </xdr:cNvPr>
        <xdr:cNvSpPr txBox="1"/>
      </xdr:nvSpPr>
      <xdr:spPr>
        <a:xfrm>
          <a:off x="16370300" y="15291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229,503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85390</xdr:rowOff>
    </xdr:from>
    <xdr:to>
      <xdr:col>86</xdr:col>
      <xdr:colOff>25400</xdr:colOff>
      <xdr:row>90</xdr:row>
      <xdr:rowOff>85390</xdr:rowOff>
    </xdr:to>
    <xdr:cxnSp macro="">
      <xdr:nvCxnSpPr>
        <xdr:cNvPr id="664" name="直線コネクタ 663">
          <a:extLst>
            <a:ext uri="{FF2B5EF4-FFF2-40B4-BE49-F238E27FC236}">
              <a16:creationId xmlns:a16="http://schemas.microsoft.com/office/drawing/2014/main" id="{00000000-0008-0000-0700-000098020000}"/>
            </a:ext>
          </a:extLst>
        </xdr:cNvPr>
        <xdr:cNvCxnSpPr/>
      </xdr:nvCxnSpPr>
      <xdr:spPr>
        <a:xfrm>
          <a:off x="16230600" y="15515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146010</xdr:rowOff>
    </xdr:from>
    <xdr:to>
      <xdr:col>85</xdr:col>
      <xdr:colOff>127000</xdr:colOff>
      <xdr:row>96</xdr:row>
      <xdr:rowOff>150382</xdr:rowOff>
    </xdr:to>
    <xdr:cxnSp macro="">
      <xdr:nvCxnSpPr>
        <xdr:cNvPr id="665" name="直線コネクタ 664">
          <a:extLst>
            <a:ext uri="{FF2B5EF4-FFF2-40B4-BE49-F238E27FC236}">
              <a16:creationId xmlns:a16="http://schemas.microsoft.com/office/drawing/2014/main" id="{00000000-0008-0000-0700-000099020000}"/>
            </a:ext>
          </a:extLst>
        </xdr:cNvPr>
        <xdr:cNvCxnSpPr/>
      </xdr:nvCxnSpPr>
      <xdr:spPr>
        <a:xfrm flipV="1">
          <a:off x="15481300" y="16605210"/>
          <a:ext cx="838200" cy="4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93</xdr:row>
      <xdr:rowOff>47986</xdr:rowOff>
    </xdr:from>
    <xdr:ext cx="599010" cy="259045"/>
    <xdr:sp macro="" textlink="">
      <xdr:nvSpPr>
        <xdr:cNvPr id="666" name="公債費平均値テキスト">
          <a:extLst>
            <a:ext uri="{FF2B5EF4-FFF2-40B4-BE49-F238E27FC236}">
              <a16:creationId xmlns:a16="http://schemas.microsoft.com/office/drawing/2014/main" id="{00000000-0008-0000-0700-00009A020000}"/>
            </a:ext>
          </a:extLst>
        </xdr:cNvPr>
        <xdr:cNvSpPr txBox="1"/>
      </xdr:nvSpPr>
      <xdr:spPr>
        <a:xfrm>
          <a:off x="16370300" y="1599283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25109</xdr:rowOff>
    </xdr:from>
    <xdr:to>
      <xdr:col>85</xdr:col>
      <xdr:colOff>177800</xdr:colOff>
      <xdr:row>94</xdr:row>
      <xdr:rowOff>126709</xdr:rowOff>
    </xdr:to>
    <xdr:sp macro="" textlink="">
      <xdr:nvSpPr>
        <xdr:cNvPr id="667" name="フローチャート: 判断 666">
          <a:extLst>
            <a:ext uri="{FF2B5EF4-FFF2-40B4-BE49-F238E27FC236}">
              <a16:creationId xmlns:a16="http://schemas.microsoft.com/office/drawing/2014/main" id="{00000000-0008-0000-0700-00009B020000}"/>
            </a:ext>
          </a:extLst>
        </xdr:cNvPr>
        <xdr:cNvSpPr/>
      </xdr:nvSpPr>
      <xdr:spPr>
        <a:xfrm>
          <a:off x="16268700" y="16141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150382</xdr:rowOff>
    </xdr:from>
    <xdr:to>
      <xdr:col>81</xdr:col>
      <xdr:colOff>50800</xdr:colOff>
      <xdr:row>96</xdr:row>
      <xdr:rowOff>156936</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flipV="1">
          <a:off x="14592300" y="16609582"/>
          <a:ext cx="889000" cy="6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23326</xdr:rowOff>
    </xdr:from>
    <xdr:to>
      <xdr:col>81</xdr:col>
      <xdr:colOff>101600</xdr:colOff>
      <xdr:row>94</xdr:row>
      <xdr:rowOff>124926</xdr:rowOff>
    </xdr:to>
    <xdr:sp macro="" textlink="">
      <xdr:nvSpPr>
        <xdr:cNvPr id="669" name="フローチャート: 判断 668">
          <a:extLst>
            <a:ext uri="{FF2B5EF4-FFF2-40B4-BE49-F238E27FC236}">
              <a16:creationId xmlns:a16="http://schemas.microsoft.com/office/drawing/2014/main" id="{00000000-0008-0000-0700-00009D020000}"/>
            </a:ext>
          </a:extLst>
        </xdr:cNvPr>
        <xdr:cNvSpPr/>
      </xdr:nvSpPr>
      <xdr:spPr>
        <a:xfrm>
          <a:off x="15430500" y="16139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92</xdr:row>
      <xdr:rowOff>141453</xdr:rowOff>
    </xdr:from>
    <xdr:ext cx="599010"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5181795" y="159148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156936</xdr:rowOff>
    </xdr:from>
    <xdr:to>
      <xdr:col>76</xdr:col>
      <xdr:colOff>114300</xdr:colOff>
      <xdr:row>96</xdr:row>
      <xdr:rowOff>160189</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flipV="1">
          <a:off x="13703300" y="16616136"/>
          <a:ext cx="889000" cy="3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14616</xdr:rowOff>
    </xdr:from>
    <xdr:to>
      <xdr:col>76</xdr:col>
      <xdr:colOff>165100</xdr:colOff>
      <xdr:row>94</xdr:row>
      <xdr:rowOff>116216</xdr:rowOff>
    </xdr:to>
    <xdr:sp macro="" textlink="">
      <xdr:nvSpPr>
        <xdr:cNvPr id="672" name="フローチャート: 判断 671">
          <a:extLst>
            <a:ext uri="{FF2B5EF4-FFF2-40B4-BE49-F238E27FC236}">
              <a16:creationId xmlns:a16="http://schemas.microsoft.com/office/drawing/2014/main" id="{00000000-0008-0000-0700-0000A0020000}"/>
            </a:ext>
          </a:extLst>
        </xdr:cNvPr>
        <xdr:cNvSpPr/>
      </xdr:nvSpPr>
      <xdr:spPr>
        <a:xfrm>
          <a:off x="14541500" y="1613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92</xdr:row>
      <xdr:rowOff>132743</xdr:rowOff>
    </xdr:from>
    <xdr:ext cx="599010"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4292795" y="159061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160189</xdr:rowOff>
    </xdr:from>
    <xdr:to>
      <xdr:col>71</xdr:col>
      <xdr:colOff>177800</xdr:colOff>
      <xdr:row>96</xdr:row>
      <xdr:rowOff>169441</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flipV="1">
          <a:off x="12814300" y="16619389"/>
          <a:ext cx="889000" cy="9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37751</xdr:rowOff>
    </xdr:from>
    <xdr:to>
      <xdr:col>72</xdr:col>
      <xdr:colOff>38100</xdr:colOff>
      <xdr:row>94</xdr:row>
      <xdr:rowOff>139351</xdr:rowOff>
    </xdr:to>
    <xdr:sp macro="" textlink="">
      <xdr:nvSpPr>
        <xdr:cNvPr id="675" name="フローチャート: 判断 674">
          <a:extLst>
            <a:ext uri="{FF2B5EF4-FFF2-40B4-BE49-F238E27FC236}">
              <a16:creationId xmlns:a16="http://schemas.microsoft.com/office/drawing/2014/main" id="{00000000-0008-0000-0700-0000A3020000}"/>
            </a:ext>
          </a:extLst>
        </xdr:cNvPr>
        <xdr:cNvSpPr/>
      </xdr:nvSpPr>
      <xdr:spPr>
        <a:xfrm>
          <a:off x="13652500" y="16154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92</xdr:row>
      <xdr:rowOff>155878</xdr:rowOff>
    </xdr:from>
    <xdr:ext cx="599010"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3403795" y="15929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62891</xdr:rowOff>
    </xdr:from>
    <xdr:to>
      <xdr:col>67</xdr:col>
      <xdr:colOff>101600</xdr:colOff>
      <xdr:row>94</xdr:row>
      <xdr:rowOff>164491</xdr:rowOff>
    </xdr:to>
    <xdr:sp macro="" textlink="">
      <xdr:nvSpPr>
        <xdr:cNvPr id="677" name="フローチャート: 判断 676">
          <a:extLst>
            <a:ext uri="{FF2B5EF4-FFF2-40B4-BE49-F238E27FC236}">
              <a16:creationId xmlns:a16="http://schemas.microsoft.com/office/drawing/2014/main" id="{00000000-0008-0000-0700-0000A5020000}"/>
            </a:ext>
          </a:extLst>
        </xdr:cNvPr>
        <xdr:cNvSpPr/>
      </xdr:nvSpPr>
      <xdr:spPr>
        <a:xfrm>
          <a:off x="12763500" y="16179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93</xdr:row>
      <xdr:rowOff>9568</xdr:rowOff>
    </xdr:from>
    <xdr:ext cx="599010"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2514795" y="159544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95210</xdr:rowOff>
    </xdr:from>
    <xdr:to>
      <xdr:col>85</xdr:col>
      <xdr:colOff>177800</xdr:colOff>
      <xdr:row>97</xdr:row>
      <xdr:rowOff>25360</xdr:rowOff>
    </xdr:to>
    <xdr:sp macro="" textlink="">
      <xdr:nvSpPr>
        <xdr:cNvPr id="684" name="楕円 683">
          <a:extLst>
            <a:ext uri="{FF2B5EF4-FFF2-40B4-BE49-F238E27FC236}">
              <a16:creationId xmlns:a16="http://schemas.microsoft.com/office/drawing/2014/main" id="{00000000-0008-0000-0700-0000AC020000}"/>
            </a:ext>
          </a:extLst>
        </xdr:cNvPr>
        <xdr:cNvSpPr/>
      </xdr:nvSpPr>
      <xdr:spPr>
        <a:xfrm>
          <a:off x="16268700" y="16554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73637</xdr:rowOff>
    </xdr:from>
    <xdr:ext cx="534377" cy="259045"/>
    <xdr:sp macro="" textlink="">
      <xdr:nvSpPr>
        <xdr:cNvPr id="685" name="公債費該当値テキスト">
          <a:extLst>
            <a:ext uri="{FF2B5EF4-FFF2-40B4-BE49-F238E27FC236}">
              <a16:creationId xmlns:a16="http://schemas.microsoft.com/office/drawing/2014/main" id="{00000000-0008-0000-0700-0000AD020000}"/>
            </a:ext>
          </a:extLst>
        </xdr:cNvPr>
        <xdr:cNvSpPr txBox="1"/>
      </xdr:nvSpPr>
      <xdr:spPr>
        <a:xfrm>
          <a:off x="16370300" y="16532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99582</xdr:rowOff>
    </xdr:from>
    <xdr:to>
      <xdr:col>81</xdr:col>
      <xdr:colOff>101600</xdr:colOff>
      <xdr:row>97</xdr:row>
      <xdr:rowOff>29732</xdr:rowOff>
    </xdr:to>
    <xdr:sp macro="" textlink="">
      <xdr:nvSpPr>
        <xdr:cNvPr id="686" name="楕円 685">
          <a:extLst>
            <a:ext uri="{FF2B5EF4-FFF2-40B4-BE49-F238E27FC236}">
              <a16:creationId xmlns:a16="http://schemas.microsoft.com/office/drawing/2014/main" id="{00000000-0008-0000-0700-0000AE020000}"/>
            </a:ext>
          </a:extLst>
        </xdr:cNvPr>
        <xdr:cNvSpPr/>
      </xdr:nvSpPr>
      <xdr:spPr>
        <a:xfrm>
          <a:off x="15430500" y="16558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20859</xdr:rowOff>
    </xdr:from>
    <xdr:ext cx="534377"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5214111" y="16651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106136</xdr:rowOff>
    </xdr:from>
    <xdr:to>
      <xdr:col>76</xdr:col>
      <xdr:colOff>165100</xdr:colOff>
      <xdr:row>97</xdr:row>
      <xdr:rowOff>36286</xdr:rowOff>
    </xdr:to>
    <xdr:sp macro="" textlink="">
      <xdr:nvSpPr>
        <xdr:cNvPr id="688" name="楕円 687">
          <a:extLst>
            <a:ext uri="{FF2B5EF4-FFF2-40B4-BE49-F238E27FC236}">
              <a16:creationId xmlns:a16="http://schemas.microsoft.com/office/drawing/2014/main" id="{00000000-0008-0000-0700-0000B0020000}"/>
            </a:ext>
          </a:extLst>
        </xdr:cNvPr>
        <xdr:cNvSpPr/>
      </xdr:nvSpPr>
      <xdr:spPr>
        <a:xfrm>
          <a:off x="14541500" y="16565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27413</xdr:rowOff>
    </xdr:from>
    <xdr:ext cx="534377"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4325111" y="16658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109389</xdr:rowOff>
    </xdr:from>
    <xdr:to>
      <xdr:col>72</xdr:col>
      <xdr:colOff>38100</xdr:colOff>
      <xdr:row>97</xdr:row>
      <xdr:rowOff>39539</xdr:rowOff>
    </xdr:to>
    <xdr:sp macro="" textlink="">
      <xdr:nvSpPr>
        <xdr:cNvPr id="690" name="楕円 689">
          <a:extLst>
            <a:ext uri="{FF2B5EF4-FFF2-40B4-BE49-F238E27FC236}">
              <a16:creationId xmlns:a16="http://schemas.microsoft.com/office/drawing/2014/main" id="{00000000-0008-0000-0700-0000B2020000}"/>
            </a:ext>
          </a:extLst>
        </xdr:cNvPr>
        <xdr:cNvSpPr/>
      </xdr:nvSpPr>
      <xdr:spPr>
        <a:xfrm>
          <a:off x="13652500" y="16568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30666</xdr:rowOff>
    </xdr:from>
    <xdr:ext cx="534377"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3436111" y="16661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118641</xdr:rowOff>
    </xdr:from>
    <xdr:to>
      <xdr:col>67</xdr:col>
      <xdr:colOff>101600</xdr:colOff>
      <xdr:row>97</xdr:row>
      <xdr:rowOff>48791</xdr:rowOff>
    </xdr:to>
    <xdr:sp macro="" textlink="">
      <xdr:nvSpPr>
        <xdr:cNvPr id="692" name="楕円 691">
          <a:extLst>
            <a:ext uri="{FF2B5EF4-FFF2-40B4-BE49-F238E27FC236}">
              <a16:creationId xmlns:a16="http://schemas.microsoft.com/office/drawing/2014/main" id="{00000000-0008-0000-0700-0000B4020000}"/>
            </a:ext>
          </a:extLst>
        </xdr:cNvPr>
        <xdr:cNvSpPr/>
      </xdr:nvSpPr>
      <xdr:spPr>
        <a:xfrm>
          <a:off x="12763500" y="16577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39918</xdr:rowOff>
    </xdr:from>
    <xdr:ext cx="534377"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2547111" y="16670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94" name="正方形/長方形 693">
          <a:extLst>
            <a:ext uri="{FF2B5EF4-FFF2-40B4-BE49-F238E27FC236}">
              <a16:creationId xmlns:a16="http://schemas.microsoft.com/office/drawing/2014/main" id="{00000000-0008-0000-0700-0000B6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695" name="正方形/長方形 694">
          <a:extLst>
            <a:ext uri="{FF2B5EF4-FFF2-40B4-BE49-F238E27FC236}">
              <a16:creationId xmlns:a16="http://schemas.microsoft.com/office/drawing/2014/main" id="{00000000-0008-0000-0700-0000B7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696" name="正方形/長方形 695">
          <a:extLst>
            <a:ext uri="{FF2B5EF4-FFF2-40B4-BE49-F238E27FC236}">
              <a16:creationId xmlns:a16="http://schemas.microsoft.com/office/drawing/2014/main" id="{00000000-0008-0000-0700-0000B8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697" name="正方形/長方形 696">
          <a:extLst>
            <a:ext uri="{FF2B5EF4-FFF2-40B4-BE49-F238E27FC236}">
              <a16:creationId xmlns:a16="http://schemas.microsoft.com/office/drawing/2014/main" id="{00000000-0008-0000-0700-0000B9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698" name="正方形/長方形 697">
          <a:extLst>
            <a:ext uri="{FF2B5EF4-FFF2-40B4-BE49-F238E27FC236}">
              <a16:creationId xmlns:a16="http://schemas.microsoft.com/office/drawing/2014/main" id="{00000000-0008-0000-0700-0000BA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699" name="正方形/長方形 698">
          <a:extLst>
            <a:ext uri="{FF2B5EF4-FFF2-40B4-BE49-F238E27FC236}">
              <a16:creationId xmlns:a16="http://schemas.microsoft.com/office/drawing/2014/main" id="{00000000-0008-0000-0700-0000BB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0" name="正方形/長方形 699">
          <a:extLst>
            <a:ext uri="{FF2B5EF4-FFF2-40B4-BE49-F238E27FC236}">
              <a16:creationId xmlns:a16="http://schemas.microsoft.com/office/drawing/2014/main" id="{00000000-0008-0000-0700-0000BC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1" name="正方形/長方形 700">
          <a:extLst>
            <a:ext uri="{FF2B5EF4-FFF2-40B4-BE49-F238E27FC236}">
              <a16:creationId xmlns:a16="http://schemas.microsoft.com/office/drawing/2014/main" id="{00000000-0008-0000-0700-0000BD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3" name="直線コネクタ 702">
          <a:extLst>
            <a:ext uri="{FF2B5EF4-FFF2-40B4-BE49-F238E27FC236}">
              <a16:creationId xmlns:a16="http://schemas.microsoft.com/office/drawing/2014/main" id="{00000000-0008-0000-0700-0000BF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04" name="直線コネクタ 703">
          <a:extLst>
            <a:ext uri="{FF2B5EF4-FFF2-40B4-BE49-F238E27FC236}">
              <a16:creationId xmlns:a16="http://schemas.microsoft.com/office/drawing/2014/main" id="{00000000-0008-0000-0700-0000C0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06" name="直線コネクタ 705">
          <a:extLst>
            <a:ext uri="{FF2B5EF4-FFF2-40B4-BE49-F238E27FC236}">
              <a16:creationId xmlns:a16="http://schemas.microsoft.com/office/drawing/2014/main" id="{00000000-0008-0000-0700-0000C2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08" name="直線コネクタ 707">
          <a:extLst>
            <a:ext uri="{FF2B5EF4-FFF2-40B4-BE49-F238E27FC236}">
              <a16:creationId xmlns:a16="http://schemas.microsoft.com/office/drawing/2014/main" id="{00000000-0008-0000-0700-0000C4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10" name="直線コネクタ 709">
          <a:extLst>
            <a:ext uri="{FF2B5EF4-FFF2-40B4-BE49-F238E27FC236}">
              <a16:creationId xmlns:a16="http://schemas.microsoft.com/office/drawing/2014/main" id="{00000000-0008-0000-0700-0000C6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12" name="直線コネクタ 711">
          <a:extLst>
            <a:ext uri="{FF2B5EF4-FFF2-40B4-BE49-F238E27FC236}">
              <a16:creationId xmlns:a16="http://schemas.microsoft.com/office/drawing/2014/main" id="{00000000-0008-0000-0700-0000C8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14" name="諸支出金グラフ枠">
          <a:extLst>
            <a:ext uri="{FF2B5EF4-FFF2-40B4-BE49-F238E27FC236}">
              <a16:creationId xmlns:a16="http://schemas.microsoft.com/office/drawing/2014/main" id="{00000000-0008-0000-0700-0000CA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68880</xdr:rowOff>
    </xdr:from>
    <xdr:to>
      <xdr:col>116</xdr:col>
      <xdr:colOff>62864</xdr:colOff>
      <xdr:row>38</xdr:row>
      <xdr:rowOff>139700</xdr:rowOff>
    </xdr:to>
    <xdr:cxnSp macro="">
      <xdr:nvCxnSpPr>
        <xdr:cNvPr id="715" name="直線コネクタ 714">
          <a:extLst>
            <a:ext uri="{FF2B5EF4-FFF2-40B4-BE49-F238E27FC236}">
              <a16:creationId xmlns:a16="http://schemas.microsoft.com/office/drawing/2014/main" id="{00000000-0008-0000-0700-0000CB020000}"/>
            </a:ext>
          </a:extLst>
        </xdr:cNvPr>
        <xdr:cNvCxnSpPr/>
      </xdr:nvCxnSpPr>
      <xdr:spPr>
        <a:xfrm flipV="1">
          <a:off x="22159595" y="5555280"/>
          <a:ext cx="1269" cy="1099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5961</xdr:rowOff>
    </xdr:from>
    <xdr:ext cx="249299" cy="259045"/>
    <xdr:sp macro="" textlink="">
      <xdr:nvSpPr>
        <xdr:cNvPr id="716" name="諸支出金最小値テキスト">
          <a:extLst>
            <a:ext uri="{FF2B5EF4-FFF2-40B4-BE49-F238E27FC236}">
              <a16:creationId xmlns:a16="http://schemas.microsoft.com/office/drawing/2014/main" id="{00000000-0008-0000-0700-0000CC020000}"/>
            </a:ext>
          </a:extLst>
        </xdr:cNvPr>
        <xdr:cNvSpPr txBox="1"/>
      </xdr:nvSpPr>
      <xdr:spPr>
        <a:xfrm>
          <a:off x="22212300" y="669251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17" name="直線コネクタ 716">
          <a:extLst>
            <a:ext uri="{FF2B5EF4-FFF2-40B4-BE49-F238E27FC236}">
              <a16:creationId xmlns:a16="http://schemas.microsoft.com/office/drawing/2014/main" id="{00000000-0008-0000-0700-0000CD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15557</xdr:rowOff>
    </xdr:from>
    <xdr:ext cx="534377" cy="259045"/>
    <xdr:sp macro="" textlink="">
      <xdr:nvSpPr>
        <xdr:cNvPr id="718" name="諸支出金最大値テキスト">
          <a:extLst>
            <a:ext uri="{FF2B5EF4-FFF2-40B4-BE49-F238E27FC236}">
              <a16:creationId xmlns:a16="http://schemas.microsoft.com/office/drawing/2014/main" id="{00000000-0008-0000-0700-0000CE020000}"/>
            </a:ext>
          </a:extLst>
        </xdr:cNvPr>
        <xdr:cNvSpPr txBox="1"/>
      </xdr:nvSpPr>
      <xdr:spPr>
        <a:xfrm>
          <a:off x="22212300" y="5330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24,049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68880</xdr:rowOff>
    </xdr:from>
    <xdr:to>
      <xdr:col>116</xdr:col>
      <xdr:colOff>152400</xdr:colOff>
      <xdr:row>32</xdr:row>
      <xdr:rowOff>68880</xdr:rowOff>
    </xdr:to>
    <xdr:cxnSp macro="">
      <xdr:nvCxnSpPr>
        <xdr:cNvPr id="719" name="直線コネクタ 718">
          <a:extLst>
            <a:ext uri="{FF2B5EF4-FFF2-40B4-BE49-F238E27FC236}">
              <a16:creationId xmlns:a16="http://schemas.microsoft.com/office/drawing/2014/main" id="{00000000-0008-0000-0700-0000CF020000}"/>
            </a:ext>
          </a:extLst>
        </xdr:cNvPr>
        <xdr:cNvCxnSpPr/>
      </xdr:nvCxnSpPr>
      <xdr:spPr>
        <a:xfrm>
          <a:off x="22072600" y="5555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20" name="直線コネクタ 719">
          <a:extLst>
            <a:ext uri="{FF2B5EF4-FFF2-40B4-BE49-F238E27FC236}">
              <a16:creationId xmlns:a16="http://schemas.microsoft.com/office/drawing/2014/main" id="{00000000-0008-0000-0700-0000D0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94861</xdr:rowOff>
    </xdr:from>
    <xdr:ext cx="378565" cy="259045"/>
    <xdr:sp macro="" textlink="">
      <xdr:nvSpPr>
        <xdr:cNvPr id="721" name="諸支出金平均値テキスト">
          <a:extLst>
            <a:ext uri="{FF2B5EF4-FFF2-40B4-BE49-F238E27FC236}">
              <a16:creationId xmlns:a16="http://schemas.microsoft.com/office/drawing/2014/main" id="{00000000-0008-0000-0700-0000D1020000}"/>
            </a:ext>
          </a:extLst>
        </xdr:cNvPr>
        <xdr:cNvSpPr txBox="1"/>
      </xdr:nvSpPr>
      <xdr:spPr>
        <a:xfrm>
          <a:off x="22212300" y="643851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71984</xdr:rowOff>
    </xdr:from>
    <xdr:to>
      <xdr:col>116</xdr:col>
      <xdr:colOff>114300</xdr:colOff>
      <xdr:row>39</xdr:row>
      <xdr:rowOff>2134</xdr:rowOff>
    </xdr:to>
    <xdr:sp macro="" textlink="">
      <xdr:nvSpPr>
        <xdr:cNvPr id="722" name="フローチャート: 判断 721">
          <a:extLst>
            <a:ext uri="{FF2B5EF4-FFF2-40B4-BE49-F238E27FC236}">
              <a16:creationId xmlns:a16="http://schemas.microsoft.com/office/drawing/2014/main" id="{00000000-0008-0000-0700-0000D2020000}"/>
            </a:ext>
          </a:extLst>
        </xdr:cNvPr>
        <xdr:cNvSpPr/>
      </xdr:nvSpPr>
      <xdr:spPr>
        <a:xfrm>
          <a:off x="22110700" y="6587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23" name="直線コネクタ 722">
          <a:extLst>
            <a:ext uri="{FF2B5EF4-FFF2-40B4-BE49-F238E27FC236}">
              <a16:creationId xmlns:a16="http://schemas.microsoft.com/office/drawing/2014/main" id="{00000000-0008-0000-0700-0000D3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48392</xdr:rowOff>
    </xdr:from>
    <xdr:to>
      <xdr:col>112</xdr:col>
      <xdr:colOff>38100</xdr:colOff>
      <xdr:row>38</xdr:row>
      <xdr:rowOff>149992</xdr:rowOff>
    </xdr:to>
    <xdr:sp macro="" textlink="">
      <xdr:nvSpPr>
        <xdr:cNvPr id="724" name="フローチャート: 判断 723">
          <a:extLst>
            <a:ext uri="{FF2B5EF4-FFF2-40B4-BE49-F238E27FC236}">
              <a16:creationId xmlns:a16="http://schemas.microsoft.com/office/drawing/2014/main" id="{00000000-0008-0000-0700-0000D4020000}"/>
            </a:ext>
          </a:extLst>
        </xdr:cNvPr>
        <xdr:cNvSpPr/>
      </xdr:nvSpPr>
      <xdr:spPr>
        <a:xfrm>
          <a:off x="21272500" y="6563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166519</xdr:rowOff>
    </xdr:from>
    <xdr:ext cx="378565"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21134017" y="63387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77287</xdr:rowOff>
    </xdr:from>
    <xdr:to>
      <xdr:col>107</xdr:col>
      <xdr:colOff>101600</xdr:colOff>
      <xdr:row>39</xdr:row>
      <xdr:rowOff>7437</xdr:rowOff>
    </xdr:to>
    <xdr:sp macro="" textlink="">
      <xdr:nvSpPr>
        <xdr:cNvPr id="727" name="フローチャート: 判断 726">
          <a:extLst>
            <a:ext uri="{FF2B5EF4-FFF2-40B4-BE49-F238E27FC236}">
              <a16:creationId xmlns:a16="http://schemas.microsoft.com/office/drawing/2014/main" id="{00000000-0008-0000-0700-0000D7020000}"/>
            </a:ext>
          </a:extLst>
        </xdr:cNvPr>
        <xdr:cNvSpPr/>
      </xdr:nvSpPr>
      <xdr:spPr>
        <a:xfrm>
          <a:off x="20383500" y="6592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23964</xdr:rowOff>
    </xdr:from>
    <xdr:ext cx="378565"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20245017" y="63676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83688</xdr:rowOff>
    </xdr:from>
    <xdr:to>
      <xdr:col>102</xdr:col>
      <xdr:colOff>165100</xdr:colOff>
      <xdr:row>39</xdr:row>
      <xdr:rowOff>13838</xdr:rowOff>
    </xdr:to>
    <xdr:sp macro="" textlink="">
      <xdr:nvSpPr>
        <xdr:cNvPr id="730" name="フローチャート: 判断 729">
          <a:extLst>
            <a:ext uri="{FF2B5EF4-FFF2-40B4-BE49-F238E27FC236}">
              <a16:creationId xmlns:a16="http://schemas.microsoft.com/office/drawing/2014/main" id="{00000000-0008-0000-0700-0000DA020000}"/>
            </a:ext>
          </a:extLst>
        </xdr:cNvPr>
        <xdr:cNvSpPr/>
      </xdr:nvSpPr>
      <xdr:spPr>
        <a:xfrm>
          <a:off x="19494500" y="6598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30365</xdr:rowOff>
    </xdr:from>
    <xdr:ext cx="378565"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9356017" y="63740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85791</xdr:rowOff>
    </xdr:from>
    <xdr:to>
      <xdr:col>98</xdr:col>
      <xdr:colOff>38100</xdr:colOff>
      <xdr:row>39</xdr:row>
      <xdr:rowOff>15941</xdr:rowOff>
    </xdr:to>
    <xdr:sp macro="" textlink="">
      <xdr:nvSpPr>
        <xdr:cNvPr id="732" name="フローチャート: 判断 731">
          <a:extLst>
            <a:ext uri="{FF2B5EF4-FFF2-40B4-BE49-F238E27FC236}">
              <a16:creationId xmlns:a16="http://schemas.microsoft.com/office/drawing/2014/main" id="{00000000-0008-0000-0700-0000DC020000}"/>
            </a:ext>
          </a:extLst>
        </xdr:cNvPr>
        <xdr:cNvSpPr/>
      </xdr:nvSpPr>
      <xdr:spPr>
        <a:xfrm>
          <a:off x="18605500" y="6600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32468</xdr:rowOff>
    </xdr:from>
    <xdr:ext cx="313932"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8499333" y="637611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39" name="楕円 738">
          <a:extLst>
            <a:ext uri="{FF2B5EF4-FFF2-40B4-BE49-F238E27FC236}">
              <a16:creationId xmlns:a16="http://schemas.microsoft.com/office/drawing/2014/main" id="{00000000-0008-0000-0700-0000E3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50411</xdr:rowOff>
    </xdr:from>
    <xdr:ext cx="249299" cy="259045"/>
    <xdr:sp macro="" textlink="">
      <xdr:nvSpPr>
        <xdr:cNvPr id="740" name="諸支出金該当値テキスト">
          <a:extLst>
            <a:ext uri="{FF2B5EF4-FFF2-40B4-BE49-F238E27FC236}">
              <a16:creationId xmlns:a16="http://schemas.microsoft.com/office/drawing/2014/main" id="{00000000-0008-0000-0700-0000E4020000}"/>
            </a:ext>
          </a:extLst>
        </xdr:cNvPr>
        <xdr:cNvSpPr txBox="1"/>
      </xdr:nvSpPr>
      <xdr:spPr>
        <a:xfrm>
          <a:off x="22212300" y="656551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41" name="楕円 740">
          <a:extLst>
            <a:ext uri="{FF2B5EF4-FFF2-40B4-BE49-F238E27FC236}">
              <a16:creationId xmlns:a16="http://schemas.microsoft.com/office/drawing/2014/main" id="{00000000-0008-0000-0700-0000E5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43" name="楕円 742">
          <a:extLst>
            <a:ext uri="{FF2B5EF4-FFF2-40B4-BE49-F238E27FC236}">
              <a16:creationId xmlns:a16="http://schemas.microsoft.com/office/drawing/2014/main" id="{00000000-0008-0000-0700-0000E7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45" name="楕円 744">
          <a:extLst>
            <a:ext uri="{FF2B5EF4-FFF2-40B4-BE49-F238E27FC236}">
              <a16:creationId xmlns:a16="http://schemas.microsoft.com/office/drawing/2014/main" id="{00000000-0008-0000-0700-0000E9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47" name="楕円 746">
          <a:extLst>
            <a:ext uri="{FF2B5EF4-FFF2-40B4-BE49-F238E27FC236}">
              <a16:creationId xmlns:a16="http://schemas.microsoft.com/office/drawing/2014/main" id="{00000000-0008-0000-0700-0000EB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49" name="正方形/長方形 748">
          <a:extLst>
            <a:ext uri="{FF2B5EF4-FFF2-40B4-BE49-F238E27FC236}">
              <a16:creationId xmlns:a16="http://schemas.microsoft.com/office/drawing/2014/main" id="{00000000-0008-0000-0700-0000ED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0" name="正方形/長方形 749">
          <a:extLst>
            <a:ext uri="{FF2B5EF4-FFF2-40B4-BE49-F238E27FC236}">
              <a16:creationId xmlns:a16="http://schemas.microsoft.com/office/drawing/2014/main" id="{00000000-0008-0000-0700-0000EE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1" name="正方形/長方形 750">
          <a:extLst>
            <a:ext uri="{FF2B5EF4-FFF2-40B4-BE49-F238E27FC236}">
              <a16:creationId xmlns:a16="http://schemas.microsoft.com/office/drawing/2014/main" id="{00000000-0008-0000-0700-0000EF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52" name="正方形/長方形 751">
          <a:extLst>
            <a:ext uri="{FF2B5EF4-FFF2-40B4-BE49-F238E27FC236}">
              <a16:creationId xmlns:a16="http://schemas.microsoft.com/office/drawing/2014/main" id="{00000000-0008-0000-0700-0000F0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53" name="正方形/長方形 752">
          <a:extLst>
            <a:ext uri="{FF2B5EF4-FFF2-40B4-BE49-F238E27FC236}">
              <a16:creationId xmlns:a16="http://schemas.microsoft.com/office/drawing/2014/main" id="{00000000-0008-0000-0700-0000F1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54" name="正方形/長方形 753">
          <a:extLst>
            <a:ext uri="{FF2B5EF4-FFF2-40B4-BE49-F238E27FC236}">
              <a16:creationId xmlns:a16="http://schemas.microsoft.com/office/drawing/2014/main" id="{00000000-0008-0000-0700-0000F2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55" name="正方形/長方形 754">
          <a:extLst>
            <a:ext uri="{FF2B5EF4-FFF2-40B4-BE49-F238E27FC236}">
              <a16:creationId xmlns:a16="http://schemas.microsoft.com/office/drawing/2014/main" id="{00000000-0008-0000-0700-0000F3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56" name="正方形/長方形 755">
          <a:extLst>
            <a:ext uri="{FF2B5EF4-FFF2-40B4-BE49-F238E27FC236}">
              <a16:creationId xmlns:a16="http://schemas.microsoft.com/office/drawing/2014/main" id="{00000000-0008-0000-0700-0000F4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58" name="直線コネクタ 757">
          <a:extLst>
            <a:ext uri="{FF2B5EF4-FFF2-40B4-BE49-F238E27FC236}">
              <a16:creationId xmlns:a16="http://schemas.microsoft.com/office/drawing/2014/main" id="{00000000-0008-0000-0700-0000F602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59" name="直線コネクタ 758">
          <a:extLst>
            <a:ext uri="{FF2B5EF4-FFF2-40B4-BE49-F238E27FC236}">
              <a16:creationId xmlns:a16="http://schemas.microsoft.com/office/drawing/2014/main" id="{00000000-0008-0000-0700-0000F702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61" name="直線コネクタ 760">
          <a:extLst>
            <a:ext uri="{FF2B5EF4-FFF2-40B4-BE49-F238E27FC236}">
              <a16:creationId xmlns:a16="http://schemas.microsoft.com/office/drawing/2014/main" id="{00000000-0008-0000-0700-0000F902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63" name="前年度繰上充用金グラフ枠">
          <a:extLst>
            <a:ext uri="{FF2B5EF4-FFF2-40B4-BE49-F238E27FC236}">
              <a16:creationId xmlns:a16="http://schemas.microsoft.com/office/drawing/2014/main" id="{00000000-0008-0000-0700-0000FB02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64" name="直線コネクタ 763">
          <a:extLst>
            <a:ext uri="{FF2B5EF4-FFF2-40B4-BE49-F238E27FC236}">
              <a16:creationId xmlns:a16="http://schemas.microsoft.com/office/drawing/2014/main" id="{00000000-0008-0000-0700-0000FC02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65" name="前年度繰上充用金最小値テキスト">
          <a:extLst>
            <a:ext uri="{FF2B5EF4-FFF2-40B4-BE49-F238E27FC236}">
              <a16:creationId xmlns:a16="http://schemas.microsoft.com/office/drawing/2014/main" id="{00000000-0008-0000-0700-0000FD02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66" name="直線コネクタ 765">
          <a:extLst>
            <a:ext uri="{FF2B5EF4-FFF2-40B4-BE49-F238E27FC236}">
              <a16:creationId xmlns:a16="http://schemas.microsoft.com/office/drawing/2014/main" id="{00000000-0008-0000-0700-0000FE02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67" name="前年度繰上充用金最大値テキスト">
          <a:extLst>
            <a:ext uri="{FF2B5EF4-FFF2-40B4-BE49-F238E27FC236}">
              <a16:creationId xmlns:a16="http://schemas.microsoft.com/office/drawing/2014/main" id="{00000000-0008-0000-0700-0000FF02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68" name="直線コネクタ 767">
          <a:extLst>
            <a:ext uri="{FF2B5EF4-FFF2-40B4-BE49-F238E27FC236}">
              <a16:creationId xmlns:a16="http://schemas.microsoft.com/office/drawing/2014/main" id="{00000000-0008-0000-0700-000000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69" name="直線コネクタ 768">
          <a:extLst>
            <a:ext uri="{FF2B5EF4-FFF2-40B4-BE49-F238E27FC236}">
              <a16:creationId xmlns:a16="http://schemas.microsoft.com/office/drawing/2014/main" id="{00000000-0008-0000-0700-000001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70" name="前年度繰上充用金平均値テキスト">
          <a:extLst>
            <a:ext uri="{FF2B5EF4-FFF2-40B4-BE49-F238E27FC236}">
              <a16:creationId xmlns:a16="http://schemas.microsoft.com/office/drawing/2014/main" id="{00000000-0008-0000-0700-000002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71" name="フローチャート: 判断 770">
          <a:extLst>
            <a:ext uri="{FF2B5EF4-FFF2-40B4-BE49-F238E27FC236}">
              <a16:creationId xmlns:a16="http://schemas.microsoft.com/office/drawing/2014/main" id="{00000000-0008-0000-0700-000003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72" name="直線コネクタ 771">
          <a:extLst>
            <a:ext uri="{FF2B5EF4-FFF2-40B4-BE49-F238E27FC236}">
              <a16:creationId xmlns:a16="http://schemas.microsoft.com/office/drawing/2014/main" id="{00000000-0008-0000-0700-000004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73" name="フローチャート: 判断 772">
          <a:extLst>
            <a:ext uri="{FF2B5EF4-FFF2-40B4-BE49-F238E27FC236}">
              <a16:creationId xmlns:a16="http://schemas.microsoft.com/office/drawing/2014/main" id="{00000000-0008-0000-0700-000005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75" name="直線コネクタ 774">
          <a:extLst>
            <a:ext uri="{FF2B5EF4-FFF2-40B4-BE49-F238E27FC236}">
              <a16:creationId xmlns:a16="http://schemas.microsoft.com/office/drawing/2014/main" id="{00000000-0008-0000-0700-000007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76" name="フローチャート: 判断 775">
          <a:extLst>
            <a:ext uri="{FF2B5EF4-FFF2-40B4-BE49-F238E27FC236}">
              <a16:creationId xmlns:a16="http://schemas.microsoft.com/office/drawing/2014/main" id="{00000000-0008-0000-0700-000008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78" name="直線コネクタ 777">
          <a:extLst>
            <a:ext uri="{FF2B5EF4-FFF2-40B4-BE49-F238E27FC236}">
              <a16:creationId xmlns:a16="http://schemas.microsoft.com/office/drawing/2014/main" id="{00000000-0008-0000-0700-00000A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79" name="フローチャート: 判断 778">
          <a:extLst>
            <a:ext uri="{FF2B5EF4-FFF2-40B4-BE49-F238E27FC236}">
              <a16:creationId xmlns:a16="http://schemas.microsoft.com/office/drawing/2014/main" id="{00000000-0008-0000-0700-00000B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81" name="フローチャート: 判断 780">
          <a:extLst>
            <a:ext uri="{FF2B5EF4-FFF2-40B4-BE49-F238E27FC236}">
              <a16:creationId xmlns:a16="http://schemas.microsoft.com/office/drawing/2014/main" id="{00000000-0008-0000-0700-00000D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8" name="楕円 787">
          <a:extLst>
            <a:ext uri="{FF2B5EF4-FFF2-40B4-BE49-F238E27FC236}">
              <a16:creationId xmlns:a16="http://schemas.microsoft.com/office/drawing/2014/main" id="{00000000-0008-0000-0700-000014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789" name="前年度繰上充用金該当値テキスト">
          <a:extLst>
            <a:ext uri="{FF2B5EF4-FFF2-40B4-BE49-F238E27FC236}">
              <a16:creationId xmlns:a16="http://schemas.microsoft.com/office/drawing/2014/main" id="{00000000-0008-0000-0700-000015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790" name="楕円 789">
          <a:extLst>
            <a:ext uri="{FF2B5EF4-FFF2-40B4-BE49-F238E27FC236}">
              <a16:creationId xmlns:a16="http://schemas.microsoft.com/office/drawing/2014/main" id="{00000000-0008-0000-0700-000016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791" name="テキスト ボックス 790">
          <a:extLst>
            <a:ext uri="{FF2B5EF4-FFF2-40B4-BE49-F238E27FC236}">
              <a16:creationId xmlns:a16="http://schemas.microsoft.com/office/drawing/2014/main" id="{00000000-0008-0000-0700-000017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792" name="楕円 791">
          <a:extLst>
            <a:ext uri="{FF2B5EF4-FFF2-40B4-BE49-F238E27FC236}">
              <a16:creationId xmlns:a16="http://schemas.microsoft.com/office/drawing/2014/main" id="{00000000-0008-0000-0700-000018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793" name="テキスト ボックス 792">
          <a:extLst>
            <a:ext uri="{FF2B5EF4-FFF2-40B4-BE49-F238E27FC236}">
              <a16:creationId xmlns:a16="http://schemas.microsoft.com/office/drawing/2014/main" id="{00000000-0008-0000-0700-000019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794" name="楕円 793">
          <a:extLst>
            <a:ext uri="{FF2B5EF4-FFF2-40B4-BE49-F238E27FC236}">
              <a16:creationId xmlns:a16="http://schemas.microsoft.com/office/drawing/2014/main" id="{00000000-0008-0000-0700-00001A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6" name="楕円 795">
          <a:extLst>
            <a:ext uri="{FF2B5EF4-FFF2-40B4-BE49-F238E27FC236}">
              <a16:creationId xmlns:a16="http://schemas.microsoft.com/office/drawing/2014/main" id="{00000000-0008-0000-0700-00001C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798" name="正方形/長方形 797">
          <a:extLst>
            <a:ext uri="{FF2B5EF4-FFF2-40B4-BE49-F238E27FC236}">
              <a16:creationId xmlns:a16="http://schemas.microsoft.com/office/drawing/2014/main" id="{00000000-0008-0000-0700-00001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799" name="正方形/長方形 798">
          <a:extLst>
            <a:ext uri="{FF2B5EF4-FFF2-40B4-BE49-F238E27FC236}">
              <a16:creationId xmlns:a16="http://schemas.microsoft.com/office/drawing/2014/main" id="{00000000-0008-0000-0700-00001F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令和２年度は、新型コロナウイルス感染症対策が実施されたため、総務費、</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商工費</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等が大きく増加した。また、台風の被害で災害復旧費も増加した。</a:t>
          </a:r>
          <a:endParaRPr lang="ja-JP" altLang="ja-JP" sz="1300">
            <a:effectLst/>
            <a:latin typeface="ＭＳ Ｐゴシック" panose="020B0600070205080204" pitchFamily="50" charset="-128"/>
            <a:ea typeface="ＭＳ Ｐゴシック" panose="020B0600070205080204" pitchFamily="50" charset="-128"/>
          </a:endParaRPr>
        </a:p>
        <a:p>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商工費は、一人当たり</a:t>
          </a:r>
          <a:r>
            <a:rPr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61,218</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円となり、昨年と比較して</a:t>
          </a:r>
          <a:r>
            <a:rPr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22,434</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増加</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類似団体の平均を上回ってい</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る</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増加</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の主な原因は、</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コロナ関連で実施した地域応援商品券事業、事業継続特別給付金事業による。</a:t>
          </a:r>
          <a:endParaRPr lang="ja-JP" altLang="ja-JP" sz="1300">
            <a:effectLst/>
            <a:latin typeface="ＭＳ Ｐゴシック" panose="020B0600070205080204" pitchFamily="50" charset="-128"/>
            <a:ea typeface="ＭＳ Ｐゴシック" panose="020B0600070205080204" pitchFamily="50" charset="-128"/>
          </a:endParaRPr>
        </a:p>
        <a:p>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総務費</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は、一人当たり</a:t>
          </a:r>
          <a:r>
            <a:rPr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162,097</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円となり、昨年と比較して</a:t>
          </a:r>
          <a:r>
            <a:rPr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73.360</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増加</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した。</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増加の</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主な原因は、</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庁舎のコロナウイルス感染症対策事業、特別定額給付金事業による。</a:t>
          </a:r>
          <a:endParaRPr lang="ja-JP" altLang="ja-JP" sz="1300">
            <a:effectLst/>
            <a:latin typeface="ＭＳ Ｐゴシック" panose="020B0600070205080204" pitchFamily="50" charset="-128"/>
            <a:ea typeface="ＭＳ Ｐゴシック" panose="020B0600070205080204" pitchFamily="50" charset="-128"/>
          </a:endParaRPr>
        </a:p>
        <a:p>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商工費を除く費目はいずれも類似団体の平均を下回っているが、</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観光施設を抱える商工費は、</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令和２年度以前から</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類似団体の平均を上回り、一人当たりのコストが高い状況が続いて</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います</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。今後も、その施設の維持・修繕などが必要なことから、増加傾向になると考えら</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れます</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長野県原村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財政調整基金は、適切な財源の確保と歳出の精査により、令和元年、２年度と財政調整基金の取崩しを回避しており、令和元年度とほぼ同額を維持している。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事務事業の改善を進めたことにより実質収支額は、徐々にではあるが上昇傾向にある。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も</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経費の削減に取り組み、歳入と歳出のバランスの取れた健全運営を努め</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ていく</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長野県原村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各会計いずれも赤字計上はしておらず、健全な財政運営で</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ある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特別会計、企業会計ともに独立採算の原則に立ち返った保険料や使用料料金の適正化を図り、適切な事業運営に努める。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2.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zoomScaleNormal="100"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41" t="s">
        <v>79</v>
      </c>
      <c r="C1" s="441"/>
      <c r="D1" s="441"/>
      <c r="E1" s="441"/>
      <c r="F1" s="441"/>
      <c r="G1" s="441"/>
      <c r="H1" s="441"/>
      <c r="I1" s="441"/>
      <c r="J1" s="441"/>
      <c r="K1" s="441"/>
      <c r="L1" s="441"/>
      <c r="M1" s="441"/>
      <c r="N1" s="441"/>
      <c r="O1" s="441"/>
      <c r="P1" s="441"/>
      <c r="Q1" s="441"/>
      <c r="R1" s="441"/>
      <c r="S1" s="441"/>
      <c r="T1" s="441"/>
      <c r="U1" s="441"/>
      <c r="V1" s="441"/>
      <c r="W1" s="441"/>
      <c r="X1" s="441"/>
      <c r="Y1" s="441"/>
      <c r="Z1" s="441"/>
      <c r="AA1" s="441"/>
      <c r="AB1" s="441"/>
      <c r="AC1" s="441"/>
      <c r="AD1" s="441"/>
      <c r="AE1" s="441"/>
      <c r="AF1" s="441"/>
      <c r="AG1" s="441"/>
      <c r="AH1" s="441"/>
      <c r="AI1" s="441"/>
      <c r="AJ1" s="441"/>
      <c r="AK1" s="441"/>
      <c r="AL1" s="441"/>
      <c r="AM1" s="441"/>
      <c r="AN1" s="441"/>
      <c r="AO1" s="441"/>
      <c r="AP1" s="441"/>
      <c r="AQ1" s="441"/>
      <c r="AR1" s="441"/>
      <c r="AS1" s="441"/>
      <c r="AT1" s="441"/>
      <c r="AU1" s="441"/>
      <c r="AV1" s="441"/>
      <c r="AW1" s="441"/>
      <c r="AX1" s="441"/>
      <c r="AY1" s="441"/>
      <c r="AZ1" s="441"/>
      <c r="BA1" s="441"/>
      <c r="BB1" s="441"/>
      <c r="BC1" s="441"/>
      <c r="BD1" s="441"/>
      <c r="BE1" s="441"/>
      <c r="BF1" s="441"/>
      <c r="BG1" s="441"/>
      <c r="BH1" s="441"/>
      <c r="BI1" s="441"/>
      <c r="BJ1" s="441"/>
      <c r="BK1" s="441"/>
      <c r="BL1" s="441"/>
      <c r="BM1" s="441"/>
      <c r="BN1" s="441"/>
      <c r="BO1" s="441"/>
      <c r="BP1" s="441"/>
      <c r="BQ1" s="441"/>
      <c r="BR1" s="441"/>
      <c r="BS1" s="441"/>
      <c r="BT1" s="441"/>
      <c r="BU1" s="441"/>
      <c r="BV1" s="441"/>
      <c r="BW1" s="441"/>
      <c r="BX1" s="441"/>
      <c r="BY1" s="441"/>
      <c r="BZ1" s="441"/>
      <c r="CA1" s="441"/>
      <c r="CB1" s="441"/>
      <c r="CC1" s="441"/>
      <c r="CD1" s="441"/>
      <c r="CE1" s="441"/>
      <c r="CF1" s="441"/>
      <c r="CG1" s="441"/>
      <c r="CH1" s="441"/>
      <c r="CI1" s="441"/>
      <c r="CJ1" s="441"/>
      <c r="CK1" s="441"/>
      <c r="CL1" s="441"/>
      <c r="CM1" s="441"/>
      <c r="CN1" s="441"/>
      <c r="CO1" s="441"/>
      <c r="CP1" s="441"/>
      <c r="CQ1" s="441"/>
      <c r="CR1" s="441"/>
      <c r="CS1" s="441"/>
      <c r="CT1" s="441"/>
      <c r="CU1" s="441"/>
      <c r="CV1" s="441"/>
      <c r="CW1" s="441"/>
      <c r="CX1" s="441"/>
      <c r="CY1" s="441"/>
      <c r="CZ1" s="441"/>
      <c r="DA1" s="441"/>
      <c r="DB1" s="441"/>
      <c r="DC1" s="441"/>
      <c r="DD1" s="441"/>
      <c r="DE1" s="441"/>
      <c r="DF1" s="441"/>
      <c r="DG1" s="441"/>
      <c r="DH1" s="441"/>
      <c r="DI1" s="441"/>
      <c r="DJ1" s="187"/>
      <c r="DK1" s="187"/>
      <c r="DL1" s="187"/>
      <c r="DM1" s="187"/>
      <c r="DN1" s="187"/>
      <c r="DO1" s="187"/>
    </row>
    <row r="2" spans="1:119" ht="24.75" thickBot="1" x14ac:dyDescent="0.2">
      <c r="A2" s="186"/>
      <c r="B2" s="189" t="s">
        <v>80</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42" t="s">
        <v>81</v>
      </c>
      <c r="C3" s="443"/>
      <c r="D3" s="443"/>
      <c r="E3" s="444"/>
      <c r="F3" s="444"/>
      <c r="G3" s="444"/>
      <c r="H3" s="444"/>
      <c r="I3" s="444"/>
      <c r="J3" s="444"/>
      <c r="K3" s="444"/>
      <c r="L3" s="444" t="s">
        <v>82</v>
      </c>
      <c r="M3" s="444"/>
      <c r="N3" s="444"/>
      <c r="O3" s="444"/>
      <c r="P3" s="444"/>
      <c r="Q3" s="444"/>
      <c r="R3" s="451"/>
      <c r="S3" s="451"/>
      <c r="T3" s="451"/>
      <c r="U3" s="451"/>
      <c r="V3" s="452"/>
      <c r="W3" s="426" t="s">
        <v>83</v>
      </c>
      <c r="X3" s="427"/>
      <c r="Y3" s="427"/>
      <c r="Z3" s="427"/>
      <c r="AA3" s="427"/>
      <c r="AB3" s="443"/>
      <c r="AC3" s="451" t="s">
        <v>84</v>
      </c>
      <c r="AD3" s="427"/>
      <c r="AE3" s="427"/>
      <c r="AF3" s="427"/>
      <c r="AG3" s="427"/>
      <c r="AH3" s="427"/>
      <c r="AI3" s="427"/>
      <c r="AJ3" s="427"/>
      <c r="AK3" s="427"/>
      <c r="AL3" s="428"/>
      <c r="AM3" s="426" t="s">
        <v>85</v>
      </c>
      <c r="AN3" s="427"/>
      <c r="AO3" s="427"/>
      <c r="AP3" s="427"/>
      <c r="AQ3" s="427"/>
      <c r="AR3" s="427"/>
      <c r="AS3" s="427"/>
      <c r="AT3" s="427"/>
      <c r="AU3" s="427"/>
      <c r="AV3" s="427"/>
      <c r="AW3" s="427"/>
      <c r="AX3" s="428"/>
      <c r="AY3" s="463" t="s">
        <v>1</v>
      </c>
      <c r="AZ3" s="464"/>
      <c r="BA3" s="464"/>
      <c r="BB3" s="464"/>
      <c r="BC3" s="464"/>
      <c r="BD3" s="464"/>
      <c r="BE3" s="464"/>
      <c r="BF3" s="464"/>
      <c r="BG3" s="464"/>
      <c r="BH3" s="464"/>
      <c r="BI3" s="464"/>
      <c r="BJ3" s="464"/>
      <c r="BK3" s="464"/>
      <c r="BL3" s="464"/>
      <c r="BM3" s="465"/>
      <c r="BN3" s="426" t="s">
        <v>86</v>
      </c>
      <c r="BO3" s="427"/>
      <c r="BP3" s="427"/>
      <c r="BQ3" s="427"/>
      <c r="BR3" s="427"/>
      <c r="BS3" s="427"/>
      <c r="BT3" s="427"/>
      <c r="BU3" s="428"/>
      <c r="BV3" s="426" t="s">
        <v>87</v>
      </c>
      <c r="BW3" s="427"/>
      <c r="BX3" s="427"/>
      <c r="BY3" s="427"/>
      <c r="BZ3" s="427"/>
      <c r="CA3" s="427"/>
      <c r="CB3" s="427"/>
      <c r="CC3" s="428"/>
      <c r="CD3" s="463" t="s">
        <v>1</v>
      </c>
      <c r="CE3" s="464"/>
      <c r="CF3" s="464"/>
      <c r="CG3" s="464"/>
      <c r="CH3" s="464"/>
      <c r="CI3" s="464"/>
      <c r="CJ3" s="464"/>
      <c r="CK3" s="464"/>
      <c r="CL3" s="464"/>
      <c r="CM3" s="464"/>
      <c r="CN3" s="464"/>
      <c r="CO3" s="464"/>
      <c r="CP3" s="464"/>
      <c r="CQ3" s="464"/>
      <c r="CR3" s="464"/>
      <c r="CS3" s="465"/>
      <c r="CT3" s="426" t="s">
        <v>88</v>
      </c>
      <c r="CU3" s="427"/>
      <c r="CV3" s="427"/>
      <c r="CW3" s="427"/>
      <c r="CX3" s="427"/>
      <c r="CY3" s="427"/>
      <c r="CZ3" s="427"/>
      <c r="DA3" s="428"/>
      <c r="DB3" s="426" t="s">
        <v>89</v>
      </c>
      <c r="DC3" s="427"/>
      <c r="DD3" s="427"/>
      <c r="DE3" s="427"/>
      <c r="DF3" s="427"/>
      <c r="DG3" s="427"/>
      <c r="DH3" s="427"/>
      <c r="DI3" s="428"/>
      <c r="DJ3" s="186"/>
      <c r="DK3" s="186"/>
      <c r="DL3" s="186"/>
      <c r="DM3" s="186"/>
      <c r="DN3" s="186"/>
      <c r="DO3" s="186"/>
    </row>
    <row r="4" spans="1:119" ht="18.75" customHeight="1" x14ac:dyDescent="0.15">
      <c r="A4" s="187"/>
      <c r="B4" s="445"/>
      <c r="C4" s="446"/>
      <c r="D4" s="446"/>
      <c r="E4" s="447"/>
      <c r="F4" s="447"/>
      <c r="G4" s="447"/>
      <c r="H4" s="447"/>
      <c r="I4" s="447"/>
      <c r="J4" s="447"/>
      <c r="K4" s="447"/>
      <c r="L4" s="447"/>
      <c r="M4" s="447"/>
      <c r="N4" s="447"/>
      <c r="O4" s="447"/>
      <c r="P4" s="447"/>
      <c r="Q4" s="447"/>
      <c r="R4" s="453"/>
      <c r="S4" s="453"/>
      <c r="T4" s="453"/>
      <c r="U4" s="453"/>
      <c r="V4" s="454"/>
      <c r="W4" s="457"/>
      <c r="X4" s="458"/>
      <c r="Y4" s="458"/>
      <c r="Z4" s="458"/>
      <c r="AA4" s="458"/>
      <c r="AB4" s="446"/>
      <c r="AC4" s="453"/>
      <c r="AD4" s="458"/>
      <c r="AE4" s="458"/>
      <c r="AF4" s="458"/>
      <c r="AG4" s="458"/>
      <c r="AH4" s="458"/>
      <c r="AI4" s="458"/>
      <c r="AJ4" s="458"/>
      <c r="AK4" s="458"/>
      <c r="AL4" s="461"/>
      <c r="AM4" s="459"/>
      <c r="AN4" s="460"/>
      <c r="AO4" s="460"/>
      <c r="AP4" s="460"/>
      <c r="AQ4" s="460"/>
      <c r="AR4" s="460"/>
      <c r="AS4" s="460"/>
      <c r="AT4" s="460"/>
      <c r="AU4" s="460"/>
      <c r="AV4" s="460"/>
      <c r="AW4" s="460"/>
      <c r="AX4" s="462"/>
      <c r="AY4" s="429" t="s">
        <v>90</v>
      </c>
      <c r="AZ4" s="430"/>
      <c r="BA4" s="430"/>
      <c r="BB4" s="430"/>
      <c r="BC4" s="430"/>
      <c r="BD4" s="430"/>
      <c r="BE4" s="430"/>
      <c r="BF4" s="430"/>
      <c r="BG4" s="430"/>
      <c r="BH4" s="430"/>
      <c r="BI4" s="430"/>
      <c r="BJ4" s="430"/>
      <c r="BK4" s="430"/>
      <c r="BL4" s="430"/>
      <c r="BM4" s="431"/>
      <c r="BN4" s="432">
        <v>5642681</v>
      </c>
      <c r="BO4" s="433"/>
      <c r="BP4" s="433"/>
      <c r="BQ4" s="433"/>
      <c r="BR4" s="433"/>
      <c r="BS4" s="433"/>
      <c r="BT4" s="433"/>
      <c r="BU4" s="434"/>
      <c r="BV4" s="432">
        <v>4696062</v>
      </c>
      <c r="BW4" s="433"/>
      <c r="BX4" s="433"/>
      <c r="BY4" s="433"/>
      <c r="BZ4" s="433"/>
      <c r="CA4" s="433"/>
      <c r="CB4" s="433"/>
      <c r="CC4" s="434"/>
      <c r="CD4" s="435" t="s">
        <v>91</v>
      </c>
      <c r="CE4" s="436"/>
      <c r="CF4" s="436"/>
      <c r="CG4" s="436"/>
      <c r="CH4" s="436"/>
      <c r="CI4" s="436"/>
      <c r="CJ4" s="436"/>
      <c r="CK4" s="436"/>
      <c r="CL4" s="436"/>
      <c r="CM4" s="436"/>
      <c r="CN4" s="436"/>
      <c r="CO4" s="436"/>
      <c r="CP4" s="436"/>
      <c r="CQ4" s="436"/>
      <c r="CR4" s="436"/>
      <c r="CS4" s="437"/>
      <c r="CT4" s="438">
        <v>13.6</v>
      </c>
      <c r="CU4" s="439"/>
      <c r="CV4" s="439"/>
      <c r="CW4" s="439"/>
      <c r="CX4" s="439"/>
      <c r="CY4" s="439"/>
      <c r="CZ4" s="439"/>
      <c r="DA4" s="440"/>
      <c r="DB4" s="438">
        <v>11.2</v>
      </c>
      <c r="DC4" s="439"/>
      <c r="DD4" s="439"/>
      <c r="DE4" s="439"/>
      <c r="DF4" s="439"/>
      <c r="DG4" s="439"/>
      <c r="DH4" s="439"/>
      <c r="DI4" s="440"/>
      <c r="DJ4" s="186"/>
      <c r="DK4" s="186"/>
      <c r="DL4" s="186"/>
      <c r="DM4" s="186"/>
      <c r="DN4" s="186"/>
      <c r="DO4" s="186"/>
    </row>
    <row r="5" spans="1:119" ht="18.75" customHeight="1" x14ac:dyDescent="0.15">
      <c r="A5" s="187"/>
      <c r="B5" s="448"/>
      <c r="C5" s="449"/>
      <c r="D5" s="449"/>
      <c r="E5" s="450"/>
      <c r="F5" s="450"/>
      <c r="G5" s="450"/>
      <c r="H5" s="450"/>
      <c r="I5" s="450"/>
      <c r="J5" s="450"/>
      <c r="K5" s="450"/>
      <c r="L5" s="450"/>
      <c r="M5" s="450"/>
      <c r="N5" s="450"/>
      <c r="O5" s="450"/>
      <c r="P5" s="450"/>
      <c r="Q5" s="450"/>
      <c r="R5" s="455"/>
      <c r="S5" s="455"/>
      <c r="T5" s="455"/>
      <c r="U5" s="455"/>
      <c r="V5" s="456"/>
      <c r="W5" s="459"/>
      <c r="X5" s="460"/>
      <c r="Y5" s="460"/>
      <c r="Z5" s="460"/>
      <c r="AA5" s="460"/>
      <c r="AB5" s="449"/>
      <c r="AC5" s="455"/>
      <c r="AD5" s="460"/>
      <c r="AE5" s="460"/>
      <c r="AF5" s="460"/>
      <c r="AG5" s="460"/>
      <c r="AH5" s="460"/>
      <c r="AI5" s="460"/>
      <c r="AJ5" s="460"/>
      <c r="AK5" s="460"/>
      <c r="AL5" s="462"/>
      <c r="AM5" s="498" t="s">
        <v>92</v>
      </c>
      <c r="AN5" s="499"/>
      <c r="AO5" s="499"/>
      <c r="AP5" s="499"/>
      <c r="AQ5" s="499"/>
      <c r="AR5" s="499"/>
      <c r="AS5" s="499"/>
      <c r="AT5" s="500"/>
      <c r="AU5" s="501" t="s">
        <v>93</v>
      </c>
      <c r="AV5" s="502"/>
      <c r="AW5" s="502"/>
      <c r="AX5" s="502"/>
      <c r="AY5" s="503" t="s">
        <v>94</v>
      </c>
      <c r="AZ5" s="504"/>
      <c r="BA5" s="504"/>
      <c r="BB5" s="504"/>
      <c r="BC5" s="504"/>
      <c r="BD5" s="504"/>
      <c r="BE5" s="504"/>
      <c r="BF5" s="504"/>
      <c r="BG5" s="504"/>
      <c r="BH5" s="504"/>
      <c r="BI5" s="504"/>
      <c r="BJ5" s="504"/>
      <c r="BK5" s="504"/>
      <c r="BL5" s="504"/>
      <c r="BM5" s="505"/>
      <c r="BN5" s="469">
        <v>5237342</v>
      </c>
      <c r="BO5" s="470"/>
      <c r="BP5" s="470"/>
      <c r="BQ5" s="470"/>
      <c r="BR5" s="470"/>
      <c r="BS5" s="470"/>
      <c r="BT5" s="470"/>
      <c r="BU5" s="471"/>
      <c r="BV5" s="469">
        <v>4378135</v>
      </c>
      <c r="BW5" s="470"/>
      <c r="BX5" s="470"/>
      <c r="BY5" s="470"/>
      <c r="BZ5" s="470"/>
      <c r="CA5" s="470"/>
      <c r="CB5" s="470"/>
      <c r="CC5" s="471"/>
      <c r="CD5" s="472" t="s">
        <v>95</v>
      </c>
      <c r="CE5" s="473"/>
      <c r="CF5" s="473"/>
      <c r="CG5" s="473"/>
      <c r="CH5" s="473"/>
      <c r="CI5" s="473"/>
      <c r="CJ5" s="473"/>
      <c r="CK5" s="473"/>
      <c r="CL5" s="473"/>
      <c r="CM5" s="473"/>
      <c r="CN5" s="473"/>
      <c r="CO5" s="473"/>
      <c r="CP5" s="473"/>
      <c r="CQ5" s="473"/>
      <c r="CR5" s="473"/>
      <c r="CS5" s="474"/>
      <c r="CT5" s="466">
        <v>85.2</v>
      </c>
      <c r="CU5" s="467"/>
      <c r="CV5" s="467"/>
      <c r="CW5" s="467"/>
      <c r="CX5" s="467"/>
      <c r="CY5" s="467"/>
      <c r="CZ5" s="467"/>
      <c r="DA5" s="468"/>
      <c r="DB5" s="466">
        <v>85.4</v>
      </c>
      <c r="DC5" s="467"/>
      <c r="DD5" s="467"/>
      <c r="DE5" s="467"/>
      <c r="DF5" s="467"/>
      <c r="DG5" s="467"/>
      <c r="DH5" s="467"/>
      <c r="DI5" s="468"/>
      <c r="DJ5" s="186"/>
      <c r="DK5" s="186"/>
      <c r="DL5" s="186"/>
      <c r="DM5" s="186"/>
      <c r="DN5" s="186"/>
      <c r="DO5" s="186"/>
    </row>
    <row r="6" spans="1:119" ht="18.75" customHeight="1" x14ac:dyDescent="0.15">
      <c r="A6" s="187"/>
      <c r="B6" s="475" t="s">
        <v>96</v>
      </c>
      <c r="C6" s="476"/>
      <c r="D6" s="476"/>
      <c r="E6" s="477"/>
      <c r="F6" s="477"/>
      <c r="G6" s="477"/>
      <c r="H6" s="477"/>
      <c r="I6" s="477"/>
      <c r="J6" s="477"/>
      <c r="K6" s="477"/>
      <c r="L6" s="477" t="s">
        <v>97</v>
      </c>
      <c r="M6" s="477"/>
      <c r="N6" s="477"/>
      <c r="O6" s="477"/>
      <c r="P6" s="477"/>
      <c r="Q6" s="477"/>
      <c r="R6" s="481"/>
      <c r="S6" s="481"/>
      <c r="T6" s="481"/>
      <c r="U6" s="481"/>
      <c r="V6" s="482"/>
      <c r="W6" s="485" t="s">
        <v>98</v>
      </c>
      <c r="X6" s="486"/>
      <c r="Y6" s="486"/>
      <c r="Z6" s="486"/>
      <c r="AA6" s="486"/>
      <c r="AB6" s="476"/>
      <c r="AC6" s="489" t="s">
        <v>99</v>
      </c>
      <c r="AD6" s="490"/>
      <c r="AE6" s="490"/>
      <c r="AF6" s="490"/>
      <c r="AG6" s="490"/>
      <c r="AH6" s="490"/>
      <c r="AI6" s="490"/>
      <c r="AJ6" s="490"/>
      <c r="AK6" s="490"/>
      <c r="AL6" s="491"/>
      <c r="AM6" s="498" t="s">
        <v>100</v>
      </c>
      <c r="AN6" s="499"/>
      <c r="AO6" s="499"/>
      <c r="AP6" s="499"/>
      <c r="AQ6" s="499"/>
      <c r="AR6" s="499"/>
      <c r="AS6" s="499"/>
      <c r="AT6" s="500"/>
      <c r="AU6" s="501" t="s">
        <v>93</v>
      </c>
      <c r="AV6" s="502"/>
      <c r="AW6" s="502"/>
      <c r="AX6" s="502"/>
      <c r="AY6" s="503" t="s">
        <v>101</v>
      </c>
      <c r="AZ6" s="504"/>
      <c r="BA6" s="504"/>
      <c r="BB6" s="504"/>
      <c r="BC6" s="504"/>
      <c r="BD6" s="504"/>
      <c r="BE6" s="504"/>
      <c r="BF6" s="504"/>
      <c r="BG6" s="504"/>
      <c r="BH6" s="504"/>
      <c r="BI6" s="504"/>
      <c r="BJ6" s="504"/>
      <c r="BK6" s="504"/>
      <c r="BL6" s="504"/>
      <c r="BM6" s="505"/>
      <c r="BN6" s="469">
        <v>405339</v>
      </c>
      <c r="BO6" s="470"/>
      <c r="BP6" s="470"/>
      <c r="BQ6" s="470"/>
      <c r="BR6" s="470"/>
      <c r="BS6" s="470"/>
      <c r="BT6" s="470"/>
      <c r="BU6" s="471"/>
      <c r="BV6" s="469">
        <v>317927</v>
      </c>
      <c r="BW6" s="470"/>
      <c r="BX6" s="470"/>
      <c r="BY6" s="470"/>
      <c r="BZ6" s="470"/>
      <c r="CA6" s="470"/>
      <c r="CB6" s="470"/>
      <c r="CC6" s="471"/>
      <c r="CD6" s="472" t="s">
        <v>102</v>
      </c>
      <c r="CE6" s="473"/>
      <c r="CF6" s="473"/>
      <c r="CG6" s="473"/>
      <c r="CH6" s="473"/>
      <c r="CI6" s="473"/>
      <c r="CJ6" s="473"/>
      <c r="CK6" s="473"/>
      <c r="CL6" s="473"/>
      <c r="CM6" s="473"/>
      <c r="CN6" s="473"/>
      <c r="CO6" s="473"/>
      <c r="CP6" s="473"/>
      <c r="CQ6" s="473"/>
      <c r="CR6" s="473"/>
      <c r="CS6" s="474"/>
      <c r="CT6" s="506">
        <v>88.6</v>
      </c>
      <c r="CU6" s="507"/>
      <c r="CV6" s="507"/>
      <c r="CW6" s="507"/>
      <c r="CX6" s="507"/>
      <c r="CY6" s="507"/>
      <c r="CZ6" s="507"/>
      <c r="DA6" s="508"/>
      <c r="DB6" s="506">
        <v>88.7</v>
      </c>
      <c r="DC6" s="507"/>
      <c r="DD6" s="507"/>
      <c r="DE6" s="507"/>
      <c r="DF6" s="507"/>
      <c r="DG6" s="507"/>
      <c r="DH6" s="507"/>
      <c r="DI6" s="508"/>
      <c r="DJ6" s="186"/>
      <c r="DK6" s="186"/>
      <c r="DL6" s="186"/>
      <c r="DM6" s="186"/>
      <c r="DN6" s="186"/>
      <c r="DO6" s="186"/>
    </row>
    <row r="7" spans="1:119" ht="18.75" customHeight="1" x14ac:dyDescent="0.15">
      <c r="A7" s="187"/>
      <c r="B7" s="445"/>
      <c r="C7" s="446"/>
      <c r="D7" s="446"/>
      <c r="E7" s="447"/>
      <c r="F7" s="447"/>
      <c r="G7" s="447"/>
      <c r="H7" s="447"/>
      <c r="I7" s="447"/>
      <c r="J7" s="447"/>
      <c r="K7" s="447"/>
      <c r="L7" s="447"/>
      <c r="M7" s="447"/>
      <c r="N7" s="447"/>
      <c r="O7" s="447"/>
      <c r="P7" s="447"/>
      <c r="Q7" s="447"/>
      <c r="R7" s="453"/>
      <c r="S7" s="453"/>
      <c r="T7" s="453"/>
      <c r="U7" s="453"/>
      <c r="V7" s="454"/>
      <c r="W7" s="457"/>
      <c r="X7" s="458"/>
      <c r="Y7" s="458"/>
      <c r="Z7" s="458"/>
      <c r="AA7" s="458"/>
      <c r="AB7" s="446"/>
      <c r="AC7" s="492"/>
      <c r="AD7" s="493"/>
      <c r="AE7" s="493"/>
      <c r="AF7" s="493"/>
      <c r="AG7" s="493"/>
      <c r="AH7" s="493"/>
      <c r="AI7" s="493"/>
      <c r="AJ7" s="493"/>
      <c r="AK7" s="493"/>
      <c r="AL7" s="494"/>
      <c r="AM7" s="498" t="s">
        <v>103</v>
      </c>
      <c r="AN7" s="499"/>
      <c r="AO7" s="499"/>
      <c r="AP7" s="499"/>
      <c r="AQ7" s="499"/>
      <c r="AR7" s="499"/>
      <c r="AS7" s="499"/>
      <c r="AT7" s="500"/>
      <c r="AU7" s="501" t="s">
        <v>104</v>
      </c>
      <c r="AV7" s="502"/>
      <c r="AW7" s="502"/>
      <c r="AX7" s="502"/>
      <c r="AY7" s="503" t="s">
        <v>105</v>
      </c>
      <c r="AZ7" s="504"/>
      <c r="BA7" s="504"/>
      <c r="BB7" s="504"/>
      <c r="BC7" s="504"/>
      <c r="BD7" s="504"/>
      <c r="BE7" s="504"/>
      <c r="BF7" s="504"/>
      <c r="BG7" s="504"/>
      <c r="BH7" s="504"/>
      <c r="BI7" s="504"/>
      <c r="BJ7" s="504"/>
      <c r="BK7" s="504"/>
      <c r="BL7" s="504"/>
      <c r="BM7" s="505"/>
      <c r="BN7" s="469">
        <v>13428</v>
      </c>
      <c r="BO7" s="470"/>
      <c r="BP7" s="470"/>
      <c r="BQ7" s="470"/>
      <c r="BR7" s="470"/>
      <c r="BS7" s="470"/>
      <c r="BT7" s="470"/>
      <c r="BU7" s="471"/>
      <c r="BV7" s="469">
        <v>13460</v>
      </c>
      <c r="BW7" s="470"/>
      <c r="BX7" s="470"/>
      <c r="BY7" s="470"/>
      <c r="BZ7" s="470"/>
      <c r="CA7" s="470"/>
      <c r="CB7" s="470"/>
      <c r="CC7" s="471"/>
      <c r="CD7" s="472" t="s">
        <v>106</v>
      </c>
      <c r="CE7" s="473"/>
      <c r="CF7" s="473"/>
      <c r="CG7" s="473"/>
      <c r="CH7" s="473"/>
      <c r="CI7" s="473"/>
      <c r="CJ7" s="473"/>
      <c r="CK7" s="473"/>
      <c r="CL7" s="473"/>
      <c r="CM7" s="473"/>
      <c r="CN7" s="473"/>
      <c r="CO7" s="473"/>
      <c r="CP7" s="473"/>
      <c r="CQ7" s="473"/>
      <c r="CR7" s="473"/>
      <c r="CS7" s="474"/>
      <c r="CT7" s="469">
        <v>2881399</v>
      </c>
      <c r="CU7" s="470"/>
      <c r="CV7" s="470"/>
      <c r="CW7" s="470"/>
      <c r="CX7" s="470"/>
      <c r="CY7" s="470"/>
      <c r="CZ7" s="470"/>
      <c r="DA7" s="471"/>
      <c r="DB7" s="469">
        <v>2730617</v>
      </c>
      <c r="DC7" s="470"/>
      <c r="DD7" s="470"/>
      <c r="DE7" s="470"/>
      <c r="DF7" s="470"/>
      <c r="DG7" s="470"/>
      <c r="DH7" s="470"/>
      <c r="DI7" s="471"/>
      <c r="DJ7" s="186"/>
      <c r="DK7" s="186"/>
      <c r="DL7" s="186"/>
      <c r="DM7" s="186"/>
      <c r="DN7" s="186"/>
      <c r="DO7" s="186"/>
    </row>
    <row r="8" spans="1:119" ht="18.75" customHeight="1" thickBot="1" x14ac:dyDescent="0.2">
      <c r="A8" s="187"/>
      <c r="B8" s="478"/>
      <c r="C8" s="479"/>
      <c r="D8" s="479"/>
      <c r="E8" s="480"/>
      <c r="F8" s="480"/>
      <c r="G8" s="480"/>
      <c r="H8" s="480"/>
      <c r="I8" s="480"/>
      <c r="J8" s="480"/>
      <c r="K8" s="480"/>
      <c r="L8" s="480"/>
      <c r="M8" s="480"/>
      <c r="N8" s="480"/>
      <c r="O8" s="480"/>
      <c r="P8" s="480"/>
      <c r="Q8" s="480"/>
      <c r="R8" s="483"/>
      <c r="S8" s="483"/>
      <c r="T8" s="483"/>
      <c r="U8" s="483"/>
      <c r="V8" s="484"/>
      <c r="W8" s="487"/>
      <c r="X8" s="488"/>
      <c r="Y8" s="488"/>
      <c r="Z8" s="488"/>
      <c r="AA8" s="488"/>
      <c r="AB8" s="479"/>
      <c r="AC8" s="495"/>
      <c r="AD8" s="496"/>
      <c r="AE8" s="496"/>
      <c r="AF8" s="496"/>
      <c r="AG8" s="496"/>
      <c r="AH8" s="496"/>
      <c r="AI8" s="496"/>
      <c r="AJ8" s="496"/>
      <c r="AK8" s="496"/>
      <c r="AL8" s="497"/>
      <c r="AM8" s="498" t="s">
        <v>107</v>
      </c>
      <c r="AN8" s="499"/>
      <c r="AO8" s="499"/>
      <c r="AP8" s="499"/>
      <c r="AQ8" s="499"/>
      <c r="AR8" s="499"/>
      <c r="AS8" s="499"/>
      <c r="AT8" s="500"/>
      <c r="AU8" s="501" t="s">
        <v>108</v>
      </c>
      <c r="AV8" s="502"/>
      <c r="AW8" s="502"/>
      <c r="AX8" s="502"/>
      <c r="AY8" s="503" t="s">
        <v>109</v>
      </c>
      <c r="AZ8" s="504"/>
      <c r="BA8" s="504"/>
      <c r="BB8" s="504"/>
      <c r="BC8" s="504"/>
      <c r="BD8" s="504"/>
      <c r="BE8" s="504"/>
      <c r="BF8" s="504"/>
      <c r="BG8" s="504"/>
      <c r="BH8" s="504"/>
      <c r="BI8" s="504"/>
      <c r="BJ8" s="504"/>
      <c r="BK8" s="504"/>
      <c r="BL8" s="504"/>
      <c r="BM8" s="505"/>
      <c r="BN8" s="469">
        <v>391911</v>
      </c>
      <c r="BO8" s="470"/>
      <c r="BP8" s="470"/>
      <c r="BQ8" s="470"/>
      <c r="BR8" s="470"/>
      <c r="BS8" s="470"/>
      <c r="BT8" s="470"/>
      <c r="BU8" s="471"/>
      <c r="BV8" s="469">
        <v>304467</v>
      </c>
      <c r="BW8" s="470"/>
      <c r="BX8" s="470"/>
      <c r="BY8" s="470"/>
      <c r="BZ8" s="470"/>
      <c r="CA8" s="470"/>
      <c r="CB8" s="470"/>
      <c r="CC8" s="471"/>
      <c r="CD8" s="472" t="s">
        <v>110</v>
      </c>
      <c r="CE8" s="473"/>
      <c r="CF8" s="473"/>
      <c r="CG8" s="473"/>
      <c r="CH8" s="473"/>
      <c r="CI8" s="473"/>
      <c r="CJ8" s="473"/>
      <c r="CK8" s="473"/>
      <c r="CL8" s="473"/>
      <c r="CM8" s="473"/>
      <c r="CN8" s="473"/>
      <c r="CO8" s="473"/>
      <c r="CP8" s="473"/>
      <c r="CQ8" s="473"/>
      <c r="CR8" s="473"/>
      <c r="CS8" s="474"/>
      <c r="CT8" s="509">
        <v>0.4</v>
      </c>
      <c r="CU8" s="510"/>
      <c r="CV8" s="510"/>
      <c r="CW8" s="510"/>
      <c r="CX8" s="510"/>
      <c r="CY8" s="510"/>
      <c r="CZ8" s="510"/>
      <c r="DA8" s="511"/>
      <c r="DB8" s="509">
        <v>0.4</v>
      </c>
      <c r="DC8" s="510"/>
      <c r="DD8" s="510"/>
      <c r="DE8" s="510"/>
      <c r="DF8" s="510"/>
      <c r="DG8" s="510"/>
      <c r="DH8" s="510"/>
      <c r="DI8" s="511"/>
      <c r="DJ8" s="186"/>
      <c r="DK8" s="186"/>
      <c r="DL8" s="186"/>
      <c r="DM8" s="186"/>
      <c r="DN8" s="186"/>
      <c r="DO8" s="186"/>
    </row>
    <row r="9" spans="1:119" ht="18.75" customHeight="1" thickBot="1" x14ac:dyDescent="0.2">
      <c r="A9" s="187"/>
      <c r="B9" s="463" t="s">
        <v>111</v>
      </c>
      <c r="C9" s="464"/>
      <c r="D9" s="464"/>
      <c r="E9" s="464"/>
      <c r="F9" s="464"/>
      <c r="G9" s="464"/>
      <c r="H9" s="464"/>
      <c r="I9" s="464"/>
      <c r="J9" s="464"/>
      <c r="K9" s="512"/>
      <c r="L9" s="513" t="s">
        <v>112</v>
      </c>
      <c r="M9" s="514"/>
      <c r="N9" s="514"/>
      <c r="O9" s="514"/>
      <c r="P9" s="514"/>
      <c r="Q9" s="515"/>
      <c r="R9" s="516">
        <v>7680</v>
      </c>
      <c r="S9" s="517"/>
      <c r="T9" s="517"/>
      <c r="U9" s="517"/>
      <c r="V9" s="518"/>
      <c r="W9" s="426" t="s">
        <v>113</v>
      </c>
      <c r="X9" s="427"/>
      <c r="Y9" s="427"/>
      <c r="Z9" s="427"/>
      <c r="AA9" s="427"/>
      <c r="AB9" s="427"/>
      <c r="AC9" s="427"/>
      <c r="AD9" s="427"/>
      <c r="AE9" s="427"/>
      <c r="AF9" s="427"/>
      <c r="AG9" s="427"/>
      <c r="AH9" s="427"/>
      <c r="AI9" s="427"/>
      <c r="AJ9" s="427"/>
      <c r="AK9" s="427"/>
      <c r="AL9" s="428"/>
      <c r="AM9" s="498" t="s">
        <v>114</v>
      </c>
      <c r="AN9" s="499"/>
      <c r="AO9" s="499"/>
      <c r="AP9" s="499"/>
      <c r="AQ9" s="499"/>
      <c r="AR9" s="499"/>
      <c r="AS9" s="499"/>
      <c r="AT9" s="500"/>
      <c r="AU9" s="501" t="s">
        <v>115</v>
      </c>
      <c r="AV9" s="502"/>
      <c r="AW9" s="502"/>
      <c r="AX9" s="502"/>
      <c r="AY9" s="503" t="s">
        <v>116</v>
      </c>
      <c r="AZ9" s="504"/>
      <c r="BA9" s="504"/>
      <c r="BB9" s="504"/>
      <c r="BC9" s="504"/>
      <c r="BD9" s="504"/>
      <c r="BE9" s="504"/>
      <c r="BF9" s="504"/>
      <c r="BG9" s="504"/>
      <c r="BH9" s="504"/>
      <c r="BI9" s="504"/>
      <c r="BJ9" s="504"/>
      <c r="BK9" s="504"/>
      <c r="BL9" s="504"/>
      <c r="BM9" s="505"/>
      <c r="BN9" s="469">
        <v>87444</v>
      </c>
      <c r="BO9" s="470"/>
      <c r="BP9" s="470"/>
      <c r="BQ9" s="470"/>
      <c r="BR9" s="470"/>
      <c r="BS9" s="470"/>
      <c r="BT9" s="470"/>
      <c r="BU9" s="471"/>
      <c r="BV9" s="469">
        <v>89292</v>
      </c>
      <c r="BW9" s="470"/>
      <c r="BX9" s="470"/>
      <c r="BY9" s="470"/>
      <c r="BZ9" s="470"/>
      <c r="CA9" s="470"/>
      <c r="CB9" s="470"/>
      <c r="CC9" s="471"/>
      <c r="CD9" s="472" t="s">
        <v>117</v>
      </c>
      <c r="CE9" s="473"/>
      <c r="CF9" s="473"/>
      <c r="CG9" s="473"/>
      <c r="CH9" s="473"/>
      <c r="CI9" s="473"/>
      <c r="CJ9" s="473"/>
      <c r="CK9" s="473"/>
      <c r="CL9" s="473"/>
      <c r="CM9" s="473"/>
      <c r="CN9" s="473"/>
      <c r="CO9" s="473"/>
      <c r="CP9" s="473"/>
      <c r="CQ9" s="473"/>
      <c r="CR9" s="473"/>
      <c r="CS9" s="474"/>
      <c r="CT9" s="466">
        <v>8.6</v>
      </c>
      <c r="CU9" s="467"/>
      <c r="CV9" s="467"/>
      <c r="CW9" s="467"/>
      <c r="CX9" s="467"/>
      <c r="CY9" s="467"/>
      <c r="CZ9" s="467"/>
      <c r="DA9" s="468"/>
      <c r="DB9" s="466">
        <v>9.3000000000000007</v>
      </c>
      <c r="DC9" s="467"/>
      <c r="DD9" s="467"/>
      <c r="DE9" s="467"/>
      <c r="DF9" s="467"/>
      <c r="DG9" s="467"/>
      <c r="DH9" s="467"/>
      <c r="DI9" s="468"/>
      <c r="DJ9" s="186"/>
      <c r="DK9" s="186"/>
      <c r="DL9" s="186"/>
      <c r="DM9" s="186"/>
      <c r="DN9" s="186"/>
      <c r="DO9" s="186"/>
    </row>
    <row r="10" spans="1:119" ht="18.75" customHeight="1" thickBot="1" x14ac:dyDescent="0.2">
      <c r="A10" s="187"/>
      <c r="B10" s="463"/>
      <c r="C10" s="464"/>
      <c r="D10" s="464"/>
      <c r="E10" s="464"/>
      <c r="F10" s="464"/>
      <c r="G10" s="464"/>
      <c r="H10" s="464"/>
      <c r="I10" s="464"/>
      <c r="J10" s="464"/>
      <c r="K10" s="512"/>
      <c r="L10" s="519" t="s">
        <v>118</v>
      </c>
      <c r="M10" s="499"/>
      <c r="N10" s="499"/>
      <c r="O10" s="499"/>
      <c r="P10" s="499"/>
      <c r="Q10" s="500"/>
      <c r="R10" s="520">
        <v>7566</v>
      </c>
      <c r="S10" s="521"/>
      <c r="T10" s="521"/>
      <c r="U10" s="521"/>
      <c r="V10" s="522"/>
      <c r="W10" s="457"/>
      <c r="X10" s="458"/>
      <c r="Y10" s="458"/>
      <c r="Z10" s="458"/>
      <c r="AA10" s="458"/>
      <c r="AB10" s="458"/>
      <c r="AC10" s="458"/>
      <c r="AD10" s="458"/>
      <c r="AE10" s="458"/>
      <c r="AF10" s="458"/>
      <c r="AG10" s="458"/>
      <c r="AH10" s="458"/>
      <c r="AI10" s="458"/>
      <c r="AJ10" s="458"/>
      <c r="AK10" s="458"/>
      <c r="AL10" s="461"/>
      <c r="AM10" s="498" t="s">
        <v>119</v>
      </c>
      <c r="AN10" s="499"/>
      <c r="AO10" s="499"/>
      <c r="AP10" s="499"/>
      <c r="AQ10" s="499"/>
      <c r="AR10" s="499"/>
      <c r="AS10" s="499"/>
      <c r="AT10" s="500"/>
      <c r="AU10" s="501" t="s">
        <v>120</v>
      </c>
      <c r="AV10" s="502"/>
      <c r="AW10" s="502"/>
      <c r="AX10" s="502"/>
      <c r="AY10" s="503" t="s">
        <v>121</v>
      </c>
      <c r="AZ10" s="504"/>
      <c r="BA10" s="504"/>
      <c r="BB10" s="504"/>
      <c r="BC10" s="504"/>
      <c r="BD10" s="504"/>
      <c r="BE10" s="504"/>
      <c r="BF10" s="504"/>
      <c r="BG10" s="504"/>
      <c r="BH10" s="504"/>
      <c r="BI10" s="504"/>
      <c r="BJ10" s="504"/>
      <c r="BK10" s="504"/>
      <c r="BL10" s="504"/>
      <c r="BM10" s="505"/>
      <c r="BN10" s="469">
        <v>2947</v>
      </c>
      <c r="BO10" s="470"/>
      <c r="BP10" s="470"/>
      <c r="BQ10" s="470"/>
      <c r="BR10" s="470"/>
      <c r="BS10" s="470"/>
      <c r="BT10" s="470"/>
      <c r="BU10" s="471"/>
      <c r="BV10" s="469">
        <v>232017</v>
      </c>
      <c r="BW10" s="470"/>
      <c r="BX10" s="470"/>
      <c r="BY10" s="470"/>
      <c r="BZ10" s="470"/>
      <c r="CA10" s="470"/>
      <c r="CB10" s="470"/>
      <c r="CC10" s="471"/>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63"/>
      <c r="C11" s="464"/>
      <c r="D11" s="464"/>
      <c r="E11" s="464"/>
      <c r="F11" s="464"/>
      <c r="G11" s="464"/>
      <c r="H11" s="464"/>
      <c r="I11" s="464"/>
      <c r="J11" s="464"/>
      <c r="K11" s="512"/>
      <c r="L11" s="523" t="s">
        <v>123</v>
      </c>
      <c r="M11" s="524"/>
      <c r="N11" s="524"/>
      <c r="O11" s="524"/>
      <c r="P11" s="524"/>
      <c r="Q11" s="525"/>
      <c r="R11" s="526" t="s">
        <v>124</v>
      </c>
      <c r="S11" s="527"/>
      <c r="T11" s="527"/>
      <c r="U11" s="527"/>
      <c r="V11" s="528"/>
      <c r="W11" s="457"/>
      <c r="X11" s="458"/>
      <c r="Y11" s="458"/>
      <c r="Z11" s="458"/>
      <c r="AA11" s="458"/>
      <c r="AB11" s="458"/>
      <c r="AC11" s="458"/>
      <c r="AD11" s="458"/>
      <c r="AE11" s="458"/>
      <c r="AF11" s="458"/>
      <c r="AG11" s="458"/>
      <c r="AH11" s="458"/>
      <c r="AI11" s="458"/>
      <c r="AJ11" s="458"/>
      <c r="AK11" s="458"/>
      <c r="AL11" s="461"/>
      <c r="AM11" s="498" t="s">
        <v>125</v>
      </c>
      <c r="AN11" s="499"/>
      <c r="AO11" s="499"/>
      <c r="AP11" s="499"/>
      <c r="AQ11" s="499"/>
      <c r="AR11" s="499"/>
      <c r="AS11" s="499"/>
      <c r="AT11" s="500"/>
      <c r="AU11" s="501" t="s">
        <v>126</v>
      </c>
      <c r="AV11" s="502"/>
      <c r="AW11" s="502"/>
      <c r="AX11" s="502"/>
      <c r="AY11" s="503" t="s">
        <v>127</v>
      </c>
      <c r="AZ11" s="504"/>
      <c r="BA11" s="504"/>
      <c r="BB11" s="504"/>
      <c r="BC11" s="504"/>
      <c r="BD11" s="504"/>
      <c r="BE11" s="504"/>
      <c r="BF11" s="504"/>
      <c r="BG11" s="504"/>
      <c r="BH11" s="504"/>
      <c r="BI11" s="504"/>
      <c r="BJ11" s="504"/>
      <c r="BK11" s="504"/>
      <c r="BL11" s="504"/>
      <c r="BM11" s="505"/>
      <c r="BN11" s="469">
        <v>0</v>
      </c>
      <c r="BO11" s="470"/>
      <c r="BP11" s="470"/>
      <c r="BQ11" s="470"/>
      <c r="BR11" s="470"/>
      <c r="BS11" s="470"/>
      <c r="BT11" s="470"/>
      <c r="BU11" s="471"/>
      <c r="BV11" s="469">
        <v>0</v>
      </c>
      <c r="BW11" s="470"/>
      <c r="BX11" s="470"/>
      <c r="BY11" s="470"/>
      <c r="BZ11" s="470"/>
      <c r="CA11" s="470"/>
      <c r="CB11" s="470"/>
      <c r="CC11" s="471"/>
      <c r="CD11" s="472" t="s">
        <v>128</v>
      </c>
      <c r="CE11" s="473"/>
      <c r="CF11" s="473"/>
      <c r="CG11" s="473"/>
      <c r="CH11" s="473"/>
      <c r="CI11" s="473"/>
      <c r="CJ11" s="473"/>
      <c r="CK11" s="473"/>
      <c r="CL11" s="473"/>
      <c r="CM11" s="473"/>
      <c r="CN11" s="473"/>
      <c r="CO11" s="473"/>
      <c r="CP11" s="473"/>
      <c r="CQ11" s="473"/>
      <c r="CR11" s="473"/>
      <c r="CS11" s="474"/>
      <c r="CT11" s="509" t="s">
        <v>129</v>
      </c>
      <c r="CU11" s="510"/>
      <c r="CV11" s="510"/>
      <c r="CW11" s="510"/>
      <c r="CX11" s="510"/>
      <c r="CY11" s="510"/>
      <c r="CZ11" s="510"/>
      <c r="DA11" s="511"/>
      <c r="DB11" s="509" t="s">
        <v>130</v>
      </c>
      <c r="DC11" s="510"/>
      <c r="DD11" s="510"/>
      <c r="DE11" s="510"/>
      <c r="DF11" s="510"/>
      <c r="DG11" s="510"/>
      <c r="DH11" s="510"/>
      <c r="DI11" s="511"/>
      <c r="DJ11" s="186"/>
      <c r="DK11" s="186"/>
      <c r="DL11" s="186"/>
      <c r="DM11" s="186"/>
      <c r="DN11" s="186"/>
      <c r="DO11" s="186"/>
    </row>
    <row r="12" spans="1:119" ht="18.75" customHeight="1" x14ac:dyDescent="0.15">
      <c r="A12" s="187"/>
      <c r="B12" s="529" t="s">
        <v>131</v>
      </c>
      <c r="C12" s="530"/>
      <c r="D12" s="530"/>
      <c r="E12" s="530"/>
      <c r="F12" s="530"/>
      <c r="G12" s="530"/>
      <c r="H12" s="530"/>
      <c r="I12" s="530"/>
      <c r="J12" s="530"/>
      <c r="K12" s="531"/>
      <c r="L12" s="538" t="s">
        <v>132</v>
      </c>
      <c r="M12" s="539"/>
      <c r="N12" s="539"/>
      <c r="O12" s="539"/>
      <c r="P12" s="539"/>
      <c r="Q12" s="540"/>
      <c r="R12" s="541">
        <v>8036</v>
      </c>
      <c r="S12" s="542"/>
      <c r="T12" s="542"/>
      <c r="U12" s="542"/>
      <c r="V12" s="543"/>
      <c r="W12" s="544" t="s">
        <v>1</v>
      </c>
      <c r="X12" s="502"/>
      <c r="Y12" s="502"/>
      <c r="Z12" s="502"/>
      <c r="AA12" s="502"/>
      <c r="AB12" s="545"/>
      <c r="AC12" s="546" t="s">
        <v>133</v>
      </c>
      <c r="AD12" s="547"/>
      <c r="AE12" s="547"/>
      <c r="AF12" s="547"/>
      <c r="AG12" s="548"/>
      <c r="AH12" s="546" t="s">
        <v>134</v>
      </c>
      <c r="AI12" s="547"/>
      <c r="AJ12" s="547"/>
      <c r="AK12" s="547"/>
      <c r="AL12" s="549"/>
      <c r="AM12" s="498" t="s">
        <v>135</v>
      </c>
      <c r="AN12" s="499"/>
      <c r="AO12" s="499"/>
      <c r="AP12" s="499"/>
      <c r="AQ12" s="499"/>
      <c r="AR12" s="499"/>
      <c r="AS12" s="499"/>
      <c r="AT12" s="500"/>
      <c r="AU12" s="501" t="s">
        <v>93</v>
      </c>
      <c r="AV12" s="502"/>
      <c r="AW12" s="502"/>
      <c r="AX12" s="502"/>
      <c r="AY12" s="503" t="s">
        <v>136</v>
      </c>
      <c r="AZ12" s="504"/>
      <c r="BA12" s="504"/>
      <c r="BB12" s="504"/>
      <c r="BC12" s="504"/>
      <c r="BD12" s="504"/>
      <c r="BE12" s="504"/>
      <c r="BF12" s="504"/>
      <c r="BG12" s="504"/>
      <c r="BH12" s="504"/>
      <c r="BI12" s="504"/>
      <c r="BJ12" s="504"/>
      <c r="BK12" s="504"/>
      <c r="BL12" s="504"/>
      <c r="BM12" s="505"/>
      <c r="BN12" s="469">
        <v>0</v>
      </c>
      <c r="BO12" s="470"/>
      <c r="BP12" s="470"/>
      <c r="BQ12" s="470"/>
      <c r="BR12" s="470"/>
      <c r="BS12" s="470"/>
      <c r="BT12" s="470"/>
      <c r="BU12" s="471"/>
      <c r="BV12" s="469">
        <v>0</v>
      </c>
      <c r="BW12" s="470"/>
      <c r="BX12" s="470"/>
      <c r="BY12" s="470"/>
      <c r="BZ12" s="470"/>
      <c r="CA12" s="470"/>
      <c r="CB12" s="470"/>
      <c r="CC12" s="471"/>
      <c r="CD12" s="472" t="s">
        <v>137</v>
      </c>
      <c r="CE12" s="473"/>
      <c r="CF12" s="473"/>
      <c r="CG12" s="473"/>
      <c r="CH12" s="473"/>
      <c r="CI12" s="473"/>
      <c r="CJ12" s="473"/>
      <c r="CK12" s="473"/>
      <c r="CL12" s="473"/>
      <c r="CM12" s="473"/>
      <c r="CN12" s="473"/>
      <c r="CO12" s="473"/>
      <c r="CP12" s="473"/>
      <c r="CQ12" s="473"/>
      <c r="CR12" s="473"/>
      <c r="CS12" s="474"/>
      <c r="CT12" s="509" t="s">
        <v>130</v>
      </c>
      <c r="CU12" s="510"/>
      <c r="CV12" s="510"/>
      <c r="CW12" s="510"/>
      <c r="CX12" s="510"/>
      <c r="CY12" s="510"/>
      <c r="CZ12" s="510"/>
      <c r="DA12" s="511"/>
      <c r="DB12" s="509" t="s">
        <v>129</v>
      </c>
      <c r="DC12" s="510"/>
      <c r="DD12" s="510"/>
      <c r="DE12" s="510"/>
      <c r="DF12" s="510"/>
      <c r="DG12" s="510"/>
      <c r="DH12" s="510"/>
      <c r="DI12" s="511"/>
      <c r="DJ12" s="186"/>
      <c r="DK12" s="186"/>
      <c r="DL12" s="186"/>
      <c r="DM12" s="186"/>
      <c r="DN12" s="186"/>
      <c r="DO12" s="186"/>
    </row>
    <row r="13" spans="1:119" ht="18.75" customHeight="1" x14ac:dyDescent="0.15">
      <c r="A13" s="187"/>
      <c r="B13" s="532"/>
      <c r="C13" s="533"/>
      <c r="D13" s="533"/>
      <c r="E13" s="533"/>
      <c r="F13" s="533"/>
      <c r="G13" s="533"/>
      <c r="H13" s="533"/>
      <c r="I13" s="533"/>
      <c r="J13" s="533"/>
      <c r="K13" s="534"/>
      <c r="L13" s="197"/>
      <c r="M13" s="560" t="s">
        <v>138</v>
      </c>
      <c r="N13" s="561"/>
      <c r="O13" s="561"/>
      <c r="P13" s="561"/>
      <c r="Q13" s="562"/>
      <c r="R13" s="553">
        <v>7897</v>
      </c>
      <c r="S13" s="554"/>
      <c r="T13" s="554"/>
      <c r="U13" s="554"/>
      <c r="V13" s="555"/>
      <c r="W13" s="485" t="s">
        <v>139</v>
      </c>
      <c r="X13" s="486"/>
      <c r="Y13" s="486"/>
      <c r="Z13" s="486"/>
      <c r="AA13" s="486"/>
      <c r="AB13" s="476"/>
      <c r="AC13" s="520">
        <v>1007</v>
      </c>
      <c r="AD13" s="521"/>
      <c r="AE13" s="521"/>
      <c r="AF13" s="521"/>
      <c r="AG13" s="563"/>
      <c r="AH13" s="520">
        <v>1190</v>
      </c>
      <c r="AI13" s="521"/>
      <c r="AJ13" s="521"/>
      <c r="AK13" s="521"/>
      <c r="AL13" s="522"/>
      <c r="AM13" s="498" t="s">
        <v>140</v>
      </c>
      <c r="AN13" s="499"/>
      <c r="AO13" s="499"/>
      <c r="AP13" s="499"/>
      <c r="AQ13" s="499"/>
      <c r="AR13" s="499"/>
      <c r="AS13" s="499"/>
      <c r="AT13" s="500"/>
      <c r="AU13" s="501" t="s">
        <v>115</v>
      </c>
      <c r="AV13" s="502"/>
      <c r="AW13" s="502"/>
      <c r="AX13" s="502"/>
      <c r="AY13" s="503" t="s">
        <v>141</v>
      </c>
      <c r="AZ13" s="504"/>
      <c r="BA13" s="504"/>
      <c r="BB13" s="504"/>
      <c r="BC13" s="504"/>
      <c r="BD13" s="504"/>
      <c r="BE13" s="504"/>
      <c r="BF13" s="504"/>
      <c r="BG13" s="504"/>
      <c r="BH13" s="504"/>
      <c r="BI13" s="504"/>
      <c r="BJ13" s="504"/>
      <c r="BK13" s="504"/>
      <c r="BL13" s="504"/>
      <c r="BM13" s="505"/>
      <c r="BN13" s="469">
        <v>90391</v>
      </c>
      <c r="BO13" s="470"/>
      <c r="BP13" s="470"/>
      <c r="BQ13" s="470"/>
      <c r="BR13" s="470"/>
      <c r="BS13" s="470"/>
      <c r="BT13" s="470"/>
      <c r="BU13" s="471"/>
      <c r="BV13" s="469">
        <v>321309</v>
      </c>
      <c r="BW13" s="470"/>
      <c r="BX13" s="470"/>
      <c r="BY13" s="470"/>
      <c r="BZ13" s="470"/>
      <c r="CA13" s="470"/>
      <c r="CB13" s="470"/>
      <c r="CC13" s="471"/>
      <c r="CD13" s="472" t="s">
        <v>142</v>
      </c>
      <c r="CE13" s="473"/>
      <c r="CF13" s="473"/>
      <c r="CG13" s="473"/>
      <c r="CH13" s="473"/>
      <c r="CI13" s="473"/>
      <c r="CJ13" s="473"/>
      <c r="CK13" s="473"/>
      <c r="CL13" s="473"/>
      <c r="CM13" s="473"/>
      <c r="CN13" s="473"/>
      <c r="CO13" s="473"/>
      <c r="CP13" s="473"/>
      <c r="CQ13" s="473"/>
      <c r="CR13" s="473"/>
      <c r="CS13" s="474"/>
      <c r="CT13" s="466">
        <v>6.4</v>
      </c>
      <c r="CU13" s="467"/>
      <c r="CV13" s="467"/>
      <c r="CW13" s="467"/>
      <c r="CX13" s="467"/>
      <c r="CY13" s="467"/>
      <c r="CZ13" s="467"/>
      <c r="DA13" s="468"/>
      <c r="DB13" s="466">
        <v>6.2</v>
      </c>
      <c r="DC13" s="467"/>
      <c r="DD13" s="467"/>
      <c r="DE13" s="467"/>
      <c r="DF13" s="467"/>
      <c r="DG13" s="467"/>
      <c r="DH13" s="467"/>
      <c r="DI13" s="468"/>
      <c r="DJ13" s="186"/>
      <c r="DK13" s="186"/>
      <c r="DL13" s="186"/>
      <c r="DM13" s="186"/>
      <c r="DN13" s="186"/>
      <c r="DO13" s="186"/>
    </row>
    <row r="14" spans="1:119" ht="18.75" customHeight="1" thickBot="1" x14ac:dyDescent="0.2">
      <c r="A14" s="187"/>
      <c r="B14" s="532"/>
      <c r="C14" s="533"/>
      <c r="D14" s="533"/>
      <c r="E14" s="533"/>
      <c r="F14" s="533"/>
      <c r="G14" s="533"/>
      <c r="H14" s="533"/>
      <c r="I14" s="533"/>
      <c r="J14" s="533"/>
      <c r="K14" s="534"/>
      <c r="L14" s="550" t="s">
        <v>143</v>
      </c>
      <c r="M14" s="551"/>
      <c r="N14" s="551"/>
      <c r="O14" s="551"/>
      <c r="P14" s="551"/>
      <c r="Q14" s="552"/>
      <c r="R14" s="553">
        <v>8035</v>
      </c>
      <c r="S14" s="554"/>
      <c r="T14" s="554"/>
      <c r="U14" s="554"/>
      <c r="V14" s="555"/>
      <c r="W14" s="459"/>
      <c r="X14" s="460"/>
      <c r="Y14" s="460"/>
      <c r="Z14" s="460"/>
      <c r="AA14" s="460"/>
      <c r="AB14" s="449"/>
      <c r="AC14" s="556">
        <v>24.4</v>
      </c>
      <c r="AD14" s="557"/>
      <c r="AE14" s="557"/>
      <c r="AF14" s="557"/>
      <c r="AG14" s="558"/>
      <c r="AH14" s="556">
        <v>27.9</v>
      </c>
      <c r="AI14" s="557"/>
      <c r="AJ14" s="557"/>
      <c r="AK14" s="557"/>
      <c r="AL14" s="559"/>
      <c r="AM14" s="498"/>
      <c r="AN14" s="499"/>
      <c r="AO14" s="499"/>
      <c r="AP14" s="499"/>
      <c r="AQ14" s="499"/>
      <c r="AR14" s="499"/>
      <c r="AS14" s="499"/>
      <c r="AT14" s="500"/>
      <c r="AU14" s="501"/>
      <c r="AV14" s="502"/>
      <c r="AW14" s="502"/>
      <c r="AX14" s="502"/>
      <c r="AY14" s="503"/>
      <c r="AZ14" s="504"/>
      <c r="BA14" s="504"/>
      <c r="BB14" s="504"/>
      <c r="BC14" s="504"/>
      <c r="BD14" s="504"/>
      <c r="BE14" s="504"/>
      <c r="BF14" s="504"/>
      <c r="BG14" s="504"/>
      <c r="BH14" s="504"/>
      <c r="BI14" s="504"/>
      <c r="BJ14" s="504"/>
      <c r="BK14" s="504"/>
      <c r="BL14" s="504"/>
      <c r="BM14" s="505"/>
      <c r="BN14" s="469"/>
      <c r="BO14" s="470"/>
      <c r="BP14" s="470"/>
      <c r="BQ14" s="470"/>
      <c r="BR14" s="470"/>
      <c r="BS14" s="470"/>
      <c r="BT14" s="470"/>
      <c r="BU14" s="471"/>
      <c r="BV14" s="469"/>
      <c r="BW14" s="470"/>
      <c r="BX14" s="470"/>
      <c r="BY14" s="470"/>
      <c r="BZ14" s="470"/>
      <c r="CA14" s="470"/>
      <c r="CB14" s="470"/>
      <c r="CC14" s="471"/>
      <c r="CD14" s="564" t="s">
        <v>144</v>
      </c>
      <c r="CE14" s="565"/>
      <c r="CF14" s="565"/>
      <c r="CG14" s="565"/>
      <c r="CH14" s="565"/>
      <c r="CI14" s="565"/>
      <c r="CJ14" s="565"/>
      <c r="CK14" s="565"/>
      <c r="CL14" s="565"/>
      <c r="CM14" s="565"/>
      <c r="CN14" s="565"/>
      <c r="CO14" s="565"/>
      <c r="CP14" s="565"/>
      <c r="CQ14" s="565"/>
      <c r="CR14" s="565"/>
      <c r="CS14" s="566"/>
      <c r="CT14" s="567" t="s">
        <v>129</v>
      </c>
      <c r="CU14" s="568"/>
      <c r="CV14" s="568"/>
      <c r="CW14" s="568"/>
      <c r="CX14" s="568"/>
      <c r="CY14" s="568"/>
      <c r="CZ14" s="568"/>
      <c r="DA14" s="569"/>
      <c r="DB14" s="567" t="s">
        <v>130</v>
      </c>
      <c r="DC14" s="568"/>
      <c r="DD14" s="568"/>
      <c r="DE14" s="568"/>
      <c r="DF14" s="568"/>
      <c r="DG14" s="568"/>
      <c r="DH14" s="568"/>
      <c r="DI14" s="569"/>
      <c r="DJ14" s="186"/>
      <c r="DK14" s="186"/>
      <c r="DL14" s="186"/>
      <c r="DM14" s="186"/>
      <c r="DN14" s="186"/>
      <c r="DO14" s="186"/>
    </row>
    <row r="15" spans="1:119" ht="18.75" customHeight="1" x14ac:dyDescent="0.15">
      <c r="A15" s="187"/>
      <c r="B15" s="532"/>
      <c r="C15" s="533"/>
      <c r="D15" s="533"/>
      <c r="E15" s="533"/>
      <c r="F15" s="533"/>
      <c r="G15" s="533"/>
      <c r="H15" s="533"/>
      <c r="I15" s="533"/>
      <c r="J15" s="533"/>
      <c r="K15" s="534"/>
      <c r="L15" s="197"/>
      <c r="M15" s="560" t="s">
        <v>138</v>
      </c>
      <c r="N15" s="561"/>
      <c r="O15" s="561"/>
      <c r="P15" s="561"/>
      <c r="Q15" s="562"/>
      <c r="R15" s="553">
        <v>7901</v>
      </c>
      <c r="S15" s="554"/>
      <c r="T15" s="554"/>
      <c r="U15" s="554"/>
      <c r="V15" s="555"/>
      <c r="W15" s="485" t="s">
        <v>145</v>
      </c>
      <c r="X15" s="486"/>
      <c r="Y15" s="486"/>
      <c r="Z15" s="486"/>
      <c r="AA15" s="486"/>
      <c r="AB15" s="476"/>
      <c r="AC15" s="520">
        <v>1120</v>
      </c>
      <c r="AD15" s="521"/>
      <c r="AE15" s="521"/>
      <c r="AF15" s="521"/>
      <c r="AG15" s="563"/>
      <c r="AH15" s="520">
        <v>1151</v>
      </c>
      <c r="AI15" s="521"/>
      <c r="AJ15" s="521"/>
      <c r="AK15" s="521"/>
      <c r="AL15" s="522"/>
      <c r="AM15" s="498"/>
      <c r="AN15" s="499"/>
      <c r="AO15" s="499"/>
      <c r="AP15" s="499"/>
      <c r="AQ15" s="499"/>
      <c r="AR15" s="499"/>
      <c r="AS15" s="499"/>
      <c r="AT15" s="500"/>
      <c r="AU15" s="501"/>
      <c r="AV15" s="502"/>
      <c r="AW15" s="502"/>
      <c r="AX15" s="502"/>
      <c r="AY15" s="429" t="s">
        <v>146</v>
      </c>
      <c r="AZ15" s="430"/>
      <c r="BA15" s="430"/>
      <c r="BB15" s="430"/>
      <c r="BC15" s="430"/>
      <c r="BD15" s="430"/>
      <c r="BE15" s="430"/>
      <c r="BF15" s="430"/>
      <c r="BG15" s="430"/>
      <c r="BH15" s="430"/>
      <c r="BI15" s="430"/>
      <c r="BJ15" s="430"/>
      <c r="BK15" s="430"/>
      <c r="BL15" s="430"/>
      <c r="BM15" s="431"/>
      <c r="BN15" s="432">
        <v>991203</v>
      </c>
      <c r="BO15" s="433"/>
      <c r="BP15" s="433"/>
      <c r="BQ15" s="433"/>
      <c r="BR15" s="433"/>
      <c r="BS15" s="433"/>
      <c r="BT15" s="433"/>
      <c r="BU15" s="434"/>
      <c r="BV15" s="432">
        <v>949286</v>
      </c>
      <c r="BW15" s="433"/>
      <c r="BX15" s="433"/>
      <c r="BY15" s="433"/>
      <c r="BZ15" s="433"/>
      <c r="CA15" s="433"/>
      <c r="CB15" s="433"/>
      <c r="CC15" s="434"/>
      <c r="CD15" s="570" t="s">
        <v>147</v>
      </c>
      <c r="CE15" s="571"/>
      <c r="CF15" s="571"/>
      <c r="CG15" s="571"/>
      <c r="CH15" s="571"/>
      <c r="CI15" s="571"/>
      <c r="CJ15" s="571"/>
      <c r="CK15" s="571"/>
      <c r="CL15" s="571"/>
      <c r="CM15" s="571"/>
      <c r="CN15" s="571"/>
      <c r="CO15" s="571"/>
      <c r="CP15" s="571"/>
      <c r="CQ15" s="571"/>
      <c r="CR15" s="571"/>
      <c r="CS15" s="57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32"/>
      <c r="C16" s="533"/>
      <c r="D16" s="533"/>
      <c r="E16" s="533"/>
      <c r="F16" s="533"/>
      <c r="G16" s="533"/>
      <c r="H16" s="533"/>
      <c r="I16" s="533"/>
      <c r="J16" s="533"/>
      <c r="K16" s="534"/>
      <c r="L16" s="550" t="s">
        <v>148</v>
      </c>
      <c r="M16" s="581"/>
      <c r="N16" s="581"/>
      <c r="O16" s="581"/>
      <c r="P16" s="581"/>
      <c r="Q16" s="582"/>
      <c r="R16" s="573" t="s">
        <v>149</v>
      </c>
      <c r="S16" s="574"/>
      <c r="T16" s="574"/>
      <c r="U16" s="574"/>
      <c r="V16" s="575"/>
      <c r="W16" s="459"/>
      <c r="X16" s="460"/>
      <c r="Y16" s="460"/>
      <c r="Z16" s="460"/>
      <c r="AA16" s="460"/>
      <c r="AB16" s="449"/>
      <c r="AC16" s="556">
        <v>27.1</v>
      </c>
      <c r="AD16" s="557"/>
      <c r="AE16" s="557"/>
      <c r="AF16" s="557"/>
      <c r="AG16" s="558"/>
      <c r="AH16" s="556">
        <v>26.9</v>
      </c>
      <c r="AI16" s="557"/>
      <c r="AJ16" s="557"/>
      <c r="AK16" s="557"/>
      <c r="AL16" s="559"/>
      <c r="AM16" s="498"/>
      <c r="AN16" s="499"/>
      <c r="AO16" s="499"/>
      <c r="AP16" s="499"/>
      <c r="AQ16" s="499"/>
      <c r="AR16" s="499"/>
      <c r="AS16" s="499"/>
      <c r="AT16" s="500"/>
      <c r="AU16" s="501"/>
      <c r="AV16" s="502"/>
      <c r="AW16" s="502"/>
      <c r="AX16" s="502"/>
      <c r="AY16" s="503" t="s">
        <v>150</v>
      </c>
      <c r="AZ16" s="504"/>
      <c r="BA16" s="504"/>
      <c r="BB16" s="504"/>
      <c r="BC16" s="504"/>
      <c r="BD16" s="504"/>
      <c r="BE16" s="504"/>
      <c r="BF16" s="504"/>
      <c r="BG16" s="504"/>
      <c r="BH16" s="504"/>
      <c r="BI16" s="504"/>
      <c r="BJ16" s="504"/>
      <c r="BK16" s="504"/>
      <c r="BL16" s="504"/>
      <c r="BM16" s="505"/>
      <c r="BN16" s="469">
        <v>2529155</v>
      </c>
      <c r="BO16" s="470"/>
      <c r="BP16" s="470"/>
      <c r="BQ16" s="470"/>
      <c r="BR16" s="470"/>
      <c r="BS16" s="470"/>
      <c r="BT16" s="470"/>
      <c r="BU16" s="471"/>
      <c r="BV16" s="469">
        <v>2384653</v>
      </c>
      <c r="BW16" s="470"/>
      <c r="BX16" s="470"/>
      <c r="BY16" s="470"/>
      <c r="BZ16" s="470"/>
      <c r="CA16" s="470"/>
      <c r="CB16" s="470"/>
      <c r="CC16" s="471"/>
      <c r="CD16" s="201"/>
      <c r="CE16" s="579"/>
      <c r="CF16" s="579"/>
      <c r="CG16" s="579"/>
      <c r="CH16" s="579"/>
      <c r="CI16" s="579"/>
      <c r="CJ16" s="579"/>
      <c r="CK16" s="579"/>
      <c r="CL16" s="579"/>
      <c r="CM16" s="579"/>
      <c r="CN16" s="579"/>
      <c r="CO16" s="579"/>
      <c r="CP16" s="579"/>
      <c r="CQ16" s="579"/>
      <c r="CR16" s="579"/>
      <c r="CS16" s="580"/>
      <c r="CT16" s="466"/>
      <c r="CU16" s="467"/>
      <c r="CV16" s="467"/>
      <c r="CW16" s="467"/>
      <c r="CX16" s="467"/>
      <c r="CY16" s="467"/>
      <c r="CZ16" s="467"/>
      <c r="DA16" s="468"/>
      <c r="DB16" s="466"/>
      <c r="DC16" s="467"/>
      <c r="DD16" s="467"/>
      <c r="DE16" s="467"/>
      <c r="DF16" s="467"/>
      <c r="DG16" s="467"/>
      <c r="DH16" s="467"/>
      <c r="DI16" s="468"/>
      <c r="DJ16" s="186"/>
      <c r="DK16" s="186"/>
      <c r="DL16" s="186"/>
      <c r="DM16" s="186"/>
      <c r="DN16" s="186"/>
      <c r="DO16" s="186"/>
    </row>
    <row r="17" spans="1:119" ht="18.75" customHeight="1" thickBot="1" x14ac:dyDescent="0.2">
      <c r="A17" s="187"/>
      <c r="B17" s="535"/>
      <c r="C17" s="536"/>
      <c r="D17" s="536"/>
      <c r="E17" s="536"/>
      <c r="F17" s="536"/>
      <c r="G17" s="536"/>
      <c r="H17" s="536"/>
      <c r="I17" s="536"/>
      <c r="J17" s="536"/>
      <c r="K17" s="537"/>
      <c r="L17" s="202"/>
      <c r="M17" s="576" t="s">
        <v>151</v>
      </c>
      <c r="N17" s="577"/>
      <c r="O17" s="577"/>
      <c r="P17" s="577"/>
      <c r="Q17" s="578"/>
      <c r="R17" s="573" t="s">
        <v>152</v>
      </c>
      <c r="S17" s="574"/>
      <c r="T17" s="574"/>
      <c r="U17" s="574"/>
      <c r="V17" s="575"/>
      <c r="W17" s="485" t="s">
        <v>153</v>
      </c>
      <c r="X17" s="486"/>
      <c r="Y17" s="486"/>
      <c r="Z17" s="486"/>
      <c r="AA17" s="486"/>
      <c r="AB17" s="476"/>
      <c r="AC17" s="520">
        <v>2007</v>
      </c>
      <c r="AD17" s="521"/>
      <c r="AE17" s="521"/>
      <c r="AF17" s="521"/>
      <c r="AG17" s="563"/>
      <c r="AH17" s="520">
        <v>1931</v>
      </c>
      <c r="AI17" s="521"/>
      <c r="AJ17" s="521"/>
      <c r="AK17" s="521"/>
      <c r="AL17" s="522"/>
      <c r="AM17" s="498"/>
      <c r="AN17" s="499"/>
      <c r="AO17" s="499"/>
      <c r="AP17" s="499"/>
      <c r="AQ17" s="499"/>
      <c r="AR17" s="499"/>
      <c r="AS17" s="499"/>
      <c r="AT17" s="500"/>
      <c r="AU17" s="501"/>
      <c r="AV17" s="502"/>
      <c r="AW17" s="502"/>
      <c r="AX17" s="502"/>
      <c r="AY17" s="503" t="s">
        <v>154</v>
      </c>
      <c r="AZ17" s="504"/>
      <c r="BA17" s="504"/>
      <c r="BB17" s="504"/>
      <c r="BC17" s="504"/>
      <c r="BD17" s="504"/>
      <c r="BE17" s="504"/>
      <c r="BF17" s="504"/>
      <c r="BG17" s="504"/>
      <c r="BH17" s="504"/>
      <c r="BI17" s="504"/>
      <c r="BJ17" s="504"/>
      <c r="BK17" s="504"/>
      <c r="BL17" s="504"/>
      <c r="BM17" s="505"/>
      <c r="BN17" s="469">
        <v>1237322</v>
      </c>
      <c r="BO17" s="470"/>
      <c r="BP17" s="470"/>
      <c r="BQ17" s="470"/>
      <c r="BR17" s="470"/>
      <c r="BS17" s="470"/>
      <c r="BT17" s="470"/>
      <c r="BU17" s="471"/>
      <c r="BV17" s="469">
        <v>1193916</v>
      </c>
      <c r="BW17" s="470"/>
      <c r="BX17" s="470"/>
      <c r="BY17" s="470"/>
      <c r="BZ17" s="470"/>
      <c r="CA17" s="470"/>
      <c r="CB17" s="470"/>
      <c r="CC17" s="471"/>
      <c r="CD17" s="201"/>
      <c r="CE17" s="579"/>
      <c r="CF17" s="579"/>
      <c r="CG17" s="579"/>
      <c r="CH17" s="579"/>
      <c r="CI17" s="579"/>
      <c r="CJ17" s="579"/>
      <c r="CK17" s="579"/>
      <c r="CL17" s="579"/>
      <c r="CM17" s="579"/>
      <c r="CN17" s="579"/>
      <c r="CO17" s="579"/>
      <c r="CP17" s="579"/>
      <c r="CQ17" s="579"/>
      <c r="CR17" s="579"/>
      <c r="CS17" s="580"/>
      <c r="CT17" s="466"/>
      <c r="CU17" s="467"/>
      <c r="CV17" s="467"/>
      <c r="CW17" s="467"/>
      <c r="CX17" s="467"/>
      <c r="CY17" s="467"/>
      <c r="CZ17" s="467"/>
      <c r="DA17" s="468"/>
      <c r="DB17" s="466"/>
      <c r="DC17" s="467"/>
      <c r="DD17" s="467"/>
      <c r="DE17" s="467"/>
      <c r="DF17" s="467"/>
      <c r="DG17" s="467"/>
      <c r="DH17" s="467"/>
      <c r="DI17" s="468"/>
      <c r="DJ17" s="186"/>
      <c r="DK17" s="186"/>
      <c r="DL17" s="186"/>
      <c r="DM17" s="186"/>
      <c r="DN17" s="186"/>
      <c r="DO17" s="186"/>
    </row>
    <row r="18" spans="1:119" ht="18.75" customHeight="1" thickBot="1" x14ac:dyDescent="0.2">
      <c r="A18" s="187"/>
      <c r="B18" s="583" t="s">
        <v>155</v>
      </c>
      <c r="C18" s="512"/>
      <c r="D18" s="512"/>
      <c r="E18" s="584"/>
      <c r="F18" s="584"/>
      <c r="G18" s="584"/>
      <c r="H18" s="584"/>
      <c r="I18" s="584"/>
      <c r="J18" s="584"/>
      <c r="K18" s="584"/>
      <c r="L18" s="585">
        <v>43.26</v>
      </c>
      <c r="M18" s="585"/>
      <c r="N18" s="585"/>
      <c r="O18" s="585"/>
      <c r="P18" s="585"/>
      <c r="Q18" s="585"/>
      <c r="R18" s="586"/>
      <c r="S18" s="586"/>
      <c r="T18" s="586"/>
      <c r="U18" s="586"/>
      <c r="V18" s="587"/>
      <c r="W18" s="487"/>
      <c r="X18" s="488"/>
      <c r="Y18" s="488"/>
      <c r="Z18" s="488"/>
      <c r="AA18" s="488"/>
      <c r="AB18" s="479"/>
      <c r="AC18" s="588">
        <v>48.5</v>
      </c>
      <c r="AD18" s="589"/>
      <c r="AE18" s="589"/>
      <c r="AF18" s="589"/>
      <c r="AG18" s="590"/>
      <c r="AH18" s="588">
        <v>45.2</v>
      </c>
      <c r="AI18" s="589"/>
      <c r="AJ18" s="589"/>
      <c r="AK18" s="589"/>
      <c r="AL18" s="591"/>
      <c r="AM18" s="498"/>
      <c r="AN18" s="499"/>
      <c r="AO18" s="499"/>
      <c r="AP18" s="499"/>
      <c r="AQ18" s="499"/>
      <c r="AR18" s="499"/>
      <c r="AS18" s="499"/>
      <c r="AT18" s="500"/>
      <c r="AU18" s="501"/>
      <c r="AV18" s="502"/>
      <c r="AW18" s="502"/>
      <c r="AX18" s="502"/>
      <c r="AY18" s="503" t="s">
        <v>156</v>
      </c>
      <c r="AZ18" s="504"/>
      <c r="BA18" s="504"/>
      <c r="BB18" s="504"/>
      <c r="BC18" s="504"/>
      <c r="BD18" s="504"/>
      <c r="BE18" s="504"/>
      <c r="BF18" s="504"/>
      <c r="BG18" s="504"/>
      <c r="BH18" s="504"/>
      <c r="BI18" s="504"/>
      <c r="BJ18" s="504"/>
      <c r="BK18" s="504"/>
      <c r="BL18" s="504"/>
      <c r="BM18" s="505"/>
      <c r="BN18" s="469">
        <v>2462588</v>
      </c>
      <c r="BO18" s="470"/>
      <c r="BP18" s="470"/>
      <c r="BQ18" s="470"/>
      <c r="BR18" s="470"/>
      <c r="BS18" s="470"/>
      <c r="BT18" s="470"/>
      <c r="BU18" s="471"/>
      <c r="BV18" s="469">
        <v>2370248</v>
      </c>
      <c r="BW18" s="470"/>
      <c r="BX18" s="470"/>
      <c r="BY18" s="470"/>
      <c r="BZ18" s="470"/>
      <c r="CA18" s="470"/>
      <c r="CB18" s="470"/>
      <c r="CC18" s="471"/>
      <c r="CD18" s="201"/>
      <c r="CE18" s="579"/>
      <c r="CF18" s="579"/>
      <c r="CG18" s="579"/>
      <c r="CH18" s="579"/>
      <c r="CI18" s="579"/>
      <c r="CJ18" s="579"/>
      <c r="CK18" s="579"/>
      <c r="CL18" s="579"/>
      <c r="CM18" s="579"/>
      <c r="CN18" s="579"/>
      <c r="CO18" s="579"/>
      <c r="CP18" s="579"/>
      <c r="CQ18" s="579"/>
      <c r="CR18" s="579"/>
      <c r="CS18" s="580"/>
      <c r="CT18" s="466"/>
      <c r="CU18" s="467"/>
      <c r="CV18" s="467"/>
      <c r="CW18" s="467"/>
      <c r="CX18" s="467"/>
      <c r="CY18" s="467"/>
      <c r="CZ18" s="467"/>
      <c r="DA18" s="468"/>
      <c r="DB18" s="466"/>
      <c r="DC18" s="467"/>
      <c r="DD18" s="467"/>
      <c r="DE18" s="467"/>
      <c r="DF18" s="467"/>
      <c r="DG18" s="467"/>
      <c r="DH18" s="467"/>
      <c r="DI18" s="468"/>
      <c r="DJ18" s="186"/>
      <c r="DK18" s="186"/>
      <c r="DL18" s="186"/>
      <c r="DM18" s="186"/>
      <c r="DN18" s="186"/>
      <c r="DO18" s="186"/>
    </row>
    <row r="19" spans="1:119" ht="18.75" customHeight="1" thickBot="1" x14ac:dyDescent="0.2">
      <c r="A19" s="187"/>
      <c r="B19" s="583" t="s">
        <v>157</v>
      </c>
      <c r="C19" s="512"/>
      <c r="D19" s="512"/>
      <c r="E19" s="584"/>
      <c r="F19" s="584"/>
      <c r="G19" s="584"/>
      <c r="H19" s="584"/>
      <c r="I19" s="584"/>
      <c r="J19" s="584"/>
      <c r="K19" s="584"/>
      <c r="L19" s="592">
        <v>178</v>
      </c>
      <c r="M19" s="592"/>
      <c r="N19" s="592"/>
      <c r="O19" s="592"/>
      <c r="P19" s="592"/>
      <c r="Q19" s="592"/>
      <c r="R19" s="593"/>
      <c r="S19" s="593"/>
      <c r="T19" s="593"/>
      <c r="U19" s="593"/>
      <c r="V19" s="594"/>
      <c r="W19" s="426"/>
      <c r="X19" s="427"/>
      <c r="Y19" s="427"/>
      <c r="Z19" s="427"/>
      <c r="AA19" s="427"/>
      <c r="AB19" s="427"/>
      <c r="AC19" s="601"/>
      <c r="AD19" s="601"/>
      <c r="AE19" s="601"/>
      <c r="AF19" s="601"/>
      <c r="AG19" s="601"/>
      <c r="AH19" s="601"/>
      <c r="AI19" s="601"/>
      <c r="AJ19" s="601"/>
      <c r="AK19" s="601"/>
      <c r="AL19" s="602"/>
      <c r="AM19" s="498"/>
      <c r="AN19" s="499"/>
      <c r="AO19" s="499"/>
      <c r="AP19" s="499"/>
      <c r="AQ19" s="499"/>
      <c r="AR19" s="499"/>
      <c r="AS19" s="499"/>
      <c r="AT19" s="500"/>
      <c r="AU19" s="501"/>
      <c r="AV19" s="502"/>
      <c r="AW19" s="502"/>
      <c r="AX19" s="502"/>
      <c r="AY19" s="503" t="s">
        <v>158</v>
      </c>
      <c r="AZ19" s="504"/>
      <c r="BA19" s="504"/>
      <c r="BB19" s="504"/>
      <c r="BC19" s="504"/>
      <c r="BD19" s="504"/>
      <c r="BE19" s="504"/>
      <c r="BF19" s="504"/>
      <c r="BG19" s="504"/>
      <c r="BH19" s="504"/>
      <c r="BI19" s="504"/>
      <c r="BJ19" s="504"/>
      <c r="BK19" s="504"/>
      <c r="BL19" s="504"/>
      <c r="BM19" s="505"/>
      <c r="BN19" s="469">
        <v>3623126</v>
      </c>
      <c r="BO19" s="470"/>
      <c r="BP19" s="470"/>
      <c r="BQ19" s="470"/>
      <c r="BR19" s="470"/>
      <c r="BS19" s="470"/>
      <c r="BT19" s="470"/>
      <c r="BU19" s="471"/>
      <c r="BV19" s="469">
        <v>3278408</v>
      </c>
      <c r="BW19" s="470"/>
      <c r="BX19" s="470"/>
      <c r="BY19" s="470"/>
      <c r="BZ19" s="470"/>
      <c r="CA19" s="470"/>
      <c r="CB19" s="470"/>
      <c r="CC19" s="471"/>
      <c r="CD19" s="201"/>
      <c r="CE19" s="579"/>
      <c r="CF19" s="579"/>
      <c r="CG19" s="579"/>
      <c r="CH19" s="579"/>
      <c r="CI19" s="579"/>
      <c r="CJ19" s="579"/>
      <c r="CK19" s="579"/>
      <c r="CL19" s="579"/>
      <c r="CM19" s="579"/>
      <c r="CN19" s="579"/>
      <c r="CO19" s="579"/>
      <c r="CP19" s="579"/>
      <c r="CQ19" s="579"/>
      <c r="CR19" s="579"/>
      <c r="CS19" s="580"/>
      <c r="CT19" s="466"/>
      <c r="CU19" s="467"/>
      <c r="CV19" s="467"/>
      <c r="CW19" s="467"/>
      <c r="CX19" s="467"/>
      <c r="CY19" s="467"/>
      <c r="CZ19" s="467"/>
      <c r="DA19" s="468"/>
      <c r="DB19" s="466"/>
      <c r="DC19" s="467"/>
      <c r="DD19" s="467"/>
      <c r="DE19" s="467"/>
      <c r="DF19" s="467"/>
      <c r="DG19" s="467"/>
      <c r="DH19" s="467"/>
      <c r="DI19" s="468"/>
      <c r="DJ19" s="186"/>
      <c r="DK19" s="186"/>
      <c r="DL19" s="186"/>
      <c r="DM19" s="186"/>
      <c r="DN19" s="186"/>
      <c r="DO19" s="186"/>
    </row>
    <row r="20" spans="1:119" ht="18.75" customHeight="1" thickBot="1" x14ac:dyDescent="0.2">
      <c r="A20" s="187"/>
      <c r="B20" s="583" t="s">
        <v>159</v>
      </c>
      <c r="C20" s="512"/>
      <c r="D20" s="512"/>
      <c r="E20" s="584"/>
      <c r="F20" s="584"/>
      <c r="G20" s="584"/>
      <c r="H20" s="584"/>
      <c r="I20" s="584"/>
      <c r="J20" s="584"/>
      <c r="K20" s="584"/>
      <c r="L20" s="592">
        <v>2895</v>
      </c>
      <c r="M20" s="592"/>
      <c r="N20" s="592"/>
      <c r="O20" s="592"/>
      <c r="P20" s="592"/>
      <c r="Q20" s="592"/>
      <c r="R20" s="593"/>
      <c r="S20" s="593"/>
      <c r="T20" s="593"/>
      <c r="U20" s="593"/>
      <c r="V20" s="594"/>
      <c r="W20" s="487"/>
      <c r="X20" s="488"/>
      <c r="Y20" s="488"/>
      <c r="Z20" s="488"/>
      <c r="AA20" s="488"/>
      <c r="AB20" s="488"/>
      <c r="AC20" s="595"/>
      <c r="AD20" s="595"/>
      <c r="AE20" s="595"/>
      <c r="AF20" s="595"/>
      <c r="AG20" s="595"/>
      <c r="AH20" s="595"/>
      <c r="AI20" s="595"/>
      <c r="AJ20" s="595"/>
      <c r="AK20" s="595"/>
      <c r="AL20" s="596"/>
      <c r="AM20" s="597"/>
      <c r="AN20" s="524"/>
      <c r="AO20" s="524"/>
      <c r="AP20" s="524"/>
      <c r="AQ20" s="524"/>
      <c r="AR20" s="524"/>
      <c r="AS20" s="524"/>
      <c r="AT20" s="525"/>
      <c r="AU20" s="598"/>
      <c r="AV20" s="599"/>
      <c r="AW20" s="599"/>
      <c r="AX20" s="600"/>
      <c r="AY20" s="503"/>
      <c r="AZ20" s="504"/>
      <c r="BA20" s="504"/>
      <c r="BB20" s="504"/>
      <c r="BC20" s="504"/>
      <c r="BD20" s="504"/>
      <c r="BE20" s="504"/>
      <c r="BF20" s="504"/>
      <c r="BG20" s="504"/>
      <c r="BH20" s="504"/>
      <c r="BI20" s="504"/>
      <c r="BJ20" s="504"/>
      <c r="BK20" s="504"/>
      <c r="BL20" s="504"/>
      <c r="BM20" s="505"/>
      <c r="BN20" s="469"/>
      <c r="BO20" s="470"/>
      <c r="BP20" s="470"/>
      <c r="BQ20" s="470"/>
      <c r="BR20" s="470"/>
      <c r="BS20" s="470"/>
      <c r="BT20" s="470"/>
      <c r="BU20" s="471"/>
      <c r="BV20" s="469"/>
      <c r="BW20" s="470"/>
      <c r="BX20" s="470"/>
      <c r="BY20" s="470"/>
      <c r="BZ20" s="470"/>
      <c r="CA20" s="470"/>
      <c r="CB20" s="470"/>
      <c r="CC20" s="471"/>
      <c r="CD20" s="201"/>
      <c r="CE20" s="579"/>
      <c r="CF20" s="579"/>
      <c r="CG20" s="579"/>
      <c r="CH20" s="579"/>
      <c r="CI20" s="579"/>
      <c r="CJ20" s="579"/>
      <c r="CK20" s="579"/>
      <c r="CL20" s="579"/>
      <c r="CM20" s="579"/>
      <c r="CN20" s="579"/>
      <c r="CO20" s="579"/>
      <c r="CP20" s="579"/>
      <c r="CQ20" s="579"/>
      <c r="CR20" s="579"/>
      <c r="CS20" s="580"/>
      <c r="CT20" s="466"/>
      <c r="CU20" s="467"/>
      <c r="CV20" s="467"/>
      <c r="CW20" s="467"/>
      <c r="CX20" s="467"/>
      <c r="CY20" s="467"/>
      <c r="CZ20" s="467"/>
      <c r="DA20" s="468"/>
      <c r="DB20" s="466"/>
      <c r="DC20" s="467"/>
      <c r="DD20" s="467"/>
      <c r="DE20" s="467"/>
      <c r="DF20" s="467"/>
      <c r="DG20" s="467"/>
      <c r="DH20" s="467"/>
      <c r="DI20" s="468"/>
      <c r="DJ20" s="186"/>
      <c r="DK20" s="186"/>
      <c r="DL20" s="186"/>
      <c r="DM20" s="186"/>
      <c r="DN20" s="186"/>
      <c r="DO20" s="186"/>
    </row>
    <row r="21" spans="1:119" ht="18.75" customHeight="1" x14ac:dyDescent="0.15">
      <c r="A21" s="187"/>
      <c r="B21" s="603" t="s">
        <v>160</v>
      </c>
      <c r="C21" s="604"/>
      <c r="D21" s="604"/>
      <c r="E21" s="604"/>
      <c r="F21" s="604"/>
      <c r="G21" s="604"/>
      <c r="H21" s="604"/>
      <c r="I21" s="604"/>
      <c r="J21" s="604"/>
      <c r="K21" s="604"/>
      <c r="L21" s="604"/>
      <c r="M21" s="604"/>
      <c r="N21" s="604"/>
      <c r="O21" s="604"/>
      <c r="P21" s="604"/>
      <c r="Q21" s="604"/>
      <c r="R21" s="604"/>
      <c r="S21" s="604"/>
      <c r="T21" s="604"/>
      <c r="U21" s="604"/>
      <c r="V21" s="604"/>
      <c r="W21" s="604"/>
      <c r="X21" s="604"/>
      <c r="Y21" s="604"/>
      <c r="Z21" s="604"/>
      <c r="AA21" s="604"/>
      <c r="AB21" s="604"/>
      <c r="AC21" s="604"/>
      <c r="AD21" s="604"/>
      <c r="AE21" s="604"/>
      <c r="AF21" s="604"/>
      <c r="AG21" s="604"/>
      <c r="AH21" s="604"/>
      <c r="AI21" s="604"/>
      <c r="AJ21" s="604"/>
      <c r="AK21" s="604"/>
      <c r="AL21" s="604"/>
      <c r="AM21" s="604"/>
      <c r="AN21" s="604"/>
      <c r="AO21" s="604"/>
      <c r="AP21" s="604"/>
      <c r="AQ21" s="604"/>
      <c r="AR21" s="604"/>
      <c r="AS21" s="604"/>
      <c r="AT21" s="604"/>
      <c r="AU21" s="604"/>
      <c r="AV21" s="604"/>
      <c r="AW21" s="604"/>
      <c r="AX21" s="605"/>
      <c r="AY21" s="503"/>
      <c r="AZ21" s="504"/>
      <c r="BA21" s="504"/>
      <c r="BB21" s="504"/>
      <c r="BC21" s="504"/>
      <c r="BD21" s="504"/>
      <c r="BE21" s="504"/>
      <c r="BF21" s="504"/>
      <c r="BG21" s="504"/>
      <c r="BH21" s="504"/>
      <c r="BI21" s="504"/>
      <c r="BJ21" s="504"/>
      <c r="BK21" s="504"/>
      <c r="BL21" s="504"/>
      <c r="BM21" s="505"/>
      <c r="BN21" s="469"/>
      <c r="BO21" s="470"/>
      <c r="BP21" s="470"/>
      <c r="BQ21" s="470"/>
      <c r="BR21" s="470"/>
      <c r="BS21" s="470"/>
      <c r="BT21" s="470"/>
      <c r="BU21" s="471"/>
      <c r="BV21" s="469"/>
      <c r="BW21" s="470"/>
      <c r="BX21" s="470"/>
      <c r="BY21" s="470"/>
      <c r="BZ21" s="470"/>
      <c r="CA21" s="470"/>
      <c r="CB21" s="470"/>
      <c r="CC21" s="471"/>
      <c r="CD21" s="201"/>
      <c r="CE21" s="579"/>
      <c r="CF21" s="579"/>
      <c r="CG21" s="579"/>
      <c r="CH21" s="579"/>
      <c r="CI21" s="579"/>
      <c r="CJ21" s="579"/>
      <c r="CK21" s="579"/>
      <c r="CL21" s="579"/>
      <c r="CM21" s="579"/>
      <c r="CN21" s="579"/>
      <c r="CO21" s="579"/>
      <c r="CP21" s="579"/>
      <c r="CQ21" s="579"/>
      <c r="CR21" s="579"/>
      <c r="CS21" s="580"/>
      <c r="CT21" s="466"/>
      <c r="CU21" s="467"/>
      <c r="CV21" s="467"/>
      <c r="CW21" s="467"/>
      <c r="CX21" s="467"/>
      <c r="CY21" s="467"/>
      <c r="CZ21" s="467"/>
      <c r="DA21" s="468"/>
      <c r="DB21" s="466"/>
      <c r="DC21" s="467"/>
      <c r="DD21" s="467"/>
      <c r="DE21" s="467"/>
      <c r="DF21" s="467"/>
      <c r="DG21" s="467"/>
      <c r="DH21" s="467"/>
      <c r="DI21" s="468"/>
      <c r="DJ21" s="186"/>
      <c r="DK21" s="186"/>
      <c r="DL21" s="186"/>
      <c r="DM21" s="186"/>
      <c r="DN21" s="186"/>
      <c r="DO21" s="186"/>
    </row>
    <row r="22" spans="1:119" ht="18.75" customHeight="1" thickBot="1" x14ac:dyDescent="0.2">
      <c r="A22" s="187"/>
      <c r="B22" s="606" t="s">
        <v>161</v>
      </c>
      <c r="C22" s="607"/>
      <c r="D22" s="608"/>
      <c r="E22" s="481" t="s">
        <v>1</v>
      </c>
      <c r="F22" s="486"/>
      <c r="G22" s="486"/>
      <c r="H22" s="486"/>
      <c r="I22" s="486"/>
      <c r="J22" s="486"/>
      <c r="K22" s="476"/>
      <c r="L22" s="481" t="s">
        <v>162</v>
      </c>
      <c r="M22" s="486"/>
      <c r="N22" s="486"/>
      <c r="O22" s="486"/>
      <c r="P22" s="476"/>
      <c r="Q22" s="615" t="s">
        <v>163</v>
      </c>
      <c r="R22" s="616"/>
      <c r="S22" s="616"/>
      <c r="T22" s="616"/>
      <c r="U22" s="616"/>
      <c r="V22" s="617"/>
      <c r="W22" s="621" t="s">
        <v>164</v>
      </c>
      <c r="X22" s="607"/>
      <c r="Y22" s="608"/>
      <c r="Z22" s="481" t="s">
        <v>1</v>
      </c>
      <c r="AA22" s="486"/>
      <c r="AB22" s="486"/>
      <c r="AC22" s="486"/>
      <c r="AD22" s="486"/>
      <c r="AE22" s="486"/>
      <c r="AF22" s="486"/>
      <c r="AG22" s="476"/>
      <c r="AH22" s="634" t="s">
        <v>165</v>
      </c>
      <c r="AI22" s="486"/>
      <c r="AJ22" s="486"/>
      <c r="AK22" s="486"/>
      <c r="AL22" s="476"/>
      <c r="AM22" s="634" t="s">
        <v>166</v>
      </c>
      <c r="AN22" s="635"/>
      <c r="AO22" s="635"/>
      <c r="AP22" s="635"/>
      <c r="AQ22" s="635"/>
      <c r="AR22" s="636"/>
      <c r="AS22" s="615" t="s">
        <v>163</v>
      </c>
      <c r="AT22" s="616"/>
      <c r="AU22" s="616"/>
      <c r="AV22" s="616"/>
      <c r="AW22" s="616"/>
      <c r="AX22" s="640"/>
      <c r="AY22" s="642"/>
      <c r="AZ22" s="643"/>
      <c r="BA22" s="643"/>
      <c r="BB22" s="643"/>
      <c r="BC22" s="643"/>
      <c r="BD22" s="643"/>
      <c r="BE22" s="643"/>
      <c r="BF22" s="643"/>
      <c r="BG22" s="643"/>
      <c r="BH22" s="643"/>
      <c r="BI22" s="643"/>
      <c r="BJ22" s="643"/>
      <c r="BK22" s="643"/>
      <c r="BL22" s="643"/>
      <c r="BM22" s="644"/>
      <c r="BN22" s="645"/>
      <c r="BO22" s="646"/>
      <c r="BP22" s="646"/>
      <c r="BQ22" s="646"/>
      <c r="BR22" s="646"/>
      <c r="BS22" s="646"/>
      <c r="BT22" s="646"/>
      <c r="BU22" s="647"/>
      <c r="BV22" s="645"/>
      <c r="BW22" s="646"/>
      <c r="BX22" s="646"/>
      <c r="BY22" s="646"/>
      <c r="BZ22" s="646"/>
      <c r="CA22" s="646"/>
      <c r="CB22" s="646"/>
      <c r="CC22" s="647"/>
      <c r="CD22" s="201"/>
      <c r="CE22" s="579"/>
      <c r="CF22" s="579"/>
      <c r="CG22" s="579"/>
      <c r="CH22" s="579"/>
      <c r="CI22" s="579"/>
      <c r="CJ22" s="579"/>
      <c r="CK22" s="579"/>
      <c r="CL22" s="579"/>
      <c r="CM22" s="579"/>
      <c r="CN22" s="579"/>
      <c r="CO22" s="579"/>
      <c r="CP22" s="579"/>
      <c r="CQ22" s="579"/>
      <c r="CR22" s="579"/>
      <c r="CS22" s="580"/>
      <c r="CT22" s="466"/>
      <c r="CU22" s="467"/>
      <c r="CV22" s="467"/>
      <c r="CW22" s="467"/>
      <c r="CX22" s="467"/>
      <c r="CY22" s="467"/>
      <c r="CZ22" s="467"/>
      <c r="DA22" s="468"/>
      <c r="DB22" s="466"/>
      <c r="DC22" s="467"/>
      <c r="DD22" s="467"/>
      <c r="DE22" s="467"/>
      <c r="DF22" s="467"/>
      <c r="DG22" s="467"/>
      <c r="DH22" s="467"/>
      <c r="DI22" s="468"/>
      <c r="DJ22" s="186"/>
      <c r="DK22" s="186"/>
      <c r="DL22" s="186"/>
      <c r="DM22" s="186"/>
      <c r="DN22" s="186"/>
      <c r="DO22" s="186"/>
    </row>
    <row r="23" spans="1:119" ht="18.75" customHeight="1" x14ac:dyDescent="0.15">
      <c r="A23" s="187"/>
      <c r="B23" s="609"/>
      <c r="C23" s="610"/>
      <c r="D23" s="611"/>
      <c r="E23" s="455"/>
      <c r="F23" s="460"/>
      <c r="G23" s="460"/>
      <c r="H23" s="460"/>
      <c r="I23" s="460"/>
      <c r="J23" s="460"/>
      <c r="K23" s="449"/>
      <c r="L23" s="455"/>
      <c r="M23" s="460"/>
      <c r="N23" s="460"/>
      <c r="O23" s="460"/>
      <c r="P23" s="449"/>
      <c r="Q23" s="618"/>
      <c r="R23" s="619"/>
      <c r="S23" s="619"/>
      <c r="T23" s="619"/>
      <c r="U23" s="619"/>
      <c r="V23" s="620"/>
      <c r="W23" s="622"/>
      <c r="X23" s="610"/>
      <c r="Y23" s="611"/>
      <c r="Z23" s="455"/>
      <c r="AA23" s="460"/>
      <c r="AB23" s="460"/>
      <c r="AC23" s="460"/>
      <c r="AD23" s="460"/>
      <c r="AE23" s="460"/>
      <c r="AF23" s="460"/>
      <c r="AG23" s="449"/>
      <c r="AH23" s="455"/>
      <c r="AI23" s="460"/>
      <c r="AJ23" s="460"/>
      <c r="AK23" s="460"/>
      <c r="AL23" s="449"/>
      <c r="AM23" s="637"/>
      <c r="AN23" s="638"/>
      <c r="AO23" s="638"/>
      <c r="AP23" s="638"/>
      <c r="AQ23" s="638"/>
      <c r="AR23" s="639"/>
      <c r="AS23" s="618"/>
      <c r="AT23" s="619"/>
      <c r="AU23" s="619"/>
      <c r="AV23" s="619"/>
      <c r="AW23" s="619"/>
      <c r="AX23" s="641"/>
      <c r="AY23" s="429" t="s">
        <v>167</v>
      </c>
      <c r="AZ23" s="430"/>
      <c r="BA23" s="430"/>
      <c r="BB23" s="430"/>
      <c r="BC23" s="430"/>
      <c r="BD23" s="430"/>
      <c r="BE23" s="430"/>
      <c r="BF23" s="430"/>
      <c r="BG23" s="430"/>
      <c r="BH23" s="430"/>
      <c r="BI23" s="430"/>
      <c r="BJ23" s="430"/>
      <c r="BK23" s="430"/>
      <c r="BL23" s="430"/>
      <c r="BM23" s="431"/>
      <c r="BN23" s="469">
        <v>1787085</v>
      </c>
      <c r="BO23" s="470"/>
      <c r="BP23" s="470"/>
      <c r="BQ23" s="470"/>
      <c r="BR23" s="470"/>
      <c r="BS23" s="470"/>
      <c r="BT23" s="470"/>
      <c r="BU23" s="471"/>
      <c r="BV23" s="469">
        <v>1886314</v>
      </c>
      <c r="BW23" s="470"/>
      <c r="BX23" s="470"/>
      <c r="BY23" s="470"/>
      <c r="BZ23" s="470"/>
      <c r="CA23" s="470"/>
      <c r="CB23" s="470"/>
      <c r="CC23" s="471"/>
      <c r="CD23" s="201"/>
      <c r="CE23" s="579"/>
      <c r="CF23" s="579"/>
      <c r="CG23" s="579"/>
      <c r="CH23" s="579"/>
      <c r="CI23" s="579"/>
      <c r="CJ23" s="579"/>
      <c r="CK23" s="579"/>
      <c r="CL23" s="579"/>
      <c r="CM23" s="579"/>
      <c r="CN23" s="579"/>
      <c r="CO23" s="579"/>
      <c r="CP23" s="579"/>
      <c r="CQ23" s="579"/>
      <c r="CR23" s="579"/>
      <c r="CS23" s="580"/>
      <c r="CT23" s="466"/>
      <c r="CU23" s="467"/>
      <c r="CV23" s="467"/>
      <c r="CW23" s="467"/>
      <c r="CX23" s="467"/>
      <c r="CY23" s="467"/>
      <c r="CZ23" s="467"/>
      <c r="DA23" s="468"/>
      <c r="DB23" s="466"/>
      <c r="DC23" s="467"/>
      <c r="DD23" s="467"/>
      <c r="DE23" s="467"/>
      <c r="DF23" s="467"/>
      <c r="DG23" s="467"/>
      <c r="DH23" s="467"/>
      <c r="DI23" s="468"/>
      <c r="DJ23" s="186"/>
      <c r="DK23" s="186"/>
      <c r="DL23" s="186"/>
      <c r="DM23" s="186"/>
      <c r="DN23" s="186"/>
      <c r="DO23" s="186"/>
    </row>
    <row r="24" spans="1:119" ht="18.75" customHeight="1" thickBot="1" x14ac:dyDescent="0.2">
      <c r="A24" s="187"/>
      <c r="B24" s="609"/>
      <c r="C24" s="610"/>
      <c r="D24" s="611"/>
      <c r="E24" s="519" t="s">
        <v>168</v>
      </c>
      <c r="F24" s="499"/>
      <c r="G24" s="499"/>
      <c r="H24" s="499"/>
      <c r="I24" s="499"/>
      <c r="J24" s="499"/>
      <c r="K24" s="500"/>
      <c r="L24" s="520">
        <v>1</v>
      </c>
      <c r="M24" s="521"/>
      <c r="N24" s="521"/>
      <c r="O24" s="521"/>
      <c r="P24" s="563"/>
      <c r="Q24" s="520">
        <v>7030</v>
      </c>
      <c r="R24" s="521"/>
      <c r="S24" s="521"/>
      <c r="T24" s="521"/>
      <c r="U24" s="521"/>
      <c r="V24" s="563"/>
      <c r="W24" s="622"/>
      <c r="X24" s="610"/>
      <c r="Y24" s="611"/>
      <c r="Z24" s="519" t="s">
        <v>169</v>
      </c>
      <c r="AA24" s="499"/>
      <c r="AB24" s="499"/>
      <c r="AC24" s="499"/>
      <c r="AD24" s="499"/>
      <c r="AE24" s="499"/>
      <c r="AF24" s="499"/>
      <c r="AG24" s="500"/>
      <c r="AH24" s="520">
        <v>95</v>
      </c>
      <c r="AI24" s="521"/>
      <c r="AJ24" s="521"/>
      <c r="AK24" s="521"/>
      <c r="AL24" s="563"/>
      <c r="AM24" s="520">
        <v>267045</v>
      </c>
      <c r="AN24" s="521"/>
      <c r="AO24" s="521"/>
      <c r="AP24" s="521"/>
      <c r="AQ24" s="521"/>
      <c r="AR24" s="563"/>
      <c r="AS24" s="520">
        <v>2811</v>
      </c>
      <c r="AT24" s="521"/>
      <c r="AU24" s="521"/>
      <c r="AV24" s="521"/>
      <c r="AW24" s="521"/>
      <c r="AX24" s="522"/>
      <c r="AY24" s="642" t="s">
        <v>170</v>
      </c>
      <c r="AZ24" s="643"/>
      <c r="BA24" s="643"/>
      <c r="BB24" s="643"/>
      <c r="BC24" s="643"/>
      <c r="BD24" s="643"/>
      <c r="BE24" s="643"/>
      <c r="BF24" s="643"/>
      <c r="BG24" s="643"/>
      <c r="BH24" s="643"/>
      <c r="BI24" s="643"/>
      <c r="BJ24" s="643"/>
      <c r="BK24" s="643"/>
      <c r="BL24" s="643"/>
      <c r="BM24" s="644"/>
      <c r="BN24" s="469">
        <v>1271377</v>
      </c>
      <c r="BO24" s="470"/>
      <c r="BP24" s="470"/>
      <c r="BQ24" s="470"/>
      <c r="BR24" s="470"/>
      <c r="BS24" s="470"/>
      <c r="BT24" s="470"/>
      <c r="BU24" s="471"/>
      <c r="BV24" s="469">
        <v>1298041</v>
      </c>
      <c r="BW24" s="470"/>
      <c r="BX24" s="470"/>
      <c r="BY24" s="470"/>
      <c r="BZ24" s="470"/>
      <c r="CA24" s="470"/>
      <c r="CB24" s="470"/>
      <c r="CC24" s="471"/>
      <c r="CD24" s="201"/>
      <c r="CE24" s="579"/>
      <c r="CF24" s="579"/>
      <c r="CG24" s="579"/>
      <c r="CH24" s="579"/>
      <c r="CI24" s="579"/>
      <c r="CJ24" s="579"/>
      <c r="CK24" s="579"/>
      <c r="CL24" s="579"/>
      <c r="CM24" s="579"/>
      <c r="CN24" s="579"/>
      <c r="CO24" s="579"/>
      <c r="CP24" s="579"/>
      <c r="CQ24" s="579"/>
      <c r="CR24" s="579"/>
      <c r="CS24" s="580"/>
      <c r="CT24" s="466"/>
      <c r="CU24" s="467"/>
      <c r="CV24" s="467"/>
      <c r="CW24" s="467"/>
      <c r="CX24" s="467"/>
      <c r="CY24" s="467"/>
      <c r="CZ24" s="467"/>
      <c r="DA24" s="468"/>
      <c r="DB24" s="466"/>
      <c r="DC24" s="467"/>
      <c r="DD24" s="467"/>
      <c r="DE24" s="467"/>
      <c r="DF24" s="467"/>
      <c r="DG24" s="467"/>
      <c r="DH24" s="467"/>
      <c r="DI24" s="468"/>
      <c r="DJ24" s="186"/>
      <c r="DK24" s="186"/>
      <c r="DL24" s="186"/>
      <c r="DM24" s="186"/>
      <c r="DN24" s="186"/>
      <c r="DO24" s="186"/>
    </row>
    <row r="25" spans="1:119" s="186" customFormat="1" ht="18.75" customHeight="1" x14ac:dyDescent="0.15">
      <c r="A25" s="187"/>
      <c r="B25" s="609"/>
      <c r="C25" s="610"/>
      <c r="D25" s="611"/>
      <c r="E25" s="519" t="s">
        <v>171</v>
      </c>
      <c r="F25" s="499"/>
      <c r="G25" s="499"/>
      <c r="H25" s="499"/>
      <c r="I25" s="499"/>
      <c r="J25" s="499"/>
      <c r="K25" s="500"/>
      <c r="L25" s="520">
        <v>1</v>
      </c>
      <c r="M25" s="521"/>
      <c r="N25" s="521"/>
      <c r="O25" s="521"/>
      <c r="P25" s="563"/>
      <c r="Q25" s="520">
        <v>5880</v>
      </c>
      <c r="R25" s="521"/>
      <c r="S25" s="521"/>
      <c r="T25" s="521"/>
      <c r="U25" s="521"/>
      <c r="V25" s="563"/>
      <c r="W25" s="622"/>
      <c r="X25" s="610"/>
      <c r="Y25" s="611"/>
      <c r="Z25" s="519" t="s">
        <v>172</v>
      </c>
      <c r="AA25" s="499"/>
      <c r="AB25" s="499"/>
      <c r="AC25" s="499"/>
      <c r="AD25" s="499"/>
      <c r="AE25" s="499"/>
      <c r="AF25" s="499"/>
      <c r="AG25" s="500"/>
      <c r="AH25" s="520" t="s">
        <v>129</v>
      </c>
      <c r="AI25" s="521"/>
      <c r="AJ25" s="521"/>
      <c r="AK25" s="521"/>
      <c r="AL25" s="563"/>
      <c r="AM25" s="520" t="s">
        <v>129</v>
      </c>
      <c r="AN25" s="521"/>
      <c r="AO25" s="521"/>
      <c r="AP25" s="521"/>
      <c r="AQ25" s="521"/>
      <c r="AR25" s="563"/>
      <c r="AS25" s="520" t="s">
        <v>173</v>
      </c>
      <c r="AT25" s="521"/>
      <c r="AU25" s="521"/>
      <c r="AV25" s="521"/>
      <c r="AW25" s="521"/>
      <c r="AX25" s="522"/>
      <c r="AY25" s="429" t="s">
        <v>174</v>
      </c>
      <c r="AZ25" s="430"/>
      <c r="BA25" s="430"/>
      <c r="BB25" s="430"/>
      <c r="BC25" s="430"/>
      <c r="BD25" s="430"/>
      <c r="BE25" s="430"/>
      <c r="BF25" s="430"/>
      <c r="BG25" s="430"/>
      <c r="BH25" s="430"/>
      <c r="BI25" s="430"/>
      <c r="BJ25" s="430"/>
      <c r="BK25" s="430"/>
      <c r="BL25" s="430"/>
      <c r="BM25" s="431"/>
      <c r="BN25" s="432">
        <v>270615</v>
      </c>
      <c r="BO25" s="433"/>
      <c r="BP25" s="433"/>
      <c r="BQ25" s="433"/>
      <c r="BR25" s="433"/>
      <c r="BS25" s="433"/>
      <c r="BT25" s="433"/>
      <c r="BU25" s="434"/>
      <c r="BV25" s="432">
        <v>53121</v>
      </c>
      <c r="BW25" s="433"/>
      <c r="BX25" s="433"/>
      <c r="BY25" s="433"/>
      <c r="BZ25" s="433"/>
      <c r="CA25" s="433"/>
      <c r="CB25" s="433"/>
      <c r="CC25" s="434"/>
      <c r="CD25" s="201"/>
      <c r="CE25" s="579"/>
      <c r="CF25" s="579"/>
      <c r="CG25" s="579"/>
      <c r="CH25" s="579"/>
      <c r="CI25" s="579"/>
      <c r="CJ25" s="579"/>
      <c r="CK25" s="579"/>
      <c r="CL25" s="579"/>
      <c r="CM25" s="579"/>
      <c r="CN25" s="579"/>
      <c r="CO25" s="579"/>
      <c r="CP25" s="579"/>
      <c r="CQ25" s="579"/>
      <c r="CR25" s="579"/>
      <c r="CS25" s="580"/>
      <c r="CT25" s="466"/>
      <c r="CU25" s="467"/>
      <c r="CV25" s="467"/>
      <c r="CW25" s="467"/>
      <c r="CX25" s="467"/>
      <c r="CY25" s="467"/>
      <c r="CZ25" s="467"/>
      <c r="DA25" s="468"/>
      <c r="DB25" s="466"/>
      <c r="DC25" s="467"/>
      <c r="DD25" s="467"/>
      <c r="DE25" s="467"/>
      <c r="DF25" s="467"/>
      <c r="DG25" s="467"/>
      <c r="DH25" s="467"/>
      <c r="DI25" s="468"/>
    </row>
    <row r="26" spans="1:119" s="186" customFormat="1" ht="18.75" customHeight="1" x14ac:dyDescent="0.15">
      <c r="A26" s="187"/>
      <c r="B26" s="609"/>
      <c r="C26" s="610"/>
      <c r="D26" s="611"/>
      <c r="E26" s="519" t="s">
        <v>175</v>
      </c>
      <c r="F26" s="499"/>
      <c r="G26" s="499"/>
      <c r="H26" s="499"/>
      <c r="I26" s="499"/>
      <c r="J26" s="499"/>
      <c r="K26" s="500"/>
      <c r="L26" s="520">
        <v>1</v>
      </c>
      <c r="M26" s="521"/>
      <c r="N26" s="521"/>
      <c r="O26" s="521"/>
      <c r="P26" s="563"/>
      <c r="Q26" s="520">
        <v>5160</v>
      </c>
      <c r="R26" s="521"/>
      <c r="S26" s="521"/>
      <c r="T26" s="521"/>
      <c r="U26" s="521"/>
      <c r="V26" s="563"/>
      <c r="W26" s="622"/>
      <c r="X26" s="610"/>
      <c r="Y26" s="611"/>
      <c r="Z26" s="519" t="s">
        <v>176</v>
      </c>
      <c r="AA26" s="632"/>
      <c r="AB26" s="632"/>
      <c r="AC26" s="632"/>
      <c r="AD26" s="632"/>
      <c r="AE26" s="632"/>
      <c r="AF26" s="632"/>
      <c r="AG26" s="633"/>
      <c r="AH26" s="520" t="s">
        <v>130</v>
      </c>
      <c r="AI26" s="521"/>
      <c r="AJ26" s="521"/>
      <c r="AK26" s="521"/>
      <c r="AL26" s="563"/>
      <c r="AM26" s="520" t="s">
        <v>129</v>
      </c>
      <c r="AN26" s="521"/>
      <c r="AO26" s="521"/>
      <c r="AP26" s="521"/>
      <c r="AQ26" s="521"/>
      <c r="AR26" s="563"/>
      <c r="AS26" s="520" t="s">
        <v>129</v>
      </c>
      <c r="AT26" s="521"/>
      <c r="AU26" s="521"/>
      <c r="AV26" s="521"/>
      <c r="AW26" s="521"/>
      <c r="AX26" s="522"/>
      <c r="AY26" s="472" t="s">
        <v>177</v>
      </c>
      <c r="AZ26" s="473"/>
      <c r="BA26" s="473"/>
      <c r="BB26" s="473"/>
      <c r="BC26" s="473"/>
      <c r="BD26" s="473"/>
      <c r="BE26" s="473"/>
      <c r="BF26" s="473"/>
      <c r="BG26" s="473"/>
      <c r="BH26" s="473"/>
      <c r="BI26" s="473"/>
      <c r="BJ26" s="473"/>
      <c r="BK26" s="473"/>
      <c r="BL26" s="473"/>
      <c r="BM26" s="474"/>
      <c r="BN26" s="469" t="s">
        <v>173</v>
      </c>
      <c r="BO26" s="470"/>
      <c r="BP26" s="470"/>
      <c r="BQ26" s="470"/>
      <c r="BR26" s="470"/>
      <c r="BS26" s="470"/>
      <c r="BT26" s="470"/>
      <c r="BU26" s="471"/>
      <c r="BV26" s="469" t="s">
        <v>129</v>
      </c>
      <c r="BW26" s="470"/>
      <c r="BX26" s="470"/>
      <c r="BY26" s="470"/>
      <c r="BZ26" s="470"/>
      <c r="CA26" s="470"/>
      <c r="CB26" s="470"/>
      <c r="CC26" s="471"/>
      <c r="CD26" s="201"/>
      <c r="CE26" s="579"/>
      <c r="CF26" s="579"/>
      <c r="CG26" s="579"/>
      <c r="CH26" s="579"/>
      <c r="CI26" s="579"/>
      <c r="CJ26" s="579"/>
      <c r="CK26" s="579"/>
      <c r="CL26" s="579"/>
      <c r="CM26" s="579"/>
      <c r="CN26" s="579"/>
      <c r="CO26" s="579"/>
      <c r="CP26" s="579"/>
      <c r="CQ26" s="579"/>
      <c r="CR26" s="579"/>
      <c r="CS26" s="580"/>
      <c r="CT26" s="466"/>
      <c r="CU26" s="467"/>
      <c r="CV26" s="467"/>
      <c r="CW26" s="467"/>
      <c r="CX26" s="467"/>
      <c r="CY26" s="467"/>
      <c r="CZ26" s="467"/>
      <c r="DA26" s="468"/>
      <c r="DB26" s="466"/>
      <c r="DC26" s="467"/>
      <c r="DD26" s="467"/>
      <c r="DE26" s="467"/>
      <c r="DF26" s="467"/>
      <c r="DG26" s="467"/>
      <c r="DH26" s="467"/>
      <c r="DI26" s="468"/>
    </row>
    <row r="27" spans="1:119" ht="18.75" customHeight="1" thickBot="1" x14ac:dyDescent="0.2">
      <c r="A27" s="187"/>
      <c r="B27" s="609"/>
      <c r="C27" s="610"/>
      <c r="D27" s="611"/>
      <c r="E27" s="519" t="s">
        <v>178</v>
      </c>
      <c r="F27" s="499"/>
      <c r="G27" s="499"/>
      <c r="H27" s="499"/>
      <c r="I27" s="499"/>
      <c r="J27" s="499"/>
      <c r="K27" s="500"/>
      <c r="L27" s="520">
        <v>1</v>
      </c>
      <c r="M27" s="521"/>
      <c r="N27" s="521"/>
      <c r="O27" s="521"/>
      <c r="P27" s="563"/>
      <c r="Q27" s="520">
        <v>2590</v>
      </c>
      <c r="R27" s="521"/>
      <c r="S27" s="521"/>
      <c r="T27" s="521"/>
      <c r="U27" s="521"/>
      <c r="V27" s="563"/>
      <c r="W27" s="622"/>
      <c r="X27" s="610"/>
      <c r="Y27" s="611"/>
      <c r="Z27" s="519" t="s">
        <v>179</v>
      </c>
      <c r="AA27" s="499"/>
      <c r="AB27" s="499"/>
      <c r="AC27" s="499"/>
      <c r="AD27" s="499"/>
      <c r="AE27" s="499"/>
      <c r="AF27" s="499"/>
      <c r="AG27" s="500"/>
      <c r="AH27" s="520" t="s">
        <v>129</v>
      </c>
      <c r="AI27" s="521"/>
      <c r="AJ27" s="521"/>
      <c r="AK27" s="521"/>
      <c r="AL27" s="563"/>
      <c r="AM27" s="520" t="s">
        <v>173</v>
      </c>
      <c r="AN27" s="521"/>
      <c r="AO27" s="521"/>
      <c r="AP27" s="521"/>
      <c r="AQ27" s="521"/>
      <c r="AR27" s="563"/>
      <c r="AS27" s="520" t="s">
        <v>129</v>
      </c>
      <c r="AT27" s="521"/>
      <c r="AU27" s="521"/>
      <c r="AV27" s="521"/>
      <c r="AW27" s="521"/>
      <c r="AX27" s="522"/>
      <c r="AY27" s="564" t="s">
        <v>180</v>
      </c>
      <c r="AZ27" s="565"/>
      <c r="BA27" s="565"/>
      <c r="BB27" s="565"/>
      <c r="BC27" s="565"/>
      <c r="BD27" s="565"/>
      <c r="BE27" s="565"/>
      <c r="BF27" s="565"/>
      <c r="BG27" s="565"/>
      <c r="BH27" s="565"/>
      <c r="BI27" s="565"/>
      <c r="BJ27" s="565"/>
      <c r="BK27" s="565"/>
      <c r="BL27" s="565"/>
      <c r="BM27" s="566"/>
      <c r="BN27" s="645">
        <v>168000</v>
      </c>
      <c r="BO27" s="646"/>
      <c r="BP27" s="646"/>
      <c r="BQ27" s="646"/>
      <c r="BR27" s="646"/>
      <c r="BS27" s="646"/>
      <c r="BT27" s="646"/>
      <c r="BU27" s="647"/>
      <c r="BV27" s="645">
        <v>168000</v>
      </c>
      <c r="BW27" s="646"/>
      <c r="BX27" s="646"/>
      <c r="BY27" s="646"/>
      <c r="BZ27" s="646"/>
      <c r="CA27" s="646"/>
      <c r="CB27" s="646"/>
      <c r="CC27" s="647"/>
      <c r="CD27" s="203"/>
      <c r="CE27" s="579"/>
      <c r="CF27" s="579"/>
      <c r="CG27" s="579"/>
      <c r="CH27" s="579"/>
      <c r="CI27" s="579"/>
      <c r="CJ27" s="579"/>
      <c r="CK27" s="579"/>
      <c r="CL27" s="579"/>
      <c r="CM27" s="579"/>
      <c r="CN27" s="579"/>
      <c r="CO27" s="579"/>
      <c r="CP27" s="579"/>
      <c r="CQ27" s="579"/>
      <c r="CR27" s="579"/>
      <c r="CS27" s="580"/>
      <c r="CT27" s="466"/>
      <c r="CU27" s="467"/>
      <c r="CV27" s="467"/>
      <c r="CW27" s="467"/>
      <c r="CX27" s="467"/>
      <c r="CY27" s="467"/>
      <c r="CZ27" s="467"/>
      <c r="DA27" s="468"/>
      <c r="DB27" s="466"/>
      <c r="DC27" s="467"/>
      <c r="DD27" s="467"/>
      <c r="DE27" s="467"/>
      <c r="DF27" s="467"/>
      <c r="DG27" s="467"/>
      <c r="DH27" s="467"/>
      <c r="DI27" s="468"/>
      <c r="DJ27" s="186"/>
      <c r="DK27" s="186"/>
      <c r="DL27" s="186"/>
      <c r="DM27" s="186"/>
      <c r="DN27" s="186"/>
      <c r="DO27" s="186"/>
    </row>
    <row r="28" spans="1:119" ht="18.75" customHeight="1" x14ac:dyDescent="0.15">
      <c r="A28" s="187"/>
      <c r="B28" s="609"/>
      <c r="C28" s="610"/>
      <c r="D28" s="611"/>
      <c r="E28" s="519" t="s">
        <v>181</v>
      </c>
      <c r="F28" s="499"/>
      <c r="G28" s="499"/>
      <c r="H28" s="499"/>
      <c r="I28" s="499"/>
      <c r="J28" s="499"/>
      <c r="K28" s="500"/>
      <c r="L28" s="520">
        <v>1</v>
      </c>
      <c r="M28" s="521"/>
      <c r="N28" s="521"/>
      <c r="O28" s="521"/>
      <c r="P28" s="563"/>
      <c r="Q28" s="520">
        <v>2010</v>
      </c>
      <c r="R28" s="521"/>
      <c r="S28" s="521"/>
      <c r="T28" s="521"/>
      <c r="U28" s="521"/>
      <c r="V28" s="563"/>
      <c r="W28" s="622"/>
      <c r="X28" s="610"/>
      <c r="Y28" s="611"/>
      <c r="Z28" s="519" t="s">
        <v>182</v>
      </c>
      <c r="AA28" s="499"/>
      <c r="AB28" s="499"/>
      <c r="AC28" s="499"/>
      <c r="AD28" s="499"/>
      <c r="AE28" s="499"/>
      <c r="AF28" s="499"/>
      <c r="AG28" s="500"/>
      <c r="AH28" s="520" t="s">
        <v>129</v>
      </c>
      <c r="AI28" s="521"/>
      <c r="AJ28" s="521"/>
      <c r="AK28" s="521"/>
      <c r="AL28" s="563"/>
      <c r="AM28" s="520" t="s">
        <v>173</v>
      </c>
      <c r="AN28" s="521"/>
      <c r="AO28" s="521"/>
      <c r="AP28" s="521"/>
      <c r="AQ28" s="521"/>
      <c r="AR28" s="563"/>
      <c r="AS28" s="520" t="s">
        <v>173</v>
      </c>
      <c r="AT28" s="521"/>
      <c r="AU28" s="521"/>
      <c r="AV28" s="521"/>
      <c r="AW28" s="521"/>
      <c r="AX28" s="522"/>
      <c r="AY28" s="648" t="s">
        <v>183</v>
      </c>
      <c r="AZ28" s="649"/>
      <c r="BA28" s="649"/>
      <c r="BB28" s="650"/>
      <c r="BC28" s="429" t="s">
        <v>48</v>
      </c>
      <c r="BD28" s="430"/>
      <c r="BE28" s="430"/>
      <c r="BF28" s="430"/>
      <c r="BG28" s="430"/>
      <c r="BH28" s="430"/>
      <c r="BI28" s="430"/>
      <c r="BJ28" s="430"/>
      <c r="BK28" s="430"/>
      <c r="BL28" s="430"/>
      <c r="BM28" s="431"/>
      <c r="BN28" s="432">
        <v>986809</v>
      </c>
      <c r="BO28" s="433"/>
      <c r="BP28" s="433"/>
      <c r="BQ28" s="433"/>
      <c r="BR28" s="433"/>
      <c r="BS28" s="433"/>
      <c r="BT28" s="433"/>
      <c r="BU28" s="434"/>
      <c r="BV28" s="432">
        <v>983862</v>
      </c>
      <c r="BW28" s="433"/>
      <c r="BX28" s="433"/>
      <c r="BY28" s="433"/>
      <c r="BZ28" s="433"/>
      <c r="CA28" s="433"/>
      <c r="CB28" s="433"/>
      <c r="CC28" s="434"/>
      <c r="CD28" s="201"/>
      <c r="CE28" s="579"/>
      <c r="CF28" s="579"/>
      <c r="CG28" s="579"/>
      <c r="CH28" s="579"/>
      <c r="CI28" s="579"/>
      <c r="CJ28" s="579"/>
      <c r="CK28" s="579"/>
      <c r="CL28" s="579"/>
      <c r="CM28" s="579"/>
      <c r="CN28" s="579"/>
      <c r="CO28" s="579"/>
      <c r="CP28" s="579"/>
      <c r="CQ28" s="579"/>
      <c r="CR28" s="579"/>
      <c r="CS28" s="580"/>
      <c r="CT28" s="466"/>
      <c r="CU28" s="467"/>
      <c r="CV28" s="467"/>
      <c r="CW28" s="467"/>
      <c r="CX28" s="467"/>
      <c r="CY28" s="467"/>
      <c r="CZ28" s="467"/>
      <c r="DA28" s="468"/>
      <c r="DB28" s="466"/>
      <c r="DC28" s="467"/>
      <c r="DD28" s="467"/>
      <c r="DE28" s="467"/>
      <c r="DF28" s="467"/>
      <c r="DG28" s="467"/>
      <c r="DH28" s="467"/>
      <c r="DI28" s="468"/>
      <c r="DJ28" s="186"/>
      <c r="DK28" s="186"/>
      <c r="DL28" s="186"/>
      <c r="DM28" s="186"/>
      <c r="DN28" s="186"/>
      <c r="DO28" s="186"/>
    </row>
    <row r="29" spans="1:119" ht="18.75" customHeight="1" x14ac:dyDescent="0.15">
      <c r="A29" s="187"/>
      <c r="B29" s="609"/>
      <c r="C29" s="610"/>
      <c r="D29" s="611"/>
      <c r="E29" s="519" t="s">
        <v>184</v>
      </c>
      <c r="F29" s="499"/>
      <c r="G29" s="499"/>
      <c r="H29" s="499"/>
      <c r="I29" s="499"/>
      <c r="J29" s="499"/>
      <c r="K29" s="500"/>
      <c r="L29" s="520">
        <v>9</v>
      </c>
      <c r="M29" s="521"/>
      <c r="N29" s="521"/>
      <c r="O29" s="521"/>
      <c r="P29" s="563"/>
      <c r="Q29" s="520">
        <v>1830</v>
      </c>
      <c r="R29" s="521"/>
      <c r="S29" s="521"/>
      <c r="T29" s="521"/>
      <c r="U29" s="521"/>
      <c r="V29" s="563"/>
      <c r="W29" s="623"/>
      <c r="X29" s="624"/>
      <c r="Y29" s="625"/>
      <c r="Z29" s="519" t="s">
        <v>185</v>
      </c>
      <c r="AA29" s="499"/>
      <c r="AB29" s="499"/>
      <c r="AC29" s="499"/>
      <c r="AD29" s="499"/>
      <c r="AE29" s="499"/>
      <c r="AF29" s="499"/>
      <c r="AG29" s="500"/>
      <c r="AH29" s="520">
        <v>95</v>
      </c>
      <c r="AI29" s="521"/>
      <c r="AJ29" s="521"/>
      <c r="AK29" s="521"/>
      <c r="AL29" s="563"/>
      <c r="AM29" s="520">
        <v>267045</v>
      </c>
      <c r="AN29" s="521"/>
      <c r="AO29" s="521"/>
      <c r="AP29" s="521"/>
      <c r="AQ29" s="521"/>
      <c r="AR29" s="563"/>
      <c r="AS29" s="520">
        <v>2811</v>
      </c>
      <c r="AT29" s="521"/>
      <c r="AU29" s="521"/>
      <c r="AV29" s="521"/>
      <c r="AW29" s="521"/>
      <c r="AX29" s="522"/>
      <c r="AY29" s="651"/>
      <c r="AZ29" s="652"/>
      <c r="BA29" s="652"/>
      <c r="BB29" s="653"/>
      <c r="BC29" s="503" t="s">
        <v>186</v>
      </c>
      <c r="BD29" s="504"/>
      <c r="BE29" s="504"/>
      <c r="BF29" s="504"/>
      <c r="BG29" s="504"/>
      <c r="BH29" s="504"/>
      <c r="BI29" s="504"/>
      <c r="BJ29" s="504"/>
      <c r="BK29" s="504"/>
      <c r="BL29" s="504"/>
      <c r="BM29" s="505"/>
      <c r="BN29" s="469">
        <v>237442</v>
      </c>
      <c r="BO29" s="470"/>
      <c r="BP29" s="470"/>
      <c r="BQ29" s="470"/>
      <c r="BR29" s="470"/>
      <c r="BS29" s="470"/>
      <c r="BT29" s="470"/>
      <c r="BU29" s="471"/>
      <c r="BV29" s="469">
        <v>236733</v>
      </c>
      <c r="BW29" s="470"/>
      <c r="BX29" s="470"/>
      <c r="BY29" s="470"/>
      <c r="BZ29" s="470"/>
      <c r="CA29" s="470"/>
      <c r="CB29" s="470"/>
      <c r="CC29" s="471"/>
      <c r="CD29" s="203"/>
      <c r="CE29" s="579"/>
      <c r="CF29" s="579"/>
      <c r="CG29" s="579"/>
      <c r="CH29" s="579"/>
      <c r="CI29" s="579"/>
      <c r="CJ29" s="579"/>
      <c r="CK29" s="579"/>
      <c r="CL29" s="579"/>
      <c r="CM29" s="579"/>
      <c r="CN29" s="579"/>
      <c r="CO29" s="579"/>
      <c r="CP29" s="579"/>
      <c r="CQ29" s="579"/>
      <c r="CR29" s="579"/>
      <c r="CS29" s="580"/>
      <c r="CT29" s="466"/>
      <c r="CU29" s="467"/>
      <c r="CV29" s="467"/>
      <c r="CW29" s="467"/>
      <c r="CX29" s="467"/>
      <c r="CY29" s="467"/>
      <c r="CZ29" s="467"/>
      <c r="DA29" s="468"/>
      <c r="DB29" s="466"/>
      <c r="DC29" s="467"/>
      <c r="DD29" s="467"/>
      <c r="DE29" s="467"/>
      <c r="DF29" s="467"/>
      <c r="DG29" s="467"/>
      <c r="DH29" s="467"/>
      <c r="DI29" s="468"/>
      <c r="DJ29" s="186"/>
      <c r="DK29" s="186"/>
      <c r="DL29" s="186"/>
      <c r="DM29" s="186"/>
      <c r="DN29" s="186"/>
      <c r="DO29" s="186"/>
    </row>
    <row r="30" spans="1:119" ht="18.75" customHeight="1" thickBot="1" x14ac:dyDescent="0.2">
      <c r="A30" s="187"/>
      <c r="B30" s="612"/>
      <c r="C30" s="613"/>
      <c r="D30" s="614"/>
      <c r="E30" s="523"/>
      <c r="F30" s="524"/>
      <c r="G30" s="524"/>
      <c r="H30" s="524"/>
      <c r="I30" s="524"/>
      <c r="J30" s="524"/>
      <c r="K30" s="525"/>
      <c r="L30" s="626"/>
      <c r="M30" s="627"/>
      <c r="N30" s="627"/>
      <c r="O30" s="627"/>
      <c r="P30" s="628"/>
      <c r="Q30" s="626"/>
      <c r="R30" s="627"/>
      <c r="S30" s="627"/>
      <c r="T30" s="627"/>
      <c r="U30" s="627"/>
      <c r="V30" s="628"/>
      <c r="W30" s="629" t="s">
        <v>187</v>
      </c>
      <c r="X30" s="630"/>
      <c r="Y30" s="630"/>
      <c r="Z30" s="630"/>
      <c r="AA30" s="630"/>
      <c r="AB30" s="630"/>
      <c r="AC30" s="630"/>
      <c r="AD30" s="630"/>
      <c r="AE30" s="630"/>
      <c r="AF30" s="630"/>
      <c r="AG30" s="631"/>
      <c r="AH30" s="588">
        <v>95.3</v>
      </c>
      <c r="AI30" s="589"/>
      <c r="AJ30" s="589"/>
      <c r="AK30" s="589"/>
      <c r="AL30" s="589"/>
      <c r="AM30" s="589"/>
      <c r="AN30" s="589"/>
      <c r="AO30" s="589"/>
      <c r="AP30" s="589"/>
      <c r="AQ30" s="589"/>
      <c r="AR30" s="589"/>
      <c r="AS30" s="589"/>
      <c r="AT30" s="589"/>
      <c r="AU30" s="589"/>
      <c r="AV30" s="589"/>
      <c r="AW30" s="589"/>
      <c r="AX30" s="591"/>
      <c r="AY30" s="654"/>
      <c r="AZ30" s="655"/>
      <c r="BA30" s="655"/>
      <c r="BB30" s="656"/>
      <c r="BC30" s="642" t="s">
        <v>50</v>
      </c>
      <c r="BD30" s="643"/>
      <c r="BE30" s="643"/>
      <c r="BF30" s="643"/>
      <c r="BG30" s="643"/>
      <c r="BH30" s="643"/>
      <c r="BI30" s="643"/>
      <c r="BJ30" s="643"/>
      <c r="BK30" s="643"/>
      <c r="BL30" s="643"/>
      <c r="BM30" s="644"/>
      <c r="BN30" s="645">
        <v>920743</v>
      </c>
      <c r="BO30" s="646"/>
      <c r="BP30" s="646"/>
      <c r="BQ30" s="646"/>
      <c r="BR30" s="646"/>
      <c r="BS30" s="646"/>
      <c r="BT30" s="646"/>
      <c r="BU30" s="647"/>
      <c r="BV30" s="645">
        <v>937128</v>
      </c>
      <c r="BW30" s="646"/>
      <c r="BX30" s="646"/>
      <c r="BY30" s="646"/>
      <c r="BZ30" s="646"/>
      <c r="CA30" s="646"/>
      <c r="CB30" s="646"/>
      <c r="CC30" s="647"/>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188</v>
      </c>
      <c r="D32" s="214"/>
      <c r="E32" s="214"/>
      <c r="F32" s="211"/>
      <c r="G32" s="211"/>
      <c r="H32" s="211"/>
      <c r="I32" s="211"/>
      <c r="J32" s="211"/>
      <c r="K32" s="211"/>
      <c r="L32" s="211"/>
      <c r="M32" s="211"/>
      <c r="N32" s="211"/>
      <c r="O32" s="211"/>
      <c r="P32" s="211"/>
      <c r="Q32" s="211"/>
      <c r="R32" s="211"/>
      <c r="S32" s="211"/>
      <c r="T32" s="211"/>
      <c r="U32" s="211" t="s">
        <v>189</v>
      </c>
      <c r="V32" s="211"/>
      <c r="W32" s="211"/>
      <c r="X32" s="211"/>
      <c r="Y32" s="211"/>
      <c r="Z32" s="211"/>
      <c r="AA32" s="211"/>
      <c r="AB32" s="211"/>
      <c r="AC32" s="211"/>
      <c r="AD32" s="211"/>
      <c r="AE32" s="211"/>
      <c r="AF32" s="211"/>
      <c r="AG32" s="211"/>
      <c r="AH32" s="211"/>
      <c r="AI32" s="211"/>
      <c r="AJ32" s="211"/>
      <c r="AK32" s="211"/>
      <c r="AL32" s="211"/>
      <c r="AM32" s="215" t="s">
        <v>190</v>
      </c>
      <c r="AN32" s="211"/>
      <c r="AO32" s="211"/>
      <c r="AP32" s="211"/>
      <c r="AQ32" s="211"/>
      <c r="AR32" s="211"/>
      <c r="AS32" s="215"/>
      <c r="AT32" s="215"/>
      <c r="AU32" s="215"/>
      <c r="AV32" s="215"/>
      <c r="AW32" s="215"/>
      <c r="AX32" s="215"/>
      <c r="AY32" s="215"/>
      <c r="AZ32" s="215"/>
      <c r="BA32" s="215"/>
      <c r="BB32" s="211"/>
      <c r="BC32" s="215"/>
      <c r="BD32" s="211"/>
      <c r="BE32" s="215" t="s">
        <v>191</v>
      </c>
      <c r="BF32" s="211"/>
      <c r="BG32" s="211"/>
      <c r="BH32" s="211"/>
      <c r="BI32" s="211"/>
      <c r="BJ32" s="215"/>
      <c r="BK32" s="215"/>
      <c r="BL32" s="215"/>
      <c r="BM32" s="215"/>
      <c r="BN32" s="215"/>
      <c r="BO32" s="215"/>
      <c r="BP32" s="215"/>
      <c r="BQ32" s="215"/>
      <c r="BR32" s="211"/>
      <c r="BS32" s="211"/>
      <c r="BT32" s="211"/>
      <c r="BU32" s="211"/>
      <c r="BV32" s="211"/>
      <c r="BW32" s="211" t="s">
        <v>192</v>
      </c>
      <c r="BX32" s="211"/>
      <c r="BY32" s="211"/>
      <c r="BZ32" s="211"/>
      <c r="CA32" s="211"/>
      <c r="CB32" s="215"/>
      <c r="CC32" s="215"/>
      <c r="CD32" s="215"/>
      <c r="CE32" s="215"/>
      <c r="CF32" s="215"/>
      <c r="CG32" s="215"/>
      <c r="CH32" s="215"/>
      <c r="CI32" s="215"/>
      <c r="CJ32" s="215"/>
      <c r="CK32" s="215"/>
      <c r="CL32" s="215"/>
      <c r="CM32" s="215"/>
      <c r="CN32" s="215"/>
      <c r="CO32" s="215" t="s">
        <v>193</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93" t="s">
        <v>194</v>
      </c>
      <c r="D33" s="493"/>
      <c r="E33" s="458" t="s">
        <v>195</v>
      </c>
      <c r="F33" s="458"/>
      <c r="G33" s="458"/>
      <c r="H33" s="458"/>
      <c r="I33" s="458"/>
      <c r="J33" s="458"/>
      <c r="K33" s="458"/>
      <c r="L33" s="458"/>
      <c r="M33" s="458"/>
      <c r="N33" s="458"/>
      <c r="O33" s="458"/>
      <c r="P33" s="458"/>
      <c r="Q33" s="458"/>
      <c r="R33" s="458"/>
      <c r="S33" s="458"/>
      <c r="T33" s="216"/>
      <c r="U33" s="493" t="s">
        <v>194</v>
      </c>
      <c r="V33" s="493"/>
      <c r="W33" s="458" t="s">
        <v>195</v>
      </c>
      <c r="X33" s="458"/>
      <c r="Y33" s="458"/>
      <c r="Z33" s="458"/>
      <c r="AA33" s="458"/>
      <c r="AB33" s="458"/>
      <c r="AC33" s="458"/>
      <c r="AD33" s="458"/>
      <c r="AE33" s="458"/>
      <c r="AF33" s="458"/>
      <c r="AG33" s="458"/>
      <c r="AH33" s="458"/>
      <c r="AI33" s="458"/>
      <c r="AJ33" s="458"/>
      <c r="AK33" s="458"/>
      <c r="AL33" s="216"/>
      <c r="AM33" s="493" t="s">
        <v>194</v>
      </c>
      <c r="AN33" s="493"/>
      <c r="AO33" s="458" t="s">
        <v>195</v>
      </c>
      <c r="AP33" s="458"/>
      <c r="AQ33" s="458"/>
      <c r="AR33" s="458"/>
      <c r="AS33" s="458"/>
      <c r="AT33" s="458"/>
      <c r="AU33" s="458"/>
      <c r="AV33" s="458"/>
      <c r="AW33" s="458"/>
      <c r="AX33" s="458"/>
      <c r="AY33" s="458"/>
      <c r="AZ33" s="458"/>
      <c r="BA33" s="458"/>
      <c r="BB33" s="458"/>
      <c r="BC33" s="458"/>
      <c r="BD33" s="217"/>
      <c r="BE33" s="458" t="s">
        <v>196</v>
      </c>
      <c r="BF33" s="458"/>
      <c r="BG33" s="458" t="s">
        <v>197</v>
      </c>
      <c r="BH33" s="458"/>
      <c r="BI33" s="458"/>
      <c r="BJ33" s="458"/>
      <c r="BK33" s="458"/>
      <c r="BL33" s="458"/>
      <c r="BM33" s="458"/>
      <c r="BN33" s="458"/>
      <c r="BO33" s="458"/>
      <c r="BP33" s="458"/>
      <c r="BQ33" s="458"/>
      <c r="BR33" s="458"/>
      <c r="BS33" s="458"/>
      <c r="BT33" s="458"/>
      <c r="BU33" s="458"/>
      <c r="BV33" s="217"/>
      <c r="BW33" s="493" t="s">
        <v>196</v>
      </c>
      <c r="BX33" s="493"/>
      <c r="BY33" s="458" t="s">
        <v>198</v>
      </c>
      <c r="BZ33" s="458"/>
      <c r="CA33" s="458"/>
      <c r="CB33" s="458"/>
      <c r="CC33" s="458"/>
      <c r="CD33" s="458"/>
      <c r="CE33" s="458"/>
      <c r="CF33" s="458"/>
      <c r="CG33" s="458"/>
      <c r="CH33" s="458"/>
      <c r="CI33" s="458"/>
      <c r="CJ33" s="458"/>
      <c r="CK33" s="458"/>
      <c r="CL33" s="458"/>
      <c r="CM33" s="458"/>
      <c r="CN33" s="216"/>
      <c r="CO33" s="493" t="s">
        <v>199</v>
      </c>
      <c r="CP33" s="493"/>
      <c r="CQ33" s="458" t="s">
        <v>200</v>
      </c>
      <c r="CR33" s="458"/>
      <c r="CS33" s="458"/>
      <c r="CT33" s="458"/>
      <c r="CU33" s="458"/>
      <c r="CV33" s="458"/>
      <c r="CW33" s="458"/>
      <c r="CX33" s="458"/>
      <c r="CY33" s="458"/>
      <c r="CZ33" s="458"/>
      <c r="DA33" s="458"/>
      <c r="DB33" s="458"/>
      <c r="DC33" s="458"/>
      <c r="DD33" s="458"/>
      <c r="DE33" s="458"/>
      <c r="DF33" s="216"/>
      <c r="DG33" s="657" t="s">
        <v>201</v>
      </c>
      <c r="DH33" s="657"/>
      <c r="DI33" s="218"/>
      <c r="DJ33" s="186"/>
      <c r="DK33" s="186"/>
      <c r="DL33" s="186"/>
      <c r="DM33" s="186"/>
      <c r="DN33" s="186"/>
      <c r="DO33" s="186"/>
    </row>
    <row r="34" spans="1:119" ht="32.25" customHeight="1" x14ac:dyDescent="0.15">
      <c r="A34" s="187"/>
      <c r="B34" s="213"/>
      <c r="C34" s="658">
        <f>IF(E34="","",1)</f>
        <v>1</v>
      </c>
      <c r="D34" s="658"/>
      <c r="E34" s="659" t="str">
        <f>IF('各会計、関係団体の財政状況及び健全化判断比率'!B7="","",'各会計、関係団体の財政状況及び健全化判断比率'!B7)</f>
        <v>一般会計</v>
      </c>
      <c r="F34" s="659"/>
      <c r="G34" s="659"/>
      <c r="H34" s="659"/>
      <c r="I34" s="659"/>
      <c r="J34" s="659"/>
      <c r="K34" s="659"/>
      <c r="L34" s="659"/>
      <c r="M34" s="659"/>
      <c r="N34" s="659"/>
      <c r="O34" s="659"/>
      <c r="P34" s="659"/>
      <c r="Q34" s="659"/>
      <c r="R34" s="659"/>
      <c r="S34" s="659"/>
      <c r="T34" s="214"/>
      <c r="U34" s="658">
        <f>IF(W34="","",MAX(C34:D43)+1)</f>
        <v>3</v>
      </c>
      <c r="V34" s="658"/>
      <c r="W34" s="659" t="str">
        <f>IF('各会計、関係団体の財政状況及び健全化判断比率'!B28="","",'各会計、関係団体の財政状況及び健全化判断比率'!B28)</f>
        <v>原村国民健康保険事業勘定特別会計</v>
      </c>
      <c r="X34" s="659"/>
      <c r="Y34" s="659"/>
      <c r="Z34" s="659"/>
      <c r="AA34" s="659"/>
      <c r="AB34" s="659"/>
      <c r="AC34" s="659"/>
      <c r="AD34" s="659"/>
      <c r="AE34" s="659"/>
      <c r="AF34" s="659"/>
      <c r="AG34" s="659"/>
      <c r="AH34" s="659"/>
      <c r="AI34" s="659"/>
      <c r="AJ34" s="659"/>
      <c r="AK34" s="659"/>
      <c r="AL34" s="214"/>
      <c r="AM34" s="658">
        <f>IF(AO34="","",MAX(C34:D43,U34:V43)+1)</f>
        <v>6</v>
      </c>
      <c r="AN34" s="658"/>
      <c r="AO34" s="659" t="str">
        <f>IF('各会計、関係団体の財政状況及び健全化判断比率'!B31="","",'各会計、関係団体の財政状況及び健全化判断比率'!B31)</f>
        <v>原村水道事業会計</v>
      </c>
      <c r="AP34" s="659"/>
      <c r="AQ34" s="659"/>
      <c r="AR34" s="659"/>
      <c r="AS34" s="659"/>
      <c r="AT34" s="659"/>
      <c r="AU34" s="659"/>
      <c r="AV34" s="659"/>
      <c r="AW34" s="659"/>
      <c r="AX34" s="659"/>
      <c r="AY34" s="659"/>
      <c r="AZ34" s="659"/>
      <c r="BA34" s="659"/>
      <c r="BB34" s="659"/>
      <c r="BC34" s="659"/>
      <c r="BD34" s="214"/>
      <c r="BE34" s="658" t="str">
        <f>IF(BG34="","",MAX(C34:D43,U34:V43,AM34:AN43)+1)</f>
        <v/>
      </c>
      <c r="BF34" s="658"/>
      <c r="BG34" s="659"/>
      <c r="BH34" s="659"/>
      <c r="BI34" s="659"/>
      <c r="BJ34" s="659"/>
      <c r="BK34" s="659"/>
      <c r="BL34" s="659"/>
      <c r="BM34" s="659"/>
      <c r="BN34" s="659"/>
      <c r="BO34" s="659"/>
      <c r="BP34" s="659"/>
      <c r="BQ34" s="659"/>
      <c r="BR34" s="659"/>
      <c r="BS34" s="659"/>
      <c r="BT34" s="659"/>
      <c r="BU34" s="659"/>
      <c r="BV34" s="214"/>
      <c r="BW34" s="658">
        <f>IF(BY34="","",MAX(C34:D43,U34:V43,AM34:AN43,BE34:BF43)+1)</f>
        <v>8</v>
      </c>
      <c r="BX34" s="658"/>
      <c r="BY34" s="659" t="str">
        <f>IF('各会計、関係団体の財政状況及び健全化判断比率'!B68="","",'各会計、関係団体の財政状況及び健全化判断比率'!B68)</f>
        <v>諏訪広域連合（一般会計）</v>
      </c>
      <c r="BZ34" s="659"/>
      <c r="CA34" s="659"/>
      <c r="CB34" s="659"/>
      <c r="CC34" s="659"/>
      <c r="CD34" s="659"/>
      <c r="CE34" s="659"/>
      <c r="CF34" s="659"/>
      <c r="CG34" s="659"/>
      <c r="CH34" s="659"/>
      <c r="CI34" s="659"/>
      <c r="CJ34" s="659"/>
      <c r="CK34" s="659"/>
      <c r="CL34" s="659"/>
      <c r="CM34" s="659"/>
      <c r="CN34" s="214"/>
      <c r="CO34" s="658">
        <f>IF(CQ34="","",MAX(C34:D43,U34:V43,AM34:AN43,BE34:BF43,BW34:BX43)+1)</f>
        <v>18</v>
      </c>
      <c r="CP34" s="658"/>
      <c r="CQ34" s="659" t="str">
        <f>IF('各会計、関係団体の財政状況及び健全化判断比率'!BS7="","",'各会計、関係団体の財政状況及び健全化判断比率'!BS7)</f>
        <v>22原村振興公社</v>
      </c>
      <c r="CR34" s="659"/>
      <c r="CS34" s="659"/>
      <c r="CT34" s="659"/>
      <c r="CU34" s="659"/>
      <c r="CV34" s="659"/>
      <c r="CW34" s="659"/>
      <c r="CX34" s="659"/>
      <c r="CY34" s="659"/>
      <c r="CZ34" s="659"/>
      <c r="DA34" s="659"/>
      <c r="DB34" s="659"/>
      <c r="DC34" s="659"/>
      <c r="DD34" s="659"/>
      <c r="DE34" s="659"/>
      <c r="DF34" s="211"/>
      <c r="DG34" s="660" t="str">
        <f>IF('各会計、関係団体の財政状況及び健全化判断比率'!BR7="","",'各会計、関係団体の財政状況及び健全化判断比率'!BR7)</f>
        <v/>
      </c>
      <c r="DH34" s="660"/>
      <c r="DI34" s="218"/>
      <c r="DJ34" s="186"/>
      <c r="DK34" s="186"/>
      <c r="DL34" s="186"/>
      <c r="DM34" s="186"/>
      <c r="DN34" s="186"/>
      <c r="DO34" s="186"/>
    </row>
    <row r="35" spans="1:119" ht="32.25" customHeight="1" x14ac:dyDescent="0.15">
      <c r="A35" s="187"/>
      <c r="B35" s="213"/>
      <c r="C35" s="658">
        <f>IF(E35="","",C34+1)</f>
        <v>2</v>
      </c>
      <c r="D35" s="658"/>
      <c r="E35" s="659" t="str">
        <f>IF('各会計、関係団体の財政状況及び健全化判断比率'!B8="","",'各会計、関係団体の財政状況及び健全化判断比率'!B8)</f>
        <v>原村農業者労働災害共済事業特別会計</v>
      </c>
      <c r="F35" s="659"/>
      <c r="G35" s="659"/>
      <c r="H35" s="659"/>
      <c r="I35" s="659"/>
      <c r="J35" s="659"/>
      <c r="K35" s="659"/>
      <c r="L35" s="659"/>
      <c r="M35" s="659"/>
      <c r="N35" s="659"/>
      <c r="O35" s="659"/>
      <c r="P35" s="659"/>
      <c r="Q35" s="659"/>
      <c r="R35" s="659"/>
      <c r="S35" s="659"/>
      <c r="T35" s="214"/>
      <c r="U35" s="658">
        <f>IF(W35="","",U34+1)</f>
        <v>4</v>
      </c>
      <c r="V35" s="658"/>
      <c r="W35" s="659" t="str">
        <f>IF('各会計、関係団体の財政状況及び健全化判断比率'!B29="","",'各会計、関係団体の財政状況及び健全化判断比率'!B29)</f>
        <v>原村国民健康保険直営診療施設勘定特別会計</v>
      </c>
      <c r="X35" s="659"/>
      <c r="Y35" s="659"/>
      <c r="Z35" s="659"/>
      <c r="AA35" s="659"/>
      <c r="AB35" s="659"/>
      <c r="AC35" s="659"/>
      <c r="AD35" s="659"/>
      <c r="AE35" s="659"/>
      <c r="AF35" s="659"/>
      <c r="AG35" s="659"/>
      <c r="AH35" s="659"/>
      <c r="AI35" s="659"/>
      <c r="AJ35" s="659"/>
      <c r="AK35" s="659"/>
      <c r="AL35" s="214"/>
      <c r="AM35" s="658">
        <f t="shared" ref="AM35:AM43" si="0">IF(AO35="","",AM34+1)</f>
        <v>7</v>
      </c>
      <c r="AN35" s="658"/>
      <c r="AO35" s="659" t="str">
        <f>IF('各会計、関係団体の財政状況及び健全化判断比率'!B32="","",'各会計、関係団体の財政状況及び健全化判断比率'!B32)</f>
        <v>原村下水道事業会計</v>
      </c>
      <c r="AP35" s="659"/>
      <c r="AQ35" s="659"/>
      <c r="AR35" s="659"/>
      <c r="AS35" s="659"/>
      <c r="AT35" s="659"/>
      <c r="AU35" s="659"/>
      <c r="AV35" s="659"/>
      <c r="AW35" s="659"/>
      <c r="AX35" s="659"/>
      <c r="AY35" s="659"/>
      <c r="AZ35" s="659"/>
      <c r="BA35" s="659"/>
      <c r="BB35" s="659"/>
      <c r="BC35" s="659"/>
      <c r="BD35" s="214"/>
      <c r="BE35" s="658" t="str">
        <f t="shared" ref="BE35:BE43" si="1">IF(BG35="","",BE34+1)</f>
        <v/>
      </c>
      <c r="BF35" s="658"/>
      <c r="BG35" s="659"/>
      <c r="BH35" s="659"/>
      <c r="BI35" s="659"/>
      <c r="BJ35" s="659"/>
      <c r="BK35" s="659"/>
      <c r="BL35" s="659"/>
      <c r="BM35" s="659"/>
      <c r="BN35" s="659"/>
      <c r="BO35" s="659"/>
      <c r="BP35" s="659"/>
      <c r="BQ35" s="659"/>
      <c r="BR35" s="659"/>
      <c r="BS35" s="659"/>
      <c r="BT35" s="659"/>
      <c r="BU35" s="659"/>
      <c r="BV35" s="214"/>
      <c r="BW35" s="658">
        <f t="shared" ref="BW35:BW43" si="2">IF(BY35="","",BW34+1)</f>
        <v>9</v>
      </c>
      <c r="BX35" s="658"/>
      <c r="BY35" s="659" t="str">
        <f>IF('各会計、関係団体の財政状況及び健全化判断比率'!B69="","",'各会計、関係団体の財政状況及び健全化判断比率'!B69)</f>
        <v>（救護施設八ヶ岳寮特別会計）</v>
      </c>
      <c r="BZ35" s="659"/>
      <c r="CA35" s="659"/>
      <c r="CB35" s="659"/>
      <c r="CC35" s="659"/>
      <c r="CD35" s="659"/>
      <c r="CE35" s="659"/>
      <c r="CF35" s="659"/>
      <c r="CG35" s="659"/>
      <c r="CH35" s="659"/>
      <c r="CI35" s="659"/>
      <c r="CJ35" s="659"/>
      <c r="CK35" s="659"/>
      <c r="CL35" s="659"/>
      <c r="CM35" s="659"/>
      <c r="CN35" s="214"/>
      <c r="CO35" s="658" t="str">
        <f t="shared" ref="CO35:CO43" si="3">IF(CQ35="","",CO34+1)</f>
        <v/>
      </c>
      <c r="CP35" s="658"/>
      <c r="CQ35" s="659" t="str">
        <f>IF('各会計、関係団体の財政状況及び健全化判断比率'!BS8="","",'各会計、関係団体の財政状況及び健全化判断比率'!BS8)</f>
        <v/>
      </c>
      <c r="CR35" s="659"/>
      <c r="CS35" s="659"/>
      <c r="CT35" s="659"/>
      <c r="CU35" s="659"/>
      <c r="CV35" s="659"/>
      <c r="CW35" s="659"/>
      <c r="CX35" s="659"/>
      <c r="CY35" s="659"/>
      <c r="CZ35" s="659"/>
      <c r="DA35" s="659"/>
      <c r="DB35" s="659"/>
      <c r="DC35" s="659"/>
      <c r="DD35" s="659"/>
      <c r="DE35" s="659"/>
      <c r="DF35" s="211"/>
      <c r="DG35" s="660" t="str">
        <f>IF('各会計、関係団体の財政状況及び健全化判断比率'!BR8="","",'各会計、関係団体の財政状況及び健全化判断比率'!BR8)</f>
        <v/>
      </c>
      <c r="DH35" s="660"/>
      <c r="DI35" s="218"/>
      <c r="DJ35" s="186"/>
      <c r="DK35" s="186"/>
      <c r="DL35" s="186"/>
      <c r="DM35" s="186"/>
      <c r="DN35" s="186"/>
      <c r="DO35" s="186"/>
    </row>
    <row r="36" spans="1:119" ht="32.25" customHeight="1" x14ac:dyDescent="0.15">
      <c r="A36" s="187"/>
      <c r="B36" s="213"/>
      <c r="C36" s="658" t="str">
        <f>IF(E36="","",C35+1)</f>
        <v/>
      </c>
      <c r="D36" s="658"/>
      <c r="E36" s="659" t="str">
        <f>IF('各会計、関係団体の財政状況及び健全化判断比率'!B9="","",'各会計、関係団体の財政状況及び健全化判断比率'!B9)</f>
        <v/>
      </c>
      <c r="F36" s="659"/>
      <c r="G36" s="659"/>
      <c r="H36" s="659"/>
      <c r="I36" s="659"/>
      <c r="J36" s="659"/>
      <c r="K36" s="659"/>
      <c r="L36" s="659"/>
      <c r="M36" s="659"/>
      <c r="N36" s="659"/>
      <c r="O36" s="659"/>
      <c r="P36" s="659"/>
      <c r="Q36" s="659"/>
      <c r="R36" s="659"/>
      <c r="S36" s="659"/>
      <c r="T36" s="214"/>
      <c r="U36" s="658">
        <f t="shared" ref="U36:U43" si="4">IF(W36="","",U35+1)</f>
        <v>5</v>
      </c>
      <c r="V36" s="658"/>
      <c r="W36" s="659" t="str">
        <f>IF('各会計、関係団体の財政状況及び健全化判断比率'!B30="","",'各会計、関係団体の財政状況及び健全化判断比率'!B30)</f>
        <v>原村後期高齢者医療特別会計</v>
      </c>
      <c r="X36" s="659"/>
      <c r="Y36" s="659"/>
      <c r="Z36" s="659"/>
      <c r="AA36" s="659"/>
      <c r="AB36" s="659"/>
      <c r="AC36" s="659"/>
      <c r="AD36" s="659"/>
      <c r="AE36" s="659"/>
      <c r="AF36" s="659"/>
      <c r="AG36" s="659"/>
      <c r="AH36" s="659"/>
      <c r="AI36" s="659"/>
      <c r="AJ36" s="659"/>
      <c r="AK36" s="659"/>
      <c r="AL36" s="214"/>
      <c r="AM36" s="658" t="str">
        <f t="shared" si="0"/>
        <v/>
      </c>
      <c r="AN36" s="658"/>
      <c r="AO36" s="659"/>
      <c r="AP36" s="659"/>
      <c r="AQ36" s="659"/>
      <c r="AR36" s="659"/>
      <c r="AS36" s="659"/>
      <c r="AT36" s="659"/>
      <c r="AU36" s="659"/>
      <c r="AV36" s="659"/>
      <c r="AW36" s="659"/>
      <c r="AX36" s="659"/>
      <c r="AY36" s="659"/>
      <c r="AZ36" s="659"/>
      <c r="BA36" s="659"/>
      <c r="BB36" s="659"/>
      <c r="BC36" s="659"/>
      <c r="BD36" s="214"/>
      <c r="BE36" s="658" t="str">
        <f t="shared" si="1"/>
        <v/>
      </c>
      <c r="BF36" s="658"/>
      <c r="BG36" s="659"/>
      <c r="BH36" s="659"/>
      <c r="BI36" s="659"/>
      <c r="BJ36" s="659"/>
      <c r="BK36" s="659"/>
      <c r="BL36" s="659"/>
      <c r="BM36" s="659"/>
      <c r="BN36" s="659"/>
      <c r="BO36" s="659"/>
      <c r="BP36" s="659"/>
      <c r="BQ36" s="659"/>
      <c r="BR36" s="659"/>
      <c r="BS36" s="659"/>
      <c r="BT36" s="659"/>
      <c r="BU36" s="659"/>
      <c r="BV36" s="214"/>
      <c r="BW36" s="658">
        <f t="shared" si="2"/>
        <v>10</v>
      </c>
      <c r="BX36" s="658"/>
      <c r="BY36" s="659" t="str">
        <f>IF('各会計、関係団体の財政状況及び健全化判断比率'!B70="","",'各会計、関係団体の財政状況及び健全化判断比率'!B70)</f>
        <v>（介護保険特別会計）</v>
      </c>
      <c r="BZ36" s="659"/>
      <c r="CA36" s="659"/>
      <c r="CB36" s="659"/>
      <c r="CC36" s="659"/>
      <c r="CD36" s="659"/>
      <c r="CE36" s="659"/>
      <c r="CF36" s="659"/>
      <c r="CG36" s="659"/>
      <c r="CH36" s="659"/>
      <c r="CI36" s="659"/>
      <c r="CJ36" s="659"/>
      <c r="CK36" s="659"/>
      <c r="CL36" s="659"/>
      <c r="CM36" s="659"/>
      <c r="CN36" s="214"/>
      <c r="CO36" s="658" t="str">
        <f t="shared" si="3"/>
        <v/>
      </c>
      <c r="CP36" s="658"/>
      <c r="CQ36" s="659" t="str">
        <f>IF('各会計、関係団体の財政状況及び健全化判断比率'!BS9="","",'各会計、関係団体の財政状況及び健全化判断比率'!BS9)</f>
        <v/>
      </c>
      <c r="CR36" s="659"/>
      <c r="CS36" s="659"/>
      <c r="CT36" s="659"/>
      <c r="CU36" s="659"/>
      <c r="CV36" s="659"/>
      <c r="CW36" s="659"/>
      <c r="CX36" s="659"/>
      <c r="CY36" s="659"/>
      <c r="CZ36" s="659"/>
      <c r="DA36" s="659"/>
      <c r="DB36" s="659"/>
      <c r="DC36" s="659"/>
      <c r="DD36" s="659"/>
      <c r="DE36" s="659"/>
      <c r="DF36" s="211"/>
      <c r="DG36" s="660" t="str">
        <f>IF('各会計、関係団体の財政状況及び健全化判断比率'!BR9="","",'各会計、関係団体の財政状況及び健全化判断比率'!BR9)</f>
        <v/>
      </c>
      <c r="DH36" s="660"/>
      <c r="DI36" s="218"/>
      <c r="DJ36" s="186"/>
      <c r="DK36" s="186"/>
      <c r="DL36" s="186"/>
      <c r="DM36" s="186"/>
      <c r="DN36" s="186"/>
      <c r="DO36" s="186"/>
    </row>
    <row r="37" spans="1:119" ht="32.25" customHeight="1" x14ac:dyDescent="0.15">
      <c r="A37" s="187"/>
      <c r="B37" s="213"/>
      <c r="C37" s="658" t="str">
        <f>IF(E37="","",C36+1)</f>
        <v/>
      </c>
      <c r="D37" s="658"/>
      <c r="E37" s="659" t="str">
        <f>IF('各会計、関係団体の財政状況及び健全化判断比率'!B10="","",'各会計、関係団体の財政状況及び健全化判断比率'!B10)</f>
        <v/>
      </c>
      <c r="F37" s="659"/>
      <c r="G37" s="659"/>
      <c r="H37" s="659"/>
      <c r="I37" s="659"/>
      <c r="J37" s="659"/>
      <c r="K37" s="659"/>
      <c r="L37" s="659"/>
      <c r="M37" s="659"/>
      <c r="N37" s="659"/>
      <c r="O37" s="659"/>
      <c r="P37" s="659"/>
      <c r="Q37" s="659"/>
      <c r="R37" s="659"/>
      <c r="S37" s="659"/>
      <c r="T37" s="214"/>
      <c r="U37" s="658" t="str">
        <f t="shared" si="4"/>
        <v/>
      </c>
      <c r="V37" s="658"/>
      <c r="W37" s="659"/>
      <c r="X37" s="659"/>
      <c r="Y37" s="659"/>
      <c r="Z37" s="659"/>
      <c r="AA37" s="659"/>
      <c r="AB37" s="659"/>
      <c r="AC37" s="659"/>
      <c r="AD37" s="659"/>
      <c r="AE37" s="659"/>
      <c r="AF37" s="659"/>
      <c r="AG37" s="659"/>
      <c r="AH37" s="659"/>
      <c r="AI37" s="659"/>
      <c r="AJ37" s="659"/>
      <c r="AK37" s="659"/>
      <c r="AL37" s="214"/>
      <c r="AM37" s="658" t="str">
        <f t="shared" si="0"/>
        <v/>
      </c>
      <c r="AN37" s="658"/>
      <c r="AO37" s="659"/>
      <c r="AP37" s="659"/>
      <c r="AQ37" s="659"/>
      <c r="AR37" s="659"/>
      <c r="AS37" s="659"/>
      <c r="AT37" s="659"/>
      <c r="AU37" s="659"/>
      <c r="AV37" s="659"/>
      <c r="AW37" s="659"/>
      <c r="AX37" s="659"/>
      <c r="AY37" s="659"/>
      <c r="AZ37" s="659"/>
      <c r="BA37" s="659"/>
      <c r="BB37" s="659"/>
      <c r="BC37" s="659"/>
      <c r="BD37" s="214"/>
      <c r="BE37" s="658" t="str">
        <f t="shared" si="1"/>
        <v/>
      </c>
      <c r="BF37" s="658"/>
      <c r="BG37" s="659"/>
      <c r="BH37" s="659"/>
      <c r="BI37" s="659"/>
      <c r="BJ37" s="659"/>
      <c r="BK37" s="659"/>
      <c r="BL37" s="659"/>
      <c r="BM37" s="659"/>
      <c r="BN37" s="659"/>
      <c r="BO37" s="659"/>
      <c r="BP37" s="659"/>
      <c r="BQ37" s="659"/>
      <c r="BR37" s="659"/>
      <c r="BS37" s="659"/>
      <c r="BT37" s="659"/>
      <c r="BU37" s="659"/>
      <c r="BV37" s="214"/>
      <c r="BW37" s="658">
        <f t="shared" si="2"/>
        <v>11</v>
      </c>
      <c r="BX37" s="658"/>
      <c r="BY37" s="659" t="str">
        <f>IF('各会計、関係団体の財政状況及び健全化判断比率'!B71="","",'各会計、関係団体の財政状況及び健全化判断比率'!B71)</f>
        <v>（諏訪広域消防特別会計）</v>
      </c>
      <c r="BZ37" s="659"/>
      <c r="CA37" s="659"/>
      <c r="CB37" s="659"/>
      <c r="CC37" s="659"/>
      <c r="CD37" s="659"/>
      <c r="CE37" s="659"/>
      <c r="CF37" s="659"/>
      <c r="CG37" s="659"/>
      <c r="CH37" s="659"/>
      <c r="CI37" s="659"/>
      <c r="CJ37" s="659"/>
      <c r="CK37" s="659"/>
      <c r="CL37" s="659"/>
      <c r="CM37" s="659"/>
      <c r="CN37" s="214"/>
      <c r="CO37" s="658" t="str">
        <f t="shared" si="3"/>
        <v/>
      </c>
      <c r="CP37" s="658"/>
      <c r="CQ37" s="659" t="str">
        <f>IF('各会計、関係団体の財政状況及び健全化判断比率'!BS10="","",'各会計、関係団体の財政状況及び健全化判断比率'!BS10)</f>
        <v/>
      </c>
      <c r="CR37" s="659"/>
      <c r="CS37" s="659"/>
      <c r="CT37" s="659"/>
      <c r="CU37" s="659"/>
      <c r="CV37" s="659"/>
      <c r="CW37" s="659"/>
      <c r="CX37" s="659"/>
      <c r="CY37" s="659"/>
      <c r="CZ37" s="659"/>
      <c r="DA37" s="659"/>
      <c r="DB37" s="659"/>
      <c r="DC37" s="659"/>
      <c r="DD37" s="659"/>
      <c r="DE37" s="659"/>
      <c r="DF37" s="211"/>
      <c r="DG37" s="660" t="str">
        <f>IF('各会計、関係団体の財政状況及び健全化判断比率'!BR10="","",'各会計、関係団体の財政状況及び健全化判断比率'!BR10)</f>
        <v/>
      </c>
      <c r="DH37" s="660"/>
      <c r="DI37" s="218"/>
      <c r="DJ37" s="186"/>
      <c r="DK37" s="186"/>
      <c r="DL37" s="186"/>
      <c r="DM37" s="186"/>
      <c r="DN37" s="186"/>
      <c r="DO37" s="186"/>
    </row>
    <row r="38" spans="1:119" ht="32.25" customHeight="1" x14ac:dyDescent="0.15">
      <c r="A38" s="187"/>
      <c r="B38" s="213"/>
      <c r="C38" s="658" t="str">
        <f t="shared" ref="C38:C43" si="5">IF(E38="","",C37+1)</f>
        <v/>
      </c>
      <c r="D38" s="658"/>
      <c r="E38" s="659" t="str">
        <f>IF('各会計、関係団体の財政状況及び健全化判断比率'!B11="","",'各会計、関係団体の財政状況及び健全化判断比率'!B11)</f>
        <v/>
      </c>
      <c r="F38" s="659"/>
      <c r="G38" s="659"/>
      <c r="H38" s="659"/>
      <c r="I38" s="659"/>
      <c r="J38" s="659"/>
      <c r="K38" s="659"/>
      <c r="L38" s="659"/>
      <c r="M38" s="659"/>
      <c r="N38" s="659"/>
      <c r="O38" s="659"/>
      <c r="P38" s="659"/>
      <c r="Q38" s="659"/>
      <c r="R38" s="659"/>
      <c r="S38" s="659"/>
      <c r="T38" s="214"/>
      <c r="U38" s="658" t="str">
        <f t="shared" si="4"/>
        <v/>
      </c>
      <c r="V38" s="658"/>
      <c r="W38" s="659"/>
      <c r="X38" s="659"/>
      <c r="Y38" s="659"/>
      <c r="Z38" s="659"/>
      <c r="AA38" s="659"/>
      <c r="AB38" s="659"/>
      <c r="AC38" s="659"/>
      <c r="AD38" s="659"/>
      <c r="AE38" s="659"/>
      <c r="AF38" s="659"/>
      <c r="AG38" s="659"/>
      <c r="AH38" s="659"/>
      <c r="AI38" s="659"/>
      <c r="AJ38" s="659"/>
      <c r="AK38" s="659"/>
      <c r="AL38" s="214"/>
      <c r="AM38" s="658" t="str">
        <f t="shared" si="0"/>
        <v/>
      </c>
      <c r="AN38" s="658"/>
      <c r="AO38" s="659"/>
      <c r="AP38" s="659"/>
      <c r="AQ38" s="659"/>
      <c r="AR38" s="659"/>
      <c r="AS38" s="659"/>
      <c r="AT38" s="659"/>
      <c r="AU38" s="659"/>
      <c r="AV38" s="659"/>
      <c r="AW38" s="659"/>
      <c r="AX38" s="659"/>
      <c r="AY38" s="659"/>
      <c r="AZ38" s="659"/>
      <c r="BA38" s="659"/>
      <c r="BB38" s="659"/>
      <c r="BC38" s="659"/>
      <c r="BD38" s="214"/>
      <c r="BE38" s="658" t="str">
        <f t="shared" si="1"/>
        <v/>
      </c>
      <c r="BF38" s="658"/>
      <c r="BG38" s="659"/>
      <c r="BH38" s="659"/>
      <c r="BI38" s="659"/>
      <c r="BJ38" s="659"/>
      <c r="BK38" s="659"/>
      <c r="BL38" s="659"/>
      <c r="BM38" s="659"/>
      <c r="BN38" s="659"/>
      <c r="BO38" s="659"/>
      <c r="BP38" s="659"/>
      <c r="BQ38" s="659"/>
      <c r="BR38" s="659"/>
      <c r="BS38" s="659"/>
      <c r="BT38" s="659"/>
      <c r="BU38" s="659"/>
      <c r="BV38" s="214"/>
      <c r="BW38" s="658">
        <f t="shared" si="2"/>
        <v>12</v>
      </c>
      <c r="BX38" s="658"/>
      <c r="BY38" s="659" t="str">
        <f>IF('各会計、関係団体の財政状況及び健全化判断比率'!B72="","",'各会計、関係団体の財政状況及び健全化判断比率'!B72)</f>
        <v>（ふるさと振興基金事業特別会計）</v>
      </c>
      <c r="BZ38" s="659"/>
      <c r="CA38" s="659"/>
      <c r="CB38" s="659"/>
      <c r="CC38" s="659"/>
      <c r="CD38" s="659"/>
      <c r="CE38" s="659"/>
      <c r="CF38" s="659"/>
      <c r="CG38" s="659"/>
      <c r="CH38" s="659"/>
      <c r="CI38" s="659"/>
      <c r="CJ38" s="659"/>
      <c r="CK38" s="659"/>
      <c r="CL38" s="659"/>
      <c r="CM38" s="659"/>
      <c r="CN38" s="214"/>
      <c r="CO38" s="658" t="str">
        <f t="shared" si="3"/>
        <v/>
      </c>
      <c r="CP38" s="658"/>
      <c r="CQ38" s="659" t="str">
        <f>IF('各会計、関係団体の財政状況及び健全化判断比率'!BS11="","",'各会計、関係団体の財政状況及び健全化判断比率'!BS11)</f>
        <v/>
      </c>
      <c r="CR38" s="659"/>
      <c r="CS38" s="659"/>
      <c r="CT38" s="659"/>
      <c r="CU38" s="659"/>
      <c r="CV38" s="659"/>
      <c r="CW38" s="659"/>
      <c r="CX38" s="659"/>
      <c r="CY38" s="659"/>
      <c r="CZ38" s="659"/>
      <c r="DA38" s="659"/>
      <c r="DB38" s="659"/>
      <c r="DC38" s="659"/>
      <c r="DD38" s="659"/>
      <c r="DE38" s="659"/>
      <c r="DF38" s="211"/>
      <c r="DG38" s="660" t="str">
        <f>IF('各会計、関係団体の財政状況及び健全化判断比率'!BR11="","",'各会計、関係団体の財政状況及び健全化判断比率'!BR11)</f>
        <v/>
      </c>
      <c r="DH38" s="660"/>
      <c r="DI38" s="218"/>
      <c r="DJ38" s="186"/>
      <c r="DK38" s="186"/>
      <c r="DL38" s="186"/>
      <c r="DM38" s="186"/>
      <c r="DN38" s="186"/>
      <c r="DO38" s="186"/>
    </row>
    <row r="39" spans="1:119" ht="32.25" customHeight="1" x14ac:dyDescent="0.15">
      <c r="A39" s="187"/>
      <c r="B39" s="213"/>
      <c r="C39" s="658" t="str">
        <f t="shared" si="5"/>
        <v/>
      </c>
      <c r="D39" s="658"/>
      <c r="E39" s="659" t="str">
        <f>IF('各会計、関係団体の財政状況及び健全化判断比率'!B12="","",'各会計、関係団体の財政状況及び健全化判断比率'!B12)</f>
        <v/>
      </c>
      <c r="F39" s="659"/>
      <c r="G39" s="659"/>
      <c r="H39" s="659"/>
      <c r="I39" s="659"/>
      <c r="J39" s="659"/>
      <c r="K39" s="659"/>
      <c r="L39" s="659"/>
      <c r="M39" s="659"/>
      <c r="N39" s="659"/>
      <c r="O39" s="659"/>
      <c r="P39" s="659"/>
      <c r="Q39" s="659"/>
      <c r="R39" s="659"/>
      <c r="S39" s="659"/>
      <c r="T39" s="214"/>
      <c r="U39" s="658" t="str">
        <f t="shared" si="4"/>
        <v/>
      </c>
      <c r="V39" s="658"/>
      <c r="W39" s="659"/>
      <c r="X39" s="659"/>
      <c r="Y39" s="659"/>
      <c r="Z39" s="659"/>
      <c r="AA39" s="659"/>
      <c r="AB39" s="659"/>
      <c r="AC39" s="659"/>
      <c r="AD39" s="659"/>
      <c r="AE39" s="659"/>
      <c r="AF39" s="659"/>
      <c r="AG39" s="659"/>
      <c r="AH39" s="659"/>
      <c r="AI39" s="659"/>
      <c r="AJ39" s="659"/>
      <c r="AK39" s="659"/>
      <c r="AL39" s="214"/>
      <c r="AM39" s="658" t="str">
        <f t="shared" si="0"/>
        <v/>
      </c>
      <c r="AN39" s="658"/>
      <c r="AO39" s="659"/>
      <c r="AP39" s="659"/>
      <c r="AQ39" s="659"/>
      <c r="AR39" s="659"/>
      <c r="AS39" s="659"/>
      <c r="AT39" s="659"/>
      <c r="AU39" s="659"/>
      <c r="AV39" s="659"/>
      <c r="AW39" s="659"/>
      <c r="AX39" s="659"/>
      <c r="AY39" s="659"/>
      <c r="AZ39" s="659"/>
      <c r="BA39" s="659"/>
      <c r="BB39" s="659"/>
      <c r="BC39" s="659"/>
      <c r="BD39" s="214"/>
      <c r="BE39" s="658" t="str">
        <f t="shared" si="1"/>
        <v/>
      </c>
      <c r="BF39" s="658"/>
      <c r="BG39" s="659"/>
      <c r="BH39" s="659"/>
      <c r="BI39" s="659"/>
      <c r="BJ39" s="659"/>
      <c r="BK39" s="659"/>
      <c r="BL39" s="659"/>
      <c r="BM39" s="659"/>
      <c r="BN39" s="659"/>
      <c r="BO39" s="659"/>
      <c r="BP39" s="659"/>
      <c r="BQ39" s="659"/>
      <c r="BR39" s="659"/>
      <c r="BS39" s="659"/>
      <c r="BT39" s="659"/>
      <c r="BU39" s="659"/>
      <c r="BV39" s="214"/>
      <c r="BW39" s="658">
        <f t="shared" si="2"/>
        <v>13</v>
      </c>
      <c r="BX39" s="658"/>
      <c r="BY39" s="659" t="str">
        <f>IF('各会計、関係団体の財政状況及び健全化判断比率'!B73="","",'各会計、関係団体の財政状況及び健全化判断比率'!B73)</f>
        <v>諏訪南行政事務組合（一般会計）</v>
      </c>
      <c r="BZ39" s="659"/>
      <c r="CA39" s="659"/>
      <c r="CB39" s="659"/>
      <c r="CC39" s="659"/>
      <c r="CD39" s="659"/>
      <c r="CE39" s="659"/>
      <c r="CF39" s="659"/>
      <c r="CG39" s="659"/>
      <c r="CH39" s="659"/>
      <c r="CI39" s="659"/>
      <c r="CJ39" s="659"/>
      <c r="CK39" s="659"/>
      <c r="CL39" s="659"/>
      <c r="CM39" s="659"/>
      <c r="CN39" s="214"/>
      <c r="CO39" s="658" t="str">
        <f t="shared" si="3"/>
        <v/>
      </c>
      <c r="CP39" s="658"/>
      <c r="CQ39" s="659" t="str">
        <f>IF('各会計、関係団体の財政状況及び健全化判断比率'!BS12="","",'各会計、関係団体の財政状況及び健全化判断比率'!BS12)</f>
        <v/>
      </c>
      <c r="CR39" s="659"/>
      <c r="CS39" s="659"/>
      <c r="CT39" s="659"/>
      <c r="CU39" s="659"/>
      <c r="CV39" s="659"/>
      <c r="CW39" s="659"/>
      <c r="CX39" s="659"/>
      <c r="CY39" s="659"/>
      <c r="CZ39" s="659"/>
      <c r="DA39" s="659"/>
      <c r="DB39" s="659"/>
      <c r="DC39" s="659"/>
      <c r="DD39" s="659"/>
      <c r="DE39" s="659"/>
      <c r="DF39" s="211"/>
      <c r="DG39" s="660" t="str">
        <f>IF('各会計、関係団体の財政状況及び健全化判断比率'!BR12="","",'各会計、関係団体の財政状況及び健全化判断比率'!BR12)</f>
        <v/>
      </c>
      <c r="DH39" s="660"/>
      <c r="DI39" s="218"/>
      <c r="DJ39" s="186"/>
      <c r="DK39" s="186"/>
      <c r="DL39" s="186"/>
      <c r="DM39" s="186"/>
      <c r="DN39" s="186"/>
      <c r="DO39" s="186"/>
    </row>
    <row r="40" spans="1:119" ht="32.25" customHeight="1" x14ac:dyDescent="0.15">
      <c r="A40" s="187"/>
      <c r="B40" s="213"/>
      <c r="C40" s="658" t="str">
        <f t="shared" si="5"/>
        <v/>
      </c>
      <c r="D40" s="658"/>
      <c r="E40" s="659" t="str">
        <f>IF('各会計、関係団体の財政状況及び健全化判断比率'!B13="","",'各会計、関係団体の財政状況及び健全化判断比率'!B13)</f>
        <v/>
      </c>
      <c r="F40" s="659"/>
      <c r="G40" s="659"/>
      <c r="H40" s="659"/>
      <c r="I40" s="659"/>
      <c r="J40" s="659"/>
      <c r="K40" s="659"/>
      <c r="L40" s="659"/>
      <c r="M40" s="659"/>
      <c r="N40" s="659"/>
      <c r="O40" s="659"/>
      <c r="P40" s="659"/>
      <c r="Q40" s="659"/>
      <c r="R40" s="659"/>
      <c r="S40" s="659"/>
      <c r="T40" s="214"/>
      <c r="U40" s="658" t="str">
        <f t="shared" si="4"/>
        <v/>
      </c>
      <c r="V40" s="658"/>
      <c r="W40" s="659"/>
      <c r="X40" s="659"/>
      <c r="Y40" s="659"/>
      <c r="Z40" s="659"/>
      <c r="AA40" s="659"/>
      <c r="AB40" s="659"/>
      <c r="AC40" s="659"/>
      <c r="AD40" s="659"/>
      <c r="AE40" s="659"/>
      <c r="AF40" s="659"/>
      <c r="AG40" s="659"/>
      <c r="AH40" s="659"/>
      <c r="AI40" s="659"/>
      <c r="AJ40" s="659"/>
      <c r="AK40" s="659"/>
      <c r="AL40" s="214"/>
      <c r="AM40" s="658" t="str">
        <f t="shared" si="0"/>
        <v/>
      </c>
      <c r="AN40" s="658"/>
      <c r="AO40" s="659"/>
      <c r="AP40" s="659"/>
      <c r="AQ40" s="659"/>
      <c r="AR40" s="659"/>
      <c r="AS40" s="659"/>
      <c r="AT40" s="659"/>
      <c r="AU40" s="659"/>
      <c r="AV40" s="659"/>
      <c r="AW40" s="659"/>
      <c r="AX40" s="659"/>
      <c r="AY40" s="659"/>
      <c r="AZ40" s="659"/>
      <c r="BA40" s="659"/>
      <c r="BB40" s="659"/>
      <c r="BC40" s="659"/>
      <c r="BD40" s="214"/>
      <c r="BE40" s="658" t="str">
        <f t="shared" si="1"/>
        <v/>
      </c>
      <c r="BF40" s="658"/>
      <c r="BG40" s="659"/>
      <c r="BH40" s="659"/>
      <c r="BI40" s="659"/>
      <c r="BJ40" s="659"/>
      <c r="BK40" s="659"/>
      <c r="BL40" s="659"/>
      <c r="BM40" s="659"/>
      <c r="BN40" s="659"/>
      <c r="BO40" s="659"/>
      <c r="BP40" s="659"/>
      <c r="BQ40" s="659"/>
      <c r="BR40" s="659"/>
      <c r="BS40" s="659"/>
      <c r="BT40" s="659"/>
      <c r="BU40" s="659"/>
      <c r="BV40" s="214"/>
      <c r="BW40" s="658">
        <f t="shared" si="2"/>
        <v>14</v>
      </c>
      <c r="BX40" s="658"/>
      <c r="BY40" s="659" t="str">
        <f>IF('各会計、関係団体の財政状況及び健全化判断比率'!B74="","",'各会計、関係団体の財政状況及び健全化判断比率'!B74)</f>
        <v>（ごみ処理事業特別会計）</v>
      </c>
      <c r="BZ40" s="659"/>
      <c r="CA40" s="659"/>
      <c r="CB40" s="659"/>
      <c r="CC40" s="659"/>
      <c r="CD40" s="659"/>
      <c r="CE40" s="659"/>
      <c r="CF40" s="659"/>
      <c r="CG40" s="659"/>
      <c r="CH40" s="659"/>
      <c r="CI40" s="659"/>
      <c r="CJ40" s="659"/>
      <c r="CK40" s="659"/>
      <c r="CL40" s="659"/>
      <c r="CM40" s="659"/>
      <c r="CN40" s="214"/>
      <c r="CO40" s="658" t="str">
        <f t="shared" si="3"/>
        <v/>
      </c>
      <c r="CP40" s="658"/>
      <c r="CQ40" s="659" t="str">
        <f>IF('各会計、関係団体の財政状況及び健全化判断比率'!BS13="","",'各会計、関係団体の財政状況及び健全化判断比率'!BS13)</f>
        <v/>
      </c>
      <c r="CR40" s="659"/>
      <c r="CS40" s="659"/>
      <c r="CT40" s="659"/>
      <c r="CU40" s="659"/>
      <c r="CV40" s="659"/>
      <c r="CW40" s="659"/>
      <c r="CX40" s="659"/>
      <c r="CY40" s="659"/>
      <c r="CZ40" s="659"/>
      <c r="DA40" s="659"/>
      <c r="DB40" s="659"/>
      <c r="DC40" s="659"/>
      <c r="DD40" s="659"/>
      <c r="DE40" s="659"/>
      <c r="DF40" s="211"/>
      <c r="DG40" s="660" t="str">
        <f>IF('各会計、関係団体の財政状況及び健全化判断比率'!BR13="","",'各会計、関係団体の財政状況及び健全化判断比率'!BR13)</f>
        <v/>
      </c>
      <c r="DH40" s="660"/>
      <c r="DI40" s="218"/>
      <c r="DJ40" s="186"/>
      <c r="DK40" s="186"/>
      <c r="DL40" s="186"/>
      <c r="DM40" s="186"/>
      <c r="DN40" s="186"/>
      <c r="DO40" s="186"/>
    </row>
    <row r="41" spans="1:119" ht="32.25" customHeight="1" x14ac:dyDescent="0.15">
      <c r="A41" s="187"/>
      <c r="B41" s="213"/>
      <c r="C41" s="658" t="str">
        <f t="shared" si="5"/>
        <v/>
      </c>
      <c r="D41" s="658"/>
      <c r="E41" s="659" t="str">
        <f>IF('各会計、関係団体の財政状況及び健全化判断比率'!B14="","",'各会計、関係団体の財政状況及び健全化判断比率'!B14)</f>
        <v/>
      </c>
      <c r="F41" s="659"/>
      <c r="G41" s="659"/>
      <c r="H41" s="659"/>
      <c r="I41" s="659"/>
      <c r="J41" s="659"/>
      <c r="K41" s="659"/>
      <c r="L41" s="659"/>
      <c r="M41" s="659"/>
      <c r="N41" s="659"/>
      <c r="O41" s="659"/>
      <c r="P41" s="659"/>
      <c r="Q41" s="659"/>
      <c r="R41" s="659"/>
      <c r="S41" s="659"/>
      <c r="T41" s="214"/>
      <c r="U41" s="658" t="str">
        <f t="shared" si="4"/>
        <v/>
      </c>
      <c r="V41" s="658"/>
      <c r="W41" s="659"/>
      <c r="X41" s="659"/>
      <c r="Y41" s="659"/>
      <c r="Z41" s="659"/>
      <c r="AA41" s="659"/>
      <c r="AB41" s="659"/>
      <c r="AC41" s="659"/>
      <c r="AD41" s="659"/>
      <c r="AE41" s="659"/>
      <c r="AF41" s="659"/>
      <c r="AG41" s="659"/>
      <c r="AH41" s="659"/>
      <c r="AI41" s="659"/>
      <c r="AJ41" s="659"/>
      <c r="AK41" s="659"/>
      <c r="AL41" s="214"/>
      <c r="AM41" s="658" t="str">
        <f t="shared" si="0"/>
        <v/>
      </c>
      <c r="AN41" s="658"/>
      <c r="AO41" s="659"/>
      <c r="AP41" s="659"/>
      <c r="AQ41" s="659"/>
      <c r="AR41" s="659"/>
      <c r="AS41" s="659"/>
      <c r="AT41" s="659"/>
      <c r="AU41" s="659"/>
      <c r="AV41" s="659"/>
      <c r="AW41" s="659"/>
      <c r="AX41" s="659"/>
      <c r="AY41" s="659"/>
      <c r="AZ41" s="659"/>
      <c r="BA41" s="659"/>
      <c r="BB41" s="659"/>
      <c r="BC41" s="659"/>
      <c r="BD41" s="214"/>
      <c r="BE41" s="658" t="str">
        <f t="shared" si="1"/>
        <v/>
      </c>
      <c r="BF41" s="658"/>
      <c r="BG41" s="659"/>
      <c r="BH41" s="659"/>
      <c r="BI41" s="659"/>
      <c r="BJ41" s="659"/>
      <c r="BK41" s="659"/>
      <c r="BL41" s="659"/>
      <c r="BM41" s="659"/>
      <c r="BN41" s="659"/>
      <c r="BO41" s="659"/>
      <c r="BP41" s="659"/>
      <c r="BQ41" s="659"/>
      <c r="BR41" s="659"/>
      <c r="BS41" s="659"/>
      <c r="BT41" s="659"/>
      <c r="BU41" s="659"/>
      <c r="BV41" s="214"/>
      <c r="BW41" s="658">
        <f t="shared" si="2"/>
        <v>15</v>
      </c>
      <c r="BX41" s="658"/>
      <c r="BY41" s="659" t="str">
        <f>IF('各会計、関係団体の財政状況及び健全化判断比率'!B75="","",'各会計、関係団体の財政状況及び健全化判断比率'!B75)</f>
        <v>諏訪中央病院組合（病院事業会計）</v>
      </c>
      <c r="BZ41" s="659"/>
      <c r="CA41" s="659"/>
      <c r="CB41" s="659"/>
      <c r="CC41" s="659"/>
      <c r="CD41" s="659"/>
      <c r="CE41" s="659"/>
      <c r="CF41" s="659"/>
      <c r="CG41" s="659"/>
      <c r="CH41" s="659"/>
      <c r="CI41" s="659"/>
      <c r="CJ41" s="659"/>
      <c r="CK41" s="659"/>
      <c r="CL41" s="659"/>
      <c r="CM41" s="659"/>
      <c r="CN41" s="214"/>
      <c r="CO41" s="658" t="str">
        <f t="shared" si="3"/>
        <v/>
      </c>
      <c r="CP41" s="658"/>
      <c r="CQ41" s="659" t="str">
        <f>IF('各会計、関係団体の財政状況及び健全化判断比率'!BS14="","",'各会計、関係団体の財政状況及び健全化判断比率'!BS14)</f>
        <v/>
      </c>
      <c r="CR41" s="659"/>
      <c r="CS41" s="659"/>
      <c r="CT41" s="659"/>
      <c r="CU41" s="659"/>
      <c r="CV41" s="659"/>
      <c r="CW41" s="659"/>
      <c r="CX41" s="659"/>
      <c r="CY41" s="659"/>
      <c r="CZ41" s="659"/>
      <c r="DA41" s="659"/>
      <c r="DB41" s="659"/>
      <c r="DC41" s="659"/>
      <c r="DD41" s="659"/>
      <c r="DE41" s="659"/>
      <c r="DF41" s="211"/>
      <c r="DG41" s="660" t="str">
        <f>IF('各会計、関係団体の財政状況及び健全化判断比率'!BR14="","",'各会計、関係団体の財政状況及び健全化判断比率'!BR14)</f>
        <v/>
      </c>
      <c r="DH41" s="660"/>
      <c r="DI41" s="218"/>
      <c r="DJ41" s="186"/>
      <c r="DK41" s="186"/>
      <c r="DL41" s="186"/>
      <c r="DM41" s="186"/>
      <c r="DN41" s="186"/>
      <c r="DO41" s="186"/>
    </row>
    <row r="42" spans="1:119" ht="32.25" customHeight="1" x14ac:dyDescent="0.15">
      <c r="A42" s="186"/>
      <c r="B42" s="213"/>
      <c r="C42" s="658" t="str">
        <f t="shared" si="5"/>
        <v/>
      </c>
      <c r="D42" s="658"/>
      <c r="E42" s="659" t="str">
        <f>IF('各会計、関係団体の財政状況及び健全化判断比率'!B15="","",'各会計、関係団体の財政状況及び健全化判断比率'!B15)</f>
        <v/>
      </c>
      <c r="F42" s="659"/>
      <c r="G42" s="659"/>
      <c r="H42" s="659"/>
      <c r="I42" s="659"/>
      <c r="J42" s="659"/>
      <c r="K42" s="659"/>
      <c r="L42" s="659"/>
      <c r="M42" s="659"/>
      <c r="N42" s="659"/>
      <c r="O42" s="659"/>
      <c r="P42" s="659"/>
      <c r="Q42" s="659"/>
      <c r="R42" s="659"/>
      <c r="S42" s="659"/>
      <c r="T42" s="214"/>
      <c r="U42" s="658" t="str">
        <f t="shared" si="4"/>
        <v/>
      </c>
      <c r="V42" s="658"/>
      <c r="W42" s="659"/>
      <c r="X42" s="659"/>
      <c r="Y42" s="659"/>
      <c r="Z42" s="659"/>
      <c r="AA42" s="659"/>
      <c r="AB42" s="659"/>
      <c r="AC42" s="659"/>
      <c r="AD42" s="659"/>
      <c r="AE42" s="659"/>
      <c r="AF42" s="659"/>
      <c r="AG42" s="659"/>
      <c r="AH42" s="659"/>
      <c r="AI42" s="659"/>
      <c r="AJ42" s="659"/>
      <c r="AK42" s="659"/>
      <c r="AL42" s="214"/>
      <c r="AM42" s="658" t="str">
        <f t="shared" si="0"/>
        <v/>
      </c>
      <c r="AN42" s="658"/>
      <c r="AO42" s="659"/>
      <c r="AP42" s="659"/>
      <c r="AQ42" s="659"/>
      <c r="AR42" s="659"/>
      <c r="AS42" s="659"/>
      <c r="AT42" s="659"/>
      <c r="AU42" s="659"/>
      <c r="AV42" s="659"/>
      <c r="AW42" s="659"/>
      <c r="AX42" s="659"/>
      <c r="AY42" s="659"/>
      <c r="AZ42" s="659"/>
      <c r="BA42" s="659"/>
      <c r="BB42" s="659"/>
      <c r="BC42" s="659"/>
      <c r="BD42" s="214"/>
      <c r="BE42" s="658" t="str">
        <f t="shared" si="1"/>
        <v/>
      </c>
      <c r="BF42" s="658"/>
      <c r="BG42" s="659"/>
      <c r="BH42" s="659"/>
      <c r="BI42" s="659"/>
      <c r="BJ42" s="659"/>
      <c r="BK42" s="659"/>
      <c r="BL42" s="659"/>
      <c r="BM42" s="659"/>
      <c r="BN42" s="659"/>
      <c r="BO42" s="659"/>
      <c r="BP42" s="659"/>
      <c r="BQ42" s="659"/>
      <c r="BR42" s="659"/>
      <c r="BS42" s="659"/>
      <c r="BT42" s="659"/>
      <c r="BU42" s="659"/>
      <c r="BV42" s="214"/>
      <c r="BW42" s="658">
        <f t="shared" si="2"/>
        <v>16</v>
      </c>
      <c r="BX42" s="658"/>
      <c r="BY42" s="659" t="str">
        <f>IF('各会計、関係団体の財政状況及び健全化判断比率'!B76="","",'各会計、関係団体の財政状況及び健全化判断比率'!B76)</f>
        <v>（介護老人保健施設特別会計）</v>
      </c>
      <c r="BZ42" s="659"/>
      <c r="CA42" s="659"/>
      <c r="CB42" s="659"/>
      <c r="CC42" s="659"/>
      <c r="CD42" s="659"/>
      <c r="CE42" s="659"/>
      <c r="CF42" s="659"/>
      <c r="CG42" s="659"/>
      <c r="CH42" s="659"/>
      <c r="CI42" s="659"/>
      <c r="CJ42" s="659"/>
      <c r="CK42" s="659"/>
      <c r="CL42" s="659"/>
      <c r="CM42" s="659"/>
      <c r="CN42" s="214"/>
      <c r="CO42" s="658" t="str">
        <f t="shared" si="3"/>
        <v/>
      </c>
      <c r="CP42" s="658"/>
      <c r="CQ42" s="659" t="str">
        <f>IF('各会計、関係団体の財政状況及び健全化判断比率'!BS15="","",'各会計、関係団体の財政状況及び健全化判断比率'!BS15)</f>
        <v/>
      </c>
      <c r="CR42" s="659"/>
      <c r="CS42" s="659"/>
      <c r="CT42" s="659"/>
      <c r="CU42" s="659"/>
      <c r="CV42" s="659"/>
      <c r="CW42" s="659"/>
      <c r="CX42" s="659"/>
      <c r="CY42" s="659"/>
      <c r="CZ42" s="659"/>
      <c r="DA42" s="659"/>
      <c r="DB42" s="659"/>
      <c r="DC42" s="659"/>
      <c r="DD42" s="659"/>
      <c r="DE42" s="659"/>
      <c r="DF42" s="211"/>
      <c r="DG42" s="660" t="str">
        <f>IF('各会計、関係団体の財政状況及び健全化判断比率'!BR15="","",'各会計、関係団体の財政状況及び健全化判断比率'!BR15)</f>
        <v/>
      </c>
      <c r="DH42" s="660"/>
      <c r="DI42" s="218"/>
      <c r="DJ42" s="186"/>
      <c r="DK42" s="186"/>
      <c r="DL42" s="186"/>
      <c r="DM42" s="186"/>
      <c r="DN42" s="186"/>
      <c r="DO42" s="186"/>
    </row>
    <row r="43" spans="1:119" ht="32.25" customHeight="1" x14ac:dyDescent="0.15">
      <c r="A43" s="186"/>
      <c r="B43" s="213"/>
      <c r="C43" s="658" t="str">
        <f t="shared" si="5"/>
        <v/>
      </c>
      <c r="D43" s="658"/>
      <c r="E43" s="659" t="str">
        <f>IF('各会計、関係団体の財政状況及び健全化判断比率'!B16="","",'各会計、関係団体の財政状況及び健全化判断比率'!B16)</f>
        <v/>
      </c>
      <c r="F43" s="659"/>
      <c r="G43" s="659"/>
      <c r="H43" s="659"/>
      <c r="I43" s="659"/>
      <c r="J43" s="659"/>
      <c r="K43" s="659"/>
      <c r="L43" s="659"/>
      <c r="M43" s="659"/>
      <c r="N43" s="659"/>
      <c r="O43" s="659"/>
      <c r="P43" s="659"/>
      <c r="Q43" s="659"/>
      <c r="R43" s="659"/>
      <c r="S43" s="659"/>
      <c r="T43" s="214"/>
      <c r="U43" s="658" t="str">
        <f t="shared" si="4"/>
        <v/>
      </c>
      <c r="V43" s="658"/>
      <c r="W43" s="659"/>
      <c r="X43" s="659"/>
      <c r="Y43" s="659"/>
      <c r="Z43" s="659"/>
      <c r="AA43" s="659"/>
      <c r="AB43" s="659"/>
      <c r="AC43" s="659"/>
      <c r="AD43" s="659"/>
      <c r="AE43" s="659"/>
      <c r="AF43" s="659"/>
      <c r="AG43" s="659"/>
      <c r="AH43" s="659"/>
      <c r="AI43" s="659"/>
      <c r="AJ43" s="659"/>
      <c r="AK43" s="659"/>
      <c r="AL43" s="214"/>
      <c r="AM43" s="658" t="str">
        <f t="shared" si="0"/>
        <v/>
      </c>
      <c r="AN43" s="658"/>
      <c r="AO43" s="659"/>
      <c r="AP43" s="659"/>
      <c r="AQ43" s="659"/>
      <c r="AR43" s="659"/>
      <c r="AS43" s="659"/>
      <c r="AT43" s="659"/>
      <c r="AU43" s="659"/>
      <c r="AV43" s="659"/>
      <c r="AW43" s="659"/>
      <c r="AX43" s="659"/>
      <c r="AY43" s="659"/>
      <c r="AZ43" s="659"/>
      <c r="BA43" s="659"/>
      <c r="BB43" s="659"/>
      <c r="BC43" s="659"/>
      <c r="BD43" s="214"/>
      <c r="BE43" s="658" t="str">
        <f t="shared" si="1"/>
        <v/>
      </c>
      <c r="BF43" s="658"/>
      <c r="BG43" s="659"/>
      <c r="BH43" s="659"/>
      <c r="BI43" s="659"/>
      <c r="BJ43" s="659"/>
      <c r="BK43" s="659"/>
      <c r="BL43" s="659"/>
      <c r="BM43" s="659"/>
      <c r="BN43" s="659"/>
      <c r="BO43" s="659"/>
      <c r="BP43" s="659"/>
      <c r="BQ43" s="659"/>
      <c r="BR43" s="659"/>
      <c r="BS43" s="659"/>
      <c r="BT43" s="659"/>
      <c r="BU43" s="659"/>
      <c r="BV43" s="214"/>
      <c r="BW43" s="658">
        <f t="shared" si="2"/>
        <v>17</v>
      </c>
      <c r="BX43" s="658"/>
      <c r="BY43" s="659" t="str">
        <f>IF('各会計、関係団体の財政状況及び健全化判断比率'!B77="","",'各会計、関係団体の財政状況及び健全化判断比率'!B77)</f>
        <v>（看護専門学校特別会計）</v>
      </c>
      <c r="BZ43" s="659"/>
      <c r="CA43" s="659"/>
      <c r="CB43" s="659"/>
      <c r="CC43" s="659"/>
      <c r="CD43" s="659"/>
      <c r="CE43" s="659"/>
      <c r="CF43" s="659"/>
      <c r="CG43" s="659"/>
      <c r="CH43" s="659"/>
      <c r="CI43" s="659"/>
      <c r="CJ43" s="659"/>
      <c r="CK43" s="659"/>
      <c r="CL43" s="659"/>
      <c r="CM43" s="659"/>
      <c r="CN43" s="214"/>
      <c r="CO43" s="658" t="str">
        <f t="shared" si="3"/>
        <v/>
      </c>
      <c r="CP43" s="658"/>
      <c r="CQ43" s="659" t="str">
        <f>IF('各会計、関係団体の財政状況及び健全化判断比率'!BS16="","",'各会計、関係団体の財政状況及び健全化判断比率'!BS16)</f>
        <v/>
      </c>
      <c r="CR43" s="659"/>
      <c r="CS43" s="659"/>
      <c r="CT43" s="659"/>
      <c r="CU43" s="659"/>
      <c r="CV43" s="659"/>
      <c r="CW43" s="659"/>
      <c r="CX43" s="659"/>
      <c r="CY43" s="659"/>
      <c r="CZ43" s="659"/>
      <c r="DA43" s="659"/>
      <c r="DB43" s="659"/>
      <c r="DC43" s="659"/>
      <c r="DD43" s="659"/>
      <c r="DE43" s="659"/>
      <c r="DF43" s="211"/>
      <c r="DG43" s="660" t="str">
        <f>IF('各会計、関係団体の財政状況及び健全化判断比率'!BR16="","",'各会計、関係団体の財政状況及び健全化判断比率'!BR16)</f>
        <v/>
      </c>
      <c r="DH43" s="660"/>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202</v>
      </c>
      <c r="C46" s="186"/>
      <c r="D46" s="186"/>
      <c r="E46" s="186" t="s">
        <v>203</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204</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205</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206</v>
      </c>
    </row>
    <row r="50" spans="5:5" x14ac:dyDescent="0.15">
      <c r="E50" s="188" t="s">
        <v>207</v>
      </c>
    </row>
    <row r="51" spans="5:5" x14ac:dyDescent="0.15">
      <c r="E51" s="188" t="s">
        <v>208</v>
      </c>
    </row>
    <row r="52" spans="5:5" x14ac:dyDescent="0.15">
      <c r="E52" s="188" t="s">
        <v>209</v>
      </c>
    </row>
    <row r="53" spans="5:5" x14ac:dyDescent="0.15"/>
    <row r="54" spans="5:5" x14ac:dyDescent="0.15"/>
    <row r="55" spans="5:5" x14ac:dyDescent="0.15"/>
    <row r="56" spans="5:5" x14ac:dyDescent="0.15"/>
  </sheetData>
  <sheetProtection algorithmName="SHA-512" hashValue="f3cwBU6Xv+D0mFVkb+4wBJJvDLiGu054K54/gikBzzQdrH+LPqq7wIe2Eb/gUobkWbIeQRTlAKW+8bQNTyqVRQ==" saltValue="9UxO6j01BGFJAgOUg+xE1Q=="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561</v>
      </c>
      <c r="G33" s="29" t="s">
        <v>562</v>
      </c>
      <c r="H33" s="29" t="s">
        <v>563</v>
      </c>
      <c r="I33" s="29" t="s">
        <v>564</v>
      </c>
      <c r="J33" s="30" t="s">
        <v>565</v>
      </c>
      <c r="K33" s="22"/>
      <c r="L33" s="22"/>
      <c r="M33" s="22"/>
      <c r="N33" s="22"/>
      <c r="O33" s="22"/>
      <c r="P33" s="22"/>
    </row>
    <row r="34" spans="1:16" ht="39" customHeight="1" x14ac:dyDescent="0.15">
      <c r="A34" s="22"/>
      <c r="B34" s="31"/>
      <c r="C34" s="1250" t="s">
        <v>569</v>
      </c>
      <c r="D34" s="1250"/>
      <c r="E34" s="1251"/>
      <c r="F34" s="32">
        <v>35.72</v>
      </c>
      <c r="G34" s="33">
        <v>36.89</v>
      </c>
      <c r="H34" s="33">
        <v>36.76</v>
      </c>
      <c r="I34" s="33">
        <v>37.340000000000003</v>
      </c>
      <c r="J34" s="34">
        <v>36.049999999999997</v>
      </c>
      <c r="K34" s="22"/>
      <c r="L34" s="22"/>
      <c r="M34" s="22"/>
      <c r="N34" s="22"/>
      <c r="O34" s="22"/>
      <c r="P34" s="22"/>
    </row>
    <row r="35" spans="1:16" ht="39" customHeight="1" x14ac:dyDescent="0.15">
      <c r="A35" s="22"/>
      <c r="B35" s="35"/>
      <c r="C35" s="1244" t="s">
        <v>570</v>
      </c>
      <c r="D35" s="1245"/>
      <c r="E35" s="1246"/>
      <c r="F35" s="36">
        <v>9.42</v>
      </c>
      <c r="G35" s="37">
        <v>11.26</v>
      </c>
      <c r="H35" s="37">
        <v>13.86</v>
      </c>
      <c r="I35" s="37">
        <v>17.420000000000002</v>
      </c>
      <c r="J35" s="38">
        <v>19.96</v>
      </c>
      <c r="K35" s="22"/>
      <c r="L35" s="22"/>
      <c r="M35" s="22"/>
      <c r="N35" s="22"/>
      <c r="O35" s="22"/>
      <c r="P35" s="22"/>
    </row>
    <row r="36" spans="1:16" ht="39" customHeight="1" x14ac:dyDescent="0.15">
      <c r="A36" s="22"/>
      <c r="B36" s="35"/>
      <c r="C36" s="1244" t="s">
        <v>571</v>
      </c>
      <c r="D36" s="1245"/>
      <c r="E36" s="1246"/>
      <c r="F36" s="36">
        <v>10.44</v>
      </c>
      <c r="G36" s="37">
        <v>7.21</v>
      </c>
      <c r="H36" s="37">
        <v>7.78</v>
      </c>
      <c r="I36" s="37">
        <v>11.08</v>
      </c>
      <c r="J36" s="38">
        <v>13.52</v>
      </c>
      <c r="K36" s="22"/>
      <c r="L36" s="22"/>
      <c r="M36" s="22"/>
      <c r="N36" s="22"/>
      <c r="O36" s="22"/>
      <c r="P36" s="22"/>
    </row>
    <row r="37" spans="1:16" ht="39" customHeight="1" x14ac:dyDescent="0.15">
      <c r="A37" s="22"/>
      <c r="B37" s="35"/>
      <c r="C37" s="1244" t="s">
        <v>572</v>
      </c>
      <c r="D37" s="1245"/>
      <c r="E37" s="1246"/>
      <c r="F37" s="36">
        <v>4.74</v>
      </c>
      <c r="G37" s="37">
        <v>3.66</v>
      </c>
      <c r="H37" s="37">
        <v>3.49</v>
      </c>
      <c r="I37" s="37">
        <v>3.23</v>
      </c>
      <c r="J37" s="38">
        <v>3.14</v>
      </c>
      <c r="K37" s="22"/>
      <c r="L37" s="22"/>
      <c r="M37" s="22"/>
      <c r="N37" s="22"/>
      <c r="O37" s="22"/>
      <c r="P37" s="22"/>
    </row>
    <row r="38" spans="1:16" ht="39" customHeight="1" x14ac:dyDescent="0.15">
      <c r="A38" s="22"/>
      <c r="B38" s="35"/>
      <c r="C38" s="1244" t="s">
        <v>573</v>
      </c>
      <c r="D38" s="1245"/>
      <c r="E38" s="1246"/>
      <c r="F38" s="36">
        <v>2.4700000000000002</v>
      </c>
      <c r="G38" s="37">
        <v>2.36</v>
      </c>
      <c r="H38" s="37">
        <v>2.11</v>
      </c>
      <c r="I38" s="37">
        <v>1.34</v>
      </c>
      <c r="J38" s="38">
        <v>1.24</v>
      </c>
      <c r="K38" s="22"/>
      <c r="L38" s="22"/>
      <c r="M38" s="22"/>
      <c r="N38" s="22"/>
      <c r="O38" s="22"/>
      <c r="P38" s="22"/>
    </row>
    <row r="39" spans="1:16" ht="39" customHeight="1" x14ac:dyDescent="0.15">
      <c r="A39" s="22"/>
      <c r="B39" s="35"/>
      <c r="C39" s="1244" t="s">
        <v>574</v>
      </c>
      <c r="D39" s="1245"/>
      <c r="E39" s="1246"/>
      <c r="F39" s="36">
        <v>0.06</v>
      </c>
      <c r="G39" s="37">
        <v>7.0000000000000007E-2</v>
      </c>
      <c r="H39" s="37">
        <v>0.08</v>
      </c>
      <c r="I39" s="37">
        <v>0.06</v>
      </c>
      <c r="J39" s="38">
        <v>7.0000000000000007E-2</v>
      </c>
      <c r="K39" s="22"/>
      <c r="L39" s="22"/>
      <c r="M39" s="22"/>
      <c r="N39" s="22"/>
      <c r="O39" s="22"/>
      <c r="P39" s="22"/>
    </row>
    <row r="40" spans="1:16" ht="39" customHeight="1" x14ac:dyDescent="0.15">
      <c r="A40" s="22"/>
      <c r="B40" s="35"/>
      <c r="C40" s="1244" t="s">
        <v>575</v>
      </c>
      <c r="D40" s="1245"/>
      <c r="E40" s="1246"/>
      <c r="F40" s="36">
        <v>0.02</v>
      </c>
      <c r="G40" s="37">
        <v>0.01</v>
      </c>
      <c r="H40" s="37">
        <v>0.01</v>
      </c>
      <c r="I40" s="37">
        <v>0.06</v>
      </c>
      <c r="J40" s="38">
        <v>0</v>
      </c>
      <c r="K40" s="22"/>
      <c r="L40" s="22"/>
      <c r="M40" s="22"/>
      <c r="N40" s="22"/>
      <c r="O40" s="22"/>
      <c r="P40" s="22"/>
    </row>
    <row r="41" spans="1:16" ht="39" customHeight="1" x14ac:dyDescent="0.15">
      <c r="A41" s="22"/>
      <c r="B41" s="35"/>
      <c r="C41" s="1244"/>
      <c r="D41" s="1245"/>
      <c r="E41" s="1246"/>
      <c r="F41" s="36"/>
      <c r="G41" s="37"/>
      <c r="H41" s="37"/>
      <c r="I41" s="37"/>
      <c r="J41" s="38"/>
      <c r="K41" s="22"/>
      <c r="L41" s="22"/>
      <c r="M41" s="22"/>
      <c r="N41" s="22"/>
      <c r="O41" s="22"/>
      <c r="P41" s="22"/>
    </row>
    <row r="42" spans="1:16" ht="39" customHeight="1" x14ac:dyDescent="0.15">
      <c r="A42" s="22"/>
      <c r="B42" s="39"/>
      <c r="C42" s="1244" t="s">
        <v>576</v>
      </c>
      <c r="D42" s="1245"/>
      <c r="E42" s="1246"/>
      <c r="F42" s="36" t="s">
        <v>520</v>
      </c>
      <c r="G42" s="37" t="s">
        <v>520</v>
      </c>
      <c r="H42" s="37" t="s">
        <v>520</v>
      </c>
      <c r="I42" s="37" t="s">
        <v>520</v>
      </c>
      <c r="J42" s="38" t="s">
        <v>520</v>
      </c>
      <c r="K42" s="22"/>
      <c r="L42" s="22"/>
      <c r="M42" s="22"/>
      <c r="N42" s="22"/>
      <c r="O42" s="22"/>
      <c r="P42" s="22"/>
    </row>
    <row r="43" spans="1:16" ht="39" customHeight="1" thickBot="1" x14ac:dyDescent="0.2">
      <c r="A43" s="22"/>
      <c r="B43" s="40"/>
      <c r="C43" s="1247" t="s">
        <v>577</v>
      </c>
      <c r="D43" s="1248"/>
      <c r="E43" s="1249"/>
      <c r="F43" s="41">
        <v>0.24</v>
      </c>
      <c r="G43" s="42">
        <v>0.14000000000000001</v>
      </c>
      <c r="H43" s="42" t="s">
        <v>520</v>
      </c>
      <c r="I43" s="42" t="s">
        <v>520</v>
      </c>
      <c r="J43" s="43" t="s">
        <v>520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EkO61HJkwexnINvKAfj+Bp0lWv1ZpDY47MzNWuE0j83krOrKa9LST3NygyFHHvtvwuMsEjFKnXOa6grbC04/IA==" saltValue="lUZy9NL83E6EK1zkRcoUe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headerFooter alignWithMargins="0">
    <oddFooter>&amp;C&amp;P/&amp;N</oddFooter>
  </headerFooter>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561</v>
      </c>
      <c r="L44" s="56" t="s">
        <v>562</v>
      </c>
      <c r="M44" s="56" t="s">
        <v>563</v>
      </c>
      <c r="N44" s="56" t="s">
        <v>564</v>
      </c>
      <c r="O44" s="57" t="s">
        <v>565</v>
      </c>
      <c r="P44" s="48"/>
      <c r="Q44" s="48"/>
      <c r="R44" s="48"/>
      <c r="S44" s="48"/>
      <c r="T44" s="48"/>
      <c r="U44" s="48"/>
    </row>
    <row r="45" spans="1:21" ht="30.75" customHeight="1" x14ac:dyDescent="0.15">
      <c r="A45" s="48"/>
      <c r="B45" s="1252" t="s">
        <v>11</v>
      </c>
      <c r="C45" s="1253"/>
      <c r="D45" s="58"/>
      <c r="E45" s="1258" t="s">
        <v>12</v>
      </c>
      <c r="F45" s="1258"/>
      <c r="G45" s="1258"/>
      <c r="H45" s="1258"/>
      <c r="I45" s="1258"/>
      <c r="J45" s="1259"/>
      <c r="K45" s="59">
        <v>276</v>
      </c>
      <c r="L45" s="60">
        <v>290</v>
      </c>
      <c r="M45" s="60">
        <v>296</v>
      </c>
      <c r="N45" s="60">
        <v>306</v>
      </c>
      <c r="O45" s="61">
        <v>313</v>
      </c>
      <c r="P45" s="48"/>
      <c r="Q45" s="48"/>
      <c r="R45" s="48"/>
      <c r="S45" s="48"/>
      <c r="T45" s="48"/>
      <c r="U45" s="48"/>
    </row>
    <row r="46" spans="1:21" ht="30.75" customHeight="1" x14ac:dyDescent="0.15">
      <c r="A46" s="48"/>
      <c r="B46" s="1254"/>
      <c r="C46" s="1255"/>
      <c r="D46" s="62"/>
      <c r="E46" s="1260" t="s">
        <v>13</v>
      </c>
      <c r="F46" s="1260"/>
      <c r="G46" s="1260"/>
      <c r="H46" s="1260"/>
      <c r="I46" s="1260"/>
      <c r="J46" s="1261"/>
      <c r="K46" s="63" t="s">
        <v>520</v>
      </c>
      <c r="L46" s="64" t="s">
        <v>520</v>
      </c>
      <c r="M46" s="64" t="s">
        <v>520</v>
      </c>
      <c r="N46" s="64" t="s">
        <v>520</v>
      </c>
      <c r="O46" s="65" t="s">
        <v>520</v>
      </c>
      <c r="P46" s="48"/>
      <c r="Q46" s="48"/>
      <c r="R46" s="48"/>
      <c r="S46" s="48"/>
      <c r="T46" s="48"/>
      <c r="U46" s="48"/>
    </row>
    <row r="47" spans="1:21" ht="30.75" customHeight="1" x14ac:dyDescent="0.15">
      <c r="A47" s="48"/>
      <c r="B47" s="1254"/>
      <c r="C47" s="1255"/>
      <c r="D47" s="62"/>
      <c r="E47" s="1260" t="s">
        <v>14</v>
      </c>
      <c r="F47" s="1260"/>
      <c r="G47" s="1260"/>
      <c r="H47" s="1260"/>
      <c r="I47" s="1260"/>
      <c r="J47" s="1261"/>
      <c r="K47" s="63" t="s">
        <v>520</v>
      </c>
      <c r="L47" s="64" t="s">
        <v>520</v>
      </c>
      <c r="M47" s="64" t="s">
        <v>520</v>
      </c>
      <c r="N47" s="64" t="s">
        <v>520</v>
      </c>
      <c r="O47" s="65" t="s">
        <v>520</v>
      </c>
      <c r="P47" s="48"/>
      <c r="Q47" s="48"/>
      <c r="R47" s="48"/>
      <c r="S47" s="48"/>
      <c r="T47" s="48"/>
      <c r="U47" s="48"/>
    </row>
    <row r="48" spans="1:21" ht="30.75" customHeight="1" x14ac:dyDescent="0.15">
      <c r="A48" s="48"/>
      <c r="B48" s="1254"/>
      <c r="C48" s="1255"/>
      <c r="D48" s="62"/>
      <c r="E48" s="1260" t="s">
        <v>15</v>
      </c>
      <c r="F48" s="1260"/>
      <c r="G48" s="1260"/>
      <c r="H48" s="1260"/>
      <c r="I48" s="1260"/>
      <c r="J48" s="1261"/>
      <c r="K48" s="63">
        <v>194</v>
      </c>
      <c r="L48" s="64">
        <v>185</v>
      </c>
      <c r="M48" s="64">
        <v>165</v>
      </c>
      <c r="N48" s="64">
        <v>137</v>
      </c>
      <c r="O48" s="65">
        <v>120</v>
      </c>
      <c r="P48" s="48"/>
      <c r="Q48" s="48"/>
      <c r="R48" s="48"/>
      <c r="S48" s="48"/>
      <c r="T48" s="48"/>
      <c r="U48" s="48"/>
    </row>
    <row r="49" spans="1:21" ht="30.75" customHeight="1" x14ac:dyDescent="0.15">
      <c r="A49" s="48"/>
      <c r="B49" s="1254"/>
      <c r="C49" s="1255"/>
      <c r="D49" s="62"/>
      <c r="E49" s="1260" t="s">
        <v>16</v>
      </c>
      <c r="F49" s="1260"/>
      <c r="G49" s="1260"/>
      <c r="H49" s="1260"/>
      <c r="I49" s="1260"/>
      <c r="J49" s="1261"/>
      <c r="K49" s="63">
        <v>28</v>
      </c>
      <c r="L49" s="64">
        <v>37</v>
      </c>
      <c r="M49" s="64">
        <v>42</v>
      </c>
      <c r="N49" s="64">
        <v>47</v>
      </c>
      <c r="O49" s="65">
        <v>53</v>
      </c>
      <c r="P49" s="48"/>
      <c r="Q49" s="48"/>
      <c r="R49" s="48"/>
      <c r="S49" s="48"/>
      <c r="T49" s="48"/>
      <c r="U49" s="48"/>
    </row>
    <row r="50" spans="1:21" ht="30.75" customHeight="1" x14ac:dyDescent="0.15">
      <c r="A50" s="48"/>
      <c r="B50" s="1254"/>
      <c r="C50" s="1255"/>
      <c r="D50" s="62"/>
      <c r="E50" s="1260" t="s">
        <v>17</v>
      </c>
      <c r="F50" s="1260"/>
      <c r="G50" s="1260"/>
      <c r="H50" s="1260"/>
      <c r="I50" s="1260"/>
      <c r="J50" s="1261"/>
      <c r="K50" s="63">
        <v>0</v>
      </c>
      <c r="L50" s="64" t="s">
        <v>520</v>
      </c>
      <c r="M50" s="64" t="s">
        <v>520</v>
      </c>
      <c r="N50" s="64" t="s">
        <v>520</v>
      </c>
      <c r="O50" s="65" t="s">
        <v>520</v>
      </c>
      <c r="P50" s="48"/>
      <c r="Q50" s="48"/>
      <c r="R50" s="48"/>
      <c r="S50" s="48"/>
      <c r="T50" s="48"/>
      <c r="U50" s="48"/>
    </row>
    <row r="51" spans="1:21" ht="30.75" customHeight="1" x14ac:dyDescent="0.15">
      <c r="A51" s="48"/>
      <c r="B51" s="1256"/>
      <c r="C51" s="1257"/>
      <c r="D51" s="66"/>
      <c r="E51" s="1260" t="s">
        <v>18</v>
      </c>
      <c r="F51" s="1260"/>
      <c r="G51" s="1260"/>
      <c r="H51" s="1260"/>
      <c r="I51" s="1260"/>
      <c r="J51" s="1261"/>
      <c r="K51" s="63" t="s">
        <v>520</v>
      </c>
      <c r="L51" s="64" t="s">
        <v>520</v>
      </c>
      <c r="M51" s="64" t="s">
        <v>520</v>
      </c>
      <c r="N51" s="64" t="s">
        <v>520</v>
      </c>
      <c r="O51" s="65" t="s">
        <v>520</v>
      </c>
      <c r="P51" s="48"/>
      <c r="Q51" s="48"/>
      <c r="R51" s="48"/>
      <c r="S51" s="48"/>
      <c r="T51" s="48"/>
      <c r="U51" s="48"/>
    </row>
    <row r="52" spans="1:21" ht="30.75" customHeight="1" x14ac:dyDescent="0.15">
      <c r="A52" s="48"/>
      <c r="B52" s="1262" t="s">
        <v>19</v>
      </c>
      <c r="C52" s="1263"/>
      <c r="D52" s="66"/>
      <c r="E52" s="1260" t="s">
        <v>20</v>
      </c>
      <c r="F52" s="1260"/>
      <c r="G52" s="1260"/>
      <c r="H52" s="1260"/>
      <c r="I52" s="1260"/>
      <c r="J52" s="1261"/>
      <c r="K52" s="63">
        <v>384</v>
      </c>
      <c r="L52" s="64">
        <v>376</v>
      </c>
      <c r="M52" s="64">
        <v>355</v>
      </c>
      <c r="N52" s="64">
        <v>335</v>
      </c>
      <c r="O52" s="65">
        <v>314</v>
      </c>
      <c r="P52" s="48"/>
      <c r="Q52" s="48"/>
      <c r="R52" s="48"/>
      <c r="S52" s="48"/>
      <c r="T52" s="48"/>
      <c r="U52" s="48"/>
    </row>
    <row r="53" spans="1:21" ht="30.75" customHeight="1" thickBot="1" x14ac:dyDescent="0.2">
      <c r="A53" s="48"/>
      <c r="B53" s="1264" t="s">
        <v>21</v>
      </c>
      <c r="C53" s="1265"/>
      <c r="D53" s="67"/>
      <c r="E53" s="1266" t="s">
        <v>22</v>
      </c>
      <c r="F53" s="1266"/>
      <c r="G53" s="1266"/>
      <c r="H53" s="1266"/>
      <c r="I53" s="1266"/>
      <c r="J53" s="1267"/>
      <c r="K53" s="68">
        <v>114</v>
      </c>
      <c r="L53" s="69">
        <v>136</v>
      </c>
      <c r="M53" s="69">
        <v>148</v>
      </c>
      <c r="N53" s="69">
        <v>155</v>
      </c>
      <c r="O53" s="70">
        <v>172</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578</v>
      </c>
      <c r="P55" s="48"/>
      <c r="Q55" s="48"/>
      <c r="R55" s="48"/>
      <c r="S55" s="48"/>
      <c r="T55" s="48"/>
      <c r="U55" s="48"/>
    </row>
    <row r="56" spans="1:21" ht="31.5" customHeight="1" thickBot="1" x14ac:dyDescent="0.2">
      <c r="A56" s="48"/>
      <c r="B56" s="76"/>
      <c r="C56" s="77"/>
      <c r="D56" s="77"/>
      <c r="E56" s="78"/>
      <c r="F56" s="78"/>
      <c r="G56" s="78"/>
      <c r="H56" s="78"/>
      <c r="I56" s="78"/>
      <c r="J56" s="79" t="s">
        <v>2</v>
      </c>
      <c r="K56" s="80" t="s">
        <v>579</v>
      </c>
      <c r="L56" s="81" t="s">
        <v>580</v>
      </c>
      <c r="M56" s="81" t="s">
        <v>581</v>
      </c>
      <c r="N56" s="81" t="s">
        <v>582</v>
      </c>
      <c r="O56" s="82" t="s">
        <v>583</v>
      </c>
      <c r="P56" s="48"/>
      <c r="Q56" s="48"/>
      <c r="R56" s="48"/>
      <c r="S56" s="48"/>
      <c r="T56" s="48"/>
      <c r="U56" s="48"/>
    </row>
    <row r="57" spans="1:21" ht="31.5" customHeight="1" x14ac:dyDescent="0.15">
      <c r="B57" s="1268" t="s">
        <v>25</v>
      </c>
      <c r="C57" s="1269"/>
      <c r="D57" s="1272" t="s">
        <v>26</v>
      </c>
      <c r="E57" s="1273"/>
      <c r="F57" s="1273"/>
      <c r="G57" s="1273"/>
      <c r="H57" s="1273"/>
      <c r="I57" s="1273"/>
      <c r="J57" s="1274"/>
      <c r="K57" s="83" t="s">
        <v>622</v>
      </c>
      <c r="L57" s="84" t="s">
        <v>622</v>
      </c>
      <c r="M57" s="84" t="s">
        <v>622</v>
      </c>
      <c r="N57" s="84" t="s">
        <v>622</v>
      </c>
      <c r="O57" s="85" t="s">
        <v>622</v>
      </c>
    </row>
    <row r="58" spans="1:21" ht="31.5" customHeight="1" thickBot="1" x14ac:dyDescent="0.2">
      <c r="B58" s="1270"/>
      <c r="C58" s="1271"/>
      <c r="D58" s="1275" t="s">
        <v>27</v>
      </c>
      <c r="E58" s="1276"/>
      <c r="F58" s="1276"/>
      <c r="G58" s="1276"/>
      <c r="H58" s="1276"/>
      <c r="I58" s="1276"/>
      <c r="J58" s="1277"/>
      <c r="K58" s="86" t="s">
        <v>622</v>
      </c>
      <c r="L58" s="87" t="s">
        <v>623</v>
      </c>
      <c r="M58" s="87" t="s">
        <v>622</v>
      </c>
      <c r="N58" s="87" t="s">
        <v>622</v>
      </c>
      <c r="O58" s="88" t="s">
        <v>622</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TQYoQbsI8HeIgqfzt0XCHXGbO9pHNLpBxzv/aP5JdFLabiEKdxJE5iHdY9z6bv5KzrgbgEEuDI9ET96UAQJing==" saltValue="lRF8o9dM1p39oAbDl+MdaQ=="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headerFooter alignWithMargins="0">
    <oddFooter>&amp;C&amp;P/&amp;N</oddFooter>
  </headerFooter>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8"/>
  <sheetViews>
    <sheetView showGridLines="0" zoomScaleNormal="10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561</v>
      </c>
      <c r="J40" s="100" t="s">
        <v>562</v>
      </c>
      <c r="K40" s="100" t="s">
        <v>563</v>
      </c>
      <c r="L40" s="100" t="s">
        <v>564</v>
      </c>
      <c r="M40" s="101" t="s">
        <v>565</v>
      </c>
    </row>
    <row r="41" spans="2:13" ht="27.75" customHeight="1" x14ac:dyDescent="0.15">
      <c r="B41" s="1278" t="s">
        <v>30</v>
      </c>
      <c r="C41" s="1279"/>
      <c r="D41" s="102"/>
      <c r="E41" s="1284" t="s">
        <v>31</v>
      </c>
      <c r="F41" s="1284"/>
      <c r="G41" s="1284"/>
      <c r="H41" s="1285"/>
      <c r="I41" s="103">
        <v>1950</v>
      </c>
      <c r="J41" s="104">
        <v>1902</v>
      </c>
      <c r="K41" s="104">
        <v>1898</v>
      </c>
      <c r="L41" s="104">
        <v>1886</v>
      </c>
      <c r="M41" s="105">
        <v>1787</v>
      </c>
    </row>
    <row r="42" spans="2:13" ht="27.75" customHeight="1" x14ac:dyDescent="0.15">
      <c r="B42" s="1280"/>
      <c r="C42" s="1281"/>
      <c r="D42" s="106"/>
      <c r="E42" s="1286" t="s">
        <v>32</v>
      </c>
      <c r="F42" s="1286"/>
      <c r="G42" s="1286"/>
      <c r="H42" s="1287"/>
      <c r="I42" s="107" t="s">
        <v>520</v>
      </c>
      <c r="J42" s="108" t="s">
        <v>520</v>
      </c>
      <c r="K42" s="108" t="s">
        <v>520</v>
      </c>
      <c r="L42" s="108" t="s">
        <v>520</v>
      </c>
      <c r="M42" s="109" t="s">
        <v>520</v>
      </c>
    </row>
    <row r="43" spans="2:13" ht="27.75" customHeight="1" x14ac:dyDescent="0.15">
      <c r="B43" s="1280"/>
      <c r="C43" s="1281"/>
      <c r="D43" s="106"/>
      <c r="E43" s="1286" t="s">
        <v>33</v>
      </c>
      <c r="F43" s="1286"/>
      <c r="G43" s="1286"/>
      <c r="H43" s="1287"/>
      <c r="I43" s="107">
        <v>792</v>
      </c>
      <c r="J43" s="108">
        <v>651</v>
      </c>
      <c r="K43" s="108">
        <v>536</v>
      </c>
      <c r="L43" s="108">
        <v>446</v>
      </c>
      <c r="M43" s="109">
        <v>355</v>
      </c>
    </row>
    <row r="44" spans="2:13" ht="27.75" customHeight="1" x14ac:dyDescent="0.15">
      <c r="B44" s="1280"/>
      <c r="C44" s="1281"/>
      <c r="D44" s="106"/>
      <c r="E44" s="1286" t="s">
        <v>34</v>
      </c>
      <c r="F44" s="1286"/>
      <c r="G44" s="1286"/>
      <c r="H44" s="1287"/>
      <c r="I44" s="107">
        <v>740</v>
      </c>
      <c r="J44" s="108">
        <v>593</v>
      </c>
      <c r="K44" s="108">
        <v>259</v>
      </c>
      <c r="L44" s="108">
        <v>826</v>
      </c>
      <c r="M44" s="109">
        <v>604</v>
      </c>
    </row>
    <row r="45" spans="2:13" ht="27.75" customHeight="1" x14ac:dyDescent="0.15">
      <c r="B45" s="1280"/>
      <c r="C45" s="1281"/>
      <c r="D45" s="106"/>
      <c r="E45" s="1286" t="s">
        <v>35</v>
      </c>
      <c r="F45" s="1286"/>
      <c r="G45" s="1286"/>
      <c r="H45" s="1287"/>
      <c r="I45" s="107">
        <v>344</v>
      </c>
      <c r="J45" s="108">
        <v>318</v>
      </c>
      <c r="K45" s="108">
        <v>309</v>
      </c>
      <c r="L45" s="108">
        <v>379</v>
      </c>
      <c r="M45" s="109">
        <v>399</v>
      </c>
    </row>
    <row r="46" spans="2:13" ht="27.75" customHeight="1" x14ac:dyDescent="0.15">
      <c r="B46" s="1280"/>
      <c r="C46" s="1281"/>
      <c r="D46" s="110"/>
      <c r="E46" s="1286" t="s">
        <v>36</v>
      </c>
      <c r="F46" s="1286"/>
      <c r="G46" s="1286"/>
      <c r="H46" s="1287"/>
      <c r="I46" s="107" t="s">
        <v>520</v>
      </c>
      <c r="J46" s="108" t="s">
        <v>520</v>
      </c>
      <c r="K46" s="108" t="s">
        <v>520</v>
      </c>
      <c r="L46" s="108" t="s">
        <v>520</v>
      </c>
      <c r="M46" s="109" t="s">
        <v>520</v>
      </c>
    </row>
    <row r="47" spans="2:13" ht="27.75" customHeight="1" x14ac:dyDescent="0.15">
      <c r="B47" s="1280"/>
      <c r="C47" s="1281"/>
      <c r="D47" s="111"/>
      <c r="E47" s="1288" t="s">
        <v>37</v>
      </c>
      <c r="F47" s="1289"/>
      <c r="G47" s="1289"/>
      <c r="H47" s="1290"/>
      <c r="I47" s="107" t="s">
        <v>520</v>
      </c>
      <c r="J47" s="108" t="s">
        <v>520</v>
      </c>
      <c r="K47" s="108" t="s">
        <v>520</v>
      </c>
      <c r="L47" s="108" t="s">
        <v>520</v>
      </c>
      <c r="M47" s="109" t="s">
        <v>520</v>
      </c>
    </row>
    <row r="48" spans="2:13" ht="27.75" customHeight="1" x14ac:dyDescent="0.15">
      <c r="B48" s="1280"/>
      <c r="C48" s="1281"/>
      <c r="D48" s="106"/>
      <c r="E48" s="1286" t="s">
        <v>38</v>
      </c>
      <c r="F48" s="1286"/>
      <c r="G48" s="1286"/>
      <c r="H48" s="1287"/>
      <c r="I48" s="107" t="s">
        <v>520</v>
      </c>
      <c r="J48" s="108" t="s">
        <v>520</v>
      </c>
      <c r="K48" s="108" t="s">
        <v>520</v>
      </c>
      <c r="L48" s="108" t="s">
        <v>520</v>
      </c>
      <c r="M48" s="109" t="s">
        <v>520</v>
      </c>
    </row>
    <row r="49" spans="2:13" ht="27.75" customHeight="1" x14ac:dyDescent="0.15">
      <c r="B49" s="1282"/>
      <c r="C49" s="1283"/>
      <c r="D49" s="106"/>
      <c r="E49" s="1286" t="s">
        <v>39</v>
      </c>
      <c r="F49" s="1286"/>
      <c r="G49" s="1286"/>
      <c r="H49" s="1287"/>
      <c r="I49" s="107" t="s">
        <v>520</v>
      </c>
      <c r="J49" s="108" t="s">
        <v>520</v>
      </c>
      <c r="K49" s="108" t="s">
        <v>520</v>
      </c>
      <c r="L49" s="108" t="s">
        <v>520</v>
      </c>
      <c r="M49" s="109" t="s">
        <v>520</v>
      </c>
    </row>
    <row r="50" spans="2:13" ht="27.75" customHeight="1" x14ac:dyDescent="0.15">
      <c r="B50" s="1291" t="s">
        <v>40</v>
      </c>
      <c r="C50" s="1292"/>
      <c r="D50" s="112"/>
      <c r="E50" s="1286" t="s">
        <v>41</v>
      </c>
      <c r="F50" s="1286"/>
      <c r="G50" s="1286"/>
      <c r="H50" s="1287"/>
      <c r="I50" s="107">
        <v>3156</v>
      </c>
      <c r="J50" s="108">
        <v>3140</v>
      </c>
      <c r="K50" s="108">
        <v>2554</v>
      </c>
      <c r="L50" s="108">
        <v>2642</v>
      </c>
      <c r="M50" s="109">
        <v>2629</v>
      </c>
    </row>
    <row r="51" spans="2:13" ht="27.75" customHeight="1" x14ac:dyDescent="0.15">
      <c r="B51" s="1280"/>
      <c r="C51" s="1281"/>
      <c r="D51" s="106"/>
      <c r="E51" s="1286" t="s">
        <v>42</v>
      </c>
      <c r="F51" s="1286"/>
      <c r="G51" s="1286"/>
      <c r="H51" s="1287"/>
      <c r="I51" s="107" t="s">
        <v>520</v>
      </c>
      <c r="J51" s="108" t="s">
        <v>520</v>
      </c>
      <c r="K51" s="108" t="s">
        <v>520</v>
      </c>
      <c r="L51" s="108" t="s">
        <v>520</v>
      </c>
      <c r="M51" s="109" t="s">
        <v>520</v>
      </c>
    </row>
    <row r="52" spans="2:13" ht="27.75" customHeight="1" x14ac:dyDescent="0.15">
      <c r="B52" s="1282"/>
      <c r="C52" s="1283"/>
      <c r="D52" s="106"/>
      <c r="E52" s="1286" t="s">
        <v>43</v>
      </c>
      <c r="F52" s="1286"/>
      <c r="G52" s="1286"/>
      <c r="H52" s="1287"/>
      <c r="I52" s="107">
        <v>3305</v>
      </c>
      <c r="J52" s="108">
        <v>3147</v>
      </c>
      <c r="K52" s="108">
        <v>3025</v>
      </c>
      <c r="L52" s="108">
        <v>3051</v>
      </c>
      <c r="M52" s="109">
        <v>3066</v>
      </c>
    </row>
    <row r="53" spans="2:13" ht="27.75" customHeight="1" thickBot="1" x14ac:dyDescent="0.2">
      <c r="B53" s="1293" t="s">
        <v>44</v>
      </c>
      <c r="C53" s="1294"/>
      <c r="D53" s="113"/>
      <c r="E53" s="1295" t="s">
        <v>45</v>
      </c>
      <c r="F53" s="1295"/>
      <c r="G53" s="1295"/>
      <c r="H53" s="1296"/>
      <c r="I53" s="114">
        <v>-2635</v>
      </c>
      <c r="J53" s="115">
        <v>-2824</v>
      </c>
      <c r="K53" s="115">
        <v>-2577</v>
      </c>
      <c r="L53" s="115">
        <v>-2156</v>
      </c>
      <c r="M53" s="116">
        <v>-2550</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sheetData>
  <sheetProtection algorithmName="SHA-512" hashValue="ZbrxPsccodjsc9zU+pj25WXMjIAbj62nMDgDXB/EfI4+sPaWfnTzj25ez4hDgYmNvs/W8eitffPzj9uTG5gThA==" saltValue="GFiTlZyzUxX/Og9hbEDlY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headerFooter alignWithMargins="0">
    <oddFooter>&amp;C&amp;P/&amp;N</oddFooter>
  </headerFooter>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Normal="10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563</v>
      </c>
      <c r="G54" s="125" t="s">
        <v>564</v>
      </c>
      <c r="H54" s="126" t="s">
        <v>565</v>
      </c>
    </row>
    <row r="55" spans="2:8" ht="52.5" customHeight="1" x14ac:dyDescent="0.15">
      <c r="B55" s="127"/>
      <c r="C55" s="1305" t="s">
        <v>48</v>
      </c>
      <c r="D55" s="1305"/>
      <c r="E55" s="1306"/>
      <c r="F55" s="128">
        <v>752</v>
      </c>
      <c r="G55" s="128">
        <v>984</v>
      </c>
      <c r="H55" s="129">
        <v>987</v>
      </c>
    </row>
    <row r="56" spans="2:8" ht="52.5" customHeight="1" x14ac:dyDescent="0.15">
      <c r="B56" s="130"/>
      <c r="C56" s="1307" t="s">
        <v>49</v>
      </c>
      <c r="D56" s="1307"/>
      <c r="E56" s="1308"/>
      <c r="F56" s="131">
        <v>336</v>
      </c>
      <c r="G56" s="131">
        <v>237</v>
      </c>
      <c r="H56" s="132">
        <v>237</v>
      </c>
    </row>
    <row r="57" spans="2:8" ht="53.25" customHeight="1" x14ac:dyDescent="0.15">
      <c r="B57" s="130"/>
      <c r="C57" s="1309" t="s">
        <v>50</v>
      </c>
      <c r="D57" s="1309"/>
      <c r="E57" s="1310"/>
      <c r="F57" s="133">
        <v>994</v>
      </c>
      <c r="G57" s="133">
        <v>937</v>
      </c>
      <c r="H57" s="134">
        <v>921</v>
      </c>
    </row>
    <row r="58" spans="2:8" ht="45.75" customHeight="1" x14ac:dyDescent="0.15">
      <c r="B58" s="135"/>
      <c r="C58" s="1297" t="s">
        <v>605</v>
      </c>
      <c r="D58" s="1298"/>
      <c r="E58" s="1299"/>
      <c r="F58" s="136">
        <v>229</v>
      </c>
      <c r="G58" s="136">
        <v>225</v>
      </c>
      <c r="H58" s="137">
        <v>225</v>
      </c>
    </row>
    <row r="59" spans="2:8" ht="45.75" customHeight="1" x14ac:dyDescent="0.15">
      <c r="B59" s="135"/>
      <c r="C59" s="1297" t="s">
        <v>607</v>
      </c>
      <c r="D59" s="1298"/>
      <c r="E59" s="1299"/>
      <c r="F59" s="136">
        <v>264</v>
      </c>
      <c r="G59" s="136">
        <v>232</v>
      </c>
      <c r="H59" s="137">
        <v>216</v>
      </c>
    </row>
    <row r="60" spans="2:8" ht="45.75" customHeight="1" x14ac:dyDescent="0.15">
      <c r="B60" s="135"/>
      <c r="C60" s="1297" t="s">
        <v>606</v>
      </c>
      <c r="D60" s="1298"/>
      <c r="E60" s="1299"/>
      <c r="F60" s="136">
        <v>200</v>
      </c>
      <c r="G60" s="136">
        <v>200</v>
      </c>
      <c r="H60" s="137">
        <v>200</v>
      </c>
    </row>
    <row r="61" spans="2:8" ht="45.75" customHeight="1" x14ac:dyDescent="0.15">
      <c r="B61" s="135"/>
      <c r="C61" s="1297" t="s">
        <v>609</v>
      </c>
      <c r="D61" s="1298"/>
      <c r="E61" s="1299"/>
      <c r="F61" s="136">
        <v>84</v>
      </c>
      <c r="G61" s="136">
        <v>75</v>
      </c>
      <c r="H61" s="137">
        <v>75</v>
      </c>
    </row>
    <row r="62" spans="2:8" ht="45.75" customHeight="1" thickBot="1" x14ac:dyDescent="0.2">
      <c r="B62" s="138"/>
      <c r="C62" s="1300" t="s">
        <v>608</v>
      </c>
      <c r="D62" s="1301"/>
      <c r="E62" s="1302"/>
      <c r="F62" s="139">
        <v>108</v>
      </c>
      <c r="G62" s="139">
        <v>81</v>
      </c>
      <c r="H62" s="140">
        <v>66</v>
      </c>
    </row>
    <row r="63" spans="2:8" ht="52.5" customHeight="1" thickBot="1" x14ac:dyDescent="0.2">
      <c r="B63" s="141"/>
      <c r="C63" s="1303" t="s">
        <v>51</v>
      </c>
      <c r="D63" s="1303"/>
      <c r="E63" s="1304"/>
      <c r="F63" s="142">
        <v>2081</v>
      </c>
      <c r="G63" s="142">
        <v>2158</v>
      </c>
      <c r="H63" s="143">
        <v>2145</v>
      </c>
    </row>
    <row r="64" spans="2:8" ht="15" customHeight="1" x14ac:dyDescent="0.15"/>
  </sheetData>
  <sheetProtection algorithmName="SHA-512" hashValue="FVnxyWKovqBDUmasswiYptwGz8h73gqgef9Ko2TTC1V6Kp+G+j5gXisop1Q0cMPH59IdRlb14h/1QlgIkHuSiw==" saltValue="m3tGKYwuj+b7Ds31FEykX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headerFooter alignWithMargins="0">
    <oddFooter>&amp;C&amp;P/&amp;N</oddFooter>
  </headerFooter>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4CC6E2-E0F4-491F-A3EC-9A2A6524E538}">
  <sheetPr>
    <pageSetUpPr fitToPage="1"/>
  </sheetPr>
  <dimension ref="A1:WZM160"/>
  <sheetViews>
    <sheetView showGridLines="0" zoomScaleNormal="100" zoomScaleSheetLayoutView="55" workbookViewId="0"/>
  </sheetViews>
  <sheetFormatPr defaultColWidth="0" defaultRowHeight="13.5" customHeight="1" zeroHeight="1" x14ac:dyDescent="0.15"/>
  <cols>
    <col min="1" max="1" width="6.375" style="390" customWidth="1"/>
    <col min="2" max="107" width="2.5" style="390" customWidth="1"/>
    <col min="108" max="108" width="6.125" style="398" customWidth="1"/>
    <col min="109" max="109" width="5.875" style="397" customWidth="1"/>
    <col min="110" max="110" width="19.125" style="390" hidden="1"/>
    <col min="111" max="115" width="12.625" style="390" hidden="1"/>
    <col min="116" max="349" width="8.625" style="390" hidden="1"/>
    <col min="350" max="355" width="14.875" style="390" hidden="1"/>
    <col min="356" max="357" width="15.875" style="390" hidden="1"/>
    <col min="358" max="363" width="16.125" style="390" hidden="1"/>
    <col min="364" max="364" width="6.125" style="390" hidden="1"/>
    <col min="365" max="365" width="3" style="390" hidden="1"/>
    <col min="366" max="605" width="8.625" style="390" hidden="1"/>
    <col min="606" max="611" width="14.875" style="390" hidden="1"/>
    <col min="612" max="613" width="15.875" style="390" hidden="1"/>
    <col min="614" max="619" width="16.125" style="390" hidden="1"/>
    <col min="620" max="620" width="6.125" style="390" hidden="1"/>
    <col min="621" max="621" width="3" style="390" hidden="1"/>
    <col min="622" max="861" width="8.625" style="390" hidden="1"/>
    <col min="862" max="867" width="14.875" style="390" hidden="1"/>
    <col min="868" max="869" width="15.875" style="390" hidden="1"/>
    <col min="870" max="875" width="16.125" style="390" hidden="1"/>
    <col min="876" max="876" width="6.125" style="390" hidden="1"/>
    <col min="877" max="877" width="3" style="390" hidden="1"/>
    <col min="878" max="1117" width="8.625" style="390" hidden="1"/>
    <col min="1118" max="1123" width="14.875" style="390" hidden="1"/>
    <col min="1124" max="1125" width="15.875" style="390" hidden="1"/>
    <col min="1126" max="1131" width="16.125" style="390" hidden="1"/>
    <col min="1132" max="1132" width="6.125" style="390" hidden="1"/>
    <col min="1133" max="1133" width="3" style="390" hidden="1"/>
    <col min="1134" max="1373" width="8.625" style="390" hidden="1"/>
    <col min="1374" max="1379" width="14.875" style="390" hidden="1"/>
    <col min="1380" max="1381" width="15.875" style="390" hidden="1"/>
    <col min="1382" max="1387" width="16.125" style="390" hidden="1"/>
    <col min="1388" max="1388" width="6.125" style="390" hidden="1"/>
    <col min="1389" max="1389" width="3" style="390" hidden="1"/>
    <col min="1390" max="1629" width="8.625" style="390" hidden="1"/>
    <col min="1630" max="1635" width="14.875" style="390" hidden="1"/>
    <col min="1636" max="1637" width="15.875" style="390" hidden="1"/>
    <col min="1638" max="1643" width="16.125" style="390" hidden="1"/>
    <col min="1644" max="1644" width="6.125" style="390" hidden="1"/>
    <col min="1645" max="1645" width="3" style="390" hidden="1"/>
    <col min="1646" max="1885" width="8.625" style="390" hidden="1"/>
    <col min="1886" max="1891" width="14.875" style="390" hidden="1"/>
    <col min="1892" max="1893" width="15.875" style="390" hidden="1"/>
    <col min="1894" max="1899" width="16.125" style="390" hidden="1"/>
    <col min="1900" max="1900" width="6.125" style="390" hidden="1"/>
    <col min="1901" max="1901" width="3" style="390" hidden="1"/>
    <col min="1902" max="2141" width="8.625" style="390" hidden="1"/>
    <col min="2142" max="2147" width="14.875" style="390" hidden="1"/>
    <col min="2148" max="2149" width="15.875" style="390" hidden="1"/>
    <col min="2150" max="2155" width="16.125" style="390" hidden="1"/>
    <col min="2156" max="2156" width="6.125" style="390" hidden="1"/>
    <col min="2157" max="2157" width="3" style="390" hidden="1"/>
    <col min="2158" max="2397" width="8.625" style="390" hidden="1"/>
    <col min="2398" max="2403" width="14.875" style="390" hidden="1"/>
    <col min="2404" max="2405" width="15.875" style="390" hidden="1"/>
    <col min="2406" max="2411" width="16.125" style="390" hidden="1"/>
    <col min="2412" max="2412" width="6.125" style="390" hidden="1"/>
    <col min="2413" max="2413" width="3" style="390" hidden="1"/>
    <col min="2414" max="2653" width="8.625" style="390" hidden="1"/>
    <col min="2654" max="2659" width="14.875" style="390" hidden="1"/>
    <col min="2660" max="2661" width="15.875" style="390" hidden="1"/>
    <col min="2662" max="2667" width="16.125" style="390" hidden="1"/>
    <col min="2668" max="2668" width="6.125" style="390" hidden="1"/>
    <col min="2669" max="2669" width="3" style="390" hidden="1"/>
    <col min="2670" max="2909" width="8.625" style="390" hidden="1"/>
    <col min="2910" max="2915" width="14.875" style="390" hidden="1"/>
    <col min="2916" max="2917" width="15.875" style="390" hidden="1"/>
    <col min="2918" max="2923" width="16.125" style="390" hidden="1"/>
    <col min="2924" max="2924" width="6.125" style="390" hidden="1"/>
    <col min="2925" max="2925" width="3" style="390" hidden="1"/>
    <col min="2926" max="3165" width="8.625" style="390" hidden="1"/>
    <col min="3166" max="3171" width="14.875" style="390" hidden="1"/>
    <col min="3172" max="3173" width="15.875" style="390" hidden="1"/>
    <col min="3174" max="3179" width="16.125" style="390" hidden="1"/>
    <col min="3180" max="3180" width="6.125" style="390" hidden="1"/>
    <col min="3181" max="3181" width="3" style="390" hidden="1"/>
    <col min="3182" max="3421" width="8.625" style="390" hidden="1"/>
    <col min="3422" max="3427" width="14.875" style="390" hidden="1"/>
    <col min="3428" max="3429" width="15.875" style="390" hidden="1"/>
    <col min="3430" max="3435" width="16.125" style="390" hidden="1"/>
    <col min="3436" max="3436" width="6.125" style="390" hidden="1"/>
    <col min="3437" max="3437" width="3" style="390" hidden="1"/>
    <col min="3438" max="3677" width="8.625" style="390" hidden="1"/>
    <col min="3678" max="3683" width="14.875" style="390" hidden="1"/>
    <col min="3684" max="3685" width="15.875" style="390" hidden="1"/>
    <col min="3686" max="3691" width="16.125" style="390" hidden="1"/>
    <col min="3692" max="3692" width="6.125" style="390" hidden="1"/>
    <col min="3693" max="3693" width="3" style="390" hidden="1"/>
    <col min="3694" max="3933" width="8.625" style="390" hidden="1"/>
    <col min="3934" max="3939" width="14.875" style="390" hidden="1"/>
    <col min="3940" max="3941" width="15.875" style="390" hidden="1"/>
    <col min="3942" max="3947" width="16.125" style="390" hidden="1"/>
    <col min="3948" max="3948" width="6.125" style="390" hidden="1"/>
    <col min="3949" max="3949" width="3" style="390" hidden="1"/>
    <col min="3950" max="4189" width="8.625" style="390" hidden="1"/>
    <col min="4190" max="4195" width="14.875" style="390" hidden="1"/>
    <col min="4196" max="4197" width="15.875" style="390" hidden="1"/>
    <col min="4198" max="4203" width="16.125" style="390" hidden="1"/>
    <col min="4204" max="4204" width="6.125" style="390" hidden="1"/>
    <col min="4205" max="4205" width="3" style="390" hidden="1"/>
    <col min="4206" max="4445" width="8.625" style="390" hidden="1"/>
    <col min="4446" max="4451" width="14.875" style="390" hidden="1"/>
    <col min="4452" max="4453" width="15.875" style="390" hidden="1"/>
    <col min="4454" max="4459" width="16.125" style="390" hidden="1"/>
    <col min="4460" max="4460" width="6.125" style="390" hidden="1"/>
    <col min="4461" max="4461" width="3" style="390" hidden="1"/>
    <col min="4462" max="4701" width="8.625" style="390" hidden="1"/>
    <col min="4702" max="4707" width="14.875" style="390" hidden="1"/>
    <col min="4708" max="4709" width="15.875" style="390" hidden="1"/>
    <col min="4710" max="4715" width="16.125" style="390" hidden="1"/>
    <col min="4716" max="4716" width="6.125" style="390" hidden="1"/>
    <col min="4717" max="4717" width="3" style="390" hidden="1"/>
    <col min="4718" max="4957" width="8.625" style="390" hidden="1"/>
    <col min="4958" max="4963" width="14.875" style="390" hidden="1"/>
    <col min="4964" max="4965" width="15.875" style="390" hidden="1"/>
    <col min="4966" max="4971" width="16.125" style="390" hidden="1"/>
    <col min="4972" max="4972" width="6.125" style="390" hidden="1"/>
    <col min="4973" max="4973" width="3" style="390" hidden="1"/>
    <col min="4974" max="5213" width="8.625" style="390" hidden="1"/>
    <col min="5214" max="5219" width="14.875" style="390" hidden="1"/>
    <col min="5220" max="5221" width="15.875" style="390" hidden="1"/>
    <col min="5222" max="5227" width="16.125" style="390" hidden="1"/>
    <col min="5228" max="5228" width="6.125" style="390" hidden="1"/>
    <col min="5229" max="5229" width="3" style="390" hidden="1"/>
    <col min="5230" max="5469" width="8.625" style="390" hidden="1"/>
    <col min="5470" max="5475" width="14.875" style="390" hidden="1"/>
    <col min="5476" max="5477" width="15.875" style="390" hidden="1"/>
    <col min="5478" max="5483" width="16.125" style="390" hidden="1"/>
    <col min="5484" max="5484" width="6.125" style="390" hidden="1"/>
    <col min="5485" max="5485" width="3" style="390" hidden="1"/>
    <col min="5486" max="5725" width="8.625" style="390" hidden="1"/>
    <col min="5726" max="5731" width="14.875" style="390" hidden="1"/>
    <col min="5732" max="5733" width="15.875" style="390" hidden="1"/>
    <col min="5734" max="5739" width="16.125" style="390" hidden="1"/>
    <col min="5740" max="5740" width="6.125" style="390" hidden="1"/>
    <col min="5741" max="5741" width="3" style="390" hidden="1"/>
    <col min="5742" max="5981" width="8.625" style="390" hidden="1"/>
    <col min="5982" max="5987" width="14.875" style="390" hidden="1"/>
    <col min="5988" max="5989" width="15.875" style="390" hidden="1"/>
    <col min="5990" max="5995" width="16.125" style="390" hidden="1"/>
    <col min="5996" max="5996" width="6.125" style="390" hidden="1"/>
    <col min="5997" max="5997" width="3" style="390" hidden="1"/>
    <col min="5998" max="6237" width="8.625" style="390" hidden="1"/>
    <col min="6238" max="6243" width="14.875" style="390" hidden="1"/>
    <col min="6244" max="6245" width="15.875" style="390" hidden="1"/>
    <col min="6246" max="6251" width="16.125" style="390" hidden="1"/>
    <col min="6252" max="6252" width="6.125" style="390" hidden="1"/>
    <col min="6253" max="6253" width="3" style="390" hidden="1"/>
    <col min="6254" max="6493" width="8.625" style="390" hidden="1"/>
    <col min="6494" max="6499" width="14.875" style="390" hidden="1"/>
    <col min="6500" max="6501" width="15.875" style="390" hidden="1"/>
    <col min="6502" max="6507" width="16.125" style="390" hidden="1"/>
    <col min="6508" max="6508" width="6.125" style="390" hidden="1"/>
    <col min="6509" max="6509" width="3" style="390" hidden="1"/>
    <col min="6510" max="6749" width="8.625" style="390" hidden="1"/>
    <col min="6750" max="6755" width="14.875" style="390" hidden="1"/>
    <col min="6756" max="6757" width="15.875" style="390" hidden="1"/>
    <col min="6758" max="6763" width="16.125" style="390" hidden="1"/>
    <col min="6764" max="6764" width="6.125" style="390" hidden="1"/>
    <col min="6765" max="6765" width="3" style="390" hidden="1"/>
    <col min="6766" max="7005" width="8.625" style="390" hidden="1"/>
    <col min="7006" max="7011" width="14.875" style="390" hidden="1"/>
    <col min="7012" max="7013" width="15.875" style="390" hidden="1"/>
    <col min="7014" max="7019" width="16.125" style="390" hidden="1"/>
    <col min="7020" max="7020" width="6.125" style="390" hidden="1"/>
    <col min="7021" max="7021" width="3" style="390" hidden="1"/>
    <col min="7022" max="7261" width="8.625" style="390" hidden="1"/>
    <col min="7262" max="7267" width="14.875" style="390" hidden="1"/>
    <col min="7268" max="7269" width="15.875" style="390" hidden="1"/>
    <col min="7270" max="7275" width="16.125" style="390" hidden="1"/>
    <col min="7276" max="7276" width="6.125" style="390" hidden="1"/>
    <col min="7277" max="7277" width="3" style="390" hidden="1"/>
    <col min="7278" max="7517" width="8.625" style="390" hidden="1"/>
    <col min="7518" max="7523" width="14.875" style="390" hidden="1"/>
    <col min="7524" max="7525" width="15.875" style="390" hidden="1"/>
    <col min="7526" max="7531" width="16.125" style="390" hidden="1"/>
    <col min="7532" max="7532" width="6.125" style="390" hidden="1"/>
    <col min="7533" max="7533" width="3" style="390" hidden="1"/>
    <col min="7534" max="7773" width="8.625" style="390" hidden="1"/>
    <col min="7774" max="7779" width="14.875" style="390" hidden="1"/>
    <col min="7780" max="7781" width="15.875" style="390" hidden="1"/>
    <col min="7782" max="7787" width="16.125" style="390" hidden="1"/>
    <col min="7788" max="7788" width="6.125" style="390" hidden="1"/>
    <col min="7789" max="7789" width="3" style="390" hidden="1"/>
    <col min="7790" max="8029" width="8.625" style="390" hidden="1"/>
    <col min="8030" max="8035" width="14.875" style="390" hidden="1"/>
    <col min="8036" max="8037" width="15.875" style="390" hidden="1"/>
    <col min="8038" max="8043" width="16.125" style="390" hidden="1"/>
    <col min="8044" max="8044" width="6.125" style="390" hidden="1"/>
    <col min="8045" max="8045" width="3" style="390" hidden="1"/>
    <col min="8046" max="8285" width="8.625" style="390" hidden="1"/>
    <col min="8286" max="8291" width="14.875" style="390" hidden="1"/>
    <col min="8292" max="8293" width="15.875" style="390" hidden="1"/>
    <col min="8294" max="8299" width="16.125" style="390" hidden="1"/>
    <col min="8300" max="8300" width="6.125" style="390" hidden="1"/>
    <col min="8301" max="8301" width="3" style="390" hidden="1"/>
    <col min="8302" max="8541" width="8.625" style="390" hidden="1"/>
    <col min="8542" max="8547" width="14.875" style="390" hidden="1"/>
    <col min="8548" max="8549" width="15.875" style="390" hidden="1"/>
    <col min="8550" max="8555" width="16.125" style="390" hidden="1"/>
    <col min="8556" max="8556" width="6.125" style="390" hidden="1"/>
    <col min="8557" max="8557" width="3" style="390" hidden="1"/>
    <col min="8558" max="8797" width="8.625" style="390" hidden="1"/>
    <col min="8798" max="8803" width="14.875" style="390" hidden="1"/>
    <col min="8804" max="8805" width="15.875" style="390" hidden="1"/>
    <col min="8806" max="8811" width="16.125" style="390" hidden="1"/>
    <col min="8812" max="8812" width="6.125" style="390" hidden="1"/>
    <col min="8813" max="8813" width="3" style="390" hidden="1"/>
    <col min="8814" max="9053" width="8.625" style="390" hidden="1"/>
    <col min="9054" max="9059" width="14.875" style="390" hidden="1"/>
    <col min="9060" max="9061" width="15.875" style="390" hidden="1"/>
    <col min="9062" max="9067" width="16.125" style="390" hidden="1"/>
    <col min="9068" max="9068" width="6.125" style="390" hidden="1"/>
    <col min="9069" max="9069" width="3" style="390" hidden="1"/>
    <col min="9070" max="9309" width="8.625" style="390" hidden="1"/>
    <col min="9310" max="9315" width="14.875" style="390" hidden="1"/>
    <col min="9316" max="9317" width="15.875" style="390" hidden="1"/>
    <col min="9318" max="9323" width="16.125" style="390" hidden="1"/>
    <col min="9324" max="9324" width="6.125" style="390" hidden="1"/>
    <col min="9325" max="9325" width="3" style="390" hidden="1"/>
    <col min="9326" max="9565" width="8.625" style="390" hidden="1"/>
    <col min="9566" max="9571" width="14.875" style="390" hidden="1"/>
    <col min="9572" max="9573" width="15.875" style="390" hidden="1"/>
    <col min="9574" max="9579" width="16.125" style="390" hidden="1"/>
    <col min="9580" max="9580" width="6.125" style="390" hidden="1"/>
    <col min="9581" max="9581" width="3" style="390" hidden="1"/>
    <col min="9582" max="9821" width="8.625" style="390" hidden="1"/>
    <col min="9822" max="9827" width="14.875" style="390" hidden="1"/>
    <col min="9828" max="9829" width="15.875" style="390" hidden="1"/>
    <col min="9830" max="9835" width="16.125" style="390" hidden="1"/>
    <col min="9836" max="9836" width="6.125" style="390" hidden="1"/>
    <col min="9837" max="9837" width="3" style="390" hidden="1"/>
    <col min="9838" max="10077" width="8.625" style="390" hidden="1"/>
    <col min="10078" max="10083" width="14.875" style="390" hidden="1"/>
    <col min="10084" max="10085" width="15.875" style="390" hidden="1"/>
    <col min="10086" max="10091" width="16.125" style="390" hidden="1"/>
    <col min="10092" max="10092" width="6.125" style="390" hidden="1"/>
    <col min="10093" max="10093" width="3" style="390" hidden="1"/>
    <col min="10094" max="10333" width="8.625" style="390" hidden="1"/>
    <col min="10334" max="10339" width="14.875" style="390" hidden="1"/>
    <col min="10340" max="10341" width="15.875" style="390" hidden="1"/>
    <col min="10342" max="10347" width="16.125" style="390" hidden="1"/>
    <col min="10348" max="10348" width="6.125" style="390" hidden="1"/>
    <col min="10349" max="10349" width="3" style="390" hidden="1"/>
    <col min="10350" max="10589" width="8.625" style="390" hidden="1"/>
    <col min="10590" max="10595" width="14.875" style="390" hidden="1"/>
    <col min="10596" max="10597" width="15.875" style="390" hidden="1"/>
    <col min="10598" max="10603" width="16.125" style="390" hidden="1"/>
    <col min="10604" max="10604" width="6.125" style="390" hidden="1"/>
    <col min="10605" max="10605" width="3" style="390" hidden="1"/>
    <col min="10606" max="10845" width="8.625" style="390" hidden="1"/>
    <col min="10846" max="10851" width="14.875" style="390" hidden="1"/>
    <col min="10852" max="10853" width="15.875" style="390" hidden="1"/>
    <col min="10854" max="10859" width="16.125" style="390" hidden="1"/>
    <col min="10860" max="10860" width="6.125" style="390" hidden="1"/>
    <col min="10861" max="10861" width="3" style="390" hidden="1"/>
    <col min="10862" max="11101" width="8.625" style="390" hidden="1"/>
    <col min="11102" max="11107" width="14.875" style="390" hidden="1"/>
    <col min="11108" max="11109" width="15.875" style="390" hidden="1"/>
    <col min="11110" max="11115" width="16.125" style="390" hidden="1"/>
    <col min="11116" max="11116" width="6.125" style="390" hidden="1"/>
    <col min="11117" max="11117" width="3" style="390" hidden="1"/>
    <col min="11118" max="11357" width="8.625" style="390" hidden="1"/>
    <col min="11358" max="11363" width="14.875" style="390" hidden="1"/>
    <col min="11364" max="11365" width="15.875" style="390" hidden="1"/>
    <col min="11366" max="11371" width="16.125" style="390" hidden="1"/>
    <col min="11372" max="11372" width="6.125" style="390" hidden="1"/>
    <col min="11373" max="11373" width="3" style="390" hidden="1"/>
    <col min="11374" max="11613" width="8.625" style="390" hidden="1"/>
    <col min="11614" max="11619" width="14.875" style="390" hidden="1"/>
    <col min="11620" max="11621" width="15.875" style="390" hidden="1"/>
    <col min="11622" max="11627" width="16.125" style="390" hidden="1"/>
    <col min="11628" max="11628" width="6.125" style="390" hidden="1"/>
    <col min="11629" max="11629" width="3" style="390" hidden="1"/>
    <col min="11630" max="11869" width="8.625" style="390" hidden="1"/>
    <col min="11870" max="11875" width="14.875" style="390" hidden="1"/>
    <col min="11876" max="11877" width="15.875" style="390" hidden="1"/>
    <col min="11878" max="11883" width="16.125" style="390" hidden="1"/>
    <col min="11884" max="11884" width="6.125" style="390" hidden="1"/>
    <col min="11885" max="11885" width="3" style="390" hidden="1"/>
    <col min="11886" max="12125" width="8.625" style="390" hidden="1"/>
    <col min="12126" max="12131" width="14.875" style="390" hidden="1"/>
    <col min="12132" max="12133" width="15.875" style="390" hidden="1"/>
    <col min="12134" max="12139" width="16.125" style="390" hidden="1"/>
    <col min="12140" max="12140" width="6.125" style="390" hidden="1"/>
    <col min="12141" max="12141" width="3" style="390" hidden="1"/>
    <col min="12142" max="12381" width="8.625" style="390" hidden="1"/>
    <col min="12382" max="12387" width="14.875" style="390" hidden="1"/>
    <col min="12388" max="12389" width="15.875" style="390" hidden="1"/>
    <col min="12390" max="12395" width="16.125" style="390" hidden="1"/>
    <col min="12396" max="12396" width="6.125" style="390" hidden="1"/>
    <col min="12397" max="12397" width="3" style="390" hidden="1"/>
    <col min="12398" max="12637" width="8.625" style="390" hidden="1"/>
    <col min="12638" max="12643" width="14.875" style="390" hidden="1"/>
    <col min="12644" max="12645" width="15.875" style="390" hidden="1"/>
    <col min="12646" max="12651" width="16.125" style="390" hidden="1"/>
    <col min="12652" max="12652" width="6.125" style="390" hidden="1"/>
    <col min="12653" max="12653" width="3" style="390" hidden="1"/>
    <col min="12654" max="12893" width="8.625" style="390" hidden="1"/>
    <col min="12894" max="12899" width="14.875" style="390" hidden="1"/>
    <col min="12900" max="12901" width="15.875" style="390" hidden="1"/>
    <col min="12902" max="12907" width="16.125" style="390" hidden="1"/>
    <col min="12908" max="12908" width="6.125" style="390" hidden="1"/>
    <col min="12909" max="12909" width="3" style="390" hidden="1"/>
    <col min="12910" max="13149" width="8.625" style="390" hidden="1"/>
    <col min="13150" max="13155" width="14.875" style="390" hidden="1"/>
    <col min="13156" max="13157" width="15.875" style="390" hidden="1"/>
    <col min="13158" max="13163" width="16.125" style="390" hidden="1"/>
    <col min="13164" max="13164" width="6.125" style="390" hidden="1"/>
    <col min="13165" max="13165" width="3" style="390" hidden="1"/>
    <col min="13166" max="13405" width="8.625" style="390" hidden="1"/>
    <col min="13406" max="13411" width="14.875" style="390" hidden="1"/>
    <col min="13412" max="13413" width="15.875" style="390" hidden="1"/>
    <col min="13414" max="13419" width="16.125" style="390" hidden="1"/>
    <col min="13420" max="13420" width="6.125" style="390" hidden="1"/>
    <col min="13421" max="13421" width="3" style="390" hidden="1"/>
    <col min="13422" max="13661" width="8.625" style="390" hidden="1"/>
    <col min="13662" max="13667" width="14.875" style="390" hidden="1"/>
    <col min="13668" max="13669" width="15.875" style="390" hidden="1"/>
    <col min="13670" max="13675" width="16.125" style="390" hidden="1"/>
    <col min="13676" max="13676" width="6.125" style="390" hidden="1"/>
    <col min="13677" max="13677" width="3" style="390" hidden="1"/>
    <col min="13678" max="13917" width="8.625" style="390" hidden="1"/>
    <col min="13918" max="13923" width="14.875" style="390" hidden="1"/>
    <col min="13924" max="13925" width="15.875" style="390" hidden="1"/>
    <col min="13926" max="13931" width="16.125" style="390" hidden="1"/>
    <col min="13932" max="13932" width="6.125" style="390" hidden="1"/>
    <col min="13933" max="13933" width="3" style="390" hidden="1"/>
    <col min="13934" max="14173" width="8.625" style="390" hidden="1"/>
    <col min="14174" max="14179" width="14.875" style="390" hidden="1"/>
    <col min="14180" max="14181" width="15.875" style="390" hidden="1"/>
    <col min="14182" max="14187" width="16.125" style="390" hidden="1"/>
    <col min="14188" max="14188" width="6.125" style="390" hidden="1"/>
    <col min="14189" max="14189" width="3" style="390" hidden="1"/>
    <col min="14190" max="14429" width="8.625" style="390" hidden="1"/>
    <col min="14430" max="14435" width="14.875" style="390" hidden="1"/>
    <col min="14436" max="14437" width="15.875" style="390" hidden="1"/>
    <col min="14438" max="14443" width="16.125" style="390" hidden="1"/>
    <col min="14444" max="14444" width="6.125" style="390" hidden="1"/>
    <col min="14445" max="14445" width="3" style="390" hidden="1"/>
    <col min="14446" max="14685" width="8.625" style="390" hidden="1"/>
    <col min="14686" max="14691" width="14.875" style="390" hidden="1"/>
    <col min="14692" max="14693" width="15.875" style="390" hidden="1"/>
    <col min="14694" max="14699" width="16.125" style="390" hidden="1"/>
    <col min="14700" max="14700" width="6.125" style="390" hidden="1"/>
    <col min="14701" max="14701" width="3" style="390" hidden="1"/>
    <col min="14702" max="14941" width="8.625" style="390" hidden="1"/>
    <col min="14942" max="14947" width="14.875" style="390" hidden="1"/>
    <col min="14948" max="14949" width="15.875" style="390" hidden="1"/>
    <col min="14950" max="14955" width="16.125" style="390" hidden="1"/>
    <col min="14956" max="14956" width="6.125" style="390" hidden="1"/>
    <col min="14957" max="14957" width="3" style="390" hidden="1"/>
    <col min="14958" max="15197" width="8.625" style="390" hidden="1"/>
    <col min="15198" max="15203" width="14.875" style="390" hidden="1"/>
    <col min="15204" max="15205" width="15.875" style="390" hidden="1"/>
    <col min="15206" max="15211" width="16.125" style="390" hidden="1"/>
    <col min="15212" max="15212" width="6.125" style="390" hidden="1"/>
    <col min="15213" max="15213" width="3" style="390" hidden="1"/>
    <col min="15214" max="15453" width="8.625" style="390" hidden="1"/>
    <col min="15454" max="15459" width="14.875" style="390" hidden="1"/>
    <col min="15460" max="15461" width="15.875" style="390" hidden="1"/>
    <col min="15462" max="15467" width="16.125" style="390" hidden="1"/>
    <col min="15468" max="15468" width="6.125" style="390" hidden="1"/>
    <col min="15469" max="15469" width="3" style="390" hidden="1"/>
    <col min="15470" max="15709" width="8.625" style="390" hidden="1"/>
    <col min="15710" max="15715" width="14.875" style="390" hidden="1"/>
    <col min="15716" max="15717" width="15.875" style="390" hidden="1"/>
    <col min="15718" max="15723" width="16.125" style="390" hidden="1"/>
    <col min="15724" max="15724" width="6.125" style="390" hidden="1"/>
    <col min="15725" max="15725" width="3" style="390" hidden="1"/>
    <col min="15726" max="15965" width="8.625" style="390" hidden="1"/>
    <col min="15966" max="15971" width="14.875" style="390" hidden="1"/>
    <col min="15972" max="15973" width="15.875" style="390" hidden="1"/>
    <col min="15974" max="15979" width="16.125" style="390" hidden="1"/>
    <col min="15980" max="15980" width="6.125" style="390" hidden="1"/>
    <col min="15981" max="15981" width="3" style="390" hidden="1"/>
    <col min="15982" max="16221" width="8.625" style="390" hidden="1"/>
    <col min="16222" max="16227" width="14.875" style="390" hidden="1"/>
    <col min="16228" max="16229" width="15.875" style="390" hidden="1"/>
    <col min="16230" max="16235" width="16.125" style="390" hidden="1"/>
    <col min="16236" max="16236" width="6.125" style="390" hidden="1"/>
    <col min="16237" max="16237" width="3" style="390" hidden="1"/>
    <col min="16238" max="16384" width="8.625" style="390" hidden="1"/>
  </cols>
  <sheetData>
    <row r="1" spans="1:143" ht="42.75" customHeight="1" x14ac:dyDescent="0.15">
      <c r="A1" s="388"/>
      <c r="B1" s="389"/>
      <c r="DD1" s="390"/>
      <c r="DE1" s="390"/>
    </row>
    <row r="2" spans="1:143" ht="25.5" customHeight="1" x14ac:dyDescent="0.15">
      <c r="A2" s="391"/>
      <c r="C2" s="391"/>
      <c r="O2" s="391"/>
      <c r="P2" s="391"/>
      <c r="Q2" s="391"/>
      <c r="R2" s="391"/>
      <c r="S2" s="391"/>
      <c r="T2" s="391"/>
      <c r="U2" s="391"/>
      <c r="V2" s="391"/>
      <c r="W2" s="391"/>
      <c r="X2" s="391"/>
      <c r="Y2" s="391"/>
      <c r="Z2" s="391"/>
      <c r="AA2" s="391"/>
      <c r="AB2" s="391"/>
      <c r="AC2" s="391"/>
      <c r="AD2" s="391"/>
      <c r="AE2" s="391"/>
      <c r="AF2" s="391"/>
      <c r="AG2" s="391"/>
      <c r="AH2" s="391"/>
      <c r="AI2" s="391"/>
      <c r="AU2" s="391"/>
      <c r="BG2" s="391"/>
      <c r="BS2" s="391"/>
      <c r="CE2" s="391"/>
      <c r="CQ2" s="391"/>
      <c r="DD2" s="390"/>
      <c r="DE2" s="390"/>
    </row>
    <row r="3" spans="1:143" ht="25.5" customHeight="1" x14ac:dyDescent="0.15">
      <c r="A3" s="391"/>
      <c r="C3" s="391"/>
      <c r="O3" s="391"/>
      <c r="P3" s="391"/>
      <c r="Q3" s="391"/>
      <c r="R3" s="391"/>
      <c r="S3" s="391"/>
      <c r="T3" s="391"/>
      <c r="U3" s="391"/>
      <c r="V3" s="391"/>
      <c r="W3" s="391"/>
      <c r="X3" s="391"/>
      <c r="Y3" s="391"/>
      <c r="Z3" s="391"/>
      <c r="AA3" s="391"/>
      <c r="AB3" s="391"/>
      <c r="AC3" s="391"/>
      <c r="AD3" s="391"/>
      <c r="AE3" s="391"/>
      <c r="AF3" s="391"/>
      <c r="AG3" s="391"/>
      <c r="AH3" s="391"/>
      <c r="AI3" s="391"/>
      <c r="AU3" s="391"/>
      <c r="BG3" s="391"/>
      <c r="BS3" s="391"/>
      <c r="CE3" s="391"/>
      <c r="CQ3" s="391"/>
      <c r="DD3" s="390"/>
      <c r="DE3" s="390"/>
    </row>
    <row r="4" spans="1:143" s="292" customFormat="1" x14ac:dyDescent="0.15">
      <c r="A4" s="391"/>
      <c r="B4" s="391"/>
      <c r="C4" s="391"/>
      <c r="D4" s="391"/>
      <c r="E4" s="391"/>
      <c r="F4" s="391"/>
      <c r="G4" s="391"/>
      <c r="H4" s="391"/>
      <c r="I4" s="391"/>
      <c r="J4" s="391"/>
      <c r="K4" s="391"/>
      <c r="L4" s="391"/>
      <c r="M4" s="391"/>
      <c r="N4" s="391"/>
      <c r="O4" s="391"/>
      <c r="P4" s="391"/>
      <c r="Q4" s="391"/>
      <c r="R4" s="391"/>
      <c r="S4" s="391"/>
      <c r="T4" s="391"/>
      <c r="U4" s="391"/>
      <c r="V4" s="391"/>
      <c r="W4" s="391"/>
      <c r="X4" s="391"/>
      <c r="Y4" s="391"/>
      <c r="Z4" s="391"/>
      <c r="AA4" s="391"/>
      <c r="AB4" s="391"/>
      <c r="AC4" s="391"/>
      <c r="AD4" s="391"/>
      <c r="AE4" s="391"/>
      <c r="AF4" s="391"/>
      <c r="AG4" s="391"/>
      <c r="AH4" s="391"/>
      <c r="AI4" s="391"/>
      <c r="AJ4" s="391"/>
      <c r="AK4" s="391"/>
      <c r="AL4" s="391"/>
      <c r="AM4" s="391"/>
      <c r="AN4" s="391"/>
      <c r="AO4" s="391"/>
      <c r="AP4" s="391"/>
      <c r="AQ4" s="391"/>
      <c r="AR4" s="391"/>
      <c r="AS4" s="391"/>
      <c r="AT4" s="391"/>
      <c r="AU4" s="391"/>
      <c r="AV4" s="391"/>
      <c r="AW4" s="391"/>
      <c r="AX4" s="391"/>
      <c r="AY4" s="391"/>
      <c r="AZ4" s="391"/>
      <c r="BA4" s="391"/>
      <c r="BB4" s="391"/>
      <c r="BC4" s="391"/>
      <c r="BD4" s="391"/>
      <c r="BE4" s="391"/>
      <c r="BF4" s="391"/>
      <c r="BG4" s="391"/>
      <c r="BH4" s="391"/>
      <c r="BI4" s="391"/>
      <c r="BJ4" s="391"/>
      <c r="BK4" s="391"/>
      <c r="BL4" s="391"/>
      <c r="BM4" s="391"/>
      <c r="BN4" s="391"/>
      <c r="BO4" s="391"/>
      <c r="BP4" s="391"/>
      <c r="BQ4" s="391"/>
      <c r="BR4" s="391"/>
      <c r="BS4" s="391"/>
      <c r="BT4" s="391"/>
      <c r="BU4" s="391"/>
      <c r="BV4" s="391"/>
      <c r="BW4" s="391"/>
      <c r="BX4" s="391"/>
      <c r="BY4" s="391"/>
      <c r="BZ4" s="391"/>
      <c r="CA4" s="391"/>
      <c r="CB4" s="391"/>
      <c r="CC4" s="391"/>
      <c r="CD4" s="391"/>
      <c r="CE4" s="391"/>
      <c r="CF4" s="391"/>
      <c r="CG4" s="391"/>
      <c r="CH4" s="391"/>
      <c r="CI4" s="391"/>
      <c r="CJ4" s="391"/>
      <c r="CK4" s="391"/>
      <c r="CL4" s="391"/>
      <c r="CM4" s="391"/>
      <c r="CN4" s="391"/>
      <c r="CO4" s="391"/>
      <c r="CP4" s="391"/>
      <c r="CQ4" s="391"/>
      <c r="CR4" s="391"/>
      <c r="CS4" s="391"/>
      <c r="CT4" s="391"/>
      <c r="CU4" s="391"/>
      <c r="CV4" s="391"/>
      <c r="CW4" s="391"/>
      <c r="CX4" s="391"/>
      <c r="CY4" s="391"/>
      <c r="CZ4" s="391"/>
      <c r="DA4" s="391"/>
      <c r="DB4" s="391"/>
      <c r="DC4" s="391"/>
      <c r="DD4" s="391"/>
      <c r="DE4" s="391"/>
      <c r="DF4" s="293"/>
      <c r="DG4" s="293"/>
      <c r="DH4" s="293"/>
      <c r="DI4" s="293"/>
      <c r="DJ4" s="293"/>
      <c r="DK4" s="293"/>
      <c r="DL4" s="293"/>
      <c r="DM4" s="293"/>
      <c r="DN4" s="293"/>
      <c r="DO4" s="293"/>
      <c r="DP4" s="293"/>
      <c r="DQ4" s="293"/>
      <c r="DR4" s="293"/>
      <c r="DS4" s="293"/>
      <c r="DT4" s="293"/>
      <c r="DU4" s="293"/>
      <c r="DV4" s="293"/>
      <c r="DW4" s="293"/>
    </row>
    <row r="5" spans="1:143" s="292" customFormat="1" x14ac:dyDescent="0.15">
      <c r="A5" s="391"/>
      <c r="B5" s="391"/>
      <c r="C5" s="391"/>
      <c r="D5" s="391"/>
      <c r="E5" s="391"/>
      <c r="F5" s="391"/>
      <c r="G5" s="391"/>
      <c r="H5" s="391"/>
      <c r="I5" s="391"/>
      <c r="J5" s="391"/>
      <c r="K5" s="391"/>
      <c r="L5" s="391"/>
      <c r="M5" s="391"/>
      <c r="N5" s="391"/>
      <c r="O5" s="391"/>
      <c r="P5" s="391"/>
      <c r="Q5" s="391"/>
      <c r="R5" s="391"/>
      <c r="S5" s="391"/>
      <c r="T5" s="391"/>
      <c r="U5" s="391"/>
      <c r="V5" s="391"/>
      <c r="W5" s="391"/>
      <c r="X5" s="391"/>
      <c r="Y5" s="391"/>
      <c r="Z5" s="391"/>
      <c r="AA5" s="391"/>
      <c r="AB5" s="391"/>
      <c r="AC5" s="391"/>
      <c r="AD5" s="391"/>
      <c r="AE5" s="391"/>
      <c r="AF5" s="391"/>
      <c r="AG5" s="391"/>
      <c r="AH5" s="391"/>
      <c r="AI5" s="391"/>
      <c r="AJ5" s="391"/>
      <c r="AK5" s="391"/>
      <c r="AL5" s="391"/>
      <c r="AM5" s="391"/>
      <c r="AN5" s="391"/>
      <c r="AO5" s="391"/>
      <c r="AP5" s="391"/>
      <c r="AQ5" s="391"/>
      <c r="AR5" s="391"/>
      <c r="AS5" s="391"/>
      <c r="AT5" s="391"/>
      <c r="AU5" s="391"/>
      <c r="AV5" s="391"/>
      <c r="AW5" s="391"/>
      <c r="AX5" s="391"/>
      <c r="AY5" s="391"/>
      <c r="AZ5" s="391"/>
      <c r="BA5" s="391"/>
      <c r="BB5" s="391"/>
      <c r="BC5" s="391"/>
      <c r="BD5" s="391"/>
      <c r="BE5" s="391"/>
      <c r="BF5" s="391"/>
      <c r="BG5" s="391"/>
      <c r="BH5" s="391"/>
      <c r="BI5" s="391"/>
      <c r="BJ5" s="391"/>
      <c r="BK5" s="391"/>
      <c r="BL5" s="391"/>
      <c r="BM5" s="391"/>
      <c r="BN5" s="391"/>
      <c r="BO5" s="391"/>
      <c r="BP5" s="391"/>
      <c r="BQ5" s="391"/>
      <c r="BR5" s="391"/>
      <c r="BS5" s="391"/>
      <c r="BT5" s="391"/>
      <c r="BU5" s="391"/>
      <c r="BV5" s="391"/>
      <c r="BW5" s="391"/>
      <c r="BX5" s="391"/>
      <c r="BY5" s="391"/>
      <c r="BZ5" s="391"/>
      <c r="CA5" s="391"/>
      <c r="CB5" s="391"/>
      <c r="CC5" s="391"/>
      <c r="CD5" s="391"/>
      <c r="CE5" s="391"/>
      <c r="CF5" s="391"/>
      <c r="CG5" s="391"/>
      <c r="CH5" s="391"/>
      <c r="CI5" s="391"/>
      <c r="CJ5" s="391"/>
      <c r="CK5" s="391"/>
      <c r="CL5" s="391"/>
      <c r="CM5" s="391"/>
      <c r="CN5" s="391"/>
      <c r="CO5" s="391"/>
      <c r="CP5" s="391"/>
      <c r="CQ5" s="391"/>
      <c r="CR5" s="391"/>
      <c r="CS5" s="391"/>
      <c r="CT5" s="391"/>
      <c r="CU5" s="391"/>
      <c r="CV5" s="391"/>
      <c r="CW5" s="391"/>
      <c r="CX5" s="391"/>
      <c r="CY5" s="391"/>
      <c r="CZ5" s="391"/>
      <c r="DA5" s="391"/>
      <c r="DB5" s="391"/>
      <c r="DC5" s="391"/>
      <c r="DD5" s="391"/>
      <c r="DE5" s="391"/>
      <c r="DF5" s="293"/>
      <c r="DG5" s="293"/>
      <c r="DH5" s="293"/>
      <c r="DI5" s="293"/>
      <c r="DJ5" s="293"/>
      <c r="DK5" s="293"/>
      <c r="DL5" s="293"/>
      <c r="DM5" s="293"/>
      <c r="DN5" s="293"/>
      <c r="DO5" s="293"/>
      <c r="DP5" s="293"/>
      <c r="DQ5" s="293"/>
      <c r="DR5" s="293"/>
      <c r="DS5" s="293"/>
      <c r="DT5" s="293"/>
      <c r="DU5" s="293"/>
      <c r="DV5" s="293"/>
      <c r="DW5" s="293"/>
    </row>
    <row r="6" spans="1:143" s="292" customFormat="1" x14ac:dyDescent="0.15">
      <c r="A6" s="391"/>
      <c r="B6" s="391"/>
      <c r="C6" s="391"/>
      <c r="D6" s="391"/>
      <c r="E6" s="391"/>
      <c r="F6" s="391"/>
      <c r="G6" s="391"/>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1"/>
      <c r="AY6" s="391"/>
      <c r="AZ6" s="391"/>
      <c r="BA6" s="391"/>
      <c r="BB6" s="391"/>
      <c r="BC6" s="391"/>
      <c r="BD6" s="391"/>
      <c r="BE6" s="391"/>
      <c r="BF6" s="391"/>
      <c r="BG6" s="391"/>
      <c r="BH6" s="391"/>
      <c r="BI6" s="391"/>
      <c r="BJ6" s="391"/>
      <c r="BK6" s="391"/>
      <c r="BL6" s="391"/>
      <c r="BM6" s="391"/>
      <c r="BN6" s="391"/>
      <c r="BO6" s="391"/>
      <c r="BP6" s="391"/>
      <c r="BQ6" s="391"/>
      <c r="BR6" s="391"/>
      <c r="BS6" s="391"/>
      <c r="BT6" s="391"/>
      <c r="BU6" s="391"/>
      <c r="BV6" s="391"/>
      <c r="BW6" s="391"/>
      <c r="BX6" s="391"/>
      <c r="BY6" s="391"/>
      <c r="BZ6" s="391"/>
      <c r="CA6" s="391"/>
      <c r="CB6" s="391"/>
      <c r="CC6" s="391"/>
      <c r="CD6" s="391"/>
      <c r="CE6" s="391"/>
      <c r="CF6" s="391"/>
      <c r="CG6" s="391"/>
      <c r="CH6" s="391"/>
      <c r="CI6" s="391"/>
      <c r="CJ6" s="391"/>
      <c r="CK6" s="391"/>
      <c r="CL6" s="391"/>
      <c r="CM6" s="391"/>
      <c r="CN6" s="391"/>
      <c r="CO6" s="391"/>
      <c r="CP6" s="391"/>
      <c r="CQ6" s="391"/>
      <c r="CR6" s="391"/>
      <c r="CS6" s="391"/>
      <c r="CT6" s="391"/>
      <c r="CU6" s="391"/>
      <c r="CV6" s="391"/>
      <c r="CW6" s="391"/>
      <c r="CX6" s="391"/>
      <c r="CY6" s="391"/>
      <c r="CZ6" s="391"/>
      <c r="DA6" s="391"/>
      <c r="DB6" s="391"/>
      <c r="DC6" s="391"/>
      <c r="DD6" s="391"/>
      <c r="DE6" s="391"/>
      <c r="DF6" s="293"/>
      <c r="DG6" s="293"/>
      <c r="DH6" s="293"/>
      <c r="DI6" s="293"/>
      <c r="DJ6" s="293"/>
      <c r="DK6" s="293"/>
      <c r="DL6" s="293"/>
      <c r="DM6" s="293"/>
      <c r="DN6" s="293"/>
      <c r="DO6" s="293"/>
      <c r="DP6" s="293"/>
      <c r="DQ6" s="293"/>
      <c r="DR6" s="293"/>
      <c r="DS6" s="293"/>
      <c r="DT6" s="293"/>
      <c r="DU6" s="293"/>
      <c r="DV6" s="293"/>
      <c r="DW6" s="293"/>
    </row>
    <row r="7" spans="1:143" s="292" customFormat="1" x14ac:dyDescent="0.15">
      <c r="A7" s="391"/>
      <c r="B7" s="391"/>
      <c r="C7" s="391"/>
      <c r="D7" s="391"/>
      <c r="E7" s="391"/>
      <c r="F7" s="391"/>
      <c r="G7" s="391"/>
      <c r="H7" s="391"/>
      <c r="I7" s="391"/>
      <c r="J7" s="391"/>
      <c r="K7" s="391"/>
      <c r="L7" s="391"/>
      <c r="M7" s="391"/>
      <c r="N7" s="391"/>
      <c r="O7" s="391"/>
      <c r="P7" s="391"/>
      <c r="Q7" s="391"/>
      <c r="R7" s="391"/>
      <c r="S7" s="391"/>
      <c r="T7" s="391"/>
      <c r="U7" s="391"/>
      <c r="V7" s="391"/>
      <c r="W7" s="391"/>
      <c r="X7" s="391"/>
      <c r="Y7" s="391"/>
      <c r="Z7" s="391"/>
      <c r="AA7" s="391"/>
      <c r="AB7" s="391"/>
      <c r="AC7" s="391"/>
      <c r="AD7" s="391"/>
      <c r="AE7" s="391"/>
      <c r="AF7" s="391"/>
      <c r="AG7" s="391"/>
      <c r="AH7" s="391"/>
      <c r="AI7" s="391"/>
      <c r="AJ7" s="391"/>
      <c r="AK7" s="391"/>
      <c r="AL7" s="391"/>
      <c r="AM7" s="391"/>
      <c r="AN7" s="391"/>
      <c r="AO7" s="391"/>
      <c r="AP7" s="391"/>
      <c r="AQ7" s="391"/>
      <c r="AR7" s="391"/>
      <c r="AS7" s="391"/>
      <c r="AT7" s="391"/>
      <c r="AU7" s="391"/>
      <c r="AV7" s="391"/>
      <c r="AW7" s="391"/>
      <c r="AX7" s="391"/>
      <c r="AY7" s="391"/>
      <c r="AZ7" s="391"/>
      <c r="BA7" s="391"/>
      <c r="BB7" s="391"/>
      <c r="BC7" s="391"/>
      <c r="BD7" s="391"/>
      <c r="BE7" s="391"/>
      <c r="BF7" s="391"/>
      <c r="BG7" s="391"/>
      <c r="BH7" s="391"/>
      <c r="BI7" s="391"/>
      <c r="BJ7" s="391"/>
      <c r="BK7" s="391"/>
      <c r="BL7" s="391"/>
      <c r="BM7" s="391"/>
      <c r="BN7" s="391"/>
      <c r="BO7" s="391"/>
      <c r="BP7" s="391"/>
      <c r="BQ7" s="391"/>
      <c r="BR7" s="391"/>
      <c r="BS7" s="391"/>
      <c r="BT7" s="391"/>
      <c r="BU7" s="391"/>
      <c r="BV7" s="391"/>
      <c r="BW7" s="391"/>
      <c r="BX7" s="391"/>
      <c r="BY7" s="391"/>
      <c r="BZ7" s="391"/>
      <c r="CA7" s="391"/>
      <c r="CB7" s="391"/>
      <c r="CC7" s="391"/>
      <c r="CD7" s="391"/>
      <c r="CE7" s="391"/>
      <c r="CF7" s="391"/>
      <c r="CG7" s="391"/>
      <c r="CH7" s="391"/>
      <c r="CI7" s="391"/>
      <c r="CJ7" s="391"/>
      <c r="CK7" s="391"/>
      <c r="CL7" s="391"/>
      <c r="CM7" s="391"/>
      <c r="CN7" s="391"/>
      <c r="CO7" s="391"/>
      <c r="CP7" s="391"/>
      <c r="CQ7" s="391"/>
      <c r="CR7" s="391"/>
      <c r="CS7" s="391"/>
      <c r="CT7" s="391"/>
      <c r="CU7" s="391"/>
      <c r="CV7" s="391"/>
      <c r="CW7" s="391"/>
      <c r="CX7" s="391"/>
      <c r="CY7" s="391"/>
      <c r="CZ7" s="391"/>
      <c r="DA7" s="391"/>
      <c r="DB7" s="391"/>
      <c r="DC7" s="391"/>
      <c r="DD7" s="391"/>
      <c r="DE7" s="391"/>
      <c r="DF7" s="293"/>
      <c r="DG7" s="293"/>
      <c r="DH7" s="293"/>
      <c r="DI7" s="293"/>
      <c r="DJ7" s="293"/>
      <c r="DK7" s="293"/>
      <c r="DL7" s="293"/>
      <c r="DM7" s="293"/>
      <c r="DN7" s="293"/>
      <c r="DO7" s="293"/>
      <c r="DP7" s="293"/>
      <c r="DQ7" s="293"/>
      <c r="DR7" s="293"/>
      <c r="DS7" s="293"/>
      <c r="DT7" s="293"/>
      <c r="DU7" s="293"/>
      <c r="DV7" s="293"/>
      <c r="DW7" s="293"/>
    </row>
    <row r="8" spans="1:143" s="292" customFormat="1" x14ac:dyDescent="0.15">
      <c r="A8" s="391"/>
      <c r="B8" s="391"/>
      <c r="C8" s="391"/>
      <c r="D8" s="391"/>
      <c r="E8" s="391"/>
      <c r="F8" s="391"/>
      <c r="G8" s="391"/>
      <c r="H8" s="391"/>
      <c r="I8" s="391"/>
      <c r="J8" s="391"/>
      <c r="K8" s="391"/>
      <c r="L8" s="391"/>
      <c r="M8" s="391"/>
      <c r="N8" s="391"/>
      <c r="O8" s="391"/>
      <c r="P8" s="391"/>
      <c r="Q8" s="391"/>
      <c r="R8" s="391"/>
      <c r="S8" s="391"/>
      <c r="T8" s="391"/>
      <c r="U8" s="391"/>
      <c r="V8" s="391"/>
      <c r="W8" s="391"/>
      <c r="X8" s="391"/>
      <c r="Y8" s="391"/>
      <c r="Z8" s="391"/>
      <c r="AA8" s="391"/>
      <c r="AB8" s="391"/>
      <c r="AC8" s="391"/>
      <c r="AD8" s="391"/>
      <c r="AE8" s="391"/>
      <c r="AF8" s="391"/>
      <c r="AG8" s="391"/>
      <c r="AH8" s="391"/>
      <c r="AI8" s="391"/>
      <c r="AJ8" s="391"/>
      <c r="AK8" s="391"/>
      <c r="AL8" s="391"/>
      <c r="AM8" s="391"/>
      <c r="AN8" s="391"/>
      <c r="AO8" s="391"/>
      <c r="AP8" s="391"/>
      <c r="AQ8" s="391"/>
      <c r="AR8" s="391"/>
      <c r="AS8" s="391"/>
      <c r="AT8" s="391"/>
      <c r="AU8" s="391"/>
      <c r="AV8" s="391"/>
      <c r="AW8" s="391"/>
      <c r="AX8" s="391"/>
      <c r="AY8" s="391"/>
      <c r="AZ8" s="391"/>
      <c r="BA8" s="391"/>
      <c r="BB8" s="391"/>
      <c r="BC8" s="391"/>
      <c r="BD8" s="391"/>
      <c r="BE8" s="391"/>
      <c r="BF8" s="391"/>
      <c r="BG8" s="391"/>
      <c r="BH8" s="391"/>
      <c r="BI8" s="391"/>
      <c r="BJ8" s="391"/>
      <c r="BK8" s="391"/>
      <c r="BL8" s="391"/>
      <c r="BM8" s="391"/>
      <c r="BN8" s="391"/>
      <c r="BO8" s="391"/>
      <c r="BP8" s="391"/>
      <c r="BQ8" s="391"/>
      <c r="BR8" s="391"/>
      <c r="BS8" s="391"/>
      <c r="BT8" s="391"/>
      <c r="BU8" s="391"/>
      <c r="BV8" s="391"/>
      <c r="BW8" s="391"/>
      <c r="BX8" s="391"/>
      <c r="BY8" s="391"/>
      <c r="BZ8" s="391"/>
      <c r="CA8" s="391"/>
      <c r="CB8" s="391"/>
      <c r="CC8" s="391"/>
      <c r="CD8" s="391"/>
      <c r="CE8" s="391"/>
      <c r="CF8" s="391"/>
      <c r="CG8" s="391"/>
      <c r="CH8" s="391"/>
      <c r="CI8" s="391"/>
      <c r="CJ8" s="391"/>
      <c r="CK8" s="391"/>
      <c r="CL8" s="391"/>
      <c r="CM8" s="391"/>
      <c r="CN8" s="391"/>
      <c r="CO8" s="391"/>
      <c r="CP8" s="391"/>
      <c r="CQ8" s="391"/>
      <c r="CR8" s="391"/>
      <c r="CS8" s="391"/>
      <c r="CT8" s="391"/>
      <c r="CU8" s="391"/>
      <c r="CV8" s="391"/>
      <c r="CW8" s="391"/>
      <c r="CX8" s="391"/>
      <c r="CY8" s="391"/>
      <c r="CZ8" s="391"/>
      <c r="DA8" s="391"/>
      <c r="DB8" s="391"/>
      <c r="DC8" s="391"/>
      <c r="DD8" s="391"/>
      <c r="DE8" s="391"/>
      <c r="DF8" s="293"/>
      <c r="DG8" s="293"/>
      <c r="DH8" s="293"/>
      <c r="DI8" s="293"/>
      <c r="DJ8" s="293"/>
      <c r="DK8" s="293"/>
      <c r="DL8" s="293"/>
      <c r="DM8" s="293"/>
      <c r="DN8" s="293"/>
      <c r="DO8" s="293"/>
      <c r="DP8" s="293"/>
      <c r="DQ8" s="293"/>
      <c r="DR8" s="293"/>
      <c r="DS8" s="293"/>
      <c r="DT8" s="293"/>
      <c r="DU8" s="293"/>
      <c r="DV8" s="293"/>
      <c r="DW8" s="293"/>
    </row>
    <row r="9" spans="1:143" s="292" customFormat="1" x14ac:dyDescent="0.15">
      <c r="A9" s="391"/>
      <c r="B9" s="391"/>
      <c r="C9" s="391"/>
      <c r="D9" s="391"/>
      <c r="E9" s="391"/>
      <c r="F9" s="391"/>
      <c r="G9" s="391"/>
      <c r="H9" s="391"/>
      <c r="I9" s="391"/>
      <c r="J9" s="391"/>
      <c r="K9" s="391"/>
      <c r="L9" s="391"/>
      <c r="M9" s="391"/>
      <c r="N9" s="391"/>
      <c r="O9" s="391"/>
      <c r="P9" s="391"/>
      <c r="Q9" s="391"/>
      <c r="R9" s="391"/>
      <c r="S9" s="391"/>
      <c r="T9" s="391"/>
      <c r="U9" s="391"/>
      <c r="V9" s="391"/>
      <c r="W9" s="391"/>
      <c r="X9" s="391"/>
      <c r="Y9" s="391"/>
      <c r="Z9" s="391"/>
      <c r="AA9" s="391"/>
      <c r="AB9" s="391"/>
      <c r="AC9" s="391"/>
      <c r="AD9" s="391"/>
      <c r="AE9" s="391"/>
      <c r="AF9" s="391"/>
      <c r="AG9" s="391"/>
      <c r="AH9" s="391"/>
      <c r="AI9" s="391"/>
      <c r="AJ9" s="391"/>
      <c r="AK9" s="391"/>
      <c r="AL9" s="391"/>
      <c r="AM9" s="391"/>
      <c r="AN9" s="391"/>
      <c r="AO9" s="391"/>
      <c r="AP9" s="391"/>
      <c r="AQ9" s="391"/>
      <c r="AR9" s="391"/>
      <c r="AS9" s="391"/>
      <c r="AT9" s="391"/>
      <c r="AU9" s="391"/>
      <c r="AV9" s="391"/>
      <c r="AW9" s="391"/>
      <c r="AX9" s="391"/>
      <c r="AY9" s="391"/>
      <c r="AZ9" s="391"/>
      <c r="BA9" s="391"/>
      <c r="BB9" s="391"/>
      <c r="BC9" s="391"/>
      <c r="BD9" s="391"/>
      <c r="BE9" s="391"/>
      <c r="BF9" s="391"/>
      <c r="BG9" s="391"/>
      <c r="BH9" s="391"/>
      <c r="BI9" s="391"/>
      <c r="BJ9" s="391"/>
      <c r="BK9" s="391"/>
      <c r="BL9" s="391"/>
      <c r="BM9" s="391"/>
      <c r="BN9" s="391"/>
      <c r="BO9" s="391"/>
      <c r="BP9" s="391"/>
      <c r="BQ9" s="391"/>
      <c r="BR9" s="391"/>
      <c r="BS9" s="391"/>
      <c r="BT9" s="391"/>
      <c r="BU9" s="391"/>
      <c r="BV9" s="391"/>
      <c r="BW9" s="391"/>
      <c r="BX9" s="391"/>
      <c r="BY9" s="391"/>
      <c r="BZ9" s="391"/>
      <c r="CA9" s="391"/>
      <c r="CB9" s="391"/>
      <c r="CC9" s="391"/>
      <c r="CD9" s="391"/>
      <c r="CE9" s="391"/>
      <c r="CF9" s="391"/>
      <c r="CG9" s="391"/>
      <c r="CH9" s="391"/>
      <c r="CI9" s="391"/>
      <c r="CJ9" s="391"/>
      <c r="CK9" s="391"/>
      <c r="CL9" s="391"/>
      <c r="CM9" s="391"/>
      <c r="CN9" s="391"/>
      <c r="CO9" s="391"/>
      <c r="CP9" s="391"/>
      <c r="CQ9" s="391"/>
      <c r="CR9" s="391"/>
      <c r="CS9" s="391"/>
      <c r="CT9" s="391"/>
      <c r="CU9" s="391"/>
      <c r="CV9" s="391"/>
      <c r="CW9" s="391"/>
      <c r="CX9" s="391"/>
      <c r="CY9" s="391"/>
      <c r="CZ9" s="391"/>
      <c r="DA9" s="391"/>
      <c r="DB9" s="391"/>
      <c r="DC9" s="391"/>
      <c r="DD9" s="391"/>
      <c r="DE9" s="391"/>
      <c r="DF9" s="293"/>
      <c r="DG9" s="293"/>
      <c r="DH9" s="293"/>
      <c r="DI9" s="293"/>
      <c r="DJ9" s="293"/>
      <c r="DK9" s="293"/>
      <c r="DL9" s="293"/>
      <c r="DM9" s="293"/>
      <c r="DN9" s="293"/>
      <c r="DO9" s="293"/>
      <c r="DP9" s="293"/>
      <c r="DQ9" s="293"/>
      <c r="DR9" s="293"/>
      <c r="DS9" s="293"/>
      <c r="DT9" s="293"/>
      <c r="DU9" s="293"/>
      <c r="DV9" s="293"/>
      <c r="DW9" s="293"/>
    </row>
    <row r="10" spans="1:143" s="292" customFormat="1" x14ac:dyDescent="0.15">
      <c r="A10" s="391"/>
      <c r="B10" s="391"/>
      <c r="C10" s="391"/>
      <c r="D10" s="391"/>
      <c r="E10" s="391"/>
      <c r="F10" s="391"/>
      <c r="G10" s="391"/>
      <c r="H10" s="391"/>
      <c r="I10" s="391"/>
      <c r="J10" s="391"/>
      <c r="K10" s="391"/>
      <c r="L10" s="391"/>
      <c r="M10" s="391"/>
      <c r="N10" s="391"/>
      <c r="O10" s="391"/>
      <c r="P10" s="391"/>
      <c r="Q10" s="391"/>
      <c r="R10" s="391"/>
      <c r="S10" s="391"/>
      <c r="T10" s="391"/>
      <c r="U10" s="391"/>
      <c r="V10" s="391"/>
      <c r="W10" s="391"/>
      <c r="X10" s="391"/>
      <c r="Y10" s="391"/>
      <c r="Z10" s="391"/>
      <c r="AA10" s="391"/>
      <c r="AB10" s="391"/>
      <c r="AC10" s="391"/>
      <c r="AD10" s="391"/>
      <c r="AE10" s="391"/>
      <c r="AF10" s="391"/>
      <c r="AG10" s="391"/>
      <c r="AH10" s="391"/>
      <c r="AI10" s="391"/>
      <c r="AJ10" s="391"/>
      <c r="AK10" s="391"/>
      <c r="AL10" s="391"/>
      <c r="AM10" s="391"/>
      <c r="AN10" s="391"/>
      <c r="AO10" s="391"/>
      <c r="AP10" s="391"/>
      <c r="AQ10" s="391"/>
      <c r="AR10" s="391"/>
      <c r="AS10" s="391"/>
      <c r="AT10" s="391"/>
      <c r="AU10" s="391"/>
      <c r="AV10" s="391"/>
      <c r="AW10" s="391"/>
      <c r="AX10" s="391"/>
      <c r="AY10" s="391"/>
      <c r="AZ10" s="391"/>
      <c r="BA10" s="391"/>
      <c r="BB10" s="391"/>
      <c r="BC10" s="391"/>
      <c r="BD10" s="391"/>
      <c r="BE10" s="391"/>
      <c r="BF10" s="391"/>
      <c r="BG10" s="391"/>
      <c r="BH10" s="391"/>
      <c r="BI10" s="391"/>
      <c r="BJ10" s="391"/>
      <c r="BK10" s="391"/>
      <c r="BL10" s="391"/>
      <c r="BM10" s="391"/>
      <c r="BN10" s="391"/>
      <c r="BO10" s="391"/>
      <c r="BP10" s="391"/>
      <c r="BQ10" s="391"/>
      <c r="BR10" s="391"/>
      <c r="BS10" s="391"/>
      <c r="BT10" s="391"/>
      <c r="BU10" s="391"/>
      <c r="BV10" s="391"/>
      <c r="BW10" s="391"/>
      <c r="BX10" s="391"/>
      <c r="BY10" s="391"/>
      <c r="BZ10" s="391"/>
      <c r="CA10" s="391"/>
      <c r="CB10" s="391"/>
      <c r="CC10" s="391"/>
      <c r="CD10" s="391"/>
      <c r="CE10" s="391"/>
      <c r="CF10" s="391"/>
      <c r="CG10" s="391"/>
      <c r="CH10" s="391"/>
      <c r="CI10" s="391"/>
      <c r="CJ10" s="391"/>
      <c r="CK10" s="391"/>
      <c r="CL10" s="391"/>
      <c r="CM10" s="391"/>
      <c r="CN10" s="391"/>
      <c r="CO10" s="391"/>
      <c r="CP10" s="391"/>
      <c r="CQ10" s="391"/>
      <c r="CR10" s="391"/>
      <c r="CS10" s="391"/>
      <c r="CT10" s="391"/>
      <c r="CU10" s="391"/>
      <c r="CV10" s="391"/>
      <c r="CW10" s="391"/>
      <c r="CX10" s="391"/>
      <c r="CY10" s="391"/>
      <c r="CZ10" s="391"/>
      <c r="DA10" s="391"/>
      <c r="DB10" s="391"/>
      <c r="DC10" s="391"/>
      <c r="DD10" s="391"/>
      <c r="DE10" s="391"/>
      <c r="DF10" s="293"/>
      <c r="DG10" s="293"/>
      <c r="DH10" s="293"/>
      <c r="DI10" s="293"/>
      <c r="DJ10" s="293"/>
      <c r="DK10" s="293"/>
      <c r="DL10" s="293"/>
      <c r="DM10" s="293"/>
      <c r="DN10" s="293"/>
      <c r="DO10" s="293"/>
      <c r="DP10" s="293"/>
      <c r="DQ10" s="293"/>
      <c r="DR10" s="293"/>
      <c r="DS10" s="293"/>
      <c r="DT10" s="293"/>
      <c r="DU10" s="293"/>
      <c r="DV10" s="293"/>
      <c r="DW10" s="293"/>
      <c r="EM10" s="292" t="s">
        <v>624</v>
      </c>
    </row>
    <row r="11" spans="1:143" s="292" customFormat="1" x14ac:dyDescent="0.15">
      <c r="A11" s="391"/>
      <c r="B11" s="391"/>
      <c r="C11" s="391"/>
      <c r="D11" s="391"/>
      <c r="E11" s="391"/>
      <c r="F11" s="391"/>
      <c r="G11" s="391"/>
      <c r="H11" s="391"/>
      <c r="I11" s="391"/>
      <c r="J11" s="391"/>
      <c r="K11" s="391"/>
      <c r="L11" s="391"/>
      <c r="M11" s="391"/>
      <c r="N11" s="391"/>
      <c r="O11" s="391"/>
      <c r="P11" s="391"/>
      <c r="Q11" s="391"/>
      <c r="R11" s="391"/>
      <c r="S11" s="391"/>
      <c r="T11" s="391"/>
      <c r="U11" s="391"/>
      <c r="V11" s="391"/>
      <c r="W11" s="391"/>
      <c r="X11" s="391"/>
      <c r="Y11" s="391"/>
      <c r="Z11" s="391"/>
      <c r="AA11" s="391"/>
      <c r="AB11" s="391"/>
      <c r="AC11" s="391"/>
      <c r="AD11" s="391"/>
      <c r="AE11" s="391"/>
      <c r="AF11" s="391"/>
      <c r="AG11" s="391"/>
      <c r="AH11" s="391"/>
      <c r="AI11" s="391"/>
      <c r="AJ11" s="391"/>
      <c r="AK11" s="391"/>
      <c r="AL11" s="391"/>
      <c r="AM11" s="391"/>
      <c r="AN11" s="391"/>
      <c r="AO11" s="391"/>
      <c r="AP11" s="391"/>
      <c r="AQ11" s="391"/>
      <c r="AR11" s="391"/>
      <c r="AS11" s="391"/>
      <c r="AT11" s="391"/>
      <c r="AU11" s="391"/>
      <c r="AV11" s="391"/>
      <c r="AW11" s="391"/>
      <c r="AX11" s="391"/>
      <c r="AY11" s="391"/>
      <c r="AZ11" s="391"/>
      <c r="BA11" s="391"/>
      <c r="BB11" s="391"/>
      <c r="BC11" s="391"/>
      <c r="BD11" s="391"/>
      <c r="BE11" s="391"/>
      <c r="BF11" s="391"/>
      <c r="BG11" s="391"/>
      <c r="BH11" s="391"/>
      <c r="BI11" s="391"/>
      <c r="BJ11" s="391"/>
      <c r="BK11" s="391"/>
      <c r="BL11" s="391"/>
      <c r="BM11" s="391"/>
      <c r="BN11" s="391"/>
      <c r="BO11" s="391"/>
      <c r="BP11" s="391"/>
      <c r="BQ11" s="391"/>
      <c r="BR11" s="391"/>
      <c r="BS11" s="391"/>
      <c r="BT11" s="391"/>
      <c r="BU11" s="391"/>
      <c r="BV11" s="391"/>
      <c r="BW11" s="391"/>
      <c r="BX11" s="391"/>
      <c r="BY11" s="391"/>
      <c r="BZ11" s="391"/>
      <c r="CA11" s="391"/>
      <c r="CB11" s="391"/>
      <c r="CC11" s="391"/>
      <c r="CD11" s="391"/>
      <c r="CE11" s="391"/>
      <c r="CF11" s="391"/>
      <c r="CG11" s="391"/>
      <c r="CH11" s="391"/>
      <c r="CI11" s="391"/>
      <c r="CJ11" s="391"/>
      <c r="CK11" s="391"/>
      <c r="CL11" s="391"/>
      <c r="CM11" s="391"/>
      <c r="CN11" s="391"/>
      <c r="CO11" s="391"/>
      <c r="CP11" s="391"/>
      <c r="CQ11" s="391"/>
      <c r="CR11" s="391"/>
      <c r="CS11" s="391"/>
      <c r="CT11" s="391"/>
      <c r="CU11" s="391"/>
      <c r="CV11" s="391"/>
      <c r="CW11" s="391"/>
      <c r="CX11" s="391"/>
      <c r="CY11" s="391"/>
      <c r="CZ11" s="391"/>
      <c r="DA11" s="391"/>
      <c r="DB11" s="391"/>
      <c r="DC11" s="391"/>
      <c r="DD11" s="391"/>
      <c r="DE11" s="391"/>
      <c r="DF11" s="293"/>
      <c r="DG11" s="293"/>
      <c r="DH11" s="293"/>
      <c r="DI11" s="293"/>
      <c r="DJ11" s="293"/>
      <c r="DK11" s="293"/>
      <c r="DL11" s="293"/>
      <c r="DM11" s="293"/>
      <c r="DN11" s="293"/>
      <c r="DO11" s="293"/>
      <c r="DP11" s="293"/>
      <c r="DQ11" s="293"/>
      <c r="DR11" s="293"/>
      <c r="DS11" s="293"/>
      <c r="DT11" s="293"/>
      <c r="DU11" s="293"/>
      <c r="DV11" s="293"/>
      <c r="DW11" s="293"/>
    </row>
    <row r="12" spans="1:143" s="292" customFormat="1" x14ac:dyDescent="0.15">
      <c r="A12" s="391"/>
      <c r="B12" s="391"/>
      <c r="C12" s="391"/>
      <c r="D12" s="391"/>
      <c r="E12" s="391"/>
      <c r="F12" s="391"/>
      <c r="G12" s="391"/>
      <c r="H12" s="391"/>
      <c r="I12" s="391"/>
      <c r="J12" s="391"/>
      <c r="K12" s="391"/>
      <c r="L12" s="391"/>
      <c r="M12" s="391"/>
      <c r="N12" s="391"/>
      <c r="O12" s="391"/>
      <c r="P12" s="391"/>
      <c r="Q12" s="391"/>
      <c r="R12" s="391"/>
      <c r="S12" s="391"/>
      <c r="T12" s="391"/>
      <c r="U12" s="391"/>
      <c r="V12" s="391"/>
      <c r="W12" s="391"/>
      <c r="X12" s="391"/>
      <c r="Y12" s="391"/>
      <c r="Z12" s="391"/>
      <c r="AA12" s="391"/>
      <c r="AB12" s="391"/>
      <c r="AC12" s="391"/>
      <c r="AD12" s="391"/>
      <c r="AE12" s="391"/>
      <c r="AF12" s="391"/>
      <c r="AG12" s="391"/>
      <c r="AH12" s="391"/>
      <c r="AI12" s="391"/>
      <c r="AJ12" s="391"/>
      <c r="AK12" s="391"/>
      <c r="AL12" s="391"/>
      <c r="AM12" s="391"/>
      <c r="AN12" s="391"/>
      <c r="AO12" s="391"/>
      <c r="AP12" s="391"/>
      <c r="AQ12" s="391"/>
      <c r="AR12" s="391"/>
      <c r="AS12" s="391"/>
      <c r="AT12" s="391"/>
      <c r="AU12" s="391"/>
      <c r="AV12" s="391"/>
      <c r="AW12" s="391"/>
      <c r="AX12" s="391"/>
      <c r="AY12" s="391"/>
      <c r="AZ12" s="391"/>
      <c r="BA12" s="391"/>
      <c r="BB12" s="391"/>
      <c r="BC12" s="391"/>
      <c r="BD12" s="391"/>
      <c r="BE12" s="391"/>
      <c r="BF12" s="391"/>
      <c r="BG12" s="391"/>
      <c r="BH12" s="391"/>
      <c r="BI12" s="391"/>
      <c r="BJ12" s="391"/>
      <c r="BK12" s="391"/>
      <c r="BL12" s="391"/>
      <c r="BM12" s="391"/>
      <c r="BN12" s="391"/>
      <c r="BO12" s="391"/>
      <c r="BP12" s="391"/>
      <c r="BQ12" s="391"/>
      <c r="BR12" s="391"/>
      <c r="BS12" s="391"/>
      <c r="BT12" s="391"/>
      <c r="BU12" s="391"/>
      <c r="BV12" s="391"/>
      <c r="BW12" s="391"/>
      <c r="BX12" s="391"/>
      <c r="BY12" s="391"/>
      <c r="BZ12" s="391"/>
      <c r="CA12" s="391"/>
      <c r="CB12" s="391"/>
      <c r="CC12" s="391"/>
      <c r="CD12" s="391"/>
      <c r="CE12" s="391"/>
      <c r="CF12" s="391"/>
      <c r="CG12" s="391"/>
      <c r="CH12" s="391"/>
      <c r="CI12" s="391"/>
      <c r="CJ12" s="391"/>
      <c r="CK12" s="391"/>
      <c r="CL12" s="391"/>
      <c r="CM12" s="391"/>
      <c r="CN12" s="391"/>
      <c r="CO12" s="391"/>
      <c r="CP12" s="391"/>
      <c r="CQ12" s="391"/>
      <c r="CR12" s="391"/>
      <c r="CS12" s="391"/>
      <c r="CT12" s="391"/>
      <c r="CU12" s="391"/>
      <c r="CV12" s="391"/>
      <c r="CW12" s="391"/>
      <c r="CX12" s="391"/>
      <c r="CY12" s="391"/>
      <c r="CZ12" s="391"/>
      <c r="DA12" s="391"/>
      <c r="DB12" s="391"/>
      <c r="DC12" s="391"/>
      <c r="DD12" s="391"/>
      <c r="DE12" s="391"/>
      <c r="DF12" s="293"/>
      <c r="DG12" s="293"/>
      <c r="DH12" s="293"/>
      <c r="DI12" s="293"/>
      <c r="DJ12" s="293"/>
      <c r="DK12" s="293"/>
      <c r="DL12" s="293"/>
      <c r="DM12" s="293"/>
      <c r="DN12" s="293"/>
      <c r="DO12" s="293"/>
      <c r="DP12" s="293"/>
      <c r="DQ12" s="293"/>
      <c r="DR12" s="293"/>
      <c r="DS12" s="293"/>
      <c r="DT12" s="293"/>
      <c r="DU12" s="293"/>
      <c r="DV12" s="293"/>
      <c r="DW12" s="293"/>
      <c r="EM12" s="292" t="s">
        <v>624</v>
      </c>
    </row>
    <row r="13" spans="1:143" s="292" customFormat="1" x14ac:dyDescent="0.15">
      <c r="A13" s="391"/>
      <c r="B13" s="391"/>
      <c r="C13" s="391"/>
      <c r="D13" s="391"/>
      <c r="E13" s="391"/>
      <c r="F13" s="391"/>
      <c r="G13" s="391"/>
      <c r="H13" s="391"/>
      <c r="I13" s="391"/>
      <c r="J13" s="391"/>
      <c r="K13" s="391"/>
      <c r="L13" s="391"/>
      <c r="M13" s="391"/>
      <c r="N13" s="391"/>
      <c r="O13" s="391"/>
      <c r="P13" s="391"/>
      <c r="Q13" s="391"/>
      <c r="R13" s="391"/>
      <c r="S13" s="391"/>
      <c r="T13" s="391"/>
      <c r="U13" s="391"/>
      <c r="V13" s="391"/>
      <c r="W13" s="391"/>
      <c r="X13" s="391"/>
      <c r="Y13" s="391"/>
      <c r="Z13" s="391"/>
      <c r="AA13" s="391"/>
      <c r="AB13" s="391"/>
      <c r="AC13" s="391"/>
      <c r="AD13" s="391"/>
      <c r="AE13" s="391"/>
      <c r="AF13" s="391"/>
      <c r="AG13" s="391"/>
      <c r="AH13" s="391"/>
      <c r="AI13" s="391"/>
      <c r="AJ13" s="391"/>
      <c r="AK13" s="391"/>
      <c r="AL13" s="391"/>
      <c r="AM13" s="391"/>
      <c r="AN13" s="391"/>
      <c r="AO13" s="391"/>
      <c r="AP13" s="391"/>
      <c r="AQ13" s="391"/>
      <c r="AR13" s="391"/>
      <c r="AS13" s="391"/>
      <c r="AT13" s="391"/>
      <c r="AU13" s="391"/>
      <c r="AV13" s="391"/>
      <c r="AW13" s="391"/>
      <c r="AX13" s="391"/>
      <c r="AY13" s="391"/>
      <c r="AZ13" s="391"/>
      <c r="BA13" s="391"/>
      <c r="BB13" s="391"/>
      <c r="BC13" s="391"/>
      <c r="BD13" s="391"/>
      <c r="BE13" s="391"/>
      <c r="BF13" s="391"/>
      <c r="BG13" s="391"/>
      <c r="BH13" s="391"/>
      <c r="BI13" s="391"/>
      <c r="BJ13" s="391"/>
      <c r="BK13" s="391"/>
      <c r="BL13" s="391"/>
      <c r="BM13" s="391"/>
      <c r="BN13" s="391"/>
      <c r="BO13" s="391"/>
      <c r="BP13" s="391"/>
      <c r="BQ13" s="391"/>
      <c r="BR13" s="391"/>
      <c r="BS13" s="391"/>
      <c r="BT13" s="391"/>
      <c r="BU13" s="391"/>
      <c r="BV13" s="391"/>
      <c r="BW13" s="391"/>
      <c r="BX13" s="391"/>
      <c r="BY13" s="391"/>
      <c r="BZ13" s="391"/>
      <c r="CA13" s="391"/>
      <c r="CB13" s="391"/>
      <c r="CC13" s="391"/>
      <c r="CD13" s="391"/>
      <c r="CE13" s="391"/>
      <c r="CF13" s="391"/>
      <c r="CG13" s="391"/>
      <c r="CH13" s="391"/>
      <c r="CI13" s="391"/>
      <c r="CJ13" s="391"/>
      <c r="CK13" s="391"/>
      <c r="CL13" s="391"/>
      <c r="CM13" s="391"/>
      <c r="CN13" s="391"/>
      <c r="CO13" s="391"/>
      <c r="CP13" s="391"/>
      <c r="CQ13" s="391"/>
      <c r="CR13" s="391"/>
      <c r="CS13" s="391"/>
      <c r="CT13" s="391"/>
      <c r="CU13" s="391"/>
      <c r="CV13" s="391"/>
      <c r="CW13" s="391"/>
      <c r="CX13" s="391"/>
      <c r="CY13" s="391"/>
      <c r="CZ13" s="391"/>
      <c r="DA13" s="391"/>
      <c r="DB13" s="391"/>
      <c r="DC13" s="391"/>
      <c r="DD13" s="391"/>
      <c r="DE13" s="391"/>
      <c r="DF13" s="293"/>
      <c r="DG13" s="293"/>
      <c r="DH13" s="293"/>
      <c r="DI13" s="293"/>
      <c r="DJ13" s="293"/>
      <c r="DK13" s="293"/>
      <c r="DL13" s="293"/>
      <c r="DM13" s="293"/>
      <c r="DN13" s="293"/>
      <c r="DO13" s="293"/>
      <c r="DP13" s="293"/>
      <c r="DQ13" s="293"/>
      <c r="DR13" s="293"/>
      <c r="DS13" s="293"/>
      <c r="DT13" s="293"/>
      <c r="DU13" s="293"/>
      <c r="DV13" s="293"/>
      <c r="DW13" s="293"/>
    </row>
    <row r="14" spans="1:143" s="292" customFormat="1" x14ac:dyDescent="0.15">
      <c r="A14" s="391"/>
      <c r="B14" s="391"/>
      <c r="C14" s="391"/>
      <c r="D14" s="391"/>
      <c r="E14" s="391"/>
      <c r="F14" s="391"/>
      <c r="G14" s="391"/>
      <c r="H14" s="391"/>
      <c r="I14" s="391"/>
      <c r="J14" s="391"/>
      <c r="K14" s="391"/>
      <c r="L14" s="391"/>
      <c r="M14" s="391"/>
      <c r="N14" s="391"/>
      <c r="O14" s="391"/>
      <c r="P14" s="391"/>
      <c r="Q14" s="391"/>
      <c r="R14" s="391"/>
      <c r="S14" s="391"/>
      <c r="T14" s="391"/>
      <c r="U14" s="391"/>
      <c r="V14" s="391"/>
      <c r="W14" s="391"/>
      <c r="X14" s="391"/>
      <c r="Y14" s="391"/>
      <c r="Z14" s="391"/>
      <c r="AA14" s="391"/>
      <c r="AB14" s="391"/>
      <c r="AC14" s="391"/>
      <c r="AD14" s="391"/>
      <c r="AE14" s="391"/>
      <c r="AF14" s="391"/>
      <c r="AG14" s="391"/>
      <c r="AH14" s="391"/>
      <c r="AI14" s="391"/>
      <c r="AJ14" s="391"/>
      <c r="AK14" s="391"/>
      <c r="AL14" s="391"/>
      <c r="AM14" s="391"/>
      <c r="AN14" s="391"/>
      <c r="AO14" s="391"/>
      <c r="AP14" s="391"/>
      <c r="AQ14" s="391"/>
      <c r="AR14" s="391"/>
      <c r="AS14" s="391"/>
      <c r="AT14" s="391"/>
      <c r="AU14" s="391"/>
      <c r="AV14" s="391"/>
      <c r="AW14" s="391"/>
      <c r="AX14" s="391"/>
      <c r="AY14" s="391"/>
      <c r="AZ14" s="391"/>
      <c r="BA14" s="391"/>
      <c r="BB14" s="391"/>
      <c r="BC14" s="391"/>
      <c r="BD14" s="391"/>
      <c r="BE14" s="391"/>
      <c r="BF14" s="391"/>
      <c r="BG14" s="391"/>
      <c r="BH14" s="391"/>
      <c r="BI14" s="391"/>
      <c r="BJ14" s="391"/>
      <c r="BK14" s="391"/>
      <c r="BL14" s="391"/>
      <c r="BM14" s="391"/>
      <c r="BN14" s="391"/>
      <c r="BO14" s="391"/>
      <c r="BP14" s="391"/>
      <c r="BQ14" s="391"/>
      <c r="BR14" s="391"/>
      <c r="BS14" s="391"/>
      <c r="BT14" s="391"/>
      <c r="BU14" s="391"/>
      <c r="BV14" s="391"/>
      <c r="BW14" s="391"/>
      <c r="BX14" s="391"/>
      <c r="BY14" s="391"/>
      <c r="BZ14" s="391"/>
      <c r="CA14" s="391"/>
      <c r="CB14" s="391"/>
      <c r="CC14" s="391"/>
      <c r="CD14" s="391"/>
      <c r="CE14" s="391"/>
      <c r="CF14" s="391"/>
      <c r="CG14" s="391"/>
      <c r="CH14" s="391"/>
      <c r="CI14" s="391"/>
      <c r="CJ14" s="391"/>
      <c r="CK14" s="391"/>
      <c r="CL14" s="391"/>
      <c r="CM14" s="391"/>
      <c r="CN14" s="391"/>
      <c r="CO14" s="391"/>
      <c r="CP14" s="391"/>
      <c r="CQ14" s="391"/>
      <c r="CR14" s="391"/>
      <c r="CS14" s="391"/>
      <c r="CT14" s="391"/>
      <c r="CU14" s="391"/>
      <c r="CV14" s="391"/>
      <c r="CW14" s="391"/>
      <c r="CX14" s="391"/>
      <c r="CY14" s="391"/>
      <c r="CZ14" s="391"/>
      <c r="DA14" s="391"/>
      <c r="DB14" s="391"/>
      <c r="DC14" s="391"/>
      <c r="DD14" s="391"/>
      <c r="DE14" s="391"/>
      <c r="DF14" s="293"/>
      <c r="DG14" s="293"/>
      <c r="DH14" s="293"/>
      <c r="DI14" s="293"/>
      <c r="DJ14" s="293"/>
      <c r="DK14" s="293"/>
      <c r="DL14" s="293"/>
      <c r="DM14" s="293"/>
      <c r="DN14" s="293"/>
      <c r="DO14" s="293"/>
      <c r="DP14" s="293"/>
      <c r="DQ14" s="293"/>
      <c r="DR14" s="293"/>
      <c r="DS14" s="293"/>
      <c r="DT14" s="293"/>
      <c r="DU14" s="293"/>
      <c r="DV14" s="293"/>
      <c r="DW14" s="293"/>
    </row>
    <row r="15" spans="1:143" s="292" customFormat="1" x14ac:dyDescent="0.15">
      <c r="A15" s="390"/>
      <c r="B15" s="391"/>
      <c r="C15" s="391"/>
      <c r="D15" s="391"/>
      <c r="E15" s="391"/>
      <c r="F15" s="391"/>
      <c r="G15" s="391"/>
      <c r="H15" s="391"/>
      <c r="I15" s="391"/>
      <c r="J15" s="391"/>
      <c r="K15" s="391"/>
      <c r="L15" s="391"/>
      <c r="M15" s="391"/>
      <c r="N15" s="391"/>
      <c r="O15" s="391"/>
      <c r="P15" s="391"/>
      <c r="Q15" s="391"/>
      <c r="R15" s="391"/>
      <c r="S15" s="391"/>
      <c r="T15" s="391"/>
      <c r="U15" s="391"/>
      <c r="V15" s="391"/>
      <c r="W15" s="391"/>
      <c r="X15" s="391"/>
      <c r="Y15" s="391"/>
      <c r="Z15" s="391"/>
      <c r="AA15" s="391"/>
      <c r="AB15" s="391"/>
      <c r="AC15" s="391"/>
      <c r="AD15" s="391"/>
      <c r="AE15" s="391"/>
      <c r="AF15" s="391"/>
      <c r="AG15" s="391"/>
      <c r="AH15" s="391"/>
      <c r="AI15" s="391"/>
      <c r="AJ15" s="391"/>
      <c r="AK15" s="391"/>
      <c r="AL15" s="391"/>
      <c r="AM15" s="391"/>
      <c r="AN15" s="391"/>
      <c r="AO15" s="391"/>
      <c r="AP15" s="391"/>
      <c r="AQ15" s="391"/>
      <c r="AR15" s="391"/>
      <c r="AS15" s="391"/>
      <c r="AT15" s="391"/>
      <c r="AU15" s="391"/>
      <c r="AV15" s="391"/>
      <c r="AW15" s="391"/>
      <c r="AX15" s="391"/>
      <c r="AY15" s="391"/>
      <c r="AZ15" s="391"/>
      <c r="BA15" s="391"/>
      <c r="BB15" s="391"/>
      <c r="BC15" s="391"/>
      <c r="BD15" s="391"/>
      <c r="BE15" s="391"/>
      <c r="BF15" s="391"/>
      <c r="BG15" s="391"/>
      <c r="BH15" s="391"/>
      <c r="BI15" s="391"/>
      <c r="BJ15" s="391"/>
      <c r="BK15" s="391"/>
      <c r="BL15" s="391"/>
      <c r="BM15" s="391"/>
      <c r="BN15" s="391"/>
      <c r="BO15" s="391"/>
      <c r="BP15" s="391"/>
      <c r="BQ15" s="391"/>
      <c r="BR15" s="391"/>
      <c r="BS15" s="391"/>
      <c r="BT15" s="391"/>
      <c r="BU15" s="391"/>
      <c r="BV15" s="391"/>
      <c r="BW15" s="391"/>
      <c r="BX15" s="391"/>
      <c r="BY15" s="391"/>
      <c r="BZ15" s="391"/>
      <c r="CA15" s="391"/>
      <c r="CB15" s="391"/>
      <c r="CC15" s="391"/>
      <c r="CD15" s="391"/>
      <c r="CE15" s="391"/>
      <c r="CF15" s="391"/>
      <c r="CG15" s="391"/>
      <c r="CH15" s="391"/>
      <c r="CI15" s="391"/>
      <c r="CJ15" s="391"/>
      <c r="CK15" s="391"/>
      <c r="CL15" s="391"/>
      <c r="CM15" s="391"/>
      <c r="CN15" s="391"/>
      <c r="CO15" s="391"/>
      <c r="CP15" s="391"/>
      <c r="CQ15" s="391"/>
      <c r="CR15" s="391"/>
      <c r="CS15" s="391"/>
      <c r="CT15" s="391"/>
      <c r="CU15" s="391"/>
      <c r="CV15" s="391"/>
      <c r="CW15" s="391"/>
      <c r="CX15" s="391"/>
      <c r="CY15" s="391"/>
      <c r="CZ15" s="391"/>
      <c r="DA15" s="391"/>
      <c r="DB15" s="391"/>
      <c r="DC15" s="391"/>
      <c r="DD15" s="391"/>
      <c r="DE15" s="391"/>
      <c r="DF15" s="293"/>
      <c r="DG15" s="293"/>
      <c r="DH15" s="293"/>
      <c r="DI15" s="293"/>
      <c r="DJ15" s="293"/>
      <c r="DK15" s="293"/>
      <c r="DL15" s="293"/>
      <c r="DM15" s="293"/>
      <c r="DN15" s="293"/>
      <c r="DO15" s="293"/>
      <c r="DP15" s="293"/>
      <c r="DQ15" s="293"/>
      <c r="DR15" s="293"/>
      <c r="DS15" s="293"/>
      <c r="DT15" s="293"/>
      <c r="DU15" s="293"/>
      <c r="DV15" s="293"/>
      <c r="DW15" s="293"/>
    </row>
    <row r="16" spans="1:143" s="292" customFormat="1" x14ac:dyDescent="0.15">
      <c r="A16" s="390"/>
      <c r="B16" s="391"/>
      <c r="C16" s="391"/>
      <c r="D16" s="391"/>
      <c r="E16" s="391"/>
      <c r="F16" s="391"/>
      <c r="G16" s="391"/>
      <c r="H16" s="391"/>
      <c r="I16" s="391"/>
      <c r="J16" s="391"/>
      <c r="K16" s="391"/>
      <c r="L16" s="391"/>
      <c r="M16" s="391"/>
      <c r="N16" s="391"/>
      <c r="O16" s="391"/>
      <c r="P16" s="391"/>
      <c r="Q16" s="391"/>
      <c r="R16" s="391"/>
      <c r="S16" s="391"/>
      <c r="T16" s="391"/>
      <c r="U16" s="391"/>
      <c r="V16" s="391"/>
      <c r="W16" s="391"/>
      <c r="X16" s="391"/>
      <c r="Y16" s="391"/>
      <c r="Z16" s="391"/>
      <c r="AA16" s="391"/>
      <c r="AB16" s="391"/>
      <c r="AC16" s="391"/>
      <c r="AD16" s="391"/>
      <c r="AE16" s="391"/>
      <c r="AF16" s="391"/>
      <c r="AG16" s="391"/>
      <c r="AH16" s="391"/>
      <c r="AI16" s="391"/>
      <c r="AJ16" s="391"/>
      <c r="AK16" s="391"/>
      <c r="AL16" s="391"/>
      <c r="AM16" s="391"/>
      <c r="AN16" s="391"/>
      <c r="AO16" s="391"/>
      <c r="AP16" s="391"/>
      <c r="AQ16" s="391"/>
      <c r="AR16" s="391"/>
      <c r="AS16" s="391"/>
      <c r="AT16" s="391"/>
      <c r="AU16" s="391"/>
      <c r="AV16" s="391"/>
      <c r="AW16" s="391"/>
      <c r="AX16" s="391"/>
      <c r="AY16" s="391"/>
      <c r="AZ16" s="391"/>
      <c r="BA16" s="391"/>
      <c r="BB16" s="391"/>
      <c r="BC16" s="391"/>
      <c r="BD16" s="391"/>
      <c r="BE16" s="391"/>
      <c r="BF16" s="391"/>
      <c r="BG16" s="391"/>
      <c r="BH16" s="391"/>
      <c r="BI16" s="391"/>
      <c r="BJ16" s="391"/>
      <c r="BK16" s="391"/>
      <c r="BL16" s="391"/>
      <c r="BM16" s="391"/>
      <c r="BN16" s="391"/>
      <c r="BO16" s="391"/>
      <c r="BP16" s="391"/>
      <c r="BQ16" s="391"/>
      <c r="BR16" s="391"/>
      <c r="BS16" s="391"/>
      <c r="BT16" s="391"/>
      <c r="BU16" s="391"/>
      <c r="BV16" s="391"/>
      <c r="BW16" s="391"/>
      <c r="BX16" s="391"/>
      <c r="BY16" s="391"/>
      <c r="BZ16" s="391"/>
      <c r="CA16" s="391"/>
      <c r="CB16" s="391"/>
      <c r="CC16" s="391"/>
      <c r="CD16" s="391"/>
      <c r="CE16" s="391"/>
      <c r="CF16" s="391"/>
      <c r="CG16" s="391"/>
      <c r="CH16" s="391"/>
      <c r="CI16" s="391"/>
      <c r="CJ16" s="391"/>
      <c r="CK16" s="391"/>
      <c r="CL16" s="391"/>
      <c r="CM16" s="391"/>
      <c r="CN16" s="391"/>
      <c r="CO16" s="391"/>
      <c r="CP16" s="391"/>
      <c r="CQ16" s="391"/>
      <c r="CR16" s="391"/>
      <c r="CS16" s="391"/>
      <c r="CT16" s="391"/>
      <c r="CU16" s="391"/>
      <c r="CV16" s="391"/>
      <c r="CW16" s="391"/>
      <c r="CX16" s="391"/>
      <c r="CY16" s="391"/>
      <c r="CZ16" s="391"/>
      <c r="DA16" s="391"/>
      <c r="DB16" s="391"/>
      <c r="DC16" s="391"/>
      <c r="DD16" s="391"/>
      <c r="DE16" s="391"/>
      <c r="DF16" s="293"/>
      <c r="DG16" s="293"/>
      <c r="DH16" s="293"/>
      <c r="DI16" s="293"/>
      <c r="DJ16" s="293"/>
      <c r="DK16" s="293"/>
      <c r="DL16" s="293"/>
      <c r="DM16" s="293"/>
      <c r="DN16" s="293"/>
      <c r="DO16" s="293"/>
      <c r="DP16" s="293"/>
      <c r="DQ16" s="293"/>
      <c r="DR16" s="293"/>
      <c r="DS16" s="293"/>
      <c r="DT16" s="293"/>
      <c r="DU16" s="293"/>
      <c r="DV16" s="293"/>
      <c r="DW16" s="293"/>
    </row>
    <row r="17" spans="1:351" s="292" customFormat="1" x14ac:dyDescent="0.15">
      <c r="A17" s="390"/>
      <c r="B17" s="391"/>
      <c r="C17" s="391"/>
      <c r="D17" s="391"/>
      <c r="E17" s="391"/>
      <c r="F17" s="391"/>
      <c r="G17" s="391"/>
      <c r="H17" s="391"/>
      <c r="I17" s="391"/>
      <c r="J17" s="391"/>
      <c r="K17" s="391"/>
      <c r="L17" s="391"/>
      <c r="M17" s="391"/>
      <c r="N17" s="391"/>
      <c r="O17" s="391"/>
      <c r="P17" s="391"/>
      <c r="Q17" s="391"/>
      <c r="R17" s="391"/>
      <c r="S17" s="391"/>
      <c r="T17" s="391"/>
      <c r="U17" s="391"/>
      <c r="V17" s="391"/>
      <c r="W17" s="391"/>
      <c r="X17" s="391"/>
      <c r="Y17" s="391"/>
      <c r="Z17" s="391"/>
      <c r="AA17" s="391"/>
      <c r="AB17" s="391"/>
      <c r="AC17" s="391"/>
      <c r="AD17" s="391"/>
      <c r="AE17" s="391"/>
      <c r="AF17" s="391"/>
      <c r="AG17" s="391"/>
      <c r="AH17" s="391"/>
      <c r="AI17" s="391"/>
      <c r="AJ17" s="391"/>
      <c r="AK17" s="391"/>
      <c r="AL17" s="391"/>
      <c r="AM17" s="391"/>
      <c r="AN17" s="391"/>
      <c r="AO17" s="391"/>
      <c r="AP17" s="391"/>
      <c r="AQ17" s="391"/>
      <c r="AR17" s="391"/>
      <c r="AS17" s="391"/>
      <c r="AT17" s="391"/>
      <c r="AU17" s="391"/>
      <c r="AV17" s="391"/>
      <c r="AW17" s="391"/>
      <c r="AX17" s="391"/>
      <c r="AY17" s="391"/>
      <c r="AZ17" s="391"/>
      <c r="BA17" s="391"/>
      <c r="BB17" s="391"/>
      <c r="BC17" s="391"/>
      <c r="BD17" s="391"/>
      <c r="BE17" s="391"/>
      <c r="BF17" s="391"/>
      <c r="BG17" s="391"/>
      <c r="BH17" s="391"/>
      <c r="BI17" s="391"/>
      <c r="BJ17" s="391"/>
      <c r="BK17" s="391"/>
      <c r="BL17" s="391"/>
      <c r="BM17" s="391"/>
      <c r="BN17" s="391"/>
      <c r="BO17" s="391"/>
      <c r="BP17" s="391"/>
      <c r="BQ17" s="391"/>
      <c r="BR17" s="391"/>
      <c r="BS17" s="391"/>
      <c r="BT17" s="391"/>
      <c r="BU17" s="391"/>
      <c r="BV17" s="391"/>
      <c r="BW17" s="391"/>
      <c r="BX17" s="391"/>
      <c r="BY17" s="391"/>
      <c r="BZ17" s="391"/>
      <c r="CA17" s="391"/>
      <c r="CB17" s="391"/>
      <c r="CC17" s="391"/>
      <c r="CD17" s="391"/>
      <c r="CE17" s="391"/>
      <c r="CF17" s="391"/>
      <c r="CG17" s="391"/>
      <c r="CH17" s="391"/>
      <c r="CI17" s="391"/>
      <c r="CJ17" s="391"/>
      <c r="CK17" s="391"/>
      <c r="CL17" s="391"/>
      <c r="CM17" s="391"/>
      <c r="CN17" s="391"/>
      <c r="CO17" s="391"/>
      <c r="CP17" s="391"/>
      <c r="CQ17" s="391"/>
      <c r="CR17" s="391"/>
      <c r="CS17" s="391"/>
      <c r="CT17" s="391"/>
      <c r="CU17" s="391"/>
      <c r="CV17" s="391"/>
      <c r="CW17" s="391"/>
      <c r="CX17" s="391"/>
      <c r="CY17" s="391"/>
      <c r="CZ17" s="391"/>
      <c r="DA17" s="391"/>
      <c r="DB17" s="391"/>
      <c r="DC17" s="391"/>
      <c r="DD17" s="391"/>
      <c r="DE17" s="391"/>
      <c r="DF17" s="293"/>
      <c r="DG17" s="293"/>
      <c r="DH17" s="293"/>
      <c r="DI17" s="293"/>
      <c r="DJ17" s="293"/>
      <c r="DK17" s="293"/>
      <c r="DL17" s="293"/>
      <c r="DM17" s="293"/>
      <c r="DN17" s="293"/>
      <c r="DO17" s="293"/>
      <c r="DP17" s="293"/>
      <c r="DQ17" s="293"/>
      <c r="DR17" s="293"/>
      <c r="DS17" s="293"/>
      <c r="DT17" s="293"/>
      <c r="DU17" s="293"/>
      <c r="DV17" s="293"/>
      <c r="DW17" s="293"/>
    </row>
    <row r="18" spans="1:351" s="292" customFormat="1" x14ac:dyDescent="0.15">
      <c r="A18" s="390"/>
      <c r="B18" s="391"/>
      <c r="C18" s="391"/>
      <c r="D18" s="391"/>
      <c r="E18" s="391"/>
      <c r="F18" s="391"/>
      <c r="G18" s="391"/>
      <c r="H18" s="391"/>
      <c r="I18" s="391"/>
      <c r="J18" s="391"/>
      <c r="K18" s="391"/>
      <c r="L18" s="391"/>
      <c r="M18" s="391"/>
      <c r="N18" s="391"/>
      <c r="O18" s="391"/>
      <c r="P18" s="391"/>
      <c r="Q18" s="391"/>
      <c r="R18" s="391"/>
      <c r="S18" s="391"/>
      <c r="T18" s="391"/>
      <c r="U18" s="391"/>
      <c r="V18" s="391"/>
      <c r="W18" s="391"/>
      <c r="X18" s="391"/>
      <c r="Y18" s="391"/>
      <c r="Z18" s="391"/>
      <c r="AA18" s="391"/>
      <c r="AB18" s="391"/>
      <c r="AC18" s="391"/>
      <c r="AD18" s="391"/>
      <c r="AE18" s="391"/>
      <c r="AF18" s="391"/>
      <c r="AG18" s="391"/>
      <c r="AH18" s="391"/>
      <c r="AI18" s="391"/>
      <c r="AJ18" s="391"/>
      <c r="AK18" s="391"/>
      <c r="AL18" s="391"/>
      <c r="AM18" s="391"/>
      <c r="AN18" s="391"/>
      <c r="AO18" s="391"/>
      <c r="AP18" s="391"/>
      <c r="AQ18" s="391"/>
      <c r="AR18" s="391"/>
      <c r="AS18" s="391"/>
      <c r="AT18" s="391"/>
      <c r="AU18" s="391"/>
      <c r="AV18" s="391"/>
      <c r="AW18" s="391"/>
      <c r="AX18" s="391"/>
      <c r="AY18" s="391"/>
      <c r="AZ18" s="391"/>
      <c r="BA18" s="391"/>
      <c r="BB18" s="391"/>
      <c r="BC18" s="391"/>
      <c r="BD18" s="391"/>
      <c r="BE18" s="391"/>
      <c r="BF18" s="391"/>
      <c r="BG18" s="391"/>
      <c r="BH18" s="391"/>
      <c r="BI18" s="391"/>
      <c r="BJ18" s="391"/>
      <c r="BK18" s="391"/>
      <c r="BL18" s="391"/>
      <c r="BM18" s="391"/>
      <c r="BN18" s="391"/>
      <c r="BO18" s="391"/>
      <c r="BP18" s="391"/>
      <c r="BQ18" s="391"/>
      <c r="BR18" s="391"/>
      <c r="BS18" s="391"/>
      <c r="BT18" s="391"/>
      <c r="BU18" s="391"/>
      <c r="BV18" s="391"/>
      <c r="BW18" s="391"/>
      <c r="BX18" s="391"/>
      <c r="BY18" s="391"/>
      <c r="BZ18" s="391"/>
      <c r="CA18" s="391"/>
      <c r="CB18" s="391"/>
      <c r="CC18" s="391"/>
      <c r="CD18" s="391"/>
      <c r="CE18" s="391"/>
      <c r="CF18" s="391"/>
      <c r="CG18" s="391"/>
      <c r="CH18" s="391"/>
      <c r="CI18" s="391"/>
      <c r="CJ18" s="391"/>
      <c r="CK18" s="391"/>
      <c r="CL18" s="391"/>
      <c r="CM18" s="391"/>
      <c r="CN18" s="391"/>
      <c r="CO18" s="391"/>
      <c r="CP18" s="391"/>
      <c r="CQ18" s="391"/>
      <c r="CR18" s="391"/>
      <c r="CS18" s="391"/>
      <c r="CT18" s="391"/>
      <c r="CU18" s="391"/>
      <c r="CV18" s="391"/>
      <c r="CW18" s="391"/>
      <c r="CX18" s="391"/>
      <c r="CY18" s="391"/>
      <c r="CZ18" s="391"/>
      <c r="DA18" s="391"/>
      <c r="DB18" s="391"/>
      <c r="DC18" s="391"/>
      <c r="DD18" s="391"/>
      <c r="DE18" s="391"/>
      <c r="DF18" s="293"/>
      <c r="DG18" s="293"/>
      <c r="DH18" s="293"/>
      <c r="DI18" s="293"/>
      <c r="DJ18" s="293"/>
      <c r="DK18" s="293"/>
      <c r="DL18" s="293"/>
      <c r="DM18" s="293"/>
      <c r="DN18" s="293"/>
      <c r="DO18" s="293"/>
      <c r="DP18" s="293"/>
      <c r="DQ18" s="293"/>
      <c r="DR18" s="293"/>
      <c r="DS18" s="293"/>
      <c r="DT18" s="293"/>
      <c r="DU18" s="293"/>
      <c r="DV18" s="293"/>
      <c r="DW18" s="293"/>
    </row>
    <row r="19" spans="1:351" x14ac:dyDescent="0.15">
      <c r="DD19" s="390"/>
      <c r="DE19" s="390"/>
    </row>
    <row r="20" spans="1:351" x14ac:dyDescent="0.15">
      <c r="DD20" s="390"/>
      <c r="DE20" s="390"/>
    </row>
    <row r="21" spans="1:351" ht="17.25" x14ac:dyDescent="0.15">
      <c r="B21" s="392"/>
      <c r="C21" s="393"/>
      <c r="D21" s="393"/>
      <c r="E21" s="393"/>
      <c r="F21" s="393"/>
      <c r="G21" s="393"/>
      <c r="H21" s="393"/>
      <c r="I21" s="393"/>
      <c r="J21" s="393"/>
      <c r="K21" s="393"/>
      <c r="L21" s="393"/>
      <c r="M21" s="393"/>
      <c r="N21" s="394"/>
      <c r="O21" s="393"/>
      <c r="P21" s="393"/>
      <c r="Q21" s="393"/>
      <c r="R21" s="393"/>
      <c r="S21" s="393"/>
      <c r="T21" s="393"/>
      <c r="U21" s="393"/>
      <c r="V21" s="393"/>
      <c r="W21" s="393"/>
      <c r="X21" s="393"/>
      <c r="Y21" s="393"/>
      <c r="Z21" s="393"/>
      <c r="AA21" s="393"/>
      <c r="AB21" s="393"/>
      <c r="AC21" s="393"/>
      <c r="AD21" s="393"/>
      <c r="AE21" s="393"/>
      <c r="AF21" s="393"/>
      <c r="AG21" s="393"/>
      <c r="AH21" s="393"/>
      <c r="AI21" s="393"/>
      <c r="AJ21" s="393"/>
      <c r="AK21" s="393"/>
      <c r="AL21" s="393"/>
      <c r="AM21" s="393"/>
      <c r="AN21" s="393"/>
      <c r="AO21" s="393"/>
      <c r="AP21" s="393"/>
      <c r="AQ21" s="393"/>
      <c r="AR21" s="393"/>
      <c r="AS21" s="393"/>
      <c r="AT21" s="394"/>
      <c r="AU21" s="393"/>
      <c r="AV21" s="393"/>
      <c r="AW21" s="393"/>
      <c r="AX21" s="393"/>
      <c r="AY21" s="393"/>
      <c r="AZ21" s="393"/>
      <c r="BA21" s="393"/>
      <c r="BB21" s="393"/>
      <c r="BC21" s="393"/>
      <c r="BD21" s="393"/>
      <c r="BE21" s="393"/>
      <c r="BF21" s="394"/>
      <c r="BG21" s="393"/>
      <c r="BH21" s="393"/>
      <c r="BI21" s="393"/>
      <c r="BJ21" s="393"/>
      <c r="BK21" s="393"/>
      <c r="BL21" s="393"/>
      <c r="BM21" s="393"/>
      <c r="BN21" s="393"/>
      <c r="BO21" s="393"/>
      <c r="BP21" s="393"/>
      <c r="BQ21" s="393"/>
      <c r="BR21" s="394"/>
      <c r="BS21" s="393"/>
      <c r="BT21" s="393"/>
      <c r="BU21" s="393"/>
      <c r="BV21" s="393"/>
      <c r="BW21" s="393"/>
      <c r="BX21" s="393"/>
      <c r="BY21" s="393"/>
      <c r="BZ21" s="393"/>
      <c r="CA21" s="393"/>
      <c r="CB21" s="393"/>
      <c r="CC21" s="393"/>
      <c r="CD21" s="394"/>
      <c r="CE21" s="393"/>
      <c r="CF21" s="393"/>
      <c r="CG21" s="393"/>
      <c r="CH21" s="393"/>
      <c r="CI21" s="393"/>
      <c r="CJ21" s="393"/>
      <c r="CK21" s="393"/>
      <c r="CL21" s="393"/>
      <c r="CM21" s="393"/>
      <c r="CN21" s="393"/>
      <c r="CO21" s="393"/>
      <c r="CP21" s="394"/>
      <c r="CQ21" s="393"/>
      <c r="CR21" s="393"/>
      <c r="CS21" s="393"/>
      <c r="CT21" s="393"/>
      <c r="CU21" s="393"/>
      <c r="CV21" s="393"/>
      <c r="CW21" s="393"/>
      <c r="CX21" s="393"/>
      <c r="CY21" s="393"/>
      <c r="CZ21" s="393"/>
      <c r="DA21" s="393"/>
      <c r="DB21" s="394"/>
      <c r="DC21" s="393"/>
      <c r="DD21" s="395"/>
      <c r="DE21" s="390"/>
      <c r="MM21" s="396"/>
    </row>
    <row r="22" spans="1:351" ht="17.25" x14ac:dyDescent="0.15">
      <c r="B22" s="397"/>
      <c r="MM22" s="396"/>
    </row>
    <row r="23" spans="1:351" x14ac:dyDescent="0.15">
      <c r="B23" s="397"/>
    </row>
    <row r="24" spans="1:351" x14ac:dyDescent="0.15">
      <c r="B24" s="397"/>
    </row>
    <row r="25" spans="1:351" x14ac:dyDescent="0.15">
      <c r="B25" s="397"/>
    </row>
    <row r="26" spans="1:351" x14ac:dyDescent="0.15">
      <c r="B26" s="397"/>
    </row>
    <row r="27" spans="1:351" x14ac:dyDescent="0.15">
      <c r="B27" s="397"/>
    </row>
    <row r="28" spans="1:351" x14ac:dyDescent="0.15">
      <c r="B28" s="397"/>
    </row>
    <row r="29" spans="1:351" x14ac:dyDescent="0.15">
      <c r="B29" s="397"/>
    </row>
    <row r="30" spans="1:351" x14ac:dyDescent="0.15">
      <c r="B30" s="397"/>
    </row>
    <row r="31" spans="1:351" x14ac:dyDescent="0.15">
      <c r="B31" s="397"/>
    </row>
    <row r="32" spans="1:351" x14ac:dyDescent="0.15">
      <c r="B32" s="397"/>
    </row>
    <row r="33" spans="2:109" x14ac:dyDescent="0.15">
      <c r="B33" s="397"/>
    </row>
    <row r="34" spans="2:109" x14ac:dyDescent="0.15">
      <c r="B34" s="397"/>
    </row>
    <row r="35" spans="2:109" x14ac:dyDescent="0.15">
      <c r="B35" s="397"/>
    </row>
    <row r="36" spans="2:109" x14ac:dyDescent="0.15">
      <c r="B36" s="397"/>
    </row>
    <row r="37" spans="2:109" x14ac:dyDescent="0.15">
      <c r="B37" s="397"/>
    </row>
    <row r="38" spans="2:109" x14ac:dyDescent="0.15">
      <c r="B38" s="397"/>
    </row>
    <row r="39" spans="2:109" x14ac:dyDescent="0.15">
      <c r="B39" s="399"/>
      <c r="C39" s="400"/>
      <c r="D39" s="400"/>
      <c r="E39" s="400"/>
      <c r="F39" s="400"/>
      <c r="G39" s="400"/>
      <c r="H39" s="400"/>
      <c r="I39" s="400"/>
      <c r="J39" s="400"/>
      <c r="K39" s="400"/>
      <c r="L39" s="400"/>
      <c r="M39" s="400"/>
      <c r="N39" s="400"/>
      <c r="O39" s="400"/>
      <c r="P39" s="400"/>
      <c r="Q39" s="400"/>
      <c r="R39" s="400"/>
      <c r="S39" s="400"/>
      <c r="T39" s="400"/>
      <c r="U39" s="400"/>
      <c r="V39" s="400"/>
      <c r="W39" s="400"/>
      <c r="X39" s="400"/>
      <c r="Y39" s="400"/>
      <c r="Z39" s="400"/>
      <c r="AA39" s="400"/>
      <c r="AB39" s="400"/>
      <c r="AC39" s="400"/>
      <c r="AD39" s="400"/>
      <c r="AE39" s="400"/>
      <c r="AF39" s="400"/>
      <c r="AG39" s="400"/>
      <c r="AH39" s="400"/>
      <c r="AI39" s="400"/>
      <c r="AJ39" s="400"/>
      <c r="AK39" s="400"/>
      <c r="AL39" s="400"/>
      <c r="AM39" s="400"/>
      <c r="AN39" s="400"/>
      <c r="AO39" s="400"/>
      <c r="AP39" s="400"/>
      <c r="AQ39" s="400"/>
      <c r="AR39" s="400"/>
      <c r="AS39" s="400"/>
      <c r="AT39" s="400"/>
      <c r="AU39" s="400"/>
      <c r="AV39" s="400"/>
      <c r="AW39" s="400"/>
      <c r="AX39" s="400"/>
      <c r="AY39" s="400"/>
      <c r="AZ39" s="400"/>
      <c r="BA39" s="400"/>
      <c r="BB39" s="400"/>
      <c r="BC39" s="400"/>
      <c r="BD39" s="400"/>
      <c r="BE39" s="400"/>
      <c r="BF39" s="400"/>
      <c r="BG39" s="400"/>
      <c r="BH39" s="400"/>
      <c r="BI39" s="400"/>
      <c r="BJ39" s="400"/>
      <c r="BK39" s="400"/>
      <c r="BL39" s="400"/>
      <c r="BM39" s="400"/>
      <c r="BN39" s="400"/>
      <c r="BO39" s="400"/>
      <c r="BP39" s="400"/>
      <c r="BQ39" s="400"/>
      <c r="BR39" s="400"/>
      <c r="BS39" s="400"/>
      <c r="BT39" s="400"/>
      <c r="BU39" s="400"/>
      <c r="BV39" s="400"/>
      <c r="BW39" s="400"/>
      <c r="BX39" s="400"/>
      <c r="BY39" s="400"/>
      <c r="BZ39" s="400"/>
      <c r="CA39" s="400"/>
      <c r="CB39" s="400"/>
      <c r="CC39" s="400"/>
      <c r="CD39" s="400"/>
      <c r="CE39" s="400"/>
      <c r="CF39" s="400"/>
      <c r="CG39" s="400"/>
      <c r="CH39" s="400"/>
      <c r="CI39" s="400"/>
      <c r="CJ39" s="400"/>
      <c r="CK39" s="400"/>
      <c r="CL39" s="400"/>
      <c r="CM39" s="400"/>
      <c r="CN39" s="400"/>
      <c r="CO39" s="400"/>
      <c r="CP39" s="400"/>
      <c r="CQ39" s="400"/>
      <c r="CR39" s="400"/>
      <c r="CS39" s="400"/>
      <c r="CT39" s="400"/>
      <c r="CU39" s="400"/>
      <c r="CV39" s="400"/>
      <c r="CW39" s="400"/>
      <c r="CX39" s="400"/>
      <c r="CY39" s="400"/>
      <c r="CZ39" s="400"/>
      <c r="DA39" s="400"/>
      <c r="DB39" s="400"/>
      <c r="DC39" s="400"/>
      <c r="DD39" s="401"/>
    </row>
    <row r="40" spans="2:109" x14ac:dyDescent="0.15">
      <c r="B40" s="402"/>
      <c r="DD40" s="402"/>
      <c r="DE40" s="390"/>
    </row>
    <row r="41" spans="2:109" ht="17.25" x14ac:dyDescent="0.15">
      <c r="B41" s="403" t="s">
        <v>625</v>
      </c>
      <c r="C41" s="393"/>
      <c r="D41" s="393"/>
      <c r="E41" s="393"/>
      <c r="F41" s="393"/>
      <c r="G41" s="393"/>
      <c r="H41" s="393"/>
      <c r="I41" s="393"/>
      <c r="J41" s="393"/>
      <c r="K41" s="393"/>
      <c r="L41" s="393"/>
      <c r="M41" s="393"/>
      <c r="N41" s="393"/>
      <c r="O41" s="393"/>
      <c r="P41" s="393"/>
      <c r="Q41" s="393"/>
      <c r="R41" s="393"/>
      <c r="S41" s="393"/>
      <c r="T41" s="393"/>
      <c r="U41" s="393"/>
      <c r="V41" s="393"/>
      <c r="W41" s="393"/>
      <c r="X41" s="393"/>
      <c r="Y41" s="393"/>
      <c r="Z41" s="393"/>
      <c r="AA41" s="393"/>
      <c r="AB41" s="393"/>
      <c r="AC41" s="393"/>
      <c r="AD41" s="393"/>
      <c r="AE41" s="393"/>
      <c r="AF41" s="393"/>
      <c r="AG41" s="393"/>
      <c r="AH41" s="393"/>
      <c r="AI41" s="393"/>
      <c r="AJ41" s="393"/>
      <c r="AK41" s="393"/>
      <c r="AL41" s="393"/>
      <c r="AM41" s="393"/>
      <c r="AN41" s="393"/>
      <c r="AO41" s="393"/>
      <c r="AP41" s="393"/>
      <c r="AQ41" s="393"/>
      <c r="AR41" s="393"/>
      <c r="AS41" s="393"/>
      <c r="AT41" s="393"/>
      <c r="AU41" s="393"/>
      <c r="AV41" s="393"/>
      <c r="AW41" s="393"/>
      <c r="AX41" s="393"/>
      <c r="AY41" s="393"/>
      <c r="AZ41" s="393"/>
      <c r="BA41" s="393"/>
      <c r="BB41" s="393"/>
      <c r="BC41" s="393"/>
      <c r="BD41" s="393"/>
      <c r="BE41" s="393"/>
      <c r="BF41" s="393"/>
      <c r="BG41" s="393"/>
      <c r="BH41" s="393"/>
      <c r="BI41" s="393"/>
      <c r="BJ41" s="393"/>
      <c r="BK41" s="393"/>
      <c r="BL41" s="393"/>
      <c r="BM41" s="393"/>
      <c r="BN41" s="393"/>
      <c r="BO41" s="393"/>
      <c r="BP41" s="393"/>
      <c r="BQ41" s="393"/>
      <c r="BR41" s="393"/>
      <c r="BS41" s="393"/>
      <c r="BT41" s="393"/>
      <c r="BU41" s="393"/>
      <c r="BV41" s="393"/>
      <c r="BW41" s="393"/>
      <c r="BX41" s="393"/>
      <c r="BY41" s="393"/>
      <c r="BZ41" s="393"/>
      <c r="CA41" s="393"/>
      <c r="CB41" s="393"/>
      <c r="CC41" s="393"/>
      <c r="CD41" s="393"/>
      <c r="CE41" s="393"/>
      <c r="CF41" s="393"/>
      <c r="CG41" s="393"/>
      <c r="CH41" s="393"/>
      <c r="CI41" s="393"/>
      <c r="CJ41" s="393"/>
      <c r="CK41" s="393"/>
      <c r="CL41" s="393"/>
      <c r="CM41" s="393"/>
      <c r="CN41" s="393"/>
      <c r="CO41" s="393"/>
      <c r="CP41" s="393"/>
      <c r="CQ41" s="393"/>
      <c r="CR41" s="393"/>
      <c r="CS41" s="393"/>
      <c r="CT41" s="393"/>
      <c r="CU41" s="393"/>
      <c r="CV41" s="393"/>
      <c r="CW41" s="393"/>
      <c r="CX41" s="393"/>
      <c r="CY41" s="393"/>
      <c r="CZ41" s="393"/>
      <c r="DA41" s="393"/>
      <c r="DB41" s="393"/>
      <c r="DC41" s="393"/>
      <c r="DD41" s="395"/>
    </row>
    <row r="42" spans="2:109" x14ac:dyDescent="0.15">
      <c r="B42" s="397"/>
      <c r="G42" s="404"/>
      <c r="I42" s="405"/>
      <c r="J42" s="405"/>
      <c r="K42" s="405"/>
      <c r="AM42" s="404"/>
      <c r="AN42" s="404" t="s">
        <v>626</v>
      </c>
      <c r="AP42" s="405"/>
      <c r="AQ42" s="405"/>
      <c r="AR42" s="405"/>
      <c r="AY42" s="404"/>
      <c r="BA42" s="405"/>
      <c r="BB42" s="405"/>
      <c r="BC42" s="405"/>
      <c r="BK42" s="404"/>
      <c r="BM42" s="405"/>
      <c r="BN42" s="405"/>
      <c r="BO42" s="405"/>
      <c r="BW42" s="404"/>
      <c r="BY42" s="405"/>
      <c r="BZ42" s="405"/>
      <c r="CA42" s="405"/>
      <c r="CI42" s="404"/>
      <c r="CK42" s="405"/>
      <c r="CL42" s="405"/>
      <c r="CM42" s="405"/>
      <c r="CU42" s="404"/>
      <c r="CW42" s="405"/>
      <c r="CX42" s="405"/>
      <c r="CY42" s="405"/>
    </row>
    <row r="43" spans="2:109" ht="13.5" customHeight="1" x14ac:dyDescent="0.15">
      <c r="B43" s="397"/>
      <c r="AN43" s="1323" t="s">
        <v>627</v>
      </c>
      <c r="AO43" s="1324"/>
      <c r="AP43" s="1324"/>
      <c r="AQ43" s="1324"/>
      <c r="AR43" s="1324"/>
      <c r="AS43" s="1324"/>
      <c r="AT43" s="1324"/>
      <c r="AU43" s="1324"/>
      <c r="AV43" s="1324"/>
      <c r="AW43" s="1324"/>
      <c r="AX43" s="1324"/>
      <c r="AY43" s="1324"/>
      <c r="AZ43" s="1324"/>
      <c r="BA43" s="1324"/>
      <c r="BB43" s="1324"/>
      <c r="BC43" s="1324"/>
      <c r="BD43" s="1324"/>
      <c r="BE43" s="1324"/>
      <c r="BF43" s="1324"/>
      <c r="BG43" s="1324"/>
      <c r="BH43" s="1324"/>
      <c r="BI43" s="1324"/>
      <c r="BJ43" s="1324"/>
      <c r="BK43" s="1324"/>
      <c r="BL43" s="1324"/>
      <c r="BM43" s="1324"/>
      <c r="BN43" s="1324"/>
      <c r="BO43" s="1324"/>
      <c r="BP43" s="1324"/>
      <c r="BQ43" s="1324"/>
      <c r="BR43" s="1324"/>
      <c r="BS43" s="1324"/>
      <c r="BT43" s="1324"/>
      <c r="BU43" s="1324"/>
      <c r="BV43" s="1324"/>
      <c r="BW43" s="1324"/>
      <c r="BX43" s="1324"/>
      <c r="BY43" s="1324"/>
      <c r="BZ43" s="1324"/>
      <c r="CA43" s="1324"/>
      <c r="CB43" s="1324"/>
      <c r="CC43" s="1324"/>
      <c r="CD43" s="1324"/>
      <c r="CE43" s="1324"/>
      <c r="CF43" s="1324"/>
      <c r="CG43" s="1324"/>
      <c r="CH43" s="1324"/>
      <c r="CI43" s="1324"/>
      <c r="CJ43" s="1324"/>
      <c r="CK43" s="1324"/>
      <c r="CL43" s="1324"/>
      <c r="CM43" s="1324"/>
      <c r="CN43" s="1324"/>
      <c r="CO43" s="1324"/>
      <c r="CP43" s="1324"/>
      <c r="CQ43" s="1324"/>
      <c r="CR43" s="1324"/>
      <c r="CS43" s="1324"/>
      <c r="CT43" s="1324"/>
      <c r="CU43" s="1324"/>
      <c r="CV43" s="1324"/>
      <c r="CW43" s="1324"/>
      <c r="CX43" s="1324"/>
      <c r="CY43" s="1324"/>
      <c r="CZ43" s="1324"/>
      <c r="DA43" s="1324"/>
      <c r="DB43" s="1324"/>
      <c r="DC43" s="1325"/>
    </row>
    <row r="44" spans="2:109" x14ac:dyDescent="0.15">
      <c r="B44" s="397"/>
      <c r="AN44" s="1326"/>
      <c r="AO44" s="1327"/>
      <c r="AP44" s="1327"/>
      <c r="AQ44" s="1327"/>
      <c r="AR44" s="1327"/>
      <c r="AS44" s="1327"/>
      <c r="AT44" s="1327"/>
      <c r="AU44" s="1327"/>
      <c r="AV44" s="1327"/>
      <c r="AW44" s="1327"/>
      <c r="AX44" s="1327"/>
      <c r="AY44" s="1327"/>
      <c r="AZ44" s="1327"/>
      <c r="BA44" s="1327"/>
      <c r="BB44" s="1327"/>
      <c r="BC44" s="1327"/>
      <c r="BD44" s="1327"/>
      <c r="BE44" s="1327"/>
      <c r="BF44" s="1327"/>
      <c r="BG44" s="1327"/>
      <c r="BH44" s="1327"/>
      <c r="BI44" s="1327"/>
      <c r="BJ44" s="1327"/>
      <c r="BK44" s="1327"/>
      <c r="BL44" s="1327"/>
      <c r="BM44" s="1327"/>
      <c r="BN44" s="1327"/>
      <c r="BO44" s="1327"/>
      <c r="BP44" s="1327"/>
      <c r="BQ44" s="1327"/>
      <c r="BR44" s="1327"/>
      <c r="BS44" s="1327"/>
      <c r="BT44" s="1327"/>
      <c r="BU44" s="1327"/>
      <c r="BV44" s="1327"/>
      <c r="BW44" s="1327"/>
      <c r="BX44" s="1327"/>
      <c r="BY44" s="1327"/>
      <c r="BZ44" s="1327"/>
      <c r="CA44" s="1327"/>
      <c r="CB44" s="1327"/>
      <c r="CC44" s="1327"/>
      <c r="CD44" s="1327"/>
      <c r="CE44" s="1327"/>
      <c r="CF44" s="1327"/>
      <c r="CG44" s="1327"/>
      <c r="CH44" s="1327"/>
      <c r="CI44" s="1327"/>
      <c r="CJ44" s="1327"/>
      <c r="CK44" s="1327"/>
      <c r="CL44" s="1327"/>
      <c r="CM44" s="1327"/>
      <c r="CN44" s="1327"/>
      <c r="CO44" s="1327"/>
      <c r="CP44" s="1327"/>
      <c r="CQ44" s="1327"/>
      <c r="CR44" s="1327"/>
      <c r="CS44" s="1327"/>
      <c r="CT44" s="1327"/>
      <c r="CU44" s="1327"/>
      <c r="CV44" s="1327"/>
      <c r="CW44" s="1327"/>
      <c r="CX44" s="1327"/>
      <c r="CY44" s="1327"/>
      <c r="CZ44" s="1327"/>
      <c r="DA44" s="1327"/>
      <c r="DB44" s="1327"/>
      <c r="DC44" s="1328"/>
    </row>
    <row r="45" spans="2:109" x14ac:dyDescent="0.15">
      <c r="B45" s="397"/>
      <c r="AN45" s="1326"/>
      <c r="AO45" s="1327"/>
      <c r="AP45" s="1327"/>
      <c r="AQ45" s="1327"/>
      <c r="AR45" s="1327"/>
      <c r="AS45" s="1327"/>
      <c r="AT45" s="1327"/>
      <c r="AU45" s="1327"/>
      <c r="AV45" s="1327"/>
      <c r="AW45" s="1327"/>
      <c r="AX45" s="1327"/>
      <c r="AY45" s="1327"/>
      <c r="AZ45" s="1327"/>
      <c r="BA45" s="1327"/>
      <c r="BB45" s="1327"/>
      <c r="BC45" s="1327"/>
      <c r="BD45" s="1327"/>
      <c r="BE45" s="1327"/>
      <c r="BF45" s="1327"/>
      <c r="BG45" s="1327"/>
      <c r="BH45" s="1327"/>
      <c r="BI45" s="1327"/>
      <c r="BJ45" s="1327"/>
      <c r="BK45" s="1327"/>
      <c r="BL45" s="1327"/>
      <c r="BM45" s="1327"/>
      <c r="BN45" s="1327"/>
      <c r="BO45" s="1327"/>
      <c r="BP45" s="1327"/>
      <c r="BQ45" s="1327"/>
      <c r="BR45" s="1327"/>
      <c r="BS45" s="1327"/>
      <c r="BT45" s="1327"/>
      <c r="BU45" s="1327"/>
      <c r="BV45" s="1327"/>
      <c r="BW45" s="1327"/>
      <c r="BX45" s="1327"/>
      <c r="BY45" s="1327"/>
      <c r="BZ45" s="1327"/>
      <c r="CA45" s="1327"/>
      <c r="CB45" s="1327"/>
      <c r="CC45" s="1327"/>
      <c r="CD45" s="1327"/>
      <c r="CE45" s="1327"/>
      <c r="CF45" s="1327"/>
      <c r="CG45" s="1327"/>
      <c r="CH45" s="1327"/>
      <c r="CI45" s="1327"/>
      <c r="CJ45" s="1327"/>
      <c r="CK45" s="1327"/>
      <c r="CL45" s="1327"/>
      <c r="CM45" s="1327"/>
      <c r="CN45" s="1327"/>
      <c r="CO45" s="1327"/>
      <c r="CP45" s="1327"/>
      <c r="CQ45" s="1327"/>
      <c r="CR45" s="1327"/>
      <c r="CS45" s="1327"/>
      <c r="CT45" s="1327"/>
      <c r="CU45" s="1327"/>
      <c r="CV45" s="1327"/>
      <c r="CW45" s="1327"/>
      <c r="CX45" s="1327"/>
      <c r="CY45" s="1327"/>
      <c r="CZ45" s="1327"/>
      <c r="DA45" s="1327"/>
      <c r="DB45" s="1327"/>
      <c r="DC45" s="1328"/>
    </row>
    <row r="46" spans="2:109" x14ac:dyDescent="0.15">
      <c r="B46" s="397"/>
      <c r="AN46" s="1326"/>
      <c r="AO46" s="1327"/>
      <c r="AP46" s="1327"/>
      <c r="AQ46" s="1327"/>
      <c r="AR46" s="1327"/>
      <c r="AS46" s="1327"/>
      <c r="AT46" s="1327"/>
      <c r="AU46" s="1327"/>
      <c r="AV46" s="1327"/>
      <c r="AW46" s="1327"/>
      <c r="AX46" s="1327"/>
      <c r="AY46" s="1327"/>
      <c r="AZ46" s="1327"/>
      <c r="BA46" s="1327"/>
      <c r="BB46" s="1327"/>
      <c r="BC46" s="1327"/>
      <c r="BD46" s="1327"/>
      <c r="BE46" s="1327"/>
      <c r="BF46" s="1327"/>
      <c r="BG46" s="1327"/>
      <c r="BH46" s="1327"/>
      <c r="BI46" s="1327"/>
      <c r="BJ46" s="1327"/>
      <c r="BK46" s="1327"/>
      <c r="BL46" s="1327"/>
      <c r="BM46" s="1327"/>
      <c r="BN46" s="1327"/>
      <c r="BO46" s="1327"/>
      <c r="BP46" s="1327"/>
      <c r="BQ46" s="1327"/>
      <c r="BR46" s="1327"/>
      <c r="BS46" s="1327"/>
      <c r="BT46" s="1327"/>
      <c r="BU46" s="1327"/>
      <c r="BV46" s="1327"/>
      <c r="BW46" s="1327"/>
      <c r="BX46" s="1327"/>
      <c r="BY46" s="1327"/>
      <c r="BZ46" s="1327"/>
      <c r="CA46" s="1327"/>
      <c r="CB46" s="1327"/>
      <c r="CC46" s="1327"/>
      <c r="CD46" s="1327"/>
      <c r="CE46" s="1327"/>
      <c r="CF46" s="1327"/>
      <c r="CG46" s="1327"/>
      <c r="CH46" s="1327"/>
      <c r="CI46" s="1327"/>
      <c r="CJ46" s="1327"/>
      <c r="CK46" s="1327"/>
      <c r="CL46" s="1327"/>
      <c r="CM46" s="1327"/>
      <c r="CN46" s="1327"/>
      <c r="CO46" s="1327"/>
      <c r="CP46" s="1327"/>
      <c r="CQ46" s="1327"/>
      <c r="CR46" s="1327"/>
      <c r="CS46" s="1327"/>
      <c r="CT46" s="1327"/>
      <c r="CU46" s="1327"/>
      <c r="CV46" s="1327"/>
      <c r="CW46" s="1327"/>
      <c r="CX46" s="1327"/>
      <c r="CY46" s="1327"/>
      <c r="CZ46" s="1327"/>
      <c r="DA46" s="1327"/>
      <c r="DB46" s="1327"/>
      <c r="DC46" s="1328"/>
    </row>
    <row r="47" spans="2:109" x14ac:dyDescent="0.15">
      <c r="B47" s="397"/>
      <c r="AN47" s="1329"/>
      <c r="AO47" s="1330"/>
      <c r="AP47" s="1330"/>
      <c r="AQ47" s="1330"/>
      <c r="AR47" s="1330"/>
      <c r="AS47" s="1330"/>
      <c r="AT47" s="1330"/>
      <c r="AU47" s="1330"/>
      <c r="AV47" s="1330"/>
      <c r="AW47" s="1330"/>
      <c r="AX47" s="1330"/>
      <c r="AY47" s="1330"/>
      <c r="AZ47" s="1330"/>
      <c r="BA47" s="1330"/>
      <c r="BB47" s="1330"/>
      <c r="BC47" s="1330"/>
      <c r="BD47" s="1330"/>
      <c r="BE47" s="1330"/>
      <c r="BF47" s="1330"/>
      <c r="BG47" s="1330"/>
      <c r="BH47" s="1330"/>
      <c r="BI47" s="1330"/>
      <c r="BJ47" s="1330"/>
      <c r="BK47" s="1330"/>
      <c r="BL47" s="1330"/>
      <c r="BM47" s="1330"/>
      <c r="BN47" s="1330"/>
      <c r="BO47" s="1330"/>
      <c r="BP47" s="1330"/>
      <c r="BQ47" s="1330"/>
      <c r="BR47" s="1330"/>
      <c r="BS47" s="1330"/>
      <c r="BT47" s="1330"/>
      <c r="BU47" s="1330"/>
      <c r="BV47" s="1330"/>
      <c r="BW47" s="1330"/>
      <c r="BX47" s="1330"/>
      <c r="BY47" s="1330"/>
      <c r="BZ47" s="1330"/>
      <c r="CA47" s="1330"/>
      <c r="CB47" s="1330"/>
      <c r="CC47" s="1330"/>
      <c r="CD47" s="1330"/>
      <c r="CE47" s="1330"/>
      <c r="CF47" s="1330"/>
      <c r="CG47" s="1330"/>
      <c r="CH47" s="1330"/>
      <c r="CI47" s="1330"/>
      <c r="CJ47" s="1330"/>
      <c r="CK47" s="1330"/>
      <c r="CL47" s="1330"/>
      <c r="CM47" s="1330"/>
      <c r="CN47" s="1330"/>
      <c r="CO47" s="1330"/>
      <c r="CP47" s="1330"/>
      <c r="CQ47" s="1330"/>
      <c r="CR47" s="1330"/>
      <c r="CS47" s="1330"/>
      <c r="CT47" s="1330"/>
      <c r="CU47" s="1330"/>
      <c r="CV47" s="1330"/>
      <c r="CW47" s="1330"/>
      <c r="CX47" s="1330"/>
      <c r="CY47" s="1330"/>
      <c r="CZ47" s="1330"/>
      <c r="DA47" s="1330"/>
      <c r="DB47" s="1330"/>
      <c r="DC47" s="1331"/>
    </row>
    <row r="48" spans="2:109" x14ac:dyDescent="0.15">
      <c r="B48" s="397"/>
      <c r="H48" s="406"/>
      <c r="I48" s="406"/>
      <c r="J48" s="406"/>
      <c r="AN48" s="406"/>
      <c r="AO48" s="406"/>
      <c r="AP48" s="406"/>
      <c r="AZ48" s="406"/>
      <c r="BA48" s="406"/>
      <c r="BB48" s="406"/>
      <c r="BL48" s="406"/>
      <c r="BM48" s="406"/>
      <c r="BN48" s="406"/>
      <c r="BX48" s="406"/>
      <c r="BY48" s="406"/>
      <c r="BZ48" s="406"/>
      <c r="CJ48" s="406"/>
      <c r="CK48" s="406"/>
      <c r="CL48" s="406"/>
      <c r="CV48" s="406"/>
      <c r="CW48" s="406"/>
      <c r="CX48" s="406"/>
    </row>
    <row r="49" spans="1:109" x14ac:dyDescent="0.15">
      <c r="B49" s="397"/>
      <c r="AN49" s="390" t="s">
        <v>628</v>
      </c>
    </row>
    <row r="50" spans="1:109" x14ac:dyDescent="0.15">
      <c r="B50" s="397"/>
      <c r="G50" s="1317"/>
      <c r="H50" s="1317"/>
      <c r="I50" s="1317"/>
      <c r="J50" s="1317"/>
      <c r="K50" s="407"/>
      <c r="L50" s="407"/>
      <c r="M50" s="408"/>
      <c r="N50" s="408"/>
      <c r="AN50" s="1320"/>
      <c r="AO50" s="1321"/>
      <c r="AP50" s="1321"/>
      <c r="AQ50" s="1321"/>
      <c r="AR50" s="1321"/>
      <c r="AS50" s="1321"/>
      <c r="AT50" s="1321"/>
      <c r="AU50" s="1321"/>
      <c r="AV50" s="1321"/>
      <c r="AW50" s="1321"/>
      <c r="AX50" s="1321"/>
      <c r="AY50" s="1321"/>
      <c r="AZ50" s="1321"/>
      <c r="BA50" s="1321"/>
      <c r="BB50" s="1321"/>
      <c r="BC50" s="1321"/>
      <c r="BD50" s="1321"/>
      <c r="BE50" s="1321"/>
      <c r="BF50" s="1321"/>
      <c r="BG50" s="1321"/>
      <c r="BH50" s="1321"/>
      <c r="BI50" s="1321"/>
      <c r="BJ50" s="1321"/>
      <c r="BK50" s="1321"/>
      <c r="BL50" s="1321"/>
      <c r="BM50" s="1321"/>
      <c r="BN50" s="1321"/>
      <c r="BO50" s="1322"/>
      <c r="BP50" s="1316" t="s">
        <v>561</v>
      </c>
      <c r="BQ50" s="1316"/>
      <c r="BR50" s="1316"/>
      <c r="BS50" s="1316"/>
      <c r="BT50" s="1316"/>
      <c r="BU50" s="1316"/>
      <c r="BV50" s="1316"/>
      <c r="BW50" s="1316"/>
      <c r="BX50" s="1316" t="s">
        <v>562</v>
      </c>
      <c r="BY50" s="1316"/>
      <c r="BZ50" s="1316"/>
      <c r="CA50" s="1316"/>
      <c r="CB50" s="1316"/>
      <c r="CC50" s="1316"/>
      <c r="CD50" s="1316"/>
      <c r="CE50" s="1316"/>
      <c r="CF50" s="1316" t="s">
        <v>563</v>
      </c>
      <c r="CG50" s="1316"/>
      <c r="CH50" s="1316"/>
      <c r="CI50" s="1316"/>
      <c r="CJ50" s="1316"/>
      <c r="CK50" s="1316"/>
      <c r="CL50" s="1316"/>
      <c r="CM50" s="1316"/>
      <c r="CN50" s="1316" t="s">
        <v>564</v>
      </c>
      <c r="CO50" s="1316"/>
      <c r="CP50" s="1316"/>
      <c r="CQ50" s="1316"/>
      <c r="CR50" s="1316"/>
      <c r="CS50" s="1316"/>
      <c r="CT50" s="1316"/>
      <c r="CU50" s="1316"/>
      <c r="CV50" s="1316" t="s">
        <v>565</v>
      </c>
      <c r="CW50" s="1316"/>
      <c r="CX50" s="1316"/>
      <c r="CY50" s="1316"/>
      <c r="CZ50" s="1316"/>
      <c r="DA50" s="1316"/>
      <c r="DB50" s="1316"/>
      <c r="DC50" s="1316"/>
    </row>
    <row r="51" spans="1:109" ht="13.5" customHeight="1" x14ac:dyDescent="0.15">
      <c r="B51" s="397"/>
      <c r="G51" s="1319"/>
      <c r="H51" s="1319"/>
      <c r="I51" s="1332"/>
      <c r="J51" s="1332"/>
      <c r="K51" s="1318"/>
      <c r="L51" s="1318"/>
      <c r="M51" s="1318"/>
      <c r="N51" s="1318"/>
      <c r="AM51" s="406"/>
      <c r="AN51" s="1314" t="s">
        <v>629</v>
      </c>
      <c r="AO51" s="1314"/>
      <c r="AP51" s="1314"/>
      <c r="AQ51" s="1314"/>
      <c r="AR51" s="1314"/>
      <c r="AS51" s="1314"/>
      <c r="AT51" s="1314"/>
      <c r="AU51" s="1314"/>
      <c r="AV51" s="1314"/>
      <c r="AW51" s="1314"/>
      <c r="AX51" s="1314"/>
      <c r="AY51" s="1314"/>
      <c r="AZ51" s="1314"/>
      <c r="BA51" s="1314"/>
      <c r="BB51" s="1314" t="s">
        <v>630</v>
      </c>
      <c r="BC51" s="1314"/>
      <c r="BD51" s="1314"/>
      <c r="BE51" s="1314"/>
      <c r="BF51" s="1314"/>
      <c r="BG51" s="1314"/>
      <c r="BH51" s="1314"/>
      <c r="BI51" s="1314"/>
      <c r="BJ51" s="1314"/>
      <c r="BK51" s="1314"/>
      <c r="BL51" s="1314"/>
      <c r="BM51" s="1314"/>
      <c r="BN51" s="1314"/>
      <c r="BO51" s="1314"/>
      <c r="BP51" s="1311"/>
      <c r="BQ51" s="1311"/>
      <c r="BR51" s="1311"/>
      <c r="BS51" s="1311"/>
      <c r="BT51" s="1311"/>
      <c r="BU51" s="1311"/>
      <c r="BV51" s="1311"/>
      <c r="BW51" s="1311"/>
      <c r="BX51" s="1311"/>
      <c r="BY51" s="1311"/>
      <c r="BZ51" s="1311"/>
      <c r="CA51" s="1311"/>
      <c r="CB51" s="1311"/>
      <c r="CC51" s="1311"/>
      <c r="CD51" s="1311"/>
      <c r="CE51" s="1311"/>
      <c r="CF51" s="1311"/>
      <c r="CG51" s="1311"/>
      <c r="CH51" s="1311"/>
      <c r="CI51" s="1311"/>
      <c r="CJ51" s="1311"/>
      <c r="CK51" s="1311"/>
      <c r="CL51" s="1311"/>
      <c r="CM51" s="1311"/>
      <c r="CN51" s="1311"/>
      <c r="CO51" s="1311"/>
      <c r="CP51" s="1311"/>
      <c r="CQ51" s="1311"/>
      <c r="CR51" s="1311"/>
      <c r="CS51" s="1311"/>
      <c r="CT51" s="1311"/>
      <c r="CU51" s="1311"/>
      <c r="CV51" s="1311"/>
      <c r="CW51" s="1311"/>
      <c r="CX51" s="1311"/>
      <c r="CY51" s="1311"/>
      <c r="CZ51" s="1311"/>
      <c r="DA51" s="1311"/>
      <c r="DB51" s="1311"/>
      <c r="DC51" s="1311"/>
    </row>
    <row r="52" spans="1:109" x14ac:dyDescent="0.15">
      <c r="B52" s="397"/>
      <c r="G52" s="1319"/>
      <c r="H52" s="1319"/>
      <c r="I52" s="1332"/>
      <c r="J52" s="1332"/>
      <c r="K52" s="1318"/>
      <c r="L52" s="1318"/>
      <c r="M52" s="1318"/>
      <c r="N52" s="1318"/>
      <c r="AM52" s="406"/>
      <c r="AN52" s="1314"/>
      <c r="AO52" s="1314"/>
      <c r="AP52" s="1314"/>
      <c r="AQ52" s="1314"/>
      <c r="AR52" s="1314"/>
      <c r="AS52" s="1314"/>
      <c r="AT52" s="1314"/>
      <c r="AU52" s="1314"/>
      <c r="AV52" s="1314"/>
      <c r="AW52" s="1314"/>
      <c r="AX52" s="1314"/>
      <c r="AY52" s="1314"/>
      <c r="AZ52" s="1314"/>
      <c r="BA52" s="1314"/>
      <c r="BB52" s="1314"/>
      <c r="BC52" s="1314"/>
      <c r="BD52" s="1314"/>
      <c r="BE52" s="1314"/>
      <c r="BF52" s="1314"/>
      <c r="BG52" s="1314"/>
      <c r="BH52" s="1314"/>
      <c r="BI52" s="1314"/>
      <c r="BJ52" s="1314"/>
      <c r="BK52" s="1314"/>
      <c r="BL52" s="1314"/>
      <c r="BM52" s="1314"/>
      <c r="BN52" s="1314"/>
      <c r="BO52" s="1314"/>
      <c r="BP52" s="1311"/>
      <c r="BQ52" s="1311"/>
      <c r="BR52" s="1311"/>
      <c r="BS52" s="1311"/>
      <c r="BT52" s="1311"/>
      <c r="BU52" s="1311"/>
      <c r="BV52" s="1311"/>
      <c r="BW52" s="1311"/>
      <c r="BX52" s="1311"/>
      <c r="BY52" s="1311"/>
      <c r="BZ52" s="1311"/>
      <c r="CA52" s="1311"/>
      <c r="CB52" s="1311"/>
      <c r="CC52" s="1311"/>
      <c r="CD52" s="1311"/>
      <c r="CE52" s="1311"/>
      <c r="CF52" s="1311"/>
      <c r="CG52" s="1311"/>
      <c r="CH52" s="1311"/>
      <c r="CI52" s="1311"/>
      <c r="CJ52" s="1311"/>
      <c r="CK52" s="1311"/>
      <c r="CL52" s="1311"/>
      <c r="CM52" s="1311"/>
      <c r="CN52" s="1311"/>
      <c r="CO52" s="1311"/>
      <c r="CP52" s="1311"/>
      <c r="CQ52" s="1311"/>
      <c r="CR52" s="1311"/>
      <c r="CS52" s="1311"/>
      <c r="CT52" s="1311"/>
      <c r="CU52" s="1311"/>
      <c r="CV52" s="1311"/>
      <c r="CW52" s="1311"/>
      <c r="CX52" s="1311"/>
      <c r="CY52" s="1311"/>
      <c r="CZ52" s="1311"/>
      <c r="DA52" s="1311"/>
      <c r="DB52" s="1311"/>
      <c r="DC52" s="1311"/>
    </row>
    <row r="53" spans="1:109" x14ac:dyDescent="0.15">
      <c r="A53" s="405"/>
      <c r="B53" s="397"/>
      <c r="G53" s="1319"/>
      <c r="H53" s="1319"/>
      <c r="I53" s="1317"/>
      <c r="J53" s="1317"/>
      <c r="K53" s="1318"/>
      <c r="L53" s="1318"/>
      <c r="M53" s="1318"/>
      <c r="N53" s="1318"/>
      <c r="AM53" s="406"/>
      <c r="AN53" s="1314"/>
      <c r="AO53" s="1314"/>
      <c r="AP53" s="1314"/>
      <c r="AQ53" s="1314"/>
      <c r="AR53" s="1314"/>
      <c r="AS53" s="1314"/>
      <c r="AT53" s="1314"/>
      <c r="AU53" s="1314"/>
      <c r="AV53" s="1314"/>
      <c r="AW53" s="1314"/>
      <c r="AX53" s="1314"/>
      <c r="AY53" s="1314"/>
      <c r="AZ53" s="1314"/>
      <c r="BA53" s="1314"/>
      <c r="BB53" s="1314" t="s">
        <v>631</v>
      </c>
      <c r="BC53" s="1314"/>
      <c r="BD53" s="1314"/>
      <c r="BE53" s="1314"/>
      <c r="BF53" s="1314"/>
      <c r="BG53" s="1314"/>
      <c r="BH53" s="1314"/>
      <c r="BI53" s="1314"/>
      <c r="BJ53" s="1314"/>
      <c r="BK53" s="1314"/>
      <c r="BL53" s="1314"/>
      <c r="BM53" s="1314"/>
      <c r="BN53" s="1314"/>
      <c r="BO53" s="1314"/>
      <c r="BP53" s="1311">
        <v>53.5</v>
      </c>
      <c r="BQ53" s="1311"/>
      <c r="BR53" s="1311"/>
      <c r="BS53" s="1311"/>
      <c r="BT53" s="1311"/>
      <c r="BU53" s="1311"/>
      <c r="BV53" s="1311"/>
      <c r="BW53" s="1311"/>
      <c r="BX53" s="1311">
        <v>54.3</v>
      </c>
      <c r="BY53" s="1311"/>
      <c r="BZ53" s="1311"/>
      <c r="CA53" s="1311"/>
      <c r="CB53" s="1311"/>
      <c r="CC53" s="1311"/>
      <c r="CD53" s="1311"/>
      <c r="CE53" s="1311"/>
      <c r="CF53" s="1311">
        <v>55.5</v>
      </c>
      <c r="CG53" s="1311"/>
      <c r="CH53" s="1311"/>
      <c r="CI53" s="1311"/>
      <c r="CJ53" s="1311"/>
      <c r="CK53" s="1311"/>
      <c r="CL53" s="1311"/>
      <c r="CM53" s="1311"/>
      <c r="CN53" s="1311">
        <v>57.3</v>
      </c>
      <c r="CO53" s="1311"/>
      <c r="CP53" s="1311"/>
      <c r="CQ53" s="1311"/>
      <c r="CR53" s="1311"/>
      <c r="CS53" s="1311"/>
      <c r="CT53" s="1311"/>
      <c r="CU53" s="1311"/>
      <c r="CV53" s="1311">
        <v>59.3</v>
      </c>
      <c r="CW53" s="1311"/>
      <c r="CX53" s="1311"/>
      <c r="CY53" s="1311"/>
      <c r="CZ53" s="1311"/>
      <c r="DA53" s="1311"/>
      <c r="DB53" s="1311"/>
      <c r="DC53" s="1311"/>
    </row>
    <row r="54" spans="1:109" x14ac:dyDescent="0.15">
      <c r="A54" s="405"/>
      <c r="B54" s="397"/>
      <c r="G54" s="1319"/>
      <c r="H54" s="1319"/>
      <c r="I54" s="1317"/>
      <c r="J54" s="1317"/>
      <c r="K54" s="1318"/>
      <c r="L54" s="1318"/>
      <c r="M54" s="1318"/>
      <c r="N54" s="1318"/>
      <c r="AM54" s="406"/>
      <c r="AN54" s="1314"/>
      <c r="AO54" s="1314"/>
      <c r="AP54" s="1314"/>
      <c r="AQ54" s="1314"/>
      <c r="AR54" s="1314"/>
      <c r="AS54" s="1314"/>
      <c r="AT54" s="1314"/>
      <c r="AU54" s="1314"/>
      <c r="AV54" s="1314"/>
      <c r="AW54" s="1314"/>
      <c r="AX54" s="1314"/>
      <c r="AY54" s="1314"/>
      <c r="AZ54" s="1314"/>
      <c r="BA54" s="1314"/>
      <c r="BB54" s="1314"/>
      <c r="BC54" s="1314"/>
      <c r="BD54" s="1314"/>
      <c r="BE54" s="1314"/>
      <c r="BF54" s="1314"/>
      <c r="BG54" s="1314"/>
      <c r="BH54" s="1314"/>
      <c r="BI54" s="1314"/>
      <c r="BJ54" s="1314"/>
      <c r="BK54" s="1314"/>
      <c r="BL54" s="1314"/>
      <c r="BM54" s="1314"/>
      <c r="BN54" s="1314"/>
      <c r="BO54" s="1314"/>
      <c r="BP54" s="1311"/>
      <c r="BQ54" s="1311"/>
      <c r="BR54" s="1311"/>
      <c r="BS54" s="1311"/>
      <c r="BT54" s="1311"/>
      <c r="BU54" s="1311"/>
      <c r="BV54" s="1311"/>
      <c r="BW54" s="1311"/>
      <c r="BX54" s="1311"/>
      <c r="BY54" s="1311"/>
      <c r="BZ54" s="1311"/>
      <c r="CA54" s="1311"/>
      <c r="CB54" s="1311"/>
      <c r="CC54" s="1311"/>
      <c r="CD54" s="1311"/>
      <c r="CE54" s="1311"/>
      <c r="CF54" s="1311"/>
      <c r="CG54" s="1311"/>
      <c r="CH54" s="1311"/>
      <c r="CI54" s="1311"/>
      <c r="CJ54" s="1311"/>
      <c r="CK54" s="1311"/>
      <c r="CL54" s="1311"/>
      <c r="CM54" s="1311"/>
      <c r="CN54" s="1311"/>
      <c r="CO54" s="1311"/>
      <c r="CP54" s="1311"/>
      <c r="CQ54" s="1311"/>
      <c r="CR54" s="1311"/>
      <c r="CS54" s="1311"/>
      <c r="CT54" s="1311"/>
      <c r="CU54" s="1311"/>
      <c r="CV54" s="1311"/>
      <c r="CW54" s="1311"/>
      <c r="CX54" s="1311"/>
      <c r="CY54" s="1311"/>
      <c r="CZ54" s="1311"/>
      <c r="DA54" s="1311"/>
      <c r="DB54" s="1311"/>
      <c r="DC54" s="1311"/>
    </row>
    <row r="55" spans="1:109" x14ac:dyDescent="0.15">
      <c r="A55" s="405"/>
      <c r="B55" s="397"/>
      <c r="G55" s="1317"/>
      <c r="H55" s="1317"/>
      <c r="I55" s="1317"/>
      <c r="J55" s="1317"/>
      <c r="K55" s="1318"/>
      <c r="L55" s="1318"/>
      <c r="M55" s="1318"/>
      <c r="N55" s="1318"/>
      <c r="AN55" s="1316" t="s">
        <v>632</v>
      </c>
      <c r="AO55" s="1316"/>
      <c r="AP55" s="1316"/>
      <c r="AQ55" s="1316"/>
      <c r="AR55" s="1316"/>
      <c r="AS55" s="1316"/>
      <c r="AT55" s="1316"/>
      <c r="AU55" s="1316"/>
      <c r="AV55" s="1316"/>
      <c r="AW55" s="1316"/>
      <c r="AX55" s="1316"/>
      <c r="AY55" s="1316"/>
      <c r="AZ55" s="1316"/>
      <c r="BA55" s="1316"/>
      <c r="BB55" s="1314" t="s">
        <v>630</v>
      </c>
      <c r="BC55" s="1314"/>
      <c r="BD55" s="1314"/>
      <c r="BE55" s="1314"/>
      <c r="BF55" s="1314"/>
      <c r="BG55" s="1314"/>
      <c r="BH55" s="1314"/>
      <c r="BI55" s="1314"/>
      <c r="BJ55" s="1314"/>
      <c r="BK55" s="1314"/>
      <c r="BL55" s="1314"/>
      <c r="BM55" s="1314"/>
      <c r="BN55" s="1314"/>
      <c r="BO55" s="1314"/>
      <c r="BP55" s="1311">
        <v>0</v>
      </c>
      <c r="BQ55" s="1311"/>
      <c r="BR55" s="1311"/>
      <c r="BS55" s="1311"/>
      <c r="BT55" s="1311"/>
      <c r="BU55" s="1311"/>
      <c r="BV55" s="1311"/>
      <c r="BW55" s="1311"/>
      <c r="BX55" s="1311">
        <v>0</v>
      </c>
      <c r="BY55" s="1311"/>
      <c r="BZ55" s="1311"/>
      <c r="CA55" s="1311"/>
      <c r="CB55" s="1311"/>
      <c r="CC55" s="1311"/>
      <c r="CD55" s="1311"/>
      <c r="CE55" s="1311"/>
      <c r="CF55" s="1311">
        <v>0</v>
      </c>
      <c r="CG55" s="1311"/>
      <c r="CH55" s="1311"/>
      <c r="CI55" s="1311"/>
      <c r="CJ55" s="1311"/>
      <c r="CK55" s="1311"/>
      <c r="CL55" s="1311"/>
      <c r="CM55" s="1311"/>
      <c r="CN55" s="1311">
        <v>0</v>
      </c>
      <c r="CO55" s="1311"/>
      <c r="CP55" s="1311"/>
      <c r="CQ55" s="1311"/>
      <c r="CR55" s="1311"/>
      <c r="CS55" s="1311"/>
      <c r="CT55" s="1311"/>
      <c r="CU55" s="1311"/>
      <c r="CV55" s="1311">
        <v>0</v>
      </c>
      <c r="CW55" s="1311"/>
      <c r="CX55" s="1311"/>
      <c r="CY55" s="1311"/>
      <c r="CZ55" s="1311"/>
      <c r="DA55" s="1311"/>
      <c r="DB55" s="1311"/>
      <c r="DC55" s="1311"/>
    </row>
    <row r="56" spans="1:109" x14ac:dyDescent="0.15">
      <c r="A56" s="405"/>
      <c r="B56" s="397"/>
      <c r="G56" s="1317"/>
      <c r="H56" s="1317"/>
      <c r="I56" s="1317"/>
      <c r="J56" s="1317"/>
      <c r="K56" s="1318"/>
      <c r="L56" s="1318"/>
      <c r="M56" s="1318"/>
      <c r="N56" s="1318"/>
      <c r="AN56" s="1316"/>
      <c r="AO56" s="1316"/>
      <c r="AP56" s="1316"/>
      <c r="AQ56" s="1316"/>
      <c r="AR56" s="1316"/>
      <c r="AS56" s="1316"/>
      <c r="AT56" s="1316"/>
      <c r="AU56" s="1316"/>
      <c r="AV56" s="1316"/>
      <c r="AW56" s="1316"/>
      <c r="AX56" s="1316"/>
      <c r="AY56" s="1316"/>
      <c r="AZ56" s="1316"/>
      <c r="BA56" s="1316"/>
      <c r="BB56" s="1314"/>
      <c r="BC56" s="1314"/>
      <c r="BD56" s="1314"/>
      <c r="BE56" s="1314"/>
      <c r="BF56" s="1314"/>
      <c r="BG56" s="1314"/>
      <c r="BH56" s="1314"/>
      <c r="BI56" s="1314"/>
      <c r="BJ56" s="1314"/>
      <c r="BK56" s="1314"/>
      <c r="BL56" s="1314"/>
      <c r="BM56" s="1314"/>
      <c r="BN56" s="1314"/>
      <c r="BO56" s="1314"/>
      <c r="BP56" s="1311"/>
      <c r="BQ56" s="1311"/>
      <c r="BR56" s="1311"/>
      <c r="BS56" s="1311"/>
      <c r="BT56" s="1311"/>
      <c r="BU56" s="1311"/>
      <c r="BV56" s="1311"/>
      <c r="BW56" s="1311"/>
      <c r="BX56" s="1311"/>
      <c r="BY56" s="1311"/>
      <c r="BZ56" s="1311"/>
      <c r="CA56" s="1311"/>
      <c r="CB56" s="1311"/>
      <c r="CC56" s="1311"/>
      <c r="CD56" s="1311"/>
      <c r="CE56" s="1311"/>
      <c r="CF56" s="1311"/>
      <c r="CG56" s="1311"/>
      <c r="CH56" s="1311"/>
      <c r="CI56" s="1311"/>
      <c r="CJ56" s="1311"/>
      <c r="CK56" s="1311"/>
      <c r="CL56" s="1311"/>
      <c r="CM56" s="1311"/>
      <c r="CN56" s="1311"/>
      <c r="CO56" s="1311"/>
      <c r="CP56" s="1311"/>
      <c r="CQ56" s="1311"/>
      <c r="CR56" s="1311"/>
      <c r="CS56" s="1311"/>
      <c r="CT56" s="1311"/>
      <c r="CU56" s="1311"/>
      <c r="CV56" s="1311"/>
      <c r="CW56" s="1311"/>
      <c r="CX56" s="1311"/>
      <c r="CY56" s="1311"/>
      <c r="CZ56" s="1311"/>
      <c r="DA56" s="1311"/>
      <c r="DB56" s="1311"/>
      <c r="DC56" s="1311"/>
    </row>
    <row r="57" spans="1:109" s="405" customFormat="1" x14ac:dyDescent="0.15">
      <c r="B57" s="409"/>
      <c r="G57" s="1317"/>
      <c r="H57" s="1317"/>
      <c r="I57" s="1312"/>
      <c r="J57" s="1312"/>
      <c r="K57" s="1318"/>
      <c r="L57" s="1318"/>
      <c r="M57" s="1318"/>
      <c r="N57" s="1318"/>
      <c r="AM57" s="390"/>
      <c r="AN57" s="1316"/>
      <c r="AO57" s="1316"/>
      <c r="AP57" s="1316"/>
      <c r="AQ57" s="1316"/>
      <c r="AR57" s="1316"/>
      <c r="AS57" s="1316"/>
      <c r="AT57" s="1316"/>
      <c r="AU57" s="1316"/>
      <c r="AV57" s="1316"/>
      <c r="AW57" s="1316"/>
      <c r="AX57" s="1316"/>
      <c r="AY57" s="1316"/>
      <c r="AZ57" s="1316"/>
      <c r="BA57" s="1316"/>
      <c r="BB57" s="1314" t="s">
        <v>631</v>
      </c>
      <c r="BC57" s="1314"/>
      <c r="BD57" s="1314"/>
      <c r="BE57" s="1314"/>
      <c r="BF57" s="1314"/>
      <c r="BG57" s="1314"/>
      <c r="BH57" s="1314"/>
      <c r="BI57" s="1314"/>
      <c r="BJ57" s="1314"/>
      <c r="BK57" s="1314"/>
      <c r="BL57" s="1314"/>
      <c r="BM57" s="1314"/>
      <c r="BN57" s="1314"/>
      <c r="BO57" s="1314"/>
      <c r="BP57" s="1311">
        <v>56.2</v>
      </c>
      <c r="BQ57" s="1311"/>
      <c r="BR57" s="1311"/>
      <c r="BS57" s="1311"/>
      <c r="BT57" s="1311"/>
      <c r="BU57" s="1311"/>
      <c r="BV57" s="1311"/>
      <c r="BW57" s="1311"/>
      <c r="BX57" s="1311">
        <v>58.2</v>
      </c>
      <c r="BY57" s="1311"/>
      <c r="BZ57" s="1311"/>
      <c r="CA57" s="1311"/>
      <c r="CB57" s="1311"/>
      <c r="CC57" s="1311"/>
      <c r="CD57" s="1311"/>
      <c r="CE57" s="1311"/>
      <c r="CF57" s="1311">
        <v>60.1</v>
      </c>
      <c r="CG57" s="1311"/>
      <c r="CH57" s="1311"/>
      <c r="CI57" s="1311"/>
      <c r="CJ57" s="1311"/>
      <c r="CK57" s="1311"/>
      <c r="CL57" s="1311"/>
      <c r="CM57" s="1311"/>
      <c r="CN57" s="1311">
        <v>61.6</v>
      </c>
      <c r="CO57" s="1311"/>
      <c r="CP57" s="1311"/>
      <c r="CQ57" s="1311"/>
      <c r="CR57" s="1311"/>
      <c r="CS57" s="1311"/>
      <c r="CT57" s="1311"/>
      <c r="CU57" s="1311"/>
      <c r="CV57" s="1311">
        <v>64</v>
      </c>
      <c r="CW57" s="1311"/>
      <c r="CX57" s="1311"/>
      <c r="CY57" s="1311"/>
      <c r="CZ57" s="1311"/>
      <c r="DA57" s="1311"/>
      <c r="DB57" s="1311"/>
      <c r="DC57" s="1311"/>
      <c r="DD57" s="410"/>
      <c r="DE57" s="409"/>
    </row>
    <row r="58" spans="1:109" s="405" customFormat="1" x14ac:dyDescent="0.15">
      <c r="A58" s="390"/>
      <c r="B58" s="409"/>
      <c r="G58" s="1317"/>
      <c r="H58" s="1317"/>
      <c r="I58" s="1312"/>
      <c r="J58" s="1312"/>
      <c r="K58" s="1318"/>
      <c r="L58" s="1318"/>
      <c r="M58" s="1318"/>
      <c r="N58" s="1318"/>
      <c r="AM58" s="390"/>
      <c r="AN58" s="1316"/>
      <c r="AO58" s="1316"/>
      <c r="AP58" s="1316"/>
      <c r="AQ58" s="1316"/>
      <c r="AR58" s="1316"/>
      <c r="AS58" s="1316"/>
      <c r="AT58" s="1316"/>
      <c r="AU58" s="1316"/>
      <c r="AV58" s="1316"/>
      <c r="AW58" s="1316"/>
      <c r="AX58" s="1316"/>
      <c r="AY58" s="1316"/>
      <c r="AZ58" s="1316"/>
      <c r="BA58" s="1316"/>
      <c r="BB58" s="1314"/>
      <c r="BC58" s="1314"/>
      <c r="BD58" s="1314"/>
      <c r="BE58" s="1314"/>
      <c r="BF58" s="1314"/>
      <c r="BG58" s="1314"/>
      <c r="BH58" s="1314"/>
      <c r="BI58" s="1314"/>
      <c r="BJ58" s="1314"/>
      <c r="BK58" s="1314"/>
      <c r="BL58" s="1314"/>
      <c r="BM58" s="1314"/>
      <c r="BN58" s="1314"/>
      <c r="BO58" s="1314"/>
      <c r="BP58" s="1311"/>
      <c r="BQ58" s="1311"/>
      <c r="BR58" s="1311"/>
      <c r="BS58" s="1311"/>
      <c r="BT58" s="1311"/>
      <c r="BU58" s="1311"/>
      <c r="BV58" s="1311"/>
      <c r="BW58" s="1311"/>
      <c r="BX58" s="1311"/>
      <c r="BY58" s="1311"/>
      <c r="BZ58" s="1311"/>
      <c r="CA58" s="1311"/>
      <c r="CB58" s="1311"/>
      <c r="CC58" s="1311"/>
      <c r="CD58" s="1311"/>
      <c r="CE58" s="1311"/>
      <c r="CF58" s="1311"/>
      <c r="CG58" s="1311"/>
      <c r="CH58" s="1311"/>
      <c r="CI58" s="1311"/>
      <c r="CJ58" s="1311"/>
      <c r="CK58" s="1311"/>
      <c r="CL58" s="1311"/>
      <c r="CM58" s="1311"/>
      <c r="CN58" s="1311"/>
      <c r="CO58" s="1311"/>
      <c r="CP58" s="1311"/>
      <c r="CQ58" s="1311"/>
      <c r="CR58" s="1311"/>
      <c r="CS58" s="1311"/>
      <c r="CT58" s="1311"/>
      <c r="CU58" s="1311"/>
      <c r="CV58" s="1311"/>
      <c r="CW58" s="1311"/>
      <c r="CX58" s="1311"/>
      <c r="CY58" s="1311"/>
      <c r="CZ58" s="1311"/>
      <c r="DA58" s="1311"/>
      <c r="DB58" s="1311"/>
      <c r="DC58" s="1311"/>
      <c r="DD58" s="410"/>
      <c r="DE58" s="409"/>
    </row>
    <row r="59" spans="1:109" s="405" customFormat="1" x14ac:dyDescent="0.15">
      <c r="A59" s="390"/>
      <c r="B59" s="409"/>
      <c r="K59" s="411"/>
      <c r="L59" s="411"/>
      <c r="M59" s="411"/>
      <c r="N59" s="411"/>
      <c r="AQ59" s="411"/>
      <c r="AR59" s="411"/>
      <c r="AS59" s="411"/>
      <c r="AT59" s="411"/>
      <c r="BC59" s="411"/>
      <c r="BD59" s="411"/>
      <c r="BE59" s="411"/>
      <c r="BF59" s="411"/>
      <c r="BO59" s="411"/>
      <c r="BP59" s="411"/>
      <c r="BQ59" s="411"/>
      <c r="BR59" s="411"/>
      <c r="CA59" s="411"/>
      <c r="CB59" s="411"/>
      <c r="CC59" s="411"/>
      <c r="CD59" s="411"/>
      <c r="CM59" s="411"/>
      <c r="CN59" s="411"/>
      <c r="CO59" s="411"/>
      <c r="CP59" s="411"/>
      <c r="CY59" s="411"/>
      <c r="CZ59" s="411"/>
      <c r="DA59" s="411"/>
      <c r="DB59" s="411"/>
      <c r="DC59" s="411"/>
      <c r="DD59" s="410"/>
      <c r="DE59" s="409"/>
    </row>
    <row r="60" spans="1:109" s="405" customFormat="1" x14ac:dyDescent="0.15">
      <c r="A60" s="390"/>
      <c r="B60" s="409"/>
      <c r="K60" s="411"/>
      <c r="L60" s="411"/>
      <c r="M60" s="411"/>
      <c r="N60" s="411"/>
      <c r="AQ60" s="411"/>
      <c r="AR60" s="411"/>
      <c r="AS60" s="411"/>
      <c r="AT60" s="411"/>
      <c r="BC60" s="411"/>
      <c r="BD60" s="411"/>
      <c r="BE60" s="411"/>
      <c r="BF60" s="411"/>
      <c r="BO60" s="411"/>
      <c r="BP60" s="411"/>
      <c r="BQ60" s="411"/>
      <c r="BR60" s="411"/>
      <c r="CA60" s="411"/>
      <c r="CB60" s="411"/>
      <c r="CC60" s="411"/>
      <c r="CD60" s="411"/>
      <c r="CM60" s="411"/>
      <c r="CN60" s="411"/>
      <c r="CO60" s="411"/>
      <c r="CP60" s="411"/>
      <c r="CY60" s="411"/>
      <c r="CZ60" s="411"/>
      <c r="DA60" s="411"/>
      <c r="DB60" s="411"/>
      <c r="DC60" s="411"/>
      <c r="DD60" s="410"/>
      <c r="DE60" s="409"/>
    </row>
    <row r="61" spans="1:109" s="405" customFormat="1" x14ac:dyDescent="0.15">
      <c r="A61" s="390"/>
      <c r="B61" s="412"/>
      <c r="C61" s="413"/>
      <c r="D61" s="413"/>
      <c r="E61" s="413"/>
      <c r="F61" s="413"/>
      <c r="G61" s="413"/>
      <c r="H61" s="413"/>
      <c r="I61" s="413"/>
      <c r="J61" s="413"/>
      <c r="K61" s="413"/>
      <c r="L61" s="413"/>
      <c r="M61" s="414"/>
      <c r="N61" s="414"/>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4"/>
      <c r="AT61" s="414"/>
      <c r="AU61" s="413"/>
      <c r="AV61" s="413"/>
      <c r="AW61" s="413"/>
      <c r="AX61" s="413"/>
      <c r="AY61" s="413"/>
      <c r="AZ61" s="413"/>
      <c r="BA61" s="413"/>
      <c r="BB61" s="413"/>
      <c r="BC61" s="413"/>
      <c r="BD61" s="413"/>
      <c r="BE61" s="414"/>
      <c r="BF61" s="414"/>
      <c r="BG61" s="413"/>
      <c r="BH61" s="413"/>
      <c r="BI61" s="413"/>
      <c r="BJ61" s="413"/>
      <c r="BK61" s="413"/>
      <c r="BL61" s="413"/>
      <c r="BM61" s="413"/>
      <c r="BN61" s="413"/>
      <c r="BO61" s="413"/>
      <c r="BP61" s="413"/>
      <c r="BQ61" s="414"/>
      <c r="BR61" s="414"/>
      <c r="BS61" s="413"/>
      <c r="BT61" s="413"/>
      <c r="BU61" s="413"/>
      <c r="BV61" s="413"/>
      <c r="BW61" s="413"/>
      <c r="BX61" s="413"/>
      <c r="BY61" s="413"/>
      <c r="BZ61" s="413"/>
      <c r="CA61" s="413"/>
      <c r="CB61" s="413"/>
      <c r="CC61" s="414"/>
      <c r="CD61" s="414"/>
      <c r="CE61" s="413"/>
      <c r="CF61" s="413"/>
      <c r="CG61" s="413"/>
      <c r="CH61" s="413"/>
      <c r="CI61" s="413"/>
      <c r="CJ61" s="413"/>
      <c r="CK61" s="413"/>
      <c r="CL61" s="413"/>
      <c r="CM61" s="413"/>
      <c r="CN61" s="413"/>
      <c r="CO61" s="414"/>
      <c r="CP61" s="414"/>
      <c r="CQ61" s="413"/>
      <c r="CR61" s="413"/>
      <c r="CS61" s="413"/>
      <c r="CT61" s="413"/>
      <c r="CU61" s="413"/>
      <c r="CV61" s="413"/>
      <c r="CW61" s="413"/>
      <c r="CX61" s="413"/>
      <c r="CY61" s="413"/>
      <c r="CZ61" s="413"/>
      <c r="DA61" s="414"/>
      <c r="DB61" s="414"/>
      <c r="DC61" s="414"/>
      <c r="DD61" s="415"/>
      <c r="DE61" s="409"/>
    </row>
    <row r="62" spans="1:109" x14ac:dyDescent="0.15">
      <c r="B62" s="402"/>
      <c r="C62" s="402"/>
      <c r="D62" s="402"/>
      <c r="E62" s="402"/>
      <c r="F62" s="402"/>
      <c r="G62" s="402"/>
      <c r="H62" s="402"/>
      <c r="I62" s="402"/>
      <c r="J62" s="402"/>
      <c r="K62" s="402"/>
      <c r="L62" s="402"/>
      <c r="M62" s="402"/>
      <c r="N62" s="402"/>
      <c r="O62" s="402"/>
      <c r="P62" s="402"/>
      <c r="Q62" s="402"/>
      <c r="R62" s="402"/>
      <c r="S62" s="402"/>
      <c r="T62" s="402"/>
      <c r="U62" s="402"/>
      <c r="V62" s="402"/>
      <c r="W62" s="402"/>
      <c r="X62" s="402"/>
      <c r="Y62" s="402"/>
      <c r="Z62" s="402"/>
      <c r="AA62" s="402"/>
      <c r="AB62" s="402"/>
      <c r="AC62" s="402"/>
      <c r="AD62" s="402"/>
      <c r="AE62" s="402"/>
      <c r="AF62" s="402"/>
      <c r="AG62" s="402"/>
      <c r="AH62" s="402"/>
      <c r="AI62" s="402"/>
      <c r="AJ62" s="402"/>
      <c r="AK62" s="402"/>
      <c r="AL62" s="402"/>
      <c r="AM62" s="402"/>
      <c r="AN62" s="402"/>
      <c r="AO62" s="402"/>
      <c r="AP62" s="402"/>
      <c r="AQ62" s="402"/>
      <c r="AR62" s="402"/>
      <c r="AS62" s="402"/>
      <c r="AT62" s="402"/>
      <c r="AU62" s="402"/>
      <c r="AV62" s="402"/>
      <c r="AW62" s="402"/>
      <c r="AX62" s="402"/>
      <c r="AY62" s="402"/>
      <c r="AZ62" s="402"/>
      <c r="BA62" s="402"/>
      <c r="BB62" s="402"/>
      <c r="BC62" s="402"/>
      <c r="BD62" s="402"/>
      <c r="BE62" s="402"/>
      <c r="BF62" s="402"/>
      <c r="BG62" s="402"/>
      <c r="BH62" s="402"/>
      <c r="BI62" s="402"/>
      <c r="BJ62" s="402"/>
      <c r="BK62" s="402"/>
      <c r="BL62" s="402"/>
      <c r="BM62" s="402"/>
      <c r="BN62" s="402"/>
      <c r="BO62" s="402"/>
      <c r="BP62" s="402"/>
      <c r="BQ62" s="402"/>
      <c r="BR62" s="402"/>
      <c r="BS62" s="402"/>
      <c r="BT62" s="402"/>
      <c r="BU62" s="402"/>
      <c r="BV62" s="402"/>
      <c r="BW62" s="402"/>
      <c r="BX62" s="402"/>
      <c r="BY62" s="402"/>
      <c r="BZ62" s="402"/>
      <c r="CA62" s="402"/>
      <c r="CB62" s="402"/>
      <c r="CC62" s="402"/>
      <c r="CD62" s="402"/>
      <c r="CE62" s="402"/>
      <c r="CF62" s="402"/>
      <c r="CG62" s="402"/>
      <c r="CH62" s="402"/>
      <c r="CI62" s="402"/>
      <c r="CJ62" s="402"/>
      <c r="CK62" s="402"/>
      <c r="CL62" s="402"/>
      <c r="CM62" s="402"/>
      <c r="CN62" s="402"/>
      <c r="CO62" s="402"/>
      <c r="CP62" s="402"/>
      <c r="CQ62" s="402"/>
      <c r="CR62" s="402"/>
      <c r="CS62" s="402"/>
      <c r="CT62" s="402"/>
      <c r="CU62" s="402"/>
      <c r="CV62" s="402"/>
      <c r="CW62" s="402"/>
      <c r="CX62" s="402"/>
      <c r="CY62" s="402"/>
      <c r="CZ62" s="402"/>
      <c r="DA62" s="402"/>
      <c r="DB62" s="402"/>
      <c r="DC62" s="402"/>
      <c r="DD62" s="402"/>
      <c r="DE62" s="390"/>
    </row>
    <row r="63" spans="1:109" ht="17.25" x14ac:dyDescent="0.15">
      <c r="B63" s="416" t="s">
        <v>633</v>
      </c>
    </row>
    <row r="64" spans="1:109" x14ac:dyDescent="0.15">
      <c r="B64" s="397"/>
      <c r="G64" s="404"/>
      <c r="I64" s="417"/>
      <c r="J64" s="417"/>
      <c r="K64" s="417"/>
      <c r="L64" s="417"/>
      <c r="M64" s="417"/>
      <c r="N64" s="418"/>
      <c r="AM64" s="404"/>
      <c r="AN64" s="404" t="s">
        <v>626</v>
      </c>
      <c r="AP64" s="405"/>
      <c r="AQ64" s="405"/>
      <c r="AR64" s="405"/>
      <c r="AY64" s="404"/>
      <c r="BA64" s="405"/>
      <c r="BB64" s="405"/>
      <c r="BC64" s="405"/>
      <c r="BK64" s="404"/>
      <c r="BM64" s="405"/>
      <c r="BN64" s="405"/>
      <c r="BO64" s="405"/>
      <c r="BW64" s="404"/>
      <c r="BY64" s="405"/>
      <c r="BZ64" s="405"/>
      <c r="CA64" s="405"/>
      <c r="CI64" s="404"/>
      <c r="CK64" s="405"/>
      <c r="CL64" s="405"/>
      <c r="CM64" s="405"/>
      <c r="CU64" s="404"/>
      <c r="CW64" s="405"/>
      <c r="CX64" s="405"/>
      <c r="CY64" s="405"/>
    </row>
    <row r="65" spans="2:107" x14ac:dyDescent="0.15">
      <c r="B65" s="397"/>
      <c r="AN65" s="1323" t="s">
        <v>634</v>
      </c>
      <c r="AO65" s="1324"/>
      <c r="AP65" s="1324"/>
      <c r="AQ65" s="1324"/>
      <c r="AR65" s="1324"/>
      <c r="AS65" s="1324"/>
      <c r="AT65" s="1324"/>
      <c r="AU65" s="1324"/>
      <c r="AV65" s="1324"/>
      <c r="AW65" s="1324"/>
      <c r="AX65" s="1324"/>
      <c r="AY65" s="1324"/>
      <c r="AZ65" s="1324"/>
      <c r="BA65" s="1324"/>
      <c r="BB65" s="1324"/>
      <c r="BC65" s="1324"/>
      <c r="BD65" s="1324"/>
      <c r="BE65" s="1324"/>
      <c r="BF65" s="1324"/>
      <c r="BG65" s="1324"/>
      <c r="BH65" s="1324"/>
      <c r="BI65" s="1324"/>
      <c r="BJ65" s="1324"/>
      <c r="BK65" s="1324"/>
      <c r="BL65" s="1324"/>
      <c r="BM65" s="1324"/>
      <c r="BN65" s="1324"/>
      <c r="BO65" s="1324"/>
      <c r="BP65" s="1324"/>
      <c r="BQ65" s="1324"/>
      <c r="BR65" s="1324"/>
      <c r="BS65" s="1324"/>
      <c r="BT65" s="1324"/>
      <c r="BU65" s="1324"/>
      <c r="BV65" s="1324"/>
      <c r="BW65" s="1324"/>
      <c r="BX65" s="1324"/>
      <c r="BY65" s="1324"/>
      <c r="BZ65" s="1324"/>
      <c r="CA65" s="1324"/>
      <c r="CB65" s="1324"/>
      <c r="CC65" s="1324"/>
      <c r="CD65" s="1324"/>
      <c r="CE65" s="1324"/>
      <c r="CF65" s="1324"/>
      <c r="CG65" s="1324"/>
      <c r="CH65" s="1324"/>
      <c r="CI65" s="1324"/>
      <c r="CJ65" s="1324"/>
      <c r="CK65" s="1324"/>
      <c r="CL65" s="1324"/>
      <c r="CM65" s="1324"/>
      <c r="CN65" s="1324"/>
      <c r="CO65" s="1324"/>
      <c r="CP65" s="1324"/>
      <c r="CQ65" s="1324"/>
      <c r="CR65" s="1324"/>
      <c r="CS65" s="1324"/>
      <c r="CT65" s="1324"/>
      <c r="CU65" s="1324"/>
      <c r="CV65" s="1324"/>
      <c r="CW65" s="1324"/>
      <c r="CX65" s="1324"/>
      <c r="CY65" s="1324"/>
      <c r="CZ65" s="1324"/>
      <c r="DA65" s="1324"/>
      <c r="DB65" s="1324"/>
      <c r="DC65" s="1325"/>
    </row>
    <row r="66" spans="2:107" x14ac:dyDescent="0.15">
      <c r="B66" s="397"/>
      <c r="AN66" s="1326"/>
      <c r="AO66" s="1327"/>
      <c r="AP66" s="1327"/>
      <c r="AQ66" s="1327"/>
      <c r="AR66" s="1327"/>
      <c r="AS66" s="1327"/>
      <c r="AT66" s="1327"/>
      <c r="AU66" s="1327"/>
      <c r="AV66" s="1327"/>
      <c r="AW66" s="1327"/>
      <c r="AX66" s="1327"/>
      <c r="AY66" s="1327"/>
      <c r="AZ66" s="1327"/>
      <c r="BA66" s="1327"/>
      <c r="BB66" s="1327"/>
      <c r="BC66" s="1327"/>
      <c r="BD66" s="1327"/>
      <c r="BE66" s="1327"/>
      <c r="BF66" s="1327"/>
      <c r="BG66" s="1327"/>
      <c r="BH66" s="1327"/>
      <c r="BI66" s="1327"/>
      <c r="BJ66" s="1327"/>
      <c r="BK66" s="1327"/>
      <c r="BL66" s="1327"/>
      <c r="BM66" s="1327"/>
      <c r="BN66" s="1327"/>
      <c r="BO66" s="1327"/>
      <c r="BP66" s="1327"/>
      <c r="BQ66" s="1327"/>
      <c r="BR66" s="1327"/>
      <c r="BS66" s="1327"/>
      <c r="BT66" s="1327"/>
      <c r="BU66" s="1327"/>
      <c r="BV66" s="1327"/>
      <c r="BW66" s="1327"/>
      <c r="BX66" s="1327"/>
      <c r="BY66" s="1327"/>
      <c r="BZ66" s="1327"/>
      <c r="CA66" s="1327"/>
      <c r="CB66" s="1327"/>
      <c r="CC66" s="1327"/>
      <c r="CD66" s="1327"/>
      <c r="CE66" s="1327"/>
      <c r="CF66" s="1327"/>
      <c r="CG66" s="1327"/>
      <c r="CH66" s="1327"/>
      <c r="CI66" s="1327"/>
      <c r="CJ66" s="1327"/>
      <c r="CK66" s="1327"/>
      <c r="CL66" s="1327"/>
      <c r="CM66" s="1327"/>
      <c r="CN66" s="1327"/>
      <c r="CO66" s="1327"/>
      <c r="CP66" s="1327"/>
      <c r="CQ66" s="1327"/>
      <c r="CR66" s="1327"/>
      <c r="CS66" s="1327"/>
      <c r="CT66" s="1327"/>
      <c r="CU66" s="1327"/>
      <c r="CV66" s="1327"/>
      <c r="CW66" s="1327"/>
      <c r="CX66" s="1327"/>
      <c r="CY66" s="1327"/>
      <c r="CZ66" s="1327"/>
      <c r="DA66" s="1327"/>
      <c r="DB66" s="1327"/>
      <c r="DC66" s="1328"/>
    </row>
    <row r="67" spans="2:107" x14ac:dyDescent="0.15">
      <c r="B67" s="397"/>
      <c r="AN67" s="1326"/>
      <c r="AO67" s="1327"/>
      <c r="AP67" s="1327"/>
      <c r="AQ67" s="1327"/>
      <c r="AR67" s="1327"/>
      <c r="AS67" s="1327"/>
      <c r="AT67" s="1327"/>
      <c r="AU67" s="1327"/>
      <c r="AV67" s="1327"/>
      <c r="AW67" s="1327"/>
      <c r="AX67" s="1327"/>
      <c r="AY67" s="1327"/>
      <c r="AZ67" s="1327"/>
      <c r="BA67" s="1327"/>
      <c r="BB67" s="1327"/>
      <c r="BC67" s="1327"/>
      <c r="BD67" s="1327"/>
      <c r="BE67" s="1327"/>
      <c r="BF67" s="1327"/>
      <c r="BG67" s="1327"/>
      <c r="BH67" s="1327"/>
      <c r="BI67" s="1327"/>
      <c r="BJ67" s="1327"/>
      <c r="BK67" s="1327"/>
      <c r="BL67" s="1327"/>
      <c r="BM67" s="1327"/>
      <c r="BN67" s="1327"/>
      <c r="BO67" s="1327"/>
      <c r="BP67" s="1327"/>
      <c r="BQ67" s="1327"/>
      <c r="BR67" s="1327"/>
      <c r="BS67" s="1327"/>
      <c r="BT67" s="1327"/>
      <c r="BU67" s="1327"/>
      <c r="BV67" s="1327"/>
      <c r="BW67" s="1327"/>
      <c r="BX67" s="1327"/>
      <c r="BY67" s="1327"/>
      <c r="BZ67" s="1327"/>
      <c r="CA67" s="1327"/>
      <c r="CB67" s="1327"/>
      <c r="CC67" s="1327"/>
      <c r="CD67" s="1327"/>
      <c r="CE67" s="1327"/>
      <c r="CF67" s="1327"/>
      <c r="CG67" s="1327"/>
      <c r="CH67" s="1327"/>
      <c r="CI67" s="1327"/>
      <c r="CJ67" s="1327"/>
      <c r="CK67" s="1327"/>
      <c r="CL67" s="1327"/>
      <c r="CM67" s="1327"/>
      <c r="CN67" s="1327"/>
      <c r="CO67" s="1327"/>
      <c r="CP67" s="1327"/>
      <c r="CQ67" s="1327"/>
      <c r="CR67" s="1327"/>
      <c r="CS67" s="1327"/>
      <c r="CT67" s="1327"/>
      <c r="CU67" s="1327"/>
      <c r="CV67" s="1327"/>
      <c r="CW67" s="1327"/>
      <c r="CX67" s="1327"/>
      <c r="CY67" s="1327"/>
      <c r="CZ67" s="1327"/>
      <c r="DA67" s="1327"/>
      <c r="DB67" s="1327"/>
      <c r="DC67" s="1328"/>
    </row>
    <row r="68" spans="2:107" x14ac:dyDescent="0.15">
      <c r="B68" s="397"/>
      <c r="AN68" s="1326"/>
      <c r="AO68" s="1327"/>
      <c r="AP68" s="1327"/>
      <c r="AQ68" s="1327"/>
      <c r="AR68" s="1327"/>
      <c r="AS68" s="1327"/>
      <c r="AT68" s="1327"/>
      <c r="AU68" s="1327"/>
      <c r="AV68" s="1327"/>
      <c r="AW68" s="1327"/>
      <c r="AX68" s="1327"/>
      <c r="AY68" s="1327"/>
      <c r="AZ68" s="1327"/>
      <c r="BA68" s="1327"/>
      <c r="BB68" s="1327"/>
      <c r="BC68" s="1327"/>
      <c r="BD68" s="1327"/>
      <c r="BE68" s="1327"/>
      <c r="BF68" s="1327"/>
      <c r="BG68" s="1327"/>
      <c r="BH68" s="1327"/>
      <c r="BI68" s="1327"/>
      <c r="BJ68" s="1327"/>
      <c r="BK68" s="1327"/>
      <c r="BL68" s="1327"/>
      <c r="BM68" s="1327"/>
      <c r="BN68" s="1327"/>
      <c r="BO68" s="1327"/>
      <c r="BP68" s="1327"/>
      <c r="BQ68" s="1327"/>
      <c r="BR68" s="1327"/>
      <c r="BS68" s="1327"/>
      <c r="BT68" s="1327"/>
      <c r="BU68" s="1327"/>
      <c r="BV68" s="1327"/>
      <c r="BW68" s="1327"/>
      <c r="BX68" s="1327"/>
      <c r="BY68" s="1327"/>
      <c r="BZ68" s="1327"/>
      <c r="CA68" s="1327"/>
      <c r="CB68" s="1327"/>
      <c r="CC68" s="1327"/>
      <c r="CD68" s="1327"/>
      <c r="CE68" s="1327"/>
      <c r="CF68" s="1327"/>
      <c r="CG68" s="1327"/>
      <c r="CH68" s="1327"/>
      <c r="CI68" s="1327"/>
      <c r="CJ68" s="1327"/>
      <c r="CK68" s="1327"/>
      <c r="CL68" s="1327"/>
      <c r="CM68" s="1327"/>
      <c r="CN68" s="1327"/>
      <c r="CO68" s="1327"/>
      <c r="CP68" s="1327"/>
      <c r="CQ68" s="1327"/>
      <c r="CR68" s="1327"/>
      <c r="CS68" s="1327"/>
      <c r="CT68" s="1327"/>
      <c r="CU68" s="1327"/>
      <c r="CV68" s="1327"/>
      <c r="CW68" s="1327"/>
      <c r="CX68" s="1327"/>
      <c r="CY68" s="1327"/>
      <c r="CZ68" s="1327"/>
      <c r="DA68" s="1327"/>
      <c r="DB68" s="1327"/>
      <c r="DC68" s="1328"/>
    </row>
    <row r="69" spans="2:107" x14ac:dyDescent="0.15">
      <c r="B69" s="397"/>
      <c r="AN69" s="1329"/>
      <c r="AO69" s="1330"/>
      <c r="AP69" s="1330"/>
      <c r="AQ69" s="1330"/>
      <c r="AR69" s="1330"/>
      <c r="AS69" s="1330"/>
      <c r="AT69" s="1330"/>
      <c r="AU69" s="1330"/>
      <c r="AV69" s="1330"/>
      <c r="AW69" s="1330"/>
      <c r="AX69" s="1330"/>
      <c r="AY69" s="1330"/>
      <c r="AZ69" s="1330"/>
      <c r="BA69" s="1330"/>
      <c r="BB69" s="1330"/>
      <c r="BC69" s="1330"/>
      <c r="BD69" s="1330"/>
      <c r="BE69" s="1330"/>
      <c r="BF69" s="1330"/>
      <c r="BG69" s="1330"/>
      <c r="BH69" s="1330"/>
      <c r="BI69" s="1330"/>
      <c r="BJ69" s="1330"/>
      <c r="BK69" s="1330"/>
      <c r="BL69" s="1330"/>
      <c r="BM69" s="1330"/>
      <c r="BN69" s="1330"/>
      <c r="BO69" s="1330"/>
      <c r="BP69" s="1330"/>
      <c r="BQ69" s="1330"/>
      <c r="BR69" s="1330"/>
      <c r="BS69" s="1330"/>
      <c r="BT69" s="1330"/>
      <c r="BU69" s="1330"/>
      <c r="BV69" s="1330"/>
      <c r="BW69" s="1330"/>
      <c r="BX69" s="1330"/>
      <c r="BY69" s="1330"/>
      <c r="BZ69" s="1330"/>
      <c r="CA69" s="1330"/>
      <c r="CB69" s="1330"/>
      <c r="CC69" s="1330"/>
      <c r="CD69" s="1330"/>
      <c r="CE69" s="1330"/>
      <c r="CF69" s="1330"/>
      <c r="CG69" s="1330"/>
      <c r="CH69" s="1330"/>
      <c r="CI69" s="1330"/>
      <c r="CJ69" s="1330"/>
      <c r="CK69" s="1330"/>
      <c r="CL69" s="1330"/>
      <c r="CM69" s="1330"/>
      <c r="CN69" s="1330"/>
      <c r="CO69" s="1330"/>
      <c r="CP69" s="1330"/>
      <c r="CQ69" s="1330"/>
      <c r="CR69" s="1330"/>
      <c r="CS69" s="1330"/>
      <c r="CT69" s="1330"/>
      <c r="CU69" s="1330"/>
      <c r="CV69" s="1330"/>
      <c r="CW69" s="1330"/>
      <c r="CX69" s="1330"/>
      <c r="CY69" s="1330"/>
      <c r="CZ69" s="1330"/>
      <c r="DA69" s="1330"/>
      <c r="DB69" s="1330"/>
      <c r="DC69" s="1331"/>
    </row>
    <row r="70" spans="2:107" x14ac:dyDescent="0.15">
      <c r="B70" s="397"/>
      <c r="H70" s="419"/>
      <c r="I70" s="419"/>
      <c r="J70" s="420"/>
      <c r="K70" s="420"/>
      <c r="L70" s="421"/>
      <c r="M70" s="420"/>
      <c r="N70" s="421"/>
      <c r="AN70" s="406"/>
      <c r="AO70" s="406"/>
      <c r="AP70" s="406"/>
      <c r="AZ70" s="406"/>
      <c r="BA70" s="406"/>
      <c r="BB70" s="406"/>
      <c r="BL70" s="406"/>
      <c r="BM70" s="406"/>
      <c r="BN70" s="406"/>
      <c r="BX70" s="406"/>
      <c r="BY70" s="406"/>
      <c r="BZ70" s="406"/>
      <c r="CJ70" s="406"/>
      <c r="CK70" s="406"/>
      <c r="CL70" s="406"/>
      <c r="CV70" s="406"/>
      <c r="CW70" s="406"/>
      <c r="CX70" s="406"/>
    </row>
    <row r="71" spans="2:107" x14ac:dyDescent="0.15">
      <c r="B71" s="397"/>
      <c r="G71" s="422"/>
      <c r="I71" s="423"/>
      <c r="J71" s="420"/>
      <c r="K71" s="420"/>
      <c r="L71" s="421"/>
      <c r="M71" s="420"/>
      <c r="N71" s="421"/>
      <c r="AM71" s="422"/>
      <c r="AN71" s="390" t="s">
        <v>628</v>
      </c>
    </row>
    <row r="72" spans="2:107" x14ac:dyDescent="0.15">
      <c r="B72" s="397"/>
      <c r="G72" s="1317"/>
      <c r="H72" s="1317"/>
      <c r="I72" s="1317"/>
      <c r="J72" s="1317"/>
      <c r="K72" s="407"/>
      <c r="L72" s="407"/>
      <c r="M72" s="408"/>
      <c r="N72" s="408"/>
      <c r="AN72" s="1320"/>
      <c r="AO72" s="1321"/>
      <c r="AP72" s="1321"/>
      <c r="AQ72" s="1321"/>
      <c r="AR72" s="1321"/>
      <c r="AS72" s="1321"/>
      <c r="AT72" s="1321"/>
      <c r="AU72" s="1321"/>
      <c r="AV72" s="1321"/>
      <c r="AW72" s="1321"/>
      <c r="AX72" s="1321"/>
      <c r="AY72" s="1321"/>
      <c r="AZ72" s="1321"/>
      <c r="BA72" s="1321"/>
      <c r="BB72" s="1321"/>
      <c r="BC72" s="1321"/>
      <c r="BD72" s="1321"/>
      <c r="BE72" s="1321"/>
      <c r="BF72" s="1321"/>
      <c r="BG72" s="1321"/>
      <c r="BH72" s="1321"/>
      <c r="BI72" s="1321"/>
      <c r="BJ72" s="1321"/>
      <c r="BK72" s="1321"/>
      <c r="BL72" s="1321"/>
      <c r="BM72" s="1321"/>
      <c r="BN72" s="1321"/>
      <c r="BO72" s="1322"/>
      <c r="BP72" s="1316" t="s">
        <v>561</v>
      </c>
      <c r="BQ72" s="1316"/>
      <c r="BR72" s="1316"/>
      <c r="BS72" s="1316"/>
      <c r="BT72" s="1316"/>
      <c r="BU72" s="1316"/>
      <c r="BV72" s="1316"/>
      <c r="BW72" s="1316"/>
      <c r="BX72" s="1316" t="s">
        <v>562</v>
      </c>
      <c r="BY72" s="1316"/>
      <c r="BZ72" s="1316"/>
      <c r="CA72" s="1316"/>
      <c r="CB72" s="1316"/>
      <c r="CC72" s="1316"/>
      <c r="CD72" s="1316"/>
      <c r="CE72" s="1316"/>
      <c r="CF72" s="1316" t="s">
        <v>563</v>
      </c>
      <c r="CG72" s="1316"/>
      <c r="CH72" s="1316"/>
      <c r="CI72" s="1316"/>
      <c r="CJ72" s="1316"/>
      <c r="CK72" s="1316"/>
      <c r="CL72" s="1316"/>
      <c r="CM72" s="1316"/>
      <c r="CN72" s="1316" t="s">
        <v>564</v>
      </c>
      <c r="CO72" s="1316"/>
      <c r="CP72" s="1316"/>
      <c r="CQ72" s="1316"/>
      <c r="CR72" s="1316"/>
      <c r="CS72" s="1316"/>
      <c r="CT72" s="1316"/>
      <c r="CU72" s="1316"/>
      <c r="CV72" s="1316" t="s">
        <v>565</v>
      </c>
      <c r="CW72" s="1316"/>
      <c r="CX72" s="1316"/>
      <c r="CY72" s="1316"/>
      <c r="CZ72" s="1316"/>
      <c r="DA72" s="1316"/>
      <c r="DB72" s="1316"/>
      <c r="DC72" s="1316"/>
    </row>
    <row r="73" spans="2:107" x14ac:dyDescent="0.15">
      <c r="B73" s="397"/>
      <c r="G73" s="1319"/>
      <c r="H73" s="1319"/>
      <c r="I73" s="1319"/>
      <c r="J73" s="1319"/>
      <c r="K73" s="1315"/>
      <c r="L73" s="1315"/>
      <c r="M73" s="1315"/>
      <c r="N73" s="1315"/>
      <c r="AM73" s="406"/>
      <c r="AN73" s="1314" t="s">
        <v>629</v>
      </c>
      <c r="AO73" s="1314"/>
      <c r="AP73" s="1314"/>
      <c r="AQ73" s="1314"/>
      <c r="AR73" s="1314"/>
      <c r="AS73" s="1314"/>
      <c r="AT73" s="1314"/>
      <c r="AU73" s="1314"/>
      <c r="AV73" s="1314"/>
      <c r="AW73" s="1314"/>
      <c r="AX73" s="1314"/>
      <c r="AY73" s="1314"/>
      <c r="AZ73" s="1314"/>
      <c r="BA73" s="1314"/>
      <c r="BB73" s="1314" t="s">
        <v>630</v>
      </c>
      <c r="BC73" s="1314"/>
      <c r="BD73" s="1314"/>
      <c r="BE73" s="1314"/>
      <c r="BF73" s="1314"/>
      <c r="BG73" s="1314"/>
      <c r="BH73" s="1314"/>
      <c r="BI73" s="1314"/>
      <c r="BJ73" s="1314"/>
      <c r="BK73" s="1314"/>
      <c r="BL73" s="1314"/>
      <c r="BM73" s="1314"/>
      <c r="BN73" s="1314"/>
      <c r="BO73" s="1314"/>
      <c r="BP73" s="1311"/>
      <c r="BQ73" s="1311"/>
      <c r="BR73" s="1311"/>
      <c r="BS73" s="1311"/>
      <c r="BT73" s="1311"/>
      <c r="BU73" s="1311"/>
      <c r="BV73" s="1311"/>
      <c r="BW73" s="1311"/>
      <c r="BX73" s="1311"/>
      <c r="BY73" s="1311"/>
      <c r="BZ73" s="1311"/>
      <c r="CA73" s="1311"/>
      <c r="CB73" s="1311"/>
      <c r="CC73" s="1311"/>
      <c r="CD73" s="1311"/>
      <c r="CE73" s="1311"/>
      <c r="CF73" s="1311"/>
      <c r="CG73" s="1311"/>
      <c r="CH73" s="1311"/>
      <c r="CI73" s="1311"/>
      <c r="CJ73" s="1311"/>
      <c r="CK73" s="1311"/>
      <c r="CL73" s="1311"/>
      <c r="CM73" s="1311"/>
      <c r="CN73" s="1311"/>
      <c r="CO73" s="1311"/>
      <c r="CP73" s="1311"/>
      <c r="CQ73" s="1311"/>
      <c r="CR73" s="1311"/>
      <c r="CS73" s="1311"/>
      <c r="CT73" s="1311"/>
      <c r="CU73" s="1311"/>
      <c r="CV73" s="1311"/>
      <c r="CW73" s="1311"/>
      <c r="CX73" s="1311"/>
      <c r="CY73" s="1311"/>
      <c r="CZ73" s="1311"/>
      <c r="DA73" s="1311"/>
      <c r="DB73" s="1311"/>
      <c r="DC73" s="1311"/>
    </row>
    <row r="74" spans="2:107" x14ac:dyDescent="0.15">
      <c r="B74" s="397"/>
      <c r="G74" s="1319"/>
      <c r="H74" s="1319"/>
      <c r="I74" s="1319"/>
      <c r="J74" s="1319"/>
      <c r="K74" s="1315"/>
      <c r="L74" s="1315"/>
      <c r="M74" s="1315"/>
      <c r="N74" s="1315"/>
      <c r="AM74" s="406"/>
      <c r="AN74" s="1314"/>
      <c r="AO74" s="1314"/>
      <c r="AP74" s="1314"/>
      <c r="AQ74" s="1314"/>
      <c r="AR74" s="1314"/>
      <c r="AS74" s="1314"/>
      <c r="AT74" s="1314"/>
      <c r="AU74" s="1314"/>
      <c r="AV74" s="1314"/>
      <c r="AW74" s="1314"/>
      <c r="AX74" s="1314"/>
      <c r="AY74" s="1314"/>
      <c r="AZ74" s="1314"/>
      <c r="BA74" s="1314"/>
      <c r="BB74" s="1314"/>
      <c r="BC74" s="1314"/>
      <c r="BD74" s="1314"/>
      <c r="BE74" s="1314"/>
      <c r="BF74" s="1314"/>
      <c r="BG74" s="1314"/>
      <c r="BH74" s="1314"/>
      <c r="BI74" s="1314"/>
      <c r="BJ74" s="1314"/>
      <c r="BK74" s="1314"/>
      <c r="BL74" s="1314"/>
      <c r="BM74" s="1314"/>
      <c r="BN74" s="1314"/>
      <c r="BO74" s="1314"/>
      <c r="BP74" s="1311"/>
      <c r="BQ74" s="1311"/>
      <c r="BR74" s="1311"/>
      <c r="BS74" s="1311"/>
      <c r="BT74" s="1311"/>
      <c r="BU74" s="1311"/>
      <c r="BV74" s="1311"/>
      <c r="BW74" s="1311"/>
      <c r="BX74" s="1311"/>
      <c r="BY74" s="1311"/>
      <c r="BZ74" s="1311"/>
      <c r="CA74" s="1311"/>
      <c r="CB74" s="1311"/>
      <c r="CC74" s="1311"/>
      <c r="CD74" s="1311"/>
      <c r="CE74" s="1311"/>
      <c r="CF74" s="1311"/>
      <c r="CG74" s="1311"/>
      <c r="CH74" s="1311"/>
      <c r="CI74" s="1311"/>
      <c r="CJ74" s="1311"/>
      <c r="CK74" s="1311"/>
      <c r="CL74" s="1311"/>
      <c r="CM74" s="1311"/>
      <c r="CN74" s="1311"/>
      <c r="CO74" s="1311"/>
      <c r="CP74" s="1311"/>
      <c r="CQ74" s="1311"/>
      <c r="CR74" s="1311"/>
      <c r="CS74" s="1311"/>
      <c r="CT74" s="1311"/>
      <c r="CU74" s="1311"/>
      <c r="CV74" s="1311"/>
      <c r="CW74" s="1311"/>
      <c r="CX74" s="1311"/>
      <c r="CY74" s="1311"/>
      <c r="CZ74" s="1311"/>
      <c r="DA74" s="1311"/>
      <c r="DB74" s="1311"/>
      <c r="DC74" s="1311"/>
    </row>
    <row r="75" spans="2:107" x14ac:dyDescent="0.15">
      <c r="B75" s="397"/>
      <c r="G75" s="1319"/>
      <c r="H75" s="1319"/>
      <c r="I75" s="1317"/>
      <c r="J75" s="1317"/>
      <c r="K75" s="1318"/>
      <c r="L75" s="1318"/>
      <c r="M75" s="1318"/>
      <c r="N75" s="1318"/>
      <c r="AM75" s="406"/>
      <c r="AN75" s="1314"/>
      <c r="AO75" s="1314"/>
      <c r="AP75" s="1314"/>
      <c r="AQ75" s="1314"/>
      <c r="AR75" s="1314"/>
      <c r="AS75" s="1314"/>
      <c r="AT75" s="1314"/>
      <c r="AU75" s="1314"/>
      <c r="AV75" s="1314"/>
      <c r="AW75" s="1314"/>
      <c r="AX75" s="1314"/>
      <c r="AY75" s="1314"/>
      <c r="AZ75" s="1314"/>
      <c r="BA75" s="1314"/>
      <c r="BB75" s="1314" t="s">
        <v>635</v>
      </c>
      <c r="BC75" s="1314"/>
      <c r="BD75" s="1314"/>
      <c r="BE75" s="1314"/>
      <c r="BF75" s="1314"/>
      <c r="BG75" s="1314"/>
      <c r="BH75" s="1314"/>
      <c r="BI75" s="1314"/>
      <c r="BJ75" s="1314"/>
      <c r="BK75" s="1314"/>
      <c r="BL75" s="1314"/>
      <c r="BM75" s="1314"/>
      <c r="BN75" s="1314"/>
      <c r="BO75" s="1314"/>
      <c r="BP75" s="1311">
        <v>4.3</v>
      </c>
      <c r="BQ75" s="1311"/>
      <c r="BR75" s="1311"/>
      <c r="BS75" s="1311"/>
      <c r="BT75" s="1311"/>
      <c r="BU75" s="1311"/>
      <c r="BV75" s="1311"/>
      <c r="BW75" s="1311"/>
      <c r="BX75" s="1311">
        <v>5.0999999999999996</v>
      </c>
      <c r="BY75" s="1311"/>
      <c r="BZ75" s="1311"/>
      <c r="CA75" s="1311"/>
      <c r="CB75" s="1311"/>
      <c r="CC75" s="1311"/>
      <c r="CD75" s="1311"/>
      <c r="CE75" s="1311"/>
      <c r="CF75" s="1311">
        <v>5.7</v>
      </c>
      <c r="CG75" s="1311"/>
      <c r="CH75" s="1311"/>
      <c r="CI75" s="1311"/>
      <c r="CJ75" s="1311"/>
      <c r="CK75" s="1311"/>
      <c r="CL75" s="1311"/>
      <c r="CM75" s="1311"/>
      <c r="CN75" s="1311">
        <v>6.2</v>
      </c>
      <c r="CO75" s="1311"/>
      <c r="CP75" s="1311"/>
      <c r="CQ75" s="1311"/>
      <c r="CR75" s="1311"/>
      <c r="CS75" s="1311"/>
      <c r="CT75" s="1311"/>
      <c r="CU75" s="1311"/>
      <c r="CV75" s="1311">
        <v>6.4</v>
      </c>
      <c r="CW75" s="1311"/>
      <c r="CX75" s="1311"/>
      <c r="CY75" s="1311"/>
      <c r="CZ75" s="1311"/>
      <c r="DA75" s="1311"/>
      <c r="DB75" s="1311"/>
      <c r="DC75" s="1311"/>
    </row>
    <row r="76" spans="2:107" x14ac:dyDescent="0.15">
      <c r="B76" s="397"/>
      <c r="G76" s="1319"/>
      <c r="H76" s="1319"/>
      <c r="I76" s="1317"/>
      <c r="J76" s="1317"/>
      <c r="K76" s="1318"/>
      <c r="L76" s="1318"/>
      <c r="M76" s="1318"/>
      <c r="N76" s="1318"/>
      <c r="AM76" s="406"/>
      <c r="AN76" s="1314"/>
      <c r="AO76" s="1314"/>
      <c r="AP76" s="1314"/>
      <c r="AQ76" s="1314"/>
      <c r="AR76" s="1314"/>
      <c r="AS76" s="1314"/>
      <c r="AT76" s="1314"/>
      <c r="AU76" s="1314"/>
      <c r="AV76" s="1314"/>
      <c r="AW76" s="1314"/>
      <c r="AX76" s="1314"/>
      <c r="AY76" s="1314"/>
      <c r="AZ76" s="1314"/>
      <c r="BA76" s="1314"/>
      <c r="BB76" s="1314"/>
      <c r="BC76" s="1314"/>
      <c r="BD76" s="1314"/>
      <c r="BE76" s="1314"/>
      <c r="BF76" s="1314"/>
      <c r="BG76" s="1314"/>
      <c r="BH76" s="1314"/>
      <c r="BI76" s="1314"/>
      <c r="BJ76" s="1314"/>
      <c r="BK76" s="1314"/>
      <c r="BL76" s="1314"/>
      <c r="BM76" s="1314"/>
      <c r="BN76" s="1314"/>
      <c r="BO76" s="1314"/>
      <c r="BP76" s="1311"/>
      <c r="BQ76" s="1311"/>
      <c r="BR76" s="1311"/>
      <c r="BS76" s="1311"/>
      <c r="BT76" s="1311"/>
      <c r="BU76" s="1311"/>
      <c r="BV76" s="1311"/>
      <c r="BW76" s="1311"/>
      <c r="BX76" s="1311"/>
      <c r="BY76" s="1311"/>
      <c r="BZ76" s="1311"/>
      <c r="CA76" s="1311"/>
      <c r="CB76" s="1311"/>
      <c r="CC76" s="1311"/>
      <c r="CD76" s="1311"/>
      <c r="CE76" s="1311"/>
      <c r="CF76" s="1311"/>
      <c r="CG76" s="1311"/>
      <c r="CH76" s="1311"/>
      <c r="CI76" s="1311"/>
      <c r="CJ76" s="1311"/>
      <c r="CK76" s="1311"/>
      <c r="CL76" s="1311"/>
      <c r="CM76" s="1311"/>
      <c r="CN76" s="1311"/>
      <c r="CO76" s="1311"/>
      <c r="CP76" s="1311"/>
      <c r="CQ76" s="1311"/>
      <c r="CR76" s="1311"/>
      <c r="CS76" s="1311"/>
      <c r="CT76" s="1311"/>
      <c r="CU76" s="1311"/>
      <c r="CV76" s="1311"/>
      <c r="CW76" s="1311"/>
      <c r="CX76" s="1311"/>
      <c r="CY76" s="1311"/>
      <c r="CZ76" s="1311"/>
      <c r="DA76" s="1311"/>
      <c r="DB76" s="1311"/>
      <c r="DC76" s="1311"/>
    </row>
    <row r="77" spans="2:107" x14ac:dyDescent="0.15">
      <c r="B77" s="397"/>
      <c r="G77" s="1317"/>
      <c r="H77" s="1317"/>
      <c r="I77" s="1317"/>
      <c r="J77" s="1317"/>
      <c r="K77" s="1315"/>
      <c r="L77" s="1315"/>
      <c r="M77" s="1315"/>
      <c r="N77" s="1315"/>
      <c r="AN77" s="1316" t="s">
        <v>632</v>
      </c>
      <c r="AO77" s="1316"/>
      <c r="AP77" s="1316"/>
      <c r="AQ77" s="1316"/>
      <c r="AR77" s="1316"/>
      <c r="AS77" s="1316"/>
      <c r="AT77" s="1316"/>
      <c r="AU77" s="1316"/>
      <c r="AV77" s="1316"/>
      <c r="AW77" s="1316"/>
      <c r="AX77" s="1316"/>
      <c r="AY77" s="1316"/>
      <c r="AZ77" s="1316"/>
      <c r="BA77" s="1316"/>
      <c r="BB77" s="1314" t="s">
        <v>630</v>
      </c>
      <c r="BC77" s="1314"/>
      <c r="BD77" s="1314"/>
      <c r="BE77" s="1314"/>
      <c r="BF77" s="1314"/>
      <c r="BG77" s="1314"/>
      <c r="BH77" s="1314"/>
      <c r="BI77" s="1314"/>
      <c r="BJ77" s="1314"/>
      <c r="BK77" s="1314"/>
      <c r="BL77" s="1314"/>
      <c r="BM77" s="1314"/>
      <c r="BN77" s="1314"/>
      <c r="BO77" s="1314"/>
      <c r="BP77" s="1311">
        <v>0</v>
      </c>
      <c r="BQ77" s="1311"/>
      <c r="BR77" s="1311"/>
      <c r="BS77" s="1311"/>
      <c r="BT77" s="1311"/>
      <c r="BU77" s="1311"/>
      <c r="BV77" s="1311"/>
      <c r="BW77" s="1311"/>
      <c r="BX77" s="1311">
        <v>0</v>
      </c>
      <c r="BY77" s="1311"/>
      <c r="BZ77" s="1311"/>
      <c r="CA77" s="1311"/>
      <c r="CB77" s="1311"/>
      <c r="CC77" s="1311"/>
      <c r="CD77" s="1311"/>
      <c r="CE77" s="1311"/>
      <c r="CF77" s="1311">
        <v>0</v>
      </c>
      <c r="CG77" s="1311"/>
      <c r="CH77" s="1311"/>
      <c r="CI77" s="1311"/>
      <c r="CJ77" s="1311"/>
      <c r="CK77" s="1311"/>
      <c r="CL77" s="1311"/>
      <c r="CM77" s="1311"/>
      <c r="CN77" s="1311">
        <v>0</v>
      </c>
      <c r="CO77" s="1311"/>
      <c r="CP77" s="1311"/>
      <c r="CQ77" s="1311"/>
      <c r="CR77" s="1311"/>
      <c r="CS77" s="1311"/>
      <c r="CT77" s="1311"/>
      <c r="CU77" s="1311"/>
      <c r="CV77" s="1311">
        <v>0</v>
      </c>
      <c r="CW77" s="1311"/>
      <c r="CX77" s="1311"/>
      <c r="CY77" s="1311"/>
      <c r="CZ77" s="1311"/>
      <c r="DA77" s="1311"/>
      <c r="DB77" s="1311"/>
      <c r="DC77" s="1311"/>
    </row>
    <row r="78" spans="2:107" x14ac:dyDescent="0.15">
      <c r="B78" s="397"/>
      <c r="G78" s="1317"/>
      <c r="H78" s="1317"/>
      <c r="I78" s="1317"/>
      <c r="J78" s="1317"/>
      <c r="K78" s="1315"/>
      <c r="L78" s="1315"/>
      <c r="M78" s="1315"/>
      <c r="N78" s="1315"/>
      <c r="AN78" s="1316"/>
      <c r="AO78" s="1316"/>
      <c r="AP78" s="1316"/>
      <c r="AQ78" s="1316"/>
      <c r="AR78" s="1316"/>
      <c r="AS78" s="1316"/>
      <c r="AT78" s="1316"/>
      <c r="AU78" s="1316"/>
      <c r="AV78" s="1316"/>
      <c r="AW78" s="1316"/>
      <c r="AX78" s="1316"/>
      <c r="AY78" s="1316"/>
      <c r="AZ78" s="1316"/>
      <c r="BA78" s="1316"/>
      <c r="BB78" s="1314"/>
      <c r="BC78" s="1314"/>
      <c r="BD78" s="1314"/>
      <c r="BE78" s="1314"/>
      <c r="BF78" s="1314"/>
      <c r="BG78" s="1314"/>
      <c r="BH78" s="1314"/>
      <c r="BI78" s="1314"/>
      <c r="BJ78" s="1314"/>
      <c r="BK78" s="1314"/>
      <c r="BL78" s="1314"/>
      <c r="BM78" s="1314"/>
      <c r="BN78" s="1314"/>
      <c r="BO78" s="1314"/>
      <c r="BP78" s="1311"/>
      <c r="BQ78" s="1311"/>
      <c r="BR78" s="1311"/>
      <c r="BS78" s="1311"/>
      <c r="BT78" s="1311"/>
      <c r="BU78" s="1311"/>
      <c r="BV78" s="1311"/>
      <c r="BW78" s="1311"/>
      <c r="BX78" s="1311"/>
      <c r="BY78" s="1311"/>
      <c r="BZ78" s="1311"/>
      <c r="CA78" s="1311"/>
      <c r="CB78" s="1311"/>
      <c r="CC78" s="1311"/>
      <c r="CD78" s="1311"/>
      <c r="CE78" s="1311"/>
      <c r="CF78" s="1311"/>
      <c r="CG78" s="1311"/>
      <c r="CH78" s="1311"/>
      <c r="CI78" s="1311"/>
      <c r="CJ78" s="1311"/>
      <c r="CK78" s="1311"/>
      <c r="CL78" s="1311"/>
      <c r="CM78" s="1311"/>
      <c r="CN78" s="1311"/>
      <c r="CO78" s="1311"/>
      <c r="CP78" s="1311"/>
      <c r="CQ78" s="1311"/>
      <c r="CR78" s="1311"/>
      <c r="CS78" s="1311"/>
      <c r="CT78" s="1311"/>
      <c r="CU78" s="1311"/>
      <c r="CV78" s="1311"/>
      <c r="CW78" s="1311"/>
      <c r="CX78" s="1311"/>
      <c r="CY78" s="1311"/>
      <c r="CZ78" s="1311"/>
      <c r="DA78" s="1311"/>
      <c r="DB78" s="1311"/>
      <c r="DC78" s="1311"/>
    </row>
    <row r="79" spans="2:107" x14ac:dyDescent="0.15">
      <c r="B79" s="397"/>
      <c r="G79" s="1317"/>
      <c r="H79" s="1317"/>
      <c r="I79" s="1312"/>
      <c r="J79" s="1312"/>
      <c r="K79" s="1313"/>
      <c r="L79" s="1313"/>
      <c r="M79" s="1313"/>
      <c r="N79" s="1313"/>
      <c r="AN79" s="1316"/>
      <c r="AO79" s="1316"/>
      <c r="AP79" s="1316"/>
      <c r="AQ79" s="1316"/>
      <c r="AR79" s="1316"/>
      <c r="AS79" s="1316"/>
      <c r="AT79" s="1316"/>
      <c r="AU79" s="1316"/>
      <c r="AV79" s="1316"/>
      <c r="AW79" s="1316"/>
      <c r="AX79" s="1316"/>
      <c r="AY79" s="1316"/>
      <c r="AZ79" s="1316"/>
      <c r="BA79" s="1316"/>
      <c r="BB79" s="1314" t="s">
        <v>635</v>
      </c>
      <c r="BC79" s="1314"/>
      <c r="BD79" s="1314"/>
      <c r="BE79" s="1314"/>
      <c r="BF79" s="1314"/>
      <c r="BG79" s="1314"/>
      <c r="BH79" s="1314"/>
      <c r="BI79" s="1314"/>
      <c r="BJ79" s="1314"/>
      <c r="BK79" s="1314"/>
      <c r="BL79" s="1314"/>
      <c r="BM79" s="1314"/>
      <c r="BN79" s="1314"/>
      <c r="BO79" s="1314"/>
      <c r="BP79" s="1311">
        <v>8.5</v>
      </c>
      <c r="BQ79" s="1311"/>
      <c r="BR79" s="1311"/>
      <c r="BS79" s="1311"/>
      <c r="BT79" s="1311"/>
      <c r="BU79" s="1311"/>
      <c r="BV79" s="1311"/>
      <c r="BW79" s="1311"/>
      <c r="BX79" s="1311">
        <v>8.5</v>
      </c>
      <c r="BY79" s="1311"/>
      <c r="BZ79" s="1311"/>
      <c r="CA79" s="1311"/>
      <c r="CB79" s="1311"/>
      <c r="CC79" s="1311"/>
      <c r="CD79" s="1311"/>
      <c r="CE79" s="1311"/>
      <c r="CF79" s="1311">
        <v>8.6</v>
      </c>
      <c r="CG79" s="1311"/>
      <c r="CH79" s="1311"/>
      <c r="CI79" s="1311"/>
      <c r="CJ79" s="1311"/>
      <c r="CK79" s="1311"/>
      <c r="CL79" s="1311"/>
      <c r="CM79" s="1311"/>
      <c r="CN79" s="1311">
        <v>8.6</v>
      </c>
      <c r="CO79" s="1311"/>
      <c r="CP79" s="1311"/>
      <c r="CQ79" s="1311"/>
      <c r="CR79" s="1311"/>
      <c r="CS79" s="1311"/>
      <c r="CT79" s="1311"/>
      <c r="CU79" s="1311"/>
      <c r="CV79" s="1311">
        <v>8.9</v>
      </c>
      <c r="CW79" s="1311"/>
      <c r="CX79" s="1311"/>
      <c r="CY79" s="1311"/>
      <c r="CZ79" s="1311"/>
      <c r="DA79" s="1311"/>
      <c r="DB79" s="1311"/>
      <c r="DC79" s="1311"/>
    </row>
    <row r="80" spans="2:107" x14ac:dyDescent="0.15">
      <c r="B80" s="397"/>
      <c r="G80" s="1317"/>
      <c r="H80" s="1317"/>
      <c r="I80" s="1312"/>
      <c r="J80" s="1312"/>
      <c r="K80" s="1313"/>
      <c r="L80" s="1313"/>
      <c r="M80" s="1313"/>
      <c r="N80" s="1313"/>
      <c r="AN80" s="1316"/>
      <c r="AO80" s="1316"/>
      <c r="AP80" s="1316"/>
      <c r="AQ80" s="1316"/>
      <c r="AR80" s="1316"/>
      <c r="AS80" s="1316"/>
      <c r="AT80" s="1316"/>
      <c r="AU80" s="1316"/>
      <c r="AV80" s="1316"/>
      <c r="AW80" s="1316"/>
      <c r="AX80" s="1316"/>
      <c r="AY80" s="1316"/>
      <c r="AZ80" s="1316"/>
      <c r="BA80" s="1316"/>
      <c r="BB80" s="1314"/>
      <c r="BC80" s="1314"/>
      <c r="BD80" s="1314"/>
      <c r="BE80" s="1314"/>
      <c r="BF80" s="1314"/>
      <c r="BG80" s="1314"/>
      <c r="BH80" s="1314"/>
      <c r="BI80" s="1314"/>
      <c r="BJ80" s="1314"/>
      <c r="BK80" s="1314"/>
      <c r="BL80" s="1314"/>
      <c r="BM80" s="1314"/>
      <c r="BN80" s="1314"/>
      <c r="BO80" s="1314"/>
      <c r="BP80" s="1311"/>
      <c r="BQ80" s="1311"/>
      <c r="BR80" s="1311"/>
      <c r="BS80" s="1311"/>
      <c r="BT80" s="1311"/>
      <c r="BU80" s="1311"/>
      <c r="BV80" s="1311"/>
      <c r="BW80" s="1311"/>
      <c r="BX80" s="1311"/>
      <c r="BY80" s="1311"/>
      <c r="BZ80" s="1311"/>
      <c r="CA80" s="1311"/>
      <c r="CB80" s="1311"/>
      <c r="CC80" s="1311"/>
      <c r="CD80" s="1311"/>
      <c r="CE80" s="1311"/>
      <c r="CF80" s="1311"/>
      <c r="CG80" s="1311"/>
      <c r="CH80" s="1311"/>
      <c r="CI80" s="1311"/>
      <c r="CJ80" s="1311"/>
      <c r="CK80" s="1311"/>
      <c r="CL80" s="1311"/>
      <c r="CM80" s="1311"/>
      <c r="CN80" s="1311"/>
      <c r="CO80" s="1311"/>
      <c r="CP80" s="1311"/>
      <c r="CQ80" s="1311"/>
      <c r="CR80" s="1311"/>
      <c r="CS80" s="1311"/>
      <c r="CT80" s="1311"/>
      <c r="CU80" s="1311"/>
      <c r="CV80" s="1311"/>
      <c r="CW80" s="1311"/>
      <c r="CX80" s="1311"/>
      <c r="CY80" s="1311"/>
      <c r="CZ80" s="1311"/>
      <c r="DA80" s="1311"/>
      <c r="DB80" s="1311"/>
      <c r="DC80" s="1311"/>
    </row>
    <row r="81" spans="2:109" x14ac:dyDescent="0.15">
      <c r="B81" s="397"/>
    </row>
    <row r="82" spans="2:109" ht="17.25" x14ac:dyDescent="0.15">
      <c r="B82" s="397"/>
      <c r="K82" s="424"/>
      <c r="L82" s="424"/>
      <c r="M82" s="424"/>
      <c r="N82" s="424"/>
      <c r="AQ82" s="424"/>
      <c r="AR82" s="424"/>
      <c r="AS82" s="424"/>
      <c r="AT82" s="424"/>
      <c r="BC82" s="424"/>
      <c r="BD82" s="424"/>
      <c r="BE82" s="424"/>
      <c r="BF82" s="424"/>
      <c r="BO82" s="424"/>
      <c r="BP82" s="424"/>
      <c r="BQ82" s="424"/>
      <c r="BR82" s="424"/>
      <c r="CA82" s="424"/>
      <c r="CB82" s="424"/>
      <c r="CC82" s="424"/>
      <c r="CD82" s="424"/>
      <c r="CM82" s="424"/>
      <c r="CN82" s="424"/>
      <c r="CO82" s="424"/>
      <c r="CP82" s="424"/>
      <c r="CY82" s="424"/>
      <c r="CZ82" s="424"/>
      <c r="DA82" s="424"/>
      <c r="DB82" s="424"/>
      <c r="DC82" s="424"/>
    </row>
    <row r="83" spans="2:109" x14ac:dyDescent="0.15">
      <c r="B83" s="399"/>
      <c r="C83" s="400"/>
      <c r="D83" s="400"/>
      <c r="E83" s="400"/>
      <c r="F83" s="400"/>
      <c r="G83" s="400"/>
      <c r="H83" s="400"/>
      <c r="I83" s="400"/>
      <c r="J83" s="400"/>
      <c r="K83" s="400"/>
      <c r="L83" s="400"/>
      <c r="M83" s="400"/>
      <c r="N83" s="400"/>
      <c r="O83" s="400"/>
      <c r="P83" s="400"/>
      <c r="Q83" s="400"/>
      <c r="R83" s="400"/>
      <c r="S83" s="400"/>
      <c r="T83" s="400"/>
      <c r="U83" s="400"/>
      <c r="V83" s="400"/>
      <c r="W83" s="400"/>
      <c r="X83" s="400"/>
      <c r="Y83" s="400"/>
      <c r="Z83" s="400"/>
      <c r="AA83" s="400"/>
      <c r="AB83" s="400"/>
      <c r="AC83" s="400"/>
      <c r="AD83" s="400"/>
      <c r="AE83" s="400"/>
      <c r="AF83" s="400"/>
      <c r="AG83" s="400"/>
      <c r="AH83" s="400"/>
      <c r="AI83" s="400"/>
      <c r="AJ83" s="400"/>
      <c r="AK83" s="400"/>
      <c r="AL83" s="400"/>
      <c r="AM83" s="400"/>
      <c r="AN83" s="400"/>
      <c r="AO83" s="400"/>
      <c r="AP83" s="400"/>
      <c r="AQ83" s="400"/>
      <c r="AR83" s="400"/>
      <c r="AS83" s="400"/>
      <c r="AT83" s="400"/>
      <c r="AU83" s="400"/>
      <c r="AV83" s="400"/>
      <c r="AW83" s="400"/>
      <c r="AX83" s="400"/>
      <c r="AY83" s="400"/>
      <c r="AZ83" s="400"/>
      <c r="BA83" s="400"/>
      <c r="BB83" s="400"/>
      <c r="BC83" s="400"/>
      <c r="BD83" s="400"/>
      <c r="BE83" s="400"/>
      <c r="BF83" s="400"/>
      <c r="BG83" s="400"/>
      <c r="BH83" s="400"/>
      <c r="BI83" s="400"/>
      <c r="BJ83" s="400"/>
      <c r="BK83" s="400"/>
      <c r="BL83" s="400"/>
      <c r="BM83" s="400"/>
      <c r="BN83" s="400"/>
      <c r="BO83" s="400"/>
      <c r="BP83" s="400"/>
      <c r="BQ83" s="400"/>
      <c r="BR83" s="400"/>
      <c r="BS83" s="400"/>
      <c r="BT83" s="400"/>
      <c r="BU83" s="400"/>
      <c r="BV83" s="400"/>
      <c r="BW83" s="400"/>
      <c r="BX83" s="400"/>
      <c r="BY83" s="400"/>
      <c r="BZ83" s="400"/>
      <c r="CA83" s="400"/>
      <c r="CB83" s="400"/>
      <c r="CC83" s="400"/>
      <c r="CD83" s="400"/>
      <c r="CE83" s="400"/>
      <c r="CF83" s="400"/>
      <c r="CG83" s="400"/>
      <c r="CH83" s="400"/>
      <c r="CI83" s="400"/>
      <c r="CJ83" s="400"/>
      <c r="CK83" s="400"/>
      <c r="CL83" s="400"/>
      <c r="CM83" s="400"/>
      <c r="CN83" s="400"/>
      <c r="CO83" s="400"/>
      <c r="CP83" s="400"/>
      <c r="CQ83" s="400"/>
      <c r="CR83" s="400"/>
      <c r="CS83" s="400"/>
      <c r="CT83" s="400"/>
      <c r="CU83" s="400"/>
      <c r="CV83" s="400"/>
      <c r="CW83" s="400"/>
      <c r="CX83" s="400"/>
      <c r="CY83" s="400"/>
      <c r="CZ83" s="400"/>
      <c r="DA83" s="400"/>
      <c r="DB83" s="400"/>
      <c r="DC83" s="400"/>
      <c r="DD83" s="401"/>
    </row>
    <row r="84" spans="2:109" x14ac:dyDescent="0.15">
      <c r="DD84" s="390"/>
      <c r="DE84" s="390"/>
    </row>
    <row r="85" spans="2:109" x14ac:dyDescent="0.15">
      <c r="DD85" s="390"/>
      <c r="DE85" s="390"/>
    </row>
    <row r="86" spans="2:109" hidden="1" x14ac:dyDescent="0.15">
      <c r="DD86" s="390"/>
      <c r="DE86" s="390"/>
    </row>
    <row r="87" spans="2:109" hidden="1" x14ac:dyDescent="0.15">
      <c r="K87" s="425"/>
      <c r="AQ87" s="425"/>
      <c r="BC87" s="425"/>
      <c r="BO87" s="425"/>
      <c r="CA87" s="425"/>
      <c r="CM87" s="425"/>
      <c r="CY87" s="425"/>
      <c r="DD87" s="390"/>
      <c r="DE87" s="390"/>
    </row>
    <row r="88" spans="2:109" hidden="1" x14ac:dyDescent="0.15">
      <c r="DD88" s="390"/>
      <c r="DE88" s="390"/>
    </row>
    <row r="89" spans="2:109" hidden="1" x14ac:dyDescent="0.15">
      <c r="DD89" s="390"/>
      <c r="DE89" s="390"/>
    </row>
    <row r="90" spans="2:109" hidden="1" x14ac:dyDescent="0.15">
      <c r="DD90" s="390"/>
      <c r="DE90" s="390"/>
    </row>
    <row r="91" spans="2:109" hidden="1" x14ac:dyDescent="0.15">
      <c r="DD91" s="390"/>
      <c r="DE91" s="390"/>
    </row>
    <row r="92" spans="2:109" ht="13.5" hidden="1" customHeight="1" x14ac:dyDescent="0.15">
      <c r="DD92" s="390"/>
      <c r="DE92" s="390"/>
    </row>
    <row r="93" spans="2:109" ht="13.5" hidden="1" customHeight="1" x14ac:dyDescent="0.15">
      <c r="DD93" s="390"/>
      <c r="DE93" s="390"/>
    </row>
    <row r="94" spans="2:109" ht="13.5" hidden="1" customHeight="1" x14ac:dyDescent="0.15">
      <c r="DD94" s="390"/>
      <c r="DE94" s="390"/>
    </row>
    <row r="95" spans="2:109" ht="13.5" hidden="1" customHeight="1" x14ac:dyDescent="0.15">
      <c r="DD95" s="390"/>
      <c r="DE95" s="390"/>
    </row>
    <row r="96" spans="2:109" ht="13.5" hidden="1" customHeight="1" x14ac:dyDescent="0.15">
      <c r="DD96" s="390"/>
      <c r="DE96" s="390"/>
    </row>
    <row r="97" s="390" customFormat="1" ht="13.5" hidden="1" customHeight="1" x14ac:dyDescent="0.15"/>
    <row r="98" s="390" customFormat="1" ht="13.5" hidden="1" customHeight="1" x14ac:dyDescent="0.15"/>
    <row r="99" s="390" customFormat="1" ht="13.5" hidden="1" customHeight="1" x14ac:dyDescent="0.15"/>
    <row r="100" s="390" customFormat="1" ht="13.5" hidden="1" customHeight="1" x14ac:dyDescent="0.15"/>
    <row r="101" s="390" customFormat="1" ht="13.5" hidden="1" customHeight="1" x14ac:dyDescent="0.15"/>
    <row r="102" s="390" customFormat="1" ht="13.5" hidden="1" customHeight="1" x14ac:dyDescent="0.15"/>
    <row r="103" s="390" customFormat="1" ht="13.5" hidden="1" customHeight="1" x14ac:dyDescent="0.15"/>
    <row r="104" s="390" customFormat="1" ht="13.5" hidden="1" customHeight="1" x14ac:dyDescent="0.15"/>
    <row r="105" s="390" customFormat="1" ht="13.5" hidden="1" customHeight="1" x14ac:dyDescent="0.15"/>
    <row r="106" s="390" customFormat="1" ht="13.5" hidden="1" customHeight="1" x14ac:dyDescent="0.15"/>
    <row r="107" s="390" customFormat="1" ht="13.5" hidden="1" customHeight="1" x14ac:dyDescent="0.15"/>
    <row r="108" s="390" customFormat="1" ht="13.5" hidden="1" customHeight="1" x14ac:dyDescent="0.15"/>
    <row r="109" s="390" customFormat="1" ht="13.5" hidden="1" customHeight="1" x14ac:dyDescent="0.15"/>
    <row r="110" s="390" customFormat="1" ht="13.5" hidden="1" customHeight="1" x14ac:dyDescent="0.15"/>
    <row r="111" s="390" customFormat="1" ht="13.5" hidden="1" customHeight="1" x14ac:dyDescent="0.15"/>
    <row r="112" s="390" customFormat="1" ht="13.5" hidden="1" customHeight="1" x14ac:dyDescent="0.15"/>
    <row r="113" s="390" customFormat="1" ht="13.5" hidden="1" customHeight="1" x14ac:dyDescent="0.15"/>
    <row r="114" s="390" customFormat="1" ht="13.5" hidden="1" customHeight="1" x14ac:dyDescent="0.15"/>
    <row r="115" s="390" customFormat="1" ht="13.5" hidden="1" customHeight="1" x14ac:dyDescent="0.15"/>
    <row r="116" s="390" customFormat="1" ht="13.5" hidden="1" customHeight="1" x14ac:dyDescent="0.15"/>
    <row r="117" s="390" customFormat="1" ht="13.5" hidden="1" customHeight="1" x14ac:dyDescent="0.15"/>
    <row r="118" s="390" customFormat="1" ht="13.5" hidden="1" customHeight="1" x14ac:dyDescent="0.15"/>
    <row r="119" s="390" customFormat="1" ht="13.5" hidden="1" customHeight="1" x14ac:dyDescent="0.15"/>
    <row r="120" s="390" customFormat="1" ht="13.5" hidden="1" customHeight="1" x14ac:dyDescent="0.15"/>
    <row r="121" s="390" customFormat="1" ht="13.5" hidden="1" customHeight="1" x14ac:dyDescent="0.15"/>
    <row r="122" s="390" customFormat="1" ht="13.5" hidden="1" customHeight="1" x14ac:dyDescent="0.15"/>
    <row r="123" s="390" customFormat="1" ht="13.5" hidden="1" customHeight="1" x14ac:dyDescent="0.15"/>
    <row r="124" s="390" customFormat="1" ht="13.5" hidden="1" customHeight="1" x14ac:dyDescent="0.15"/>
    <row r="125" s="390" customFormat="1" ht="13.5" hidden="1" customHeight="1" x14ac:dyDescent="0.15"/>
    <row r="126" s="390" customFormat="1" ht="13.5" hidden="1" customHeight="1" x14ac:dyDescent="0.15"/>
    <row r="127" s="390" customFormat="1" ht="13.5" hidden="1" customHeight="1" x14ac:dyDescent="0.15"/>
    <row r="128" s="390" customFormat="1" ht="13.5" hidden="1" customHeight="1" x14ac:dyDescent="0.15"/>
    <row r="129" s="390" customFormat="1" ht="13.5" hidden="1" customHeight="1" x14ac:dyDescent="0.15"/>
    <row r="130" s="390" customFormat="1" ht="13.5" hidden="1" customHeight="1" x14ac:dyDescent="0.15"/>
    <row r="131" s="390" customFormat="1" ht="13.5" hidden="1" customHeight="1" x14ac:dyDescent="0.15"/>
    <row r="132" s="390" customFormat="1" ht="13.5" hidden="1" customHeight="1" x14ac:dyDescent="0.15"/>
    <row r="133" s="390" customFormat="1" ht="13.5" hidden="1" customHeight="1" x14ac:dyDescent="0.15"/>
    <row r="134" s="390" customFormat="1" ht="13.5" hidden="1" customHeight="1" x14ac:dyDescent="0.15"/>
    <row r="135" s="390" customFormat="1" ht="13.5" hidden="1" customHeight="1" x14ac:dyDescent="0.15"/>
    <row r="136" s="390" customFormat="1" ht="13.5" hidden="1" customHeight="1" x14ac:dyDescent="0.15"/>
    <row r="137" s="390" customFormat="1" ht="13.5" hidden="1" customHeight="1" x14ac:dyDescent="0.15"/>
    <row r="138" s="390" customFormat="1" ht="13.5" hidden="1" customHeight="1" x14ac:dyDescent="0.15"/>
    <row r="139" s="390" customFormat="1" ht="13.5" hidden="1" customHeight="1" x14ac:dyDescent="0.15"/>
    <row r="140" s="390" customFormat="1" ht="13.5" hidden="1" customHeight="1" x14ac:dyDescent="0.15"/>
    <row r="141" s="390" customFormat="1" ht="13.5" hidden="1" customHeight="1" x14ac:dyDescent="0.15"/>
    <row r="142" s="390" customFormat="1" ht="13.5" hidden="1" customHeight="1" x14ac:dyDescent="0.15"/>
    <row r="143" s="390" customFormat="1" ht="13.5" hidden="1" customHeight="1" x14ac:dyDescent="0.15"/>
    <row r="144" s="390" customFormat="1" ht="13.5" hidden="1" customHeight="1" x14ac:dyDescent="0.15"/>
    <row r="145" s="390" customFormat="1" ht="13.5" hidden="1" customHeight="1" x14ac:dyDescent="0.15"/>
    <row r="146" s="390" customFormat="1" ht="13.5" hidden="1" customHeight="1" x14ac:dyDescent="0.15"/>
    <row r="147" s="390" customFormat="1" ht="13.5" hidden="1" customHeight="1" x14ac:dyDescent="0.15"/>
    <row r="148" s="390" customFormat="1" ht="13.5" hidden="1" customHeight="1" x14ac:dyDescent="0.15"/>
    <row r="149" s="390" customFormat="1" ht="13.5" hidden="1" customHeight="1" x14ac:dyDescent="0.15"/>
    <row r="150" s="390" customFormat="1" ht="13.5" hidden="1" customHeight="1" x14ac:dyDescent="0.15"/>
    <row r="151" s="390" customFormat="1" ht="13.5" hidden="1" customHeight="1" x14ac:dyDescent="0.15"/>
    <row r="152" s="390" customFormat="1" ht="13.5" hidden="1" customHeight="1" x14ac:dyDescent="0.15"/>
    <row r="153" s="390" customFormat="1" ht="13.5" hidden="1" customHeight="1" x14ac:dyDescent="0.15"/>
    <row r="154" s="390" customFormat="1" ht="13.5" hidden="1" customHeight="1" x14ac:dyDescent="0.15"/>
    <row r="155" s="390" customFormat="1" ht="13.5" hidden="1" customHeight="1" x14ac:dyDescent="0.15"/>
    <row r="156" s="390" customFormat="1" ht="13.5" hidden="1" customHeight="1" x14ac:dyDescent="0.15"/>
    <row r="157" s="390" customFormat="1" ht="13.5" hidden="1" customHeight="1" x14ac:dyDescent="0.15"/>
    <row r="158" s="390" customFormat="1" ht="13.5" hidden="1" customHeight="1" x14ac:dyDescent="0.15"/>
    <row r="159" s="390" customFormat="1" ht="13.5" hidden="1" customHeight="1" x14ac:dyDescent="0.15"/>
    <row r="160" s="390" customFormat="1" ht="13.5" hidden="1" customHeight="1" x14ac:dyDescent="0.15"/>
  </sheetData>
  <sheetProtection algorithmName="SHA-512" hashValue="ycXlt6aJ+HsscwYipsnO9SkpV7CfgcmCfY79eSQMoMroyd/xKy7+xks/HgQ7AZc5S+Bj0z9i6GNrpNxZ4w0dWg==" saltValue="i6yl0fs4IXKQiRT9BN88YA=="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8DF22C-A56E-4B8D-912B-E982226FB1C2}">
  <sheetPr>
    <pageSetUpPr fitToPage="1"/>
  </sheetPr>
  <dimension ref="A1:DR125"/>
  <sheetViews>
    <sheetView showGridLines="0" zoomScaleNormal="100" zoomScaleSheetLayoutView="70"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1:34"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x14ac:dyDescent="0.15">
      <c r="S2" s="292"/>
      <c r="AH2" s="292"/>
    </row>
    <row r="3" spans="1: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x14ac:dyDescent="0.15"/>
    <row r="5" spans="1:34" x14ac:dyDescent="0.15"/>
    <row r="6" spans="1:34" x14ac:dyDescent="0.15"/>
    <row r="7" spans="1:34" x14ac:dyDescent="0.15"/>
    <row r="8" spans="1:34" x14ac:dyDescent="0.15"/>
    <row r="9" spans="1:34" x14ac:dyDescent="0.15">
      <c r="AH9" s="29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508</v>
      </c>
    </row>
  </sheetData>
  <sheetProtection algorithmName="SHA-512" hashValue="gmobFJP3XxH0voL2eMBCq5MANn0X+1lK2zTNQ52GvL0k1jCHLhARtv/Y93hbGNRakYiXHeUkMqYs7tBbMyiX/A==" saltValue="Iwo+qjVkog4hAIYta54a2Q=="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C93E05-C509-4C6A-91D0-A2242F577379}">
  <sheetPr>
    <pageSetUpPr fitToPage="1"/>
  </sheetPr>
  <dimension ref="A1:DR125"/>
  <sheetViews>
    <sheetView showGridLines="0" zoomScaleNormal="100" zoomScaleSheetLayoutView="55"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2:34"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x14ac:dyDescent="0.15">
      <c r="S2" s="292"/>
      <c r="AH2" s="292"/>
    </row>
    <row r="3" spans="2: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x14ac:dyDescent="0.15"/>
    <row r="5" spans="2:34" x14ac:dyDescent="0.15"/>
    <row r="6" spans="2:34" x14ac:dyDescent="0.15"/>
    <row r="7" spans="2:34" x14ac:dyDescent="0.15"/>
    <row r="8" spans="2:34" x14ac:dyDescent="0.15"/>
    <row r="9" spans="2:34" x14ac:dyDescent="0.15">
      <c r="AH9" s="29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c r="AG59" s="292"/>
      <c r="AH59" s="292"/>
    </row>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508</v>
      </c>
    </row>
  </sheetData>
  <sheetProtection algorithmName="SHA-512" hashValue="ZKYSUaGm8JLZ86CcrguLAALabACg+fLgdRWLMo0EvA5qCaO2Y2sNFmfHt/xEaGL8bfjZitLUmCiMyoG9B8+xqw==" saltValue="8JB3EWX68RDAcVtMJAj/dQ=="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zoomScaleNormal="100"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558</v>
      </c>
      <c r="G2" s="157"/>
      <c r="H2" s="158"/>
    </row>
    <row r="3" spans="1:8" x14ac:dyDescent="0.15">
      <c r="A3" s="154" t="s">
        <v>551</v>
      </c>
      <c r="B3" s="159"/>
      <c r="C3" s="160"/>
      <c r="D3" s="161">
        <v>87736</v>
      </c>
      <c r="E3" s="162"/>
      <c r="F3" s="163">
        <v>168868</v>
      </c>
      <c r="G3" s="164"/>
      <c r="H3" s="165"/>
    </row>
    <row r="4" spans="1:8" x14ac:dyDescent="0.15">
      <c r="A4" s="166"/>
      <c r="B4" s="167"/>
      <c r="C4" s="168"/>
      <c r="D4" s="169">
        <v>63979</v>
      </c>
      <c r="E4" s="170"/>
      <c r="F4" s="171">
        <v>79360</v>
      </c>
      <c r="G4" s="172"/>
      <c r="H4" s="173"/>
    </row>
    <row r="5" spans="1:8" x14ac:dyDescent="0.15">
      <c r="A5" s="154" t="s">
        <v>553</v>
      </c>
      <c r="B5" s="159"/>
      <c r="C5" s="160"/>
      <c r="D5" s="161">
        <v>66388</v>
      </c>
      <c r="E5" s="162"/>
      <c r="F5" s="163">
        <v>202870</v>
      </c>
      <c r="G5" s="164"/>
      <c r="H5" s="165"/>
    </row>
    <row r="6" spans="1:8" x14ac:dyDescent="0.15">
      <c r="A6" s="166"/>
      <c r="B6" s="167"/>
      <c r="C6" s="168"/>
      <c r="D6" s="169">
        <v>39687</v>
      </c>
      <c r="E6" s="170"/>
      <c r="F6" s="171">
        <v>79735</v>
      </c>
      <c r="G6" s="172"/>
      <c r="H6" s="173"/>
    </row>
    <row r="7" spans="1:8" x14ac:dyDescent="0.15">
      <c r="A7" s="154" t="s">
        <v>554</v>
      </c>
      <c r="B7" s="159"/>
      <c r="C7" s="160"/>
      <c r="D7" s="161">
        <v>114918</v>
      </c>
      <c r="E7" s="162"/>
      <c r="F7" s="163">
        <v>167497</v>
      </c>
      <c r="G7" s="164"/>
      <c r="H7" s="165"/>
    </row>
    <row r="8" spans="1:8" x14ac:dyDescent="0.15">
      <c r="A8" s="166"/>
      <c r="B8" s="167"/>
      <c r="C8" s="168"/>
      <c r="D8" s="169">
        <v>99608</v>
      </c>
      <c r="E8" s="170"/>
      <c r="F8" s="171">
        <v>82571</v>
      </c>
      <c r="G8" s="172"/>
      <c r="H8" s="173"/>
    </row>
    <row r="9" spans="1:8" x14ac:dyDescent="0.15">
      <c r="A9" s="154" t="s">
        <v>555</v>
      </c>
      <c r="B9" s="159"/>
      <c r="C9" s="160"/>
      <c r="D9" s="161">
        <v>55446</v>
      </c>
      <c r="E9" s="162"/>
      <c r="F9" s="163">
        <v>190274</v>
      </c>
      <c r="G9" s="164"/>
      <c r="H9" s="165"/>
    </row>
    <row r="10" spans="1:8" x14ac:dyDescent="0.15">
      <c r="A10" s="166"/>
      <c r="B10" s="167"/>
      <c r="C10" s="168"/>
      <c r="D10" s="169">
        <v>23482</v>
      </c>
      <c r="E10" s="170"/>
      <c r="F10" s="171">
        <v>88584</v>
      </c>
      <c r="G10" s="172"/>
      <c r="H10" s="173"/>
    </row>
    <row r="11" spans="1:8" x14ac:dyDescent="0.15">
      <c r="A11" s="154" t="s">
        <v>556</v>
      </c>
      <c r="B11" s="159"/>
      <c r="C11" s="160"/>
      <c r="D11" s="161">
        <v>31357</v>
      </c>
      <c r="E11" s="162"/>
      <c r="F11" s="163">
        <v>200194</v>
      </c>
      <c r="G11" s="164"/>
      <c r="H11" s="165"/>
    </row>
    <row r="12" spans="1:8" x14ac:dyDescent="0.15">
      <c r="A12" s="166"/>
      <c r="B12" s="167"/>
      <c r="C12" s="174"/>
      <c r="D12" s="169">
        <v>26486</v>
      </c>
      <c r="E12" s="170"/>
      <c r="F12" s="171">
        <v>106422</v>
      </c>
      <c r="G12" s="172"/>
      <c r="H12" s="173"/>
    </row>
    <row r="13" spans="1:8" x14ac:dyDescent="0.15">
      <c r="A13" s="154"/>
      <c r="B13" s="159"/>
      <c r="C13" s="175"/>
      <c r="D13" s="176">
        <v>71169</v>
      </c>
      <c r="E13" s="177"/>
      <c r="F13" s="178">
        <v>185941</v>
      </c>
      <c r="G13" s="179"/>
      <c r="H13" s="165"/>
    </row>
    <row r="14" spans="1:8" x14ac:dyDescent="0.15">
      <c r="A14" s="166"/>
      <c r="B14" s="167"/>
      <c r="C14" s="168"/>
      <c r="D14" s="169">
        <v>50648</v>
      </c>
      <c r="E14" s="170"/>
      <c r="F14" s="171">
        <v>87334</v>
      </c>
      <c r="G14" s="172"/>
      <c r="H14" s="173"/>
    </row>
    <row r="17" spans="1:11" x14ac:dyDescent="0.15">
      <c r="A17" s="150" t="s">
        <v>53</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54</v>
      </c>
      <c r="B19" s="180">
        <f>ROUND(VALUE(SUBSTITUTE(実質収支比率等に係る経年分析!F$48,"▲","-")),2)</f>
        <v>10.75</v>
      </c>
      <c r="C19" s="180">
        <f>ROUND(VALUE(SUBSTITUTE(実質収支比率等に係る経年分析!G$48,"▲","-")),2)</f>
        <v>7.43</v>
      </c>
      <c r="D19" s="180">
        <f>ROUND(VALUE(SUBSTITUTE(実質収支比率等に係る経年分析!H$48,"▲","-")),2)</f>
        <v>7.87</v>
      </c>
      <c r="E19" s="180">
        <f>ROUND(VALUE(SUBSTITUTE(実質収支比率等に係る経年分析!I$48,"▲","-")),2)</f>
        <v>11.15</v>
      </c>
      <c r="F19" s="180">
        <f>ROUND(VALUE(SUBSTITUTE(実質収支比率等に係る経年分析!J$48,"▲","-")),2)</f>
        <v>13.6</v>
      </c>
    </row>
    <row r="20" spans="1:11" x14ac:dyDescent="0.15">
      <c r="A20" s="180" t="s">
        <v>55</v>
      </c>
      <c r="B20" s="180">
        <f>ROUND(VALUE(SUBSTITUTE(実質収支比率等に係る経年分析!F$47,"▲","-")),2)</f>
        <v>35.25</v>
      </c>
      <c r="C20" s="180">
        <f>ROUND(VALUE(SUBSTITUTE(実質収支比率等に係る経年分析!G$47,"▲","-")),2)</f>
        <v>33.5</v>
      </c>
      <c r="D20" s="180">
        <f>ROUND(VALUE(SUBSTITUTE(実質収支比率等に係る経年分析!H$47,"▲","-")),2)</f>
        <v>27.5</v>
      </c>
      <c r="E20" s="180">
        <f>ROUND(VALUE(SUBSTITUTE(実質収支比率等に係る経年分析!I$47,"▲","-")),2)</f>
        <v>36.03</v>
      </c>
      <c r="F20" s="180">
        <f>ROUND(VALUE(SUBSTITUTE(実質収支比率等に係る経年分析!J$47,"▲","-")),2)</f>
        <v>34.25</v>
      </c>
    </row>
    <row r="21" spans="1:11" x14ac:dyDescent="0.15">
      <c r="A21" s="180" t="s">
        <v>56</v>
      </c>
      <c r="B21" s="180">
        <f>IF(ISNUMBER(VALUE(SUBSTITUTE(実質収支比率等に係る経年分析!F$49,"▲","-"))),ROUND(VALUE(SUBSTITUTE(実質収支比率等に係る経年分析!F$49,"▲","-")),2),NA())</f>
        <v>-8.4600000000000009</v>
      </c>
      <c r="C21" s="180">
        <f>IF(ISNUMBER(VALUE(SUBSTITUTE(実質収支比率等に係る経年分析!G$49,"▲","-"))),ROUND(VALUE(SUBSTITUTE(実質収支比率等に係る経年分析!G$49,"▲","-")),2),NA())</f>
        <v>-5.1100000000000003</v>
      </c>
      <c r="D21" s="180">
        <f>IF(ISNUMBER(VALUE(SUBSTITUTE(実質収支比率等に係る経年分析!H$49,"▲","-"))),ROUND(VALUE(SUBSTITUTE(実質収支比率等に係る経年分析!H$49,"▲","-")),2),NA())</f>
        <v>-4.83</v>
      </c>
      <c r="E21" s="180">
        <f>IF(ISNUMBER(VALUE(SUBSTITUTE(実質収支比率等に係る経年分析!I$49,"▲","-"))),ROUND(VALUE(SUBSTITUTE(実質収支比率等に係る経年分析!I$49,"▲","-")),2),NA())</f>
        <v>11.77</v>
      </c>
      <c r="F21" s="180">
        <f>IF(ISNUMBER(VALUE(SUBSTITUTE(実質収支比率等に係る経年分析!J$49,"▲","-"))),ROUND(VALUE(SUBSTITUTE(実質収支比率等に係る経年分析!J$49,"▲","-")),2),NA())</f>
        <v>3.14</v>
      </c>
    </row>
    <row r="24" spans="1:11" x14ac:dyDescent="0.15">
      <c r="A24" s="150" t="s">
        <v>57</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0.24</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0.14000000000000001</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str">
        <f>IF(連結実質赤字比率に係る赤字・黒字の構成分析!C$40="",NA(),連結実質赤字比率に係る赤字・黒字の構成分析!C$40)</f>
        <v>原村後期高齢者医療特別会計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0.02</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0.01</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0.01</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0.06</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v>
      </c>
    </row>
    <row r="31" spans="1:11" x14ac:dyDescent="0.15">
      <c r="A31" s="181" t="str">
        <f>IF(連結実質赤字比率に係る赤字・黒字の構成分析!C$39="",NA(),連結実質赤字比率に係る赤字・黒字の構成分析!C$39)</f>
        <v>原村農業者労働災害共済事業特別会計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0.06</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7.0000000000000007E-2</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0.08</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0.06</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7.0000000000000007E-2</v>
      </c>
    </row>
    <row r="32" spans="1:11" x14ac:dyDescent="0.15">
      <c r="A32" s="181" t="str">
        <f>IF(連結実質赤字比率に係る赤字・黒字の構成分析!C$38="",NA(),連結実質赤字比率に係る赤字・黒字の構成分析!C$38)</f>
        <v>原村国民健康保険直営診療施設勘定特別会計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2.4700000000000002</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2.36</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2.11</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1.34</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1.24</v>
      </c>
    </row>
    <row r="33" spans="1:16" x14ac:dyDescent="0.15">
      <c r="A33" s="181" t="str">
        <f>IF(連結実質赤字比率に係る赤字・黒字の構成分析!C$37="",NA(),連結実質赤字比率に係る赤字・黒字の構成分析!C$37)</f>
        <v>原村国民健康保険事業勘定特別会計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4.74</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3.66</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3.49</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3.23</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3.14</v>
      </c>
    </row>
    <row r="34" spans="1:16" x14ac:dyDescent="0.15">
      <c r="A34" s="181" t="str">
        <f>IF(連結実質赤字比率に係る赤字・黒字の構成分析!C$36="",NA(),連結実質赤字比率に係る赤字・黒字の構成分析!C$36)</f>
        <v>一般会計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10.44</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7.21</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7.78</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11.08</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13.52</v>
      </c>
    </row>
    <row r="35" spans="1:16" x14ac:dyDescent="0.15">
      <c r="A35" s="181" t="str">
        <f>IF(連結実質赤字比率に係る赤字・黒字の構成分析!C$35="",NA(),連結実質赤字比率に係る赤字・黒字の構成分析!C$35)</f>
        <v>原村下水道事業会計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9.42</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11.26</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13.86</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17.420000000000002</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19.96</v>
      </c>
    </row>
    <row r="36" spans="1:16" x14ac:dyDescent="0.15">
      <c r="A36" s="181" t="str">
        <f>IF(連結実質赤字比率に係る赤字・黒字の構成分析!C$34="",NA(),連結実質赤字比率に係る赤字・黒字の構成分析!C$34)</f>
        <v>原村水道事業会計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35.72</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36.89</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36.76</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37.340000000000003</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36.049999999999997</v>
      </c>
    </row>
    <row r="39" spans="1:16" x14ac:dyDescent="0.15">
      <c r="A39" s="150" t="s">
        <v>60</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384</v>
      </c>
      <c r="E42" s="182"/>
      <c r="F42" s="182"/>
      <c r="G42" s="182">
        <f>'実質公債費比率（分子）の構造'!L$52</f>
        <v>376</v>
      </c>
      <c r="H42" s="182"/>
      <c r="I42" s="182"/>
      <c r="J42" s="182">
        <f>'実質公債費比率（分子）の構造'!M$52</f>
        <v>355</v>
      </c>
      <c r="K42" s="182"/>
      <c r="L42" s="182"/>
      <c r="M42" s="182">
        <f>'実質公債費比率（分子）の構造'!N$52</f>
        <v>335</v>
      </c>
      <c r="N42" s="182"/>
      <c r="O42" s="182"/>
      <c r="P42" s="182">
        <f>'実質公債費比率（分子）の構造'!O$52</f>
        <v>314</v>
      </c>
    </row>
    <row r="43" spans="1:16" x14ac:dyDescent="0.15">
      <c r="A43" s="182" t="s">
        <v>18</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64</v>
      </c>
      <c r="B44" s="182">
        <f>'実質公債費比率（分子）の構造'!K$50</f>
        <v>0</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x14ac:dyDescent="0.15">
      <c r="A45" s="182" t="s">
        <v>65</v>
      </c>
      <c r="B45" s="182">
        <f>'実質公債費比率（分子）の構造'!K$49</f>
        <v>28</v>
      </c>
      <c r="C45" s="182"/>
      <c r="D45" s="182"/>
      <c r="E45" s="182">
        <f>'実質公債費比率（分子）の構造'!L$49</f>
        <v>37</v>
      </c>
      <c r="F45" s="182"/>
      <c r="G45" s="182"/>
      <c r="H45" s="182">
        <f>'実質公債費比率（分子）の構造'!M$49</f>
        <v>42</v>
      </c>
      <c r="I45" s="182"/>
      <c r="J45" s="182"/>
      <c r="K45" s="182">
        <f>'実質公債費比率（分子）の構造'!N$49</f>
        <v>47</v>
      </c>
      <c r="L45" s="182"/>
      <c r="M45" s="182"/>
      <c r="N45" s="182">
        <f>'実質公債費比率（分子）の構造'!O$49</f>
        <v>53</v>
      </c>
      <c r="O45" s="182"/>
      <c r="P45" s="182"/>
    </row>
    <row r="46" spans="1:16" x14ac:dyDescent="0.15">
      <c r="A46" s="182" t="s">
        <v>66</v>
      </c>
      <c r="B46" s="182">
        <f>'実質公債費比率（分子）の構造'!K$48</f>
        <v>194</v>
      </c>
      <c r="C46" s="182"/>
      <c r="D46" s="182"/>
      <c r="E46" s="182">
        <f>'実質公債費比率（分子）の構造'!L$48</f>
        <v>185</v>
      </c>
      <c r="F46" s="182"/>
      <c r="G46" s="182"/>
      <c r="H46" s="182">
        <f>'実質公債費比率（分子）の構造'!M$48</f>
        <v>165</v>
      </c>
      <c r="I46" s="182"/>
      <c r="J46" s="182"/>
      <c r="K46" s="182">
        <f>'実質公債費比率（分子）の構造'!N$48</f>
        <v>137</v>
      </c>
      <c r="L46" s="182"/>
      <c r="M46" s="182"/>
      <c r="N46" s="182">
        <f>'実質公債費比率（分子）の構造'!O$48</f>
        <v>120</v>
      </c>
      <c r="O46" s="182"/>
      <c r="P46" s="182"/>
    </row>
    <row r="47" spans="1:16" x14ac:dyDescent="0.15">
      <c r="A47" s="182" t="s">
        <v>67</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68</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69</v>
      </c>
      <c r="B49" s="182">
        <f>'実質公債費比率（分子）の構造'!K$45</f>
        <v>276</v>
      </c>
      <c r="C49" s="182"/>
      <c r="D49" s="182"/>
      <c r="E49" s="182">
        <f>'実質公債費比率（分子）の構造'!L$45</f>
        <v>290</v>
      </c>
      <c r="F49" s="182"/>
      <c r="G49" s="182"/>
      <c r="H49" s="182">
        <f>'実質公債費比率（分子）の構造'!M$45</f>
        <v>296</v>
      </c>
      <c r="I49" s="182"/>
      <c r="J49" s="182"/>
      <c r="K49" s="182">
        <f>'実質公債費比率（分子）の構造'!N$45</f>
        <v>306</v>
      </c>
      <c r="L49" s="182"/>
      <c r="M49" s="182"/>
      <c r="N49" s="182">
        <f>'実質公債費比率（分子）の構造'!O$45</f>
        <v>313</v>
      </c>
      <c r="O49" s="182"/>
      <c r="P49" s="182"/>
    </row>
    <row r="50" spans="1:16" x14ac:dyDescent="0.15">
      <c r="A50" s="182" t="s">
        <v>70</v>
      </c>
      <c r="B50" s="182" t="e">
        <f>NA()</f>
        <v>#N/A</v>
      </c>
      <c r="C50" s="182">
        <f>IF(ISNUMBER('実質公債費比率（分子）の構造'!K$53),'実質公債費比率（分子）の構造'!K$53,NA())</f>
        <v>114</v>
      </c>
      <c r="D50" s="182" t="e">
        <f>NA()</f>
        <v>#N/A</v>
      </c>
      <c r="E50" s="182" t="e">
        <f>NA()</f>
        <v>#N/A</v>
      </c>
      <c r="F50" s="182">
        <f>IF(ISNUMBER('実質公債費比率（分子）の構造'!L$53),'実質公債費比率（分子）の構造'!L$53,NA())</f>
        <v>136</v>
      </c>
      <c r="G50" s="182" t="e">
        <f>NA()</f>
        <v>#N/A</v>
      </c>
      <c r="H50" s="182" t="e">
        <f>NA()</f>
        <v>#N/A</v>
      </c>
      <c r="I50" s="182">
        <f>IF(ISNUMBER('実質公債費比率（分子）の構造'!M$53),'実質公債費比率（分子）の構造'!M$53,NA())</f>
        <v>148</v>
      </c>
      <c r="J50" s="182" t="e">
        <f>NA()</f>
        <v>#N/A</v>
      </c>
      <c r="K50" s="182" t="e">
        <f>NA()</f>
        <v>#N/A</v>
      </c>
      <c r="L50" s="182">
        <f>IF(ISNUMBER('実質公債費比率（分子）の構造'!N$53),'実質公債費比率（分子）の構造'!N$53,NA())</f>
        <v>155</v>
      </c>
      <c r="M50" s="182" t="e">
        <f>NA()</f>
        <v>#N/A</v>
      </c>
      <c r="N50" s="182" t="e">
        <f>NA()</f>
        <v>#N/A</v>
      </c>
      <c r="O50" s="182">
        <f>IF(ISNUMBER('実質公債費比率（分子）の構造'!O$53),'実質公債費比率（分子）の構造'!O$53,NA())</f>
        <v>172</v>
      </c>
      <c r="P50" s="182" t="e">
        <f>NA()</f>
        <v>#N/A</v>
      </c>
    </row>
    <row r="53" spans="1:16" x14ac:dyDescent="0.15">
      <c r="A53" s="150" t="s">
        <v>71</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72</v>
      </c>
      <c r="C55" s="181"/>
      <c r="D55" s="181" t="s">
        <v>73</v>
      </c>
      <c r="E55" s="181" t="s">
        <v>72</v>
      </c>
      <c r="F55" s="181"/>
      <c r="G55" s="181" t="s">
        <v>73</v>
      </c>
      <c r="H55" s="181" t="s">
        <v>72</v>
      </c>
      <c r="I55" s="181"/>
      <c r="J55" s="181" t="s">
        <v>73</v>
      </c>
      <c r="K55" s="181" t="s">
        <v>72</v>
      </c>
      <c r="L55" s="181"/>
      <c r="M55" s="181" t="s">
        <v>73</v>
      </c>
      <c r="N55" s="181" t="s">
        <v>72</v>
      </c>
      <c r="O55" s="181"/>
      <c r="P55" s="181" t="s">
        <v>73</v>
      </c>
    </row>
    <row r="56" spans="1:16" x14ac:dyDescent="0.15">
      <c r="A56" s="181" t="s">
        <v>43</v>
      </c>
      <c r="B56" s="181"/>
      <c r="C56" s="181"/>
      <c r="D56" s="181">
        <f>'将来負担比率（分子）の構造'!I$52</f>
        <v>3305</v>
      </c>
      <c r="E56" s="181"/>
      <c r="F56" s="181"/>
      <c r="G56" s="181">
        <f>'将来負担比率（分子）の構造'!J$52</f>
        <v>3147</v>
      </c>
      <c r="H56" s="181"/>
      <c r="I56" s="181"/>
      <c r="J56" s="181">
        <f>'将来負担比率（分子）の構造'!K$52</f>
        <v>3025</v>
      </c>
      <c r="K56" s="181"/>
      <c r="L56" s="181"/>
      <c r="M56" s="181">
        <f>'将来負担比率（分子）の構造'!L$52</f>
        <v>3051</v>
      </c>
      <c r="N56" s="181"/>
      <c r="O56" s="181"/>
      <c r="P56" s="181">
        <f>'将来負担比率（分子）の構造'!M$52</f>
        <v>3066</v>
      </c>
    </row>
    <row r="57" spans="1:16" x14ac:dyDescent="0.15">
      <c r="A57" s="181" t="s">
        <v>42</v>
      </c>
      <c r="B57" s="181"/>
      <c r="C57" s="181"/>
      <c r="D57" s="181" t="str">
        <f>'将来負担比率（分子）の構造'!I$51</f>
        <v>-</v>
      </c>
      <c r="E57" s="181"/>
      <c r="F57" s="181"/>
      <c r="G57" s="181" t="str">
        <f>'将来負担比率（分子）の構造'!J$51</f>
        <v>-</v>
      </c>
      <c r="H57" s="181"/>
      <c r="I57" s="181"/>
      <c r="J57" s="181" t="str">
        <f>'将来負担比率（分子）の構造'!K$51</f>
        <v>-</v>
      </c>
      <c r="K57" s="181"/>
      <c r="L57" s="181"/>
      <c r="M57" s="181" t="str">
        <f>'将来負担比率（分子）の構造'!L$51</f>
        <v>-</v>
      </c>
      <c r="N57" s="181"/>
      <c r="O57" s="181"/>
      <c r="P57" s="181" t="str">
        <f>'将来負担比率（分子）の構造'!M$51</f>
        <v>-</v>
      </c>
    </row>
    <row r="58" spans="1:16" x14ac:dyDescent="0.15">
      <c r="A58" s="181" t="s">
        <v>41</v>
      </c>
      <c r="B58" s="181"/>
      <c r="C58" s="181"/>
      <c r="D58" s="181">
        <f>'将来負担比率（分子）の構造'!I$50</f>
        <v>3156</v>
      </c>
      <c r="E58" s="181"/>
      <c r="F58" s="181"/>
      <c r="G58" s="181">
        <f>'将来負担比率（分子）の構造'!J$50</f>
        <v>3140</v>
      </c>
      <c r="H58" s="181"/>
      <c r="I58" s="181"/>
      <c r="J58" s="181">
        <f>'将来負担比率（分子）の構造'!K$50</f>
        <v>2554</v>
      </c>
      <c r="K58" s="181"/>
      <c r="L58" s="181"/>
      <c r="M58" s="181">
        <f>'将来負担比率（分子）の構造'!L$50</f>
        <v>2642</v>
      </c>
      <c r="N58" s="181"/>
      <c r="O58" s="181"/>
      <c r="P58" s="181">
        <f>'将来負担比率（分子）の構造'!M$50</f>
        <v>2629</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344</v>
      </c>
      <c r="C62" s="181"/>
      <c r="D62" s="181"/>
      <c r="E62" s="181">
        <f>'将来負担比率（分子）の構造'!J$45</f>
        <v>318</v>
      </c>
      <c r="F62" s="181"/>
      <c r="G62" s="181"/>
      <c r="H62" s="181">
        <f>'将来負担比率（分子）の構造'!K$45</f>
        <v>309</v>
      </c>
      <c r="I62" s="181"/>
      <c r="J62" s="181"/>
      <c r="K62" s="181">
        <f>'将来負担比率（分子）の構造'!L$45</f>
        <v>379</v>
      </c>
      <c r="L62" s="181"/>
      <c r="M62" s="181"/>
      <c r="N62" s="181">
        <f>'将来負担比率（分子）の構造'!M$45</f>
        <v>399</v>
      </c>
      <c r="O62" s="181"/>
      <c r="P62" s="181"/>
    </row>
    <row r="63" spans="1:16" x14ac:dyDescent="0.15">
      <c r="A63" s="181" t="s">
        <v>34</v>
      </c>
      <c r="B63" s="181">
        <f>'将来負担比率（分子）の構造'!I$44</f>
        <v>740</v>
      </c>
      <c r="C63" s="181"/>
      <c r="D63" s="181"/>
      <c r="E63" s="181">
        <f>'将来負担比率（分子）の構造'!J$44</f>
        <v>593</v>
      </c>
      <c r="F63" s="181"/>
      <c r="G63" s="181"/>
      <c r="H63" s="181">
        <f>'将来負担比率（分子）の構造'!K$44</f>
        <v>259</v>
      </c>
      <c r="I63" s="181"/>
      <c r="J63" s="181"/>
      <c r="K63" s="181">
        <f>'将来負担比率（分子）の構造'!L$44</f>
        <v>826</v>
      </c>
      <c r="L63" s="181"/>
      <c r="M63" s="181"/>
      <c r="N63" s="181">
        <f>'将来負担比率（分子）の構造'!M$44</f>
        <v>604</v>
      </c>
      <c r="O63" s="181"/>
      <c r="P63" s="181"/>
    </row>
    <row r="64" spans="1:16" x14ac:dyDescent="0.15">
      <c r="A64" s="181" t="s">
        <v>33</v>
      </c>
      <c r="B64" s="181">
        <f>'将来負担比率（分子）の構造'!I$43</f>
        <v>792</v>
      </c>
      <c r="C64" s="181"/>
      <c r="D64" s="181"/>
      <c r="E64" s="181">
        <f>'将来負担比率（分子）の構造'!J$43</f>
        <v>651</v>
      </c>
      <c r="F64" s="181"/>
      <c r="G64" s="181"/>
      <c r="H64" s="181">
        <f>'将来負担比率（分子）の構造'!K$43</f>
        <v>536</v>
      </c>
      <c r="I64" s="181"/>
      <c r="J64" s="181"/>
      <c r="K64" s="181">
        <f>'将来負担比率（分子）の構造'!L$43</f>
        <v>446</v>
      </c>
      <c r="L64" s="181"/>
      <c r="M64" s="181"/>
      <c r="N64" s="181">
        <f>'将来負担比率（分子）の構造'!M$43</f>
        <v>355</v>
      </c>
      <c r="O64" s="181"/>
      <c r="P64" s="181"/>
    </row>
    <row r="65" spans="1:16" x14ac:dyDescent="0.15">
      <c r="A65" s="181" t="s">
        <v>32</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15">
      <c r="A66" s="181" t="s">
        <v>31</v>
      </c>
      <c r="B66" s="181">
        <f>'将来負担比率（分子）の構造'!I$41</f>
        <v>1950</v>
      </c>
      <c r="C66" s="181"/>
      <c r="D66" s="181"/>
      <c r="E66" s="181">
        <f>'将来負担比率（分子）の構造'!J$41</f>
        <v>1902</v>
      </c>
      <c r="F66" s="181"/>
      <c r="G66" s="181"/>
      <c r="H66" s="181">
        <f>'将来負担比率（分子）の構造'!K$41</f>
        <v>1898</v>
      </c>
      <c r="I66" s="181"/>
      <c r="J66" s="181"/>
      <c r="K66" s="181">
        <f>'将来負担比率（分子）の構造'!L$41</f>
        <v>1886</v>
      </c>
      <c r="L66" s="181"/>
      <c r="M66" s="181"/>
      <c r="N66" s="181">
        <f>'将来負担比率（分子）の構造'!M$41</f>
        <v>1787</v>
      </c>
      <c r="O66" s="181"/>
      <c r="P66" s="181"/>
    </row>
    <row r="67" spans="1:16" x14ac:dyDescent="0.15">
      <c r="A67" s="181" t="s">
        <v>74</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15">
      <c r="A70" s="183" t="s">
        <v>75</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76</v>
      </c>
      <c r="B72" s="185">
        <f>基金残高に係る経年分析!F55</f>
        <v>752</v>
      </c>
      <c r="C72" s="185">
        <f>基金残高に係る経年分析!G55</f>
        <v>984</v>
      </c>
      <c r="D72" s="185">
        <f>基金残高に係る経年分析!H55</f>
        <v>987</v>
      </c>
    </row>
    <row r="73" spans="1:16" x14ac:dyDescent="0.15">
      <c r="A73" s="184" t="s">
        <v>77</v>
      </c>
      <c r="B73" s="185">
        <f>基金残高に係る経年分析!F56</f>
        <v>336</v>
      </c>
      <c r="C73" s="185">
        <f>基金残高に係る経年分析!G56</f>
        <v>237</v>
      </c>
      <c r="D73" s="185">
        <f>基金残高に係る経年分析!H56</f>
        <v>237</v>
      </c>
    </row>
    <row r="74" spans="1:16" x14ac:dyDescent="0.15">
      <c r="A74" s="184" t="s">
        <v>78</v>
      </c>
      <c r="B74" s="185">
        <f>基金残高に係る経年分析!F57</f>
        <v>994</v>
      </c>
      <c r="C74" s="185">
        <f>基金残高に係る経年分析!G57</f>
        <v>937</v>
      </c>
      <c r="D74" s="185">
        <f>基金残高に係る経年分析!H57</f>
        <v>921</v>
      </c>
    </row>
  </sheetData>
  <sheetProtection algorithmName="SHA-512" hashValue="D5Ny+QeeZAW7rnS9nVal5ABovEnaLKiQQwiY755Kk9KiKGN4NFFk9JSRjmS939S69VuVxNh8Q/tlhBJwbsDnsw==" saltValue="7e6Fe6A5Yv/UEus/6zTrEw==" spinCount="100000"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zoomScaleNormal="100"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61" t="s">
        <v>210</v>
      </c>
      <c r="DI1" s="662"/>
      <c r="DJ1" s="662"/>
      <c r="DK1" s="662"/>
      <c r="DL1" s="662"/>
      <c r="DM1" s="662"/>
      <c r="DN1" s="663"/>
      <c r="DO1" s="226"/>
      <c r="DP1" s="661" t="s">
        <v>211</v>
      </c>
      <c r="DQ1" s="662"/>
      <c r="DR1" s="662"/>
      <c r="DS1" s="662"/>
      <c r="DT1" s="662"/>
      <c r="DU1" s="662"/>
      <c r="DV1" s="662"/>
      <c r="DW1" s="662"/>
      <c r="DX1" s="662"/>
      <c r="DY1" s="662"/>
      <c r="DZ1" s="662"/>
      <c r="EA1" s="662"/>
      <c r="EB1" s="662"/>
      <c r="EC1" s="663"/>
      <c r="ED1" s="224"/>
      <c r="EE1" s="224"/>
      <c r="EF1" s="224"/>
      <c r="EG1" s="224"/>
      <c r="EH1" s="224"/>
      <c r="EI1" s="224"/>
      <c r="EJ1" s="224"/>
      <c r="EK1" s="224"/>
      <c r="EL1" s="224"/>
      <c r="EM1" s="224"/>
    </row>
    <row r="2" spans="2:143" ht="22.5" customHeight="1" x14ac:dyDescent="0.15">
      <c r="B2" s="227" t="s">
        <v>212</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64" t="s">
        <v>213</v>
      </c>
      <c r="C3" s="665"/>
      <c r="D3" s="665"/>
      <c r="E3" s="665"/>
      <c r="F3" s="665"/>
      <c r="G3" s="665"/>
      <c r="H3" s="665"/>
      <c r="I3" s="665"/>
      <c r="J3" s="665"/>
      <c r="K3" s="665"/>
      <c r="L3" s="665"/>
      <c r="M3" s="665"/>
      <c r="N3" s="665"/>
      <c r="O3" s="665"/>
      <c r="P3" s="665"/>
      <c r="Q3" s="665"/>
      <c r="R3" s="665"/>
      <c r="S3" s="665"/>
      <c r="T3" s="665"/>
      <c r="U3" s="665"/>
      <c r="V3" s="665"/>
      <c r="W3" s="665"/>
      <c r="X3" s="665"/>
      <c r="Y3" s="665"/>
      <c r="Z3" s="665"/>
      <c r="AA3" s="665"/>
      <c r="AB3" s="665"/>
      <c r="AC3" s="665"/>
      <c r="AD3" s="665"/>
      <c r="AE3" s="665"/>
      <c r="AF3" s="665"/>
      <c r="AG3" s="665"/>
      <c r="AH3" s="665"/>
      <c r="AI3" s="665"/>
      <c r="AJ3" s="665"/>
      <c r="AK3" s="665"/>
      <c r="AL3" s="665"/>
      <c r="AM3" s="665"/>
      <c r="AN3" s="665"/>
      <c r="AO3" s="665"/>
      <c r="AP3" s="664" t="s">
        <v>214</v>
      </c>
      <c r="AQ3" s="665"/>
      <c r="AR3" s="665"/>
      <c r="AS3" s="665"/>
      <c r="AT3" s="665"/>
      <c r="AU3" s="665"/>
      <c r="AV3" s="665"/>
      <c r="AW3" s="665"/>
      <c r="AX3" s="665"/>
      <c r="AY3" s="665"/>
      <c r="AZ3" s="665"/>
      <c r="BA3" s="665"/>
      <c r="BB3" s="665"/>
      <c r="BC3" s="665"/>
      <c r="BD3" s="665"/>
      <c r="BE3" s="665"/>
      <c r="BF3" s="665"/>
      <c r="BG3" s="665"/>
      <c r="BH3" s="665"/>
      <c r="BI3" s="665"/>
      <c r="BJ3" s="665"/>
      <c r="BK3" s="665"/>
      <c r="BL3" s="665"/>
      <c r="BM3" s="665"/>
      <c r="BN3" s="665"/>
      <c r="BO3" s="665"/>
      <c r="BP3" s="665"/>
      <c r="BQ3" s="665"/>
      <c r="BR3" s="665"/>
      <c r="BS3" s="665"/>
      <c r="BT3" s="665"/>
      <c r="BU3" s="665"/>
      <c r="BV3" s="665"/>
      <c r="BW3" s="665"/>
      <c r="BX3" s="665"/>
      <c r="BY3" s="665"/>
      <c r="BZ3" s="665"/>
      <c r="CA3" s="665"/>
      <c r="CB3" s="666"/>
      <c r="CD3" s="667" t="s">
        <v>215</v>
      </c>
      <c r="CE3" s="668"/>
      <c r="CF3" s="668"/>
      <c r="CG3" s="668"/>
      <c r="CH3" s="668"/>
      <c r="CI3" s="668"/>
      <c r="CJ3" s="668"/>
      <c r="CK3" s="668"/>
      <c r="CL3" s="668"/>
      <c r="CM3" s="668"/>
      <c r="CN3" s="668"/>
      <c r="CO3" s="668"/>
      <c r="CP3" s="668"/>
      <c r="CQ3" s="668"/>
      <c r="CR3" s="668"/>
      <c r="CS3" s="668"/>
      <c r="CT3" s="668"/>
      <c r="CU3" s="668"/>
      <c r="CV3" s="668"/>
      <c r="CW3" s="668"/>
      <c r="CX3" s="668"/>
      <c r="CY3" s="668"/>
      <c r="CZ3" s="668"/>
      <c r="DA3" s="668"/>
      <c r="DB3" s="668"/>
      <c r="DC3" s="668"/>
      <c r="DD3" s="668"/>
      <c r="DE3" s="668"/>
      <c r="DF3" s="668"/>
      <c r="DG3" s="668"/>
      <c r="DH3" s="668"/>
      <c r="DI3" s="668"/>
      <c r="DJ3" s="668"/>
      <c r="DK3" s="668"/>
      <c r="DL3" s="668"/>
      <c r="DM3" s="668"/>
      <c r="DN3" s="668"/>
      <c r="DO3" s="668"/>
      <c r="DP3" s="668"/>
      <c r="DQ3" s="668"/>
      <c r="DR3" s="668"/>
      <c r="DS3" s="668"/>
      <c r="DT3" s="668"/>
      <c r="DU3" s="668"/>
      <c r="DV3" s="668"/>
      <c r="DW3" s="668"/>
      <c r="DX3" s="668"/>
      <c r="DY3" s="668"/>
      <c r="DZ3" s="668"/>
      <c r="EA3" s="668"/>
      <c r="EB3" s="668"/>
      <c r="EC3" s="669"/>
    </row>
    <row r="4" spans="2:143" ht="11.25" customHeight="1" x14ac:dyDescent="0.15">
      <c r="B4" s="664" t="s">
        <v>1</v>
      </c>
      <c r="C4" s="665"/>
      <c r="D4" s="665"/>
      <c r="E4" s="665"/>
      <c r="F4" s="665"/>
      <c r="G4" s="665"/>
      <c r="H4" s="665"/>
      <c r="I4" s="665"/>
      <c r="J4" s="665"/>
      <c r="K4" s="665"/>
      <c r="L4" s="665"/>
      <c r="M4" s="665"/>
      <c r="N4" s="665"/>
      <c r="O4" s="665"/>
      <c r="P4" s="665"/>
      <c r="Q4" s="666"/>
      <c r="R4" s="664" t="s">
        <v>216</v>
      </c>
      <c r="S4" s="665"/>
      <c r="T4" s="665"/>
      <c r="U4" s="665"/>
      <c r="V4" s="665"/>
      <c r="W4" s="665"/>
      <c r="X4" s="665"/>
      <c r="Y4" s="666"/>
      <c r="Z4" s="664" t="s">
        <v>217</v>
      </c>
      <c r="AA4" s="665"/>
      <c r="AB4" s="665"/>
      <c r="AC4" s="666"/>
      <c r="AD4" s="664" t="s">
        <v>218</v>
      </c>
      <c r="AE4" s="665"/>
      <c r="AF4" s="665"/>
      <c r="AG4" s="665"/>
      <c r="AH4" s="665"/>
      <c r="AI4" s="665"/>
      <c r="AJ4" s="665"/>
      <c r="AK4" s="666"/>
      <c r="AL4" s="664" t="s">
        <v>217</v>
      </c>
      <c r="AM4" s="665"/>
      <c r="AN4" s="665"/>
      <c r="AO4" s="666"/>
      <c r="AP4" s="670" t="s">
        <v>219</v>
      </c>
      <c r="AQ4" s="670"/>
      <c r="AR4" s="670"/>
      <c r="AS4" s="670"/>
      <c r="AT4" s="670"/>
      <c r="AU4" s="670"/>
      <c r="AV4" s="670"/>
      <c r="AW4" s="670"/>
      <c r="AX4" s="670"/>
      <c r="AY4" s="670"/>
      <c r="AZ4" s="670"/>
      <c r="BA4" s="670"/>
      <c r="BB4" s="670"/>
      <c r="BC4" s="670"/>
      <c r="BD4" s="670"/>
      <c r="BE4" s="670"/>
      <c r="BF4" s="670"/>
      <c r="BG4" s="670" t="s">
        <v>220</v>
      </c>
      <c r="BH4" s="670"/>
      <c r="BI4" s="670"/>
      <c r="BJ4" s="670"/>
      <c r="BK4" s="670"/>
      <c r="BL4" s="670"/>
      <c r="BM4" s="670"/>
      <c r="BN4" s="670"/>
      <c r="BO4" s="670" t="s">
        <v>217</v>
      </c>
      <c r="BP4" s="670"/>
      <c r="BQ4" s="670"/>
      <c r="BR4" s="670"/>
      <c r="BS4" s="670" t="s">
        <v>221</v>
      </c>
      <c r="BT4" s="670"/>
      <c r="BU4" s="670"/>
      <c r="BV4" s="670"/>
      <c r="BW4" s="670"/>
      <c r="BX4" s="670"/>
      <c r="BY4" s="670"/>
      <c r="BZ4" s="670"/>
      <c r="CA4" s="670"/>
      <c r="CB4" s="670"/>
      <c r="CD4" s="667" t="s">
        <v>222</v>
      </c>
      <c r="CE4" s="668"/>
      <c r="CF4" s="668"/>
      <c r="CG4" s="668"/>
      <c r="CH4" s="668"/>
      <c r="CI4" s="668"/>
      <c r="CJ4" s="668"/>
      <c r="CK4" s="668"/>
      <c r="CL4" s="668"/>
      <c r="CM4" s="668"/>
      <c r="CN4" s="668"/>
      <c r="CO4" s="668"/>
      <c r="CP4" s="668"/>
      <c r="CQ4" s="668"/>
      <c r="CR4" s="668"/>
      <c r="CS4" s="668"/>
      <c r="CT4" s="668"/>
      <c r="CU4" s="668"/>
      <c r="CV4" s="668"/>
      <c r="CW4" s="668"/>
      <c r="CX4" s="668"/>
      <c r="CY4" s="668"/>
      <c r="CZ4" s="668"/>
      <c r="DA4" s="668"/>
      <c r="DB4" s="668"/>
      <c r="DC4" s="668"/>
      <c r="DD4" s="668"/>
      <c r="DE4" s="668"/>
      <c r="DF4" s="668"/>
      <c r="DG4" s="668"/>
      <c r="DH4" s="668"/>
      <c r="DI4" s="668"/>
      <c r="DJ4" s="668"/>
      <c r="DK4" s="668"/>
      <c r="DL4" s="668"/>
      <c r="DM4" s="668"/>
      <c r="DN4" s="668"/>
      <c r="DO4" s="668"/>
      <c r="DP4" s="668"/>
      <c r="DQ4" s="668"/>
      <c r="DR4" s="668"/>
      <c r="DS4" s="668"/>
      <c r="DT4" s="668"/>
      <c r="DU4" s="668"/>
      <c r="DV4" s="668"/>
      <c r="DW4" s="668"/>
      <c r="DX4" s="668"/>
      <c r="DY4" s="668"/>
      <c r="DZ4" s="668"/>
      <c r="EA4" s="668"/>
      <c r="EB4" s="668"/>
      <c r="EC4" s="669"/>
    </row>
    <row r="5" spans="2:143" s="230" customFormat="1" ht="11.25" customHeight="1" x14ac:dyDescent="0.15">
      <c r="B5" s="671" t="s">
        <v>223</v>
      </c>
      <c r="C5" s="672"/>
      <c r="D5" s="672"/>
      <c r="E5" s="672"/>
      <c r="F5" s="672"/>
      <c r="G5" s="672"/>
      <c r="H5" s="672"/>
      <c r="I5" s="672"/>
      <c r="J5" s="672"/>
      <c r="K5" s="672"/>
      <c r="L5" s="672"/>
      <c r="M5" s="672"/>
      <c r="N5" s="672"/>
      <c r="O5" s="672"/>
      <c r="P5" s="672"/>
      <c r="Q5" s="673"/>
      <c r="R5" s="674">
        <v>947746</v>
      </c>
      <c r="S5" s="675"/>
      <c r="T5" s="675"/>
      <c r="U5" s="675"/>
      <c r="V5" s="675"/>
      <c r="W5" s="675"/>
      <c r="X5" s="675"/>
      <c r="Y5" s="676"/>
      <c r="Z5" s="677">
        <v>16.8</v>
      </c>
      <c r="AA5" s="677"/>
      <c r="AB5" s="677"/>
      <c r="AC5" s="677"/>
      <c r="AD5" s="678">
        <v>947746</v>
      </c>
      <c r="AE5" s="678"/>
      <c r="AF5" s="678"/>
      <c r="AG5" s="678"/>
      <c r="AH5" s="678"/>
      <c r="AI5" s="678"/>
      <c r="AJ5" s="678"/>
      <c r="AK5" s="678"/>
      <c r="AL5" s="679">
        <v>34.1</v>
      </c>
      <c r="AM5" s="680"/>
      <c r="AN5" s="680"/>
      <c r="AO5" s="681"/>
      <c r="AP5" s="671" t="s">
        <v>224</v>
      </c>
      <c r="AQ5" s="672"/>
      <c r="AR5" s="672"/>
      <c r="AS5" s="672"/>
      <c r="AT5" s="672"/>
      <c r="AU5" s="672"/>
      <c r="AV5" s="672"/>
      <c r="AW5" s="672"/>
      <c r="AX5" s="672"/>
      <c r="AY5" s="672"/>
      <c r="AZ5" s="672"/>
      <c r="BA5" s="672"/>
      <c r="BB5" s="672"/>
      <c r="BC5" s="672"/>
      <c r="BD5" s="672"/>
      <c r="BE5" s="672"/>
      <c r="BF5" s="673"/>
      <c r="BG5" s="685">
        <v>947272</v>
      </c>
      <c r="BH5" s="686"/>
      <c r="BI5" s="686"/>
      <c r="BJ5" s="686"/>
      <c r="BK5" s="686"/>
      <c r="BL5" s="686"/>
      <c r="BM5" s="686"/>
      <c r="BN5" s="687"/>
      <c r="BO5" s="688">
        <v>99.9</v>
      </c>
      <c r="BP5" s="688"/>
      <c r="BQ5" s="688"/>
      <c r="BR5" s="688"/>
      <c r="BS5" s="689" t="s">
        <v>225</v>
      </c>
      <c r="BT5" s="689"/>
      <c r="BU5" s="689"/>
      <c r="BV5" s="689"/>
      <c r="BW5" s="689"/>
      <c r="BX5" s="689"/>
      <c r="BY5" s="689"/>
      <c r="BZ5" s="689"/>
      <c r="CA5" s="689"/>
      <c r="CB5" s="693"/>
      <c r="CD5" s="667" t="s">
        <v>219</v>
      </c>
      <c r="CE5" s="668"/>
      <c r="CF5" s="668"/>
      <c r="CG5" s="668"/>
      <c r="CH5" s="668"/>
      <c r="CI5" s="668"/>
      <c r="CJ5" s="668"/>
      <c r="CK5" s="668"/>
      <c r="CL5" s="668"/>
      <c r="CM5" s="668"/>
      <c r="CN5" s="668"/>
      <c r="CO5" s="668"/>
      <c r="CP5" s="668"/>
      <c r="CQ5" s="669"/>
      <c r="CR5" s="667" t="s">
        <v>226</v>
      </c>
      <c r="CS5" s="668"/>
      <c r="CT5" s="668"/>
      <c r="CU5" s="668"/>
      <c r="CV5" s="668"/>
      <c r="CW5" s="668"/>
      <c r="CX5" s="668"/>
      <c r="CY5" s="669"/>
      <c r="CZ5" s="667" t="s">
        <v>217</v>
      </c>
      <c r="DA5" s="668"/>
      <c r="DB5" s="668"/>
      <c r="DC5" s="669"/>
      <c r="DD5" s="667" t="s">
        <v>227</v>
      </c>
      <c r="DE5" s="668"/>
      <c r="DF5" s="668"/>
      <c r="DG5" s="668"/>
      <c r="DH5" s="668"/>
      <c r="DI5" s="668"/>
      <c r="DJ5" s="668"/>
      <c r="DK5" s="668"/>
      <c r="DL5" s="668"/>
      <c r="DM5" s="668"/>
      <c r="DN5" s="668"/>
      <c r="DO5" s="668"/>
      <c r="DP5" s="669"/>
      <c r="DQ5" s="667" t="s">
        <v>228</v>
      </c>
      <c r="DR5" s="668"/>
      <c r="DS5" s="668"/>
      <c r="DT5" s="668"/>
      <c r="DU5" s="668"/>
      <c r="DV5" s="668"/>
      <c r="DW5" s="668"/>
      <c r="DX5" s="668"/>
      <c r="DY5" s="668"/>
      <c r="DZ5" s="668"/>
      <c r="EA5" s="668"/>
      <c r="EB5" s="668"/>
      <c r="EC5" s="669"/>
    </row>
    <row r="6" spans="2:143" ht="11.25" customHeight="1" x14ac:dyDescent="0.15">
      <c r="B6" s="682" t="s">
        <v>229</v>
      </c>
      <c r="C6" s="683"/>
      <c r="D6" s="683"/>
      <c r="E6" s="683"/>
      <c r="F6" s="683"/>
      <c r="G6" s="683"/>
      <c r="H6" s="683"/>
      <c r="I6" s="683"/>
      <c r="J6" s="683"/>
      <c r="K6" s="683"/>
      <c r="L6" s="683"/>
      <c r="M6" s="683"/>
      <c r="N6" s="683"/>
      <c r="O6" s="683"/>
      <c r="P6" s="683"/>
      <c r="Q6" s="684"/>
      <c r="R6" s="685">
        <v>90354</v>
      </c>
      <c r="S6" s="686"/>
      <c r="T6" s="686"/>
      <c r="U6" s="686"/>
      <c r="V6" s="686"/>
      <c r="W6" s="686"/>
      <c r="X6" s="686"/>
      <c r="Y6" s="687"/>
      <c r="Z6" s="688">
        <v>1.6</v>
      </c>
      <c r="AA6" s="688"/>
      <c r="AB6" s="688"/>
      <c r="AC6" s="688"/>
      <c r="AD6" s="689">
        <v>90354</v>
      </c>
      <c r="AE6" s="689"/>
      <c r="AF6" s="689"/>
      <c r="AG6" s="689"/>
      <c r="AH6" s="689"/>
      <c r="AI6" s="689"/>
      <c r="AJ6" s="689"/>
      <c r="AK6" s="689"/>
      <c r="AL6" s="690">
        <v>3.2</v>
      </c>
      <c r="AM6" s="691"/>
      <c r="AN6" s="691"/>
      <c r="AO6" s="692"/>
      <c r="AP6" s="682" t="s">
        <v>230</v>
      </c>
      <c r="AQ6" s="683"/>
      <c r="AR6" s="683"/>
      <c r="AS6" s="683"/>
      <c r="AT6" s="683"/>
      <c r="AU6" s="683"/>
      <c r="AV6" s="683"/>
      <c r="AW6" s="683"/>
      <c r="AX6" s="683"/>
      <c r="AY6" s="683"/>
      <c r="AZ6" s="683"/>
      <c r="BA6" s="683"/>
      <c r="BB6" s="683"/>
      <c r="BC6" s="683"/>
      <c r="BD6" s="683"/>
      <c r="BE6" s="683"/>
      <c r="BF6" s="684"/>
      <c r="BG6" s="685">
        <v>947272</v>
      </c>
      <c r="BH6" s="686"/>
      <c r="BI6" s="686"/>
      <c r="BJ6" s="686"/>
      <c r="BK6" s="686"/>
      <c r="BL6" s="686"/>
      <c r="BM6" s="686"/>
      <c r="BN6" s="687"/>
      <c r="BO6" s="688">
        <v>99.9</v>
      </c>
      <c r="BP6" s="688"/>
      <c r="BQ6" s="688"/>
      <c r="BR6" s="688"/>
      <c r="BS6" s="689" t="s">
        <v>129</v>
      </c>
      <c r="BT6" s="689"/>
      <c r="BU6" s="689"/>
      <c r="BV6" s="689"/>
      <c r="BW6" s="689"/>
      <c r="BX6" s="689"/>
      <c r="BY6" s="689"/>
      <c r="BZ6" s="689"/>
      <c r="CA6" s="689"/>
      <c r="CB6" s="693"/>
      <c r="CD6" s="696" t="s">
        <v>231</v>
      </c>
      <c r="CE6" s="697"/>
      <c r="CF6" s="697"/>
      <c r="CG6" s="697"/>
      <c r="CH6" s="697"/>
      <c r="CI6" s="697"/>
      <c r="CJ6" s="697"/>
      <c r="CK6" s="697"/>
      <c r="CL6" s="697"/>
      <c r="CM6" s="697"/>
      <c r="CN6" s="697"/>
      <c r="CO6" s="697"/>
      <c r="CP6" s="697"/>
      <c r="CQ6" s="698"/>
      <c r="CR6" s="685">
        <v>63897</v>
      </c>
      <c r="CS6" s="686"/>
      <c r="CT6" s="686"/>
      <c r="CU6" s="686"/>
      <c r="CV6" s="686"/>
      <c r="CW6" s="686"/>
      <c r="CX6" s="686"/>
      <c r="CY6" s="687"/>
      <c r="CZ6" s="679">
        <v>1.2</v>
      </c>
      <c r="DA6" s="680"/>
      <c r="DB6" s="680"/>
      <c r="DC6" s="699"/>
      <c r="DD6" s="694" t="s">
        <v>225</v>
      </c>
      <c r="DE6" s="686"/>
      <c r="DF6" s="686"/>
      <c r="DG6" s="686"/>
      <c r="DH6" s="686"/>
      <c r="DI6" s="686"/>
      <c r="DJ6" s="686"/>
      <c r="DK6" s="686"/>
      <c r="DL6" s="686"/>
      <c r="DM6" s="686"/>
      <c r="DN6" s="686"/>
      <c r="DO6" s="686"/>
      <c r="DP6" s="687"/>
      <c r="DQ6" s="694">
        <v>63897</v>
      </c>
      <c r="DR6" s="686"/>
      <c r="DS6" s="686"/>
      <c r="DT6" s="686"/>
      <c r="DU6" s="686"/>
      <c r="DV6" s="686"/>
      <c r="DW6" s="686"/>
      <c r="DX6" s="686"/>
      <c r="DY6" s="686"/>
      <c r="DZ6" s="686"/>
      <c r="EA6" s="686"/>
      <c r="EB6" s="686"/>
      <c r="EC6" s="695"/>
    </row>
    <row r="7" spans="2:143" ht="11.25" customHeight="1" x14ac:dyDescent="0.15">
      <c r="B7" s="682" t="s">
        <v>232</v>
      </c>
      <c r="C7" s="683"/>
      <c r="D7" s="683"/>
      <c r="E7" s="683"/>
      <c r="F7" s="683"/>
      <c r="G7" s="683"/>
      <c r="H7" s="683"/>
      <c r="I7" s="683"/>
      <c r="J7" s="683"/>
      <c r="K7" s="683"/>
      <c r="L7" s="683"/>
      <c r="M7" s="683"/>
      <c r="N7" s="683"/>
      <c r="O7" s="683"/>
      <c r="P7" s="683"/>
      <c r="Q7" s="684"/>
      <c r="R7" s="685">
        <v>893</v>
      </c>
      <c r="S7" s="686"/>
      <c r="T7" s="686"/>
      <c r="U7" s="686"/>
      <c r="V7" s="686"/>
      <c r="W7" s="686"/>
      <c r="X7" s="686"/>
      <c r="Y7" s="687"/>
      <c r="Z7" s="688">
        <v>0</v>
      </c>
      <c r="AA7" s="688"/>
      <c r="AB7" s="688"/>
      <c r="AC7" s="688"/>
      <c r="AD7" s="689">
        <v>893</v>
      </c>
      <c r="AE7" s="689"/>
      <c r="AF7" s="689"/>
      <c r="AG7" s="689"/>
      <c r="AH7" s="689"/>
      <c r="AI7" s="689"/>
      <c r="AJ7" s="689"/>
      <c r="AK7" s="689"/>
      <c r="AL7" s="690">
        <v>0</v>
      </c>
      <c r="AM7" s="691"/>
      <c r="AN7" s="691"/>
      <c r="AO7" s="692"/>
      <c r="AP7" s="682" t="s">
        <v>233</v>
      </c>
      <c r="AQ7" s="683"/>
      <c r="AR7" s="683"/>
      <c r="AS7" s="683"/>
      <c r="AT7" s="683"/>
      <c r="AU7" s="683"/>
      <c r="AV7" s="683"/>
      <c r="AW7" s="683"/>
      <c r="AX7" s="683"/>
      <c r="AY7" s="683"/>
      <c r="AZ7" s="683"/>
      <c r="BA7" s="683"/>
      <c r="BB7" s="683"/>
      <c r="BC7" s="683"/>
      <c r="BD7" s="683"/>
      <c r="BE7" s="683"/>
      <c r="BF7" s="684"/>
      <c r="BG7" s="685">
        <v>463143</v>
      </c>
      <c r="BH7" s="686"/>
      <c r="BI7" s="686"/>
      <c r="BJ7" s="686"/>
      <c r="BK7" s="686"/>
      <c r="BL7" s="686"/>
      <c r="BM7" s="686"/>
      <c r="BN7" s="687"/>
      <c r="BO7" s="688">
        <v>48.9</v>
      </c>
      <c r="BP7" s="688"/>
      <c r="BQ7" s="688"/>
      <c r="BR7" s="688"/>
      <c r="BS7" s="689" t="s">
        <v>225</v>
      </c>
      <c r="BT7" s="689"/>
      <c r="BU7" s="689"/>
      <c r="BV7" s="689"/>
      <c r="BW7" s="689"/>
      <c r="BX7" s="689"/>
      <c r="BY7" s="689"/>
      <c r="BZ7" s="689"/>
      <c r="CA7" s="689"/>
      <c r="CB7" s="693"/>
      <c r="CD7" s="700" t="s">
        <v>234</v>
      </c>
      <c r="CE7" s="701"/>
      <c r="CF7" s="701"/>
      <c r="CG7" s="701"/>
      <c r="CH7" s="701"/>
      <c r="CI7" s="701"/>
      <c r="CJ7" s="701"/>
      <c r="CK7" s="701"/>
      <c r="CL7" s="701"/>
      <c r="CM7" s="701"/>
      <c r="CN7" s="701"/>
      <c r="CO7" s="701"/>
      <c r="CP7" s="701"/>
      <c r="CQ7" s="702"/>
      <c r="CR7" s="685">
        <v>1302612</v>
      </c>
      <c r="CS7" s="686"/>
      <c r="CT7" s="686"/>
      <c r="CU7" s="686"/>
      <c r="CV7" s="686"/>
      <c r="CW7" s="686"/>
      <c r="CX7" s="686"/>
      <c r="CY7" s="687"/>
      <c r="CZ7" s="688">
        <v>24.9</v>
      </c>
      <c r="DA7" s="688"/>
      <c r="DB7" s="688"/>
      <c r="DC7" s="688"/>
      <c r="DD7" s="694">
        <v>12349</v>
      </c>
      <c r="DE7" s="686"/>
      <c r="DF7" s="686"/>
      <c r="DG7" s="686"/>
      <c r="DH7" s="686"/>
      <c r="DI7" s="686"/>
      <c r="DJ7" s="686"/>
      <c r="DK7" s="686"/>
      <c r="DL7" s="686"/>
      <c r="DM7" s="686"/>
      <c r="DN7" s="686"/>
      <c r="DO7" s="686"/>
      <c r="DP7" s="687"/>
      <c r="DQ7" s="694">
        <v>419521</v>
      </c>
      <c r="DR7" s="686"/>
      <c r="DS7" s="686"/>
      <c r="DT7" s="686"/>
      <c r="DU7" s="686"/>
      <c r="DV7" s="686"/>
      <c r="DW7" s="686"/>
      <c r="DX7" s="686"/>
      <c r="DY7" s="686"/>
      <c r="DZ7" s="686"/>
      <c r="EA7" s="686"/>
      <c r="EB7" s="686"/>
      <c r="EC7" s="695"/>
    </row>
    <row r="8" spans="2:143" ht="11.25" customHeight="1" x14ac:dyDescent="0.15">
      <c r="B8" s="682" t="s">
        <v>235</v>
      </c>
      <c r="C8" s="683"/>
      <c r="D8" s="683"/>
      <c r="E8" s="683"/>
      <c r="F8" s="683"/>
      <c r="G8" s="683"/>
      <c r="H8" s="683"/>
      <c r="I8" s="683"/>
      <c r="J8" s="683"/>
      <c r="K8" s="683"/>
      <c r="L8" s="683"/>
      <c r="M8" s="683"/>
      <c r="N8" s="683"/>
      <c r="O8" s="683"/>
      <c r="P8" s="683"/>
      <c r="Q8" s="684"/>
      <c r="R8" s="685">
        <v>3943</v>
      </c>
      <c r="S8" s="686"/>
      <c r="T8" s="686"/>
      <c r="U8" s="686"/>
      <c r="V8" s="686"/>
      <c r="W8" s="686"/>
      <c r="X8" s="686"/>
      <c r="Y8" s="687"/>
      <c r="Z8" s="688">
        <v>0.1</v>
      </c>
      <c r="AA8" s="688"/>
      <c r="AB8" s="688"/>
      <c r="AC8" s="688"/>
      <c r="AD8" s="689">
        <v>3943</v>
      </c>
      <c r="AE8" s="689"/>
      <c r="AF8" s="689"/>
      <c r="AG8" s="689"/>
      <c r="AH8" s="689"/>
      <c r="AI8" s="689"/>
      <c r="AJ8" s="689"/>
      <c r="AK8" s="689"/>
      <c r="AL8" s="690">
        <v>0.1</v>
      </c>
      <c r="AM8" s="691"/>
      <c r="AN8" s="691"/>
      <c r="AO8" s="692"/>
      <c r="AP8" s="682" t="s">
        <v>236</v>
      </c>
      <c r="AQ8" s="683"/>
      <c r="AR8" s="683"/>
      <c r="AS8" s="683"/>
      <c r="AT8" s="683"/>
      <c r="AU8" s="683"/>
      <c r="AV8" s="683"/>
      <c r="AW8" s="683"/>
      <c r="AX8" s="683"/>
      <c r="AY8" s="683"/>
      <c r="AZ8" s="683"/>
      <c r="BA8" s="683"/>
      <c r="BB8" s="683"/>
      <c r="BC8" s="683"/>
      <c r="BD8" s="683"/>
      <c r="BE8" s="683"/>
      <c r="BF8" s="684"/>
      <c r="BG8" s="685">
        <v>18826</v>
      </c>
      <c r="BH8" s="686"/>
      <c r="BI8" s="686"/>
      <c r="BJ8" s="686"/>
      <c r="BK8" s="686"/>
      <c r="BL8" s="686"/>
      <c r="BM8" s="686"/>
      <c r="BN8" s="687"/>
      <c r="BO8" s="688">
        <v>2</v>
      </c>
      <c r="BP8" s="688"/>
      <c r="BQ8" s="688"/>
      <c r="BR8" s="688"/>
      <c r="BS8" s="694" t="s">
        <v>225</v>
      </c>
      <c r="BT8" s="686"/>
      <c r="BU8" s="686"/>
      <c r="BV8" s="686"/>
      <c r="BW8" s="686"/>
      <c r="BX8" s="686"/>
      <c r="BY8" s="686"/>
      <c r="BZ8" s="686"/>
      <c r="CA8" s="686"/>
      <c r="CB8" s="695"/>
      <c r="CD8" s="700" t="s">
        <v>237</v>
      </c>
      <c r="CE8" s="701"/>
      <c r="CF8" s="701"/>
      <c r="CG8" s="701"/>
      <c r="CH8" s="701"/>
      <c r="CI8" s="701"/>
      <c r="CJ8" s="701"/>
      <c r="CK8" s="701"/>
      <c r="CL8" s="701"/>
      <c r="CM8" s="701"/>
      <c r="CN8" s="701"/>
      <c r="CO8" s="701"/>
      <c r="CP8" s="701"/>
      <c r="CQ8" s="702"/>
      <c r="CR8" s="685">
        <v>1223027</v>
      </c>
      <c r="CS8" s="686"/>
      <c r="CT8" s="686"/>
      <c r="CU8" s="686"/>
      <c r="CV8" s="686"/>
      <c r="CW8" s="686"/>
      <c r="CX8" s="686"/>
      <c r="CY8" s="687"/>
      <c r="CZ8" s="688">
        <v>23.4</v>
      </c>
      <c r="DA8" s="688"/>
      <c r="DB8" s="688"/>
      <c r="DC8" s="688"/>
      <c r="DD8" s="694">
        <v>22441</v>
      </c>
      <c r="DE8" s="686"/>
      <c r="DF8" s="686"/>
      <c r="DG8" s="686"/>
      <c r="DH8" s="686"/>
      <c r="DI8" s="686"/>
      <c r="DJ8" s="686"/>
      <c r="DK8" s="686"/>
      <c r="DL8" s="686"/>
      <c r="DM8" s="686"/>
      <c r="DN8" s="686"/>
      <c r="DO8" s="686"/>
      <c r="DP8" s="687"/>
      <c r="DQ8" s="694">
        <v>728411</v>
      </c>
      <c r="DR8" s="686"/>
      <c r="DS8" s="686"/>
      <c r="DT8" s="686"/>
      <c r="DU8" s="686"/>
      <c r="DV8" s="686"/>
      <c r="DW8" s="686"/>
      <c r="DX8" s="686"/>
      <c r="DY8" s="686"/>
      <c r="DZ8" s="686"/>
      <c r="EA8" s="686"/>
      <c r="EB8" s="686"/>
      <c r="EC8" s="695"/>
    </row>
    <row r="9" spans="2:143" ht="11.25" customHeight="1" x14ac:dyDescent="0.15">
      <c r="B9" s="682" t="s">
        <v>238</v>
      </c>
      <c r="C9" s="683"/>
      <c r="D9" s="683"/>
      <c r="E9" s="683"/>
      <c r="F9" s="683"/>
      <c r="G9" s="683"/>
      <c r="H9" s="683"/>
      <c r="I9" s="683"/>
      <c r="J9" s="683"/>
      <c r="K9" s="683"/>
      <c r="L9" s="683"/>
      <c r="M9" s="683"/>
      <c r="N9" s="683"/>
      <c r="O9" s="683"/>
      <c r="P9" s="683"/>
      <c r="Q9" s="684"/>
      <c r="R9" s="685">
        <v>4559</v>
      </c>
      <c r="S9" s="686"/>
      <c r="T9" s="686"/>
      <c r="U9" s="686"/>
      <c r="V9" s="686"/>
      <c r="W9" s="686"/>
      <c r="X9" s="686"/>
      <c r="Y9" s="687"/>
      <c r="Z9" s="688">
        <v>0.1</v>
      </c>
      <c r="AA9" s="688"/>
      <c r="AB9" s="688"/>
      <c r="AC9" s="688"/>
      <c r="AD9" s="689">
        <v>4559</v>
      </c>
      <c r="AE9" s="689"/>
      <c r="AF9" s="689"/>
      <c r="AG9" s="689"/>
      <c r="AH9" s="689"/>
      <c r="AI9" s="689"/>
      <c r="AJ9" s="689"/>
      <c r="AK9" s="689"/>
      <c r="AL9" s="690">
        <v>0.2</v>
      </c>
      <c r="AM9" s="691"/>
      <c r="AN9" s="691"/>
      <c r="AO9" s="692"/>
      <c r="AP9" s="682" t="s">
        <v>239</v>
      </c>
      <c r="AQ9" s="683"/>
      <c r="AR9" s="683"/>
      <c r="AS9" s="683"/>
      <c r="AT9" s="683"/>
      <c r="AU9" s="683"/>
      <c r="AV9" s="683"/>
      <c r="AW9" s="683"/>
      <c r="AX9" s="683"/>
      <c r="AY9" s="683"/>
      <c r="AZ9" s="683"/>
      <c r="BA9" s="683"/>
      <c r="BB9" s="683"/>
      <c r="BC9" s="683"/>
      <c r="BD9" s="683"/>
      <c r="BE9" s="683"/>
      <c r="BF9" s="684"/>
      <c r="BG9" s="685">
        <v>376735</v>
      </c>
      <c r="BH9" s="686"/>
      <c r="BI9" s="686"/>
      <c r="BJ9" s="686"/>
      <c r="BK9" s="686"/>
      <c r="BL9" s="686"/>
      <c r="BM9" s="686"/>
      <c r="BN9" s="687"/>
      <c r="BO9" s="688">
        <v>39.799999999999997</v>
      </c>
      <c r="BP9" s="688"/>
      <c r="BQ9" s="688"/>
      <c r="BR9" s="688"/>
      <c r="BS9" s="694" t="s">
        <v>225</v>
      </c>
      <c r="BT9" s="686"/>
      <c r="BU9" s="686"/>
      <c r="BV9" s="686"/>
      <c r="BW9" s="686"/>
      <c r="BX9" s="686"/>
      <c r="BY9" s="686"/>
      <c r="BZ9" s="686"/>
      <c r="CA9" s="686"/>
      <c r="CB9" s="695"/>
      <c r="CD9" s="700" t="s">
        <v>240</v>
      </c>
      <c r="CE9" s="701"/>
      <c r="CF9" s="701"/>
      <c r="CG9" s="701"/>
      <c r="CH9" s="701"/>
      <c r="CI9" s="701"/>
      <c r="CJ9" s="701"/>
      <c r="CK9" s="701"/>
      <c r="CL9" s="701"/>
      <c r="CM9" s="701"/>
      <c r="CN9" s="701"/>
      <c r="CO9" s="701"/>
      <c r="CP9" s="701"/>
      <c r="CQ9" s="702"/>
      <c r="CR9" s="685">
        <v>372391</v>
      </c>
      <c r="CS9" s="686"/>
      <c r="CT9" s="686"/>
      <c r="CU9" s="686"/>
      <c r="CV9" s="686"/>
      <c r="CW9" s="686"/>
      <c r="CX9" s="686"/>
      <c r="CY9" s="687"/>
      <c r="CZ9" s="688">
        <v>7.1</v>
      </c>
      <c r="DA9" s="688"/>
      <c r="DB9" s="688"/>
      <c r="DC9" s="688"/>
      <c r="DD9" s="694">
        <v>15105</v>
      </c>
      <c r="DE9" s="686"/>
      <c r="DF9" s="686"/>
      <c r="DG9" s="686"/>
      <c r="DH9" s="686"/>
      <c r="DI9" s="686"/>
      <c r="DJ9" s="686"/>
      <c r="DK9" s="686"/>
      <c r="DL9" s="686"/>
      <c r="DM9" s="686"/>
      <c r="DN9" s="686"/>
      <c r="DO9" s="686"/>
      <c r="DP9" s="687"/>
      <c r="DQ9" s="694">
        <v>355458</v>
      </c>
      <c r="DR9" s="686"/>
      <c r="DS9" s="686"/>
      <c r="DT9" s="686"/>
      <c r="DU9" s="686"/>
      <c r="DV9" s="686"/>
      <c r="DW9" s="686"/>
      <c r="DX9" s="686"/>
      <c r="DY9" s="686"/>
      <c r="DZ9" s="686"/>
      <c r="EA9" s="686"/>
      <c r="EB9" s="686"/>
      <c r="EC9" s="695"/>
    </row>
    <row r="10" spans="2:143" ht="11.25" customHeight="1" x14ac:dyDescent="0.15">
      <c r="B10" s="682" t="s">
        <v>241</v>
      </c>
      <c r="C10" s="683"/>
      <c r="D10" s="683"/>
      <c r="E10" s="683"/>
      <c r="F10" s="683"/>
      <c r="G10" s="683"/>
      <c r="H10" s="683"/>
      <c r="I10" s="683"/>
      <c r="J10" s="683"/>
      <c r="K10" s="683"/>
      <c r="L10" s="683"/>
      <c r="M10" s="683"/>
      <c r="N10" s="683"/>
      <c r="O10" s="683"/>
      <c r="P10" s="683"/>
      <c r="Q10" s="684"/>
      <c r="R10" s="685" t="s">
        <v>129</v>
      </c>
      <c r="S10" s="686"/>
      <c r="T10" s="686"/>
      <c r="U10" s="686"/>
      <c r="V10" s="686"/>
      <c r="W10" s="686"/>
      <c r="X10" s="686"/>
      <c r="Y10" s="687"/>
      <c r="Z10" s="688" t="s">
        <v>129</v>
      </c>
      <c r="AA10" s="688"/>
      <c r="AB10" s="688"/>
      <c r="AC10" s="688"/>
      <c r="AD10" s="689" t="s">
        <v>225</v>
      </c>
      <c r="AE10" s="689"/>
      <c r="AF10" s="689"/>
      <c r="AG10" s="689"/>
      <c r="AH10" s="689"/>
      <c r="AI10" s="689"/>
      <c r="AJ10" s="689"/>
      <c r="AK10" s="689"/>
      <c r="AL10" s="690" t="s">
        <v>129</v>
      </c>
      <c r="AM10" s="691"/>
      <c r="AN10" s="691"/>
      <c r="AO10" s="692"/>
      <c r="AP10" s="682" t="s">
        <v>242</v>
      </c>
      <c r="AQ10" s="683"/>
      <c r="AR10" s="683"/>
      <c r="AS10" s="683"/>
      <c r="AT10" s="683"/>
      <c r="AU10" s="683"/>
      <c r="AV10" s="683"/>
      <c r="AW10" s="683"/>
      <c r="AX10" s="683"/>
      <c r="AY10" s="683"/>
      <c r="AZ10" s="683"/>
      <c r="BA10" s="683"/>
      <c r="BB10" s="683"/>
      <c r="BC10" s="683"/>
      <c r="BD10" s="683"/>
      <c r="BE10" s="683"/>
      <c r="BF10" s="684"/>
      <c r="BG10" s="685">
        <v>24659</v>
      </c>
      <c r="BH10" s="686"/>
      <c r="BI10" s="686"/>
      <c r="BJ10" s="686"/>
      <c r="BK10" s="686"/>
      <c r="BL10" s="686"/>
      <c r="BM10" s="686"/>
      <c r="BN10" s="687"/>
      <c r="BO10" s="688">
        <v>2.6</v>
      </c>
      <c r="BP10" s="688"/>
      <c r="BQ10" s="688"/>
      <c r="BR10" s="688"/>
      <c r="BS10" s="694" t="s">
        <v>225</v>
      </c>
      <c r="BT10" s="686"/>
      <c r="BU10" s="686"/>
      <c r="BV10" s="686"/>
      <c r="BW10" s="686"/>
      <c r="BX10" s="686"/>
      <c r="BY10" s="686"/>
      <c r="BZ10" s="686"/>
      <c r="CA10" s="686"/>
      <c r="CB10" s="695"/>
      <c r="CD10" s="700" t="s">
        <v>243</v>
      </c>
      <c r="CE10" s="701"/>
      <c r="CF10" s="701"/>
      <c r="CG10" s="701"/>
      <c r="CH10" s="701"/>
      <c r="CI10" s="701"/>
      <c r="CJ10" s="701"/>
      <c r="CK10" s="701"/>
      <c r="CL10" s="701"/>
      <c r="CM10" s="701"/>
      <c r="CN10" s="701"/>
      <c r="CO10" s="701"/>
      <c r="CP10" s="701"/>
      <c r="CQ10" s="702"/>
      <c r="CR10" s="685" t="s">
        <v>129</v>
      </c>
      <c r="CS10" s="686"/>
      <c r="CT10" s="686"/>
      <c r="CU10" s="686"/>
      <c r="CV10" s="686"/>
      <c r="CW10" s="686"/>
      <c r="CX10" s="686"/>
      <c r="CY10" s="687"/>
      <c r="CZ10" s="688" t="s">
        <v>129</v>
      </c>
      <c r="DA10" s="688"/>
      <c r="DB10" s="688"/>
      <c r="DC10" s="688"/>
      <c r="DD10" s="694" t="s">
        <v>129</v>
      </c>
      <c r="DE10" s="686"/>
      <c r="DF10" s="686"/>
      <c r="DG10" s="686"/>
      <c r="DH10" s="686"/>
      <c r="DI10" s="686"/>
      <c r="DJ10" s="686"/>
      <c r="DK10" s="686"/>
      <c r="DL10" s="686"/>
      <c r="DM10" s="686"/>
      <c r="DN10" s="686"/>
      <c r="DO10" s="686"/>
      <c r="DP10" s="687"/>
      <c r="DQ10" s="694" t="s">
        <v>129</v>
      </c>
      <c r="DR10" s="686"/>
      <c r="DS10" s="686"/>
      <c r="DT10" s="686"/>
      <c r="DU10" s="686"/>
      <c r="DV10" s="686"/>
      <c r="DW10" s="686"/>
      <c r="DX10" s="686"/>
      <c r="DY10" s="686"/>
      <c r="DZ10" s="686"/>
      <c r="EA10" s="686"/>
      <c r="EB10" s="686"/>
      <c r="EC10" s="695"/>
    </row>
    <row r="11" spans="2:143" ht="11.25" customHeight="1" x14ac:dyDescent="0.15">
      <c r="B11" s="682" t="s">
        <v>244</v>
      </c>
      <c r="C11" s="683"/>
      <c r="D11" s="683"/>
      <c r="E11" s="683"/>
      <c r="F11" s="683"/>
      <c r="G11" s="683"/>
      <c r="H11" s="683"/>
      <c r="I11" s="683"/>
      <c r="J11" s="683"/>
      <c r="K11" s="683"/>
      <c r="L11" s="683"/>
      <c r="M11" s="683"/>
      <c r="N11" s="683"/>
      <c r="O11" s="683"/>
      <c r="P11" s="683"/>
      <c r="Q11" s="684"/>
      <c r="R11" s="685">
        <v>159526</v>
      </c>
      <c r="S11" s="686"/>
      <c r="T11" s="686"/>
      <c r="U11" s="686"/>
      <c r="V11" s="686"/>
      <c r="W11" s="686"/>
      <c r="X11" s="686"/>
      <c r="Y11" s="687"/>
      <c r="Z11" s="690">
        <v>2.8</v>
      </c>
      <c r="AA11" s="691"/>
      <c r="AB11" s="691"/>
      <c r="AC11" s="703"/>
      <c r="AD11" s="694">
        <v>159526</v>
      </c>
      <c r="AE11" s="686"/>
      <c r="AF11" s="686"/>
      <c r="AG11" s="686"/>
      <c r="AH11" s="686"/>
      <c r="AI11" s="686"/>
      <c r="AJ11" s="686"/>
      <c r="AK11" s="687"/>
      <c r="AL11" s="690">
        <v>5.7</v>
      </c>
      <c r="AM11" s="691"/>
      <c r="AN11" s="691"/>
      <c r="AO11" s="692"/>
      <c r="AP11" s="682" t="s">
        <v>245</v>
      </c>
      <c r="AQ11" s="683"/>
      <c r="AR11" s="683"/>
      <c r="AS11" s="683"/>
      <c r="AT11" s="683"/>
      <c r="AU11" s="683"/>
      <c r="AV11" s="683"/>
      <c r="AW11" s="683"/>
      <c r="AX11" s="683"/>
      <c r="AY11" s="683"/>
      <c r="AZ11" s="683"/>
      <c r="BA11" s="683"/>
      <c r="BB11" s="683"/>
      <c r="BC11" s="683"/>
      <c r="BD11" s="683"/>
      <c r="BE11" s="683"/>
      <c r="BF11" s="684"/>
      <c r="BG11" s="685">
        <v>42923</v>
      </c>
      <c r="BH11" s="686"/>
      <c r="BI11" s="686"/>
      <c r="BJ11" s="686"/>
      <c r="BK11" s="686"/>
      <c r="BL11" s="686"/>
      <c r="BM11" s="686"/>
      <c r="BN11" s="687"/>
      <c r="BO11" s="688">
        <v>4.5</v>
      </c>
      <c r="BP11" s="688"/>
      <c r="BQ11" s="688"/>
      <c r="BR11" s="688"/>
      <c r="BS11" s="694" t="s">
        <v>129</v>
      </c>
      <c r="BT11" s="686"/>
      <c r="BU11" s="686"/>
      <c r="BV11" s="686"/>
      <c r="BW11" s="686"/>
      <c r="BX11" s="686"/>
      <c r="BY11" s="686"/>
      <c r="BZ11" s="686"/>
      <c r="CA11" s="686"/>
      <c r="CB11" s="695"/>
      <c r="CD11" s="700" t="s">
        <v>246</v>
      </c>
      <c r="CE11" s="701"/>
      <c r="CF11" s="701"/>
      <c r="CG11" s="701"/>
      <c r="CH11" s="701"/>
      <c r="CI11" s="701"/>
      <c r="CJ11" s="701"/>
      <c r="CK11" s="701"/>
      <c r="CL11" s="701"/>
      <c r="CM11" s="701"/>
      <c r="CN11" s="701"/>
      <c r="CO11" s="701"/>
      <c r="CP11" s="701"/>
      <c r="CQ11" s="702"/>
      <c r="CR11" s="685">
        <v>268848</v>
      </c>
      <c r="CS11" s="686"/>
      <c r="CT11" s="686"/>
      <c r="CU11" s="686"/>
      <c r="CV11" s="686"/>
      <c r="CW11" s="686"/>
      <c r="CX11" s="686"/>
      <c r="CY11" s="687"/>
      <c r="CZ11" s="688">
        <v>5.0999999999999996</v>
      </c>
      <c r="DA11" s="688"/>
      <c r="DB11" s="688"/>
      <c r="DC11" s="688"/>
      <c r="DD11" s="694">
        <v>42807</v>
      </c>
      <c r="DE11" s="686"/>
      <c r="DF11" s="686"/>
      <c r="DG11" s="686"/>
      <c r="DH11" s="686"/>
      <c r="DI11" s="686"/>
      <c r="DJ11" s="686"/>
      <c r="DK11" s="686"/>
      <c r="DL11" s="686"/>
      <c r="DM11" s="686"/>
      <c r="DN11" s="686"/>
      <c r="DO11" s="686"/>
      <c r="DP11" s="687"/>
      <c r="DQ11" s="694">
        <v>110875</v>
      </c>
      <c r="DR11" s="686"/>
      <c r="DS11" s="686"/>
      <c r="DT11" s="686"/>
      <c r="DU11" s="686"/>
      <c r="DV11" s="686"/>
      <c r="DW11" s="686"/>
      <c r="DX11" s="686"/>
      <c r="DY11" s="686"/>
      <c r="DZ11" s="686"/>
      <c r="EA11" s="686"/>
      <c r="EB11" s="686"/>
      <c r="EC11" s="695"/>
    </row>
    <row r="12" spans="2:143" ht="11.25" customHeight="1" x14ac:dyDescent="0.15">
      <c r="B12" s="682" t="s">
        <v>247</v>
      </c>
      <c r="C12" s="683"/>
      <c r="D12" s="683"/>
      <c r="E12" s="683"/>
      <c r="F12" s="683"/>
      <c r="G12" s="683"/>
      <c r="H12" s="683"/>
      <c r="I12" s="683"/>
      <c r="J12" s="683"/>
      <c r="K12" s="683"/>
      <c r="L12" s="683"/>
      <c r="M12" s="683"/>
      <c r="N12" s="683"/>
      <c r="O12" s="683"/>
      <c r="P12" s="683"/>
      <c r="Q12" s="684"/>
      <c r="R12" s="685" t="s">
        <v>129</v>
      </c>
      <c r="S12" s="686"/>
      <c r="T12" s="686"/>
      <c r="U12" s="686"/>
      <c r="V12" s="686"/>
      <c r="W12" s="686"/>
      <c r="X12" s="686"/>
      <c r="Y12" s="687"/>
      <c r="Z12" s="688" t="s">
        <v>225</v>
      </c>
      <c r="AA12" s="688"/>
      <c r="AB12" s="688"/>
      <c r="AC12" s="688"/>
      <c r="AD12" s="689" t="s">
        <v>225</v>
      </c>
      <c r="AE12" s="689"/>
      <c r="AF12" s="689"/>
      <c r="AG12" s="689"/>
      <c r="AH12" s="689"/>
      <c r="AI12" s="689"/>
      <c r="AJ12" s="689"/>
      <c r="AK12" s="689"/>
      <c r="AL12" s="690" t="s">
        <v>225</v>
      </c>
      <c r="AM12" s="691"/>
      <c r="AN12" s="691"/>
      <c r="AO12" s="692"/>
      <c r="AP12" s="682" t="s">
        <v>248</v>
      </c>
      <c r="AQ12" s="683"/>
      <c r="AR12" s="683"/>
      <c r="AS12" s="683"/>
      <c r="AT12" s="683"/>
      <c r="AU12" s="683"/>
      <c r="AV12" s="683"/>
      <c r="AW12" s="683"/>
      <c r="AX12" s="683"/>
      <c r="AY12" s="683"/>
      <c r="AZ12" s="683"/>
      <c r="BA12" s="683"/>
      <c r="BB12" s="683"/>
      <c r="BC12" s="683"/>
      <c r="BD12" s="683"/>
      <c r="BE12" s="683"/>
      <c r="BF12" s="684"/>
      <c r="BG12" s="685">
        <v>419898</v>
      </c>
      <c r="BH12" s="686"/>
      <c r="BI12" s="686"/>
      <c r="BJ12" s="686"/>
      <c r="BK12" s="686"/>
      <c r="BL12" s="686"/>
      <c r="BM12" s="686"/>
      <c r="BN12" s="687"/>
      <c r="BO12" s="688">
        <v>44.3</v>
      </c>
      <c r="BP12" s="688"/>
      <c r="BQ12" s="688"/>
      <c r="BR12" s="688"/>
      <c r="BS12" s="694" t="s">
        <v>225</v>
      </c>
      <c r="BT12" s="686"/>
      <c r="BU12" s="686"/>
      <c r="BV12" s="686"/>
      <c r="BW12" s="686"/>
      <c r="BX12" s="686"/>
      <c r="BY12" s="686"/>
      <c r="BZ12" s="686"/>
      <c r="CA12" s="686"/>
      <c r="CB12" s="695"/>
      <c r="CD12" s="700" t="s">
        <v>249</v>
      </c>
      <c r="CE12" s="701"/>
      <c r="CF12" s="701"/>
      <c r="CG12" s="701"/>
      <c r="CH12" s="701"/>
      <c r="CI12" s="701"/>
      <c r="CJ12" s="701"/>
      <c r="CK12" s="701"/>
      <c r="CL12" s="701"/>
      <c r="CM12" s="701"/>
      <c r="CN12" s="701"/>
      <c r="CO12" s="701"/>
      <c r="CP12" s="701"/>
      <c r="CQ12" s="702"/>
      <c r="CR12" s="685">
        <v>491950</v>
      </c>
      <c r="CS12" s="686"/>
      <c r="CT12" s="686"/>
      <c r="CU12" s="686"/>
      <c r="CV12" s="686"/>
      <c r="CW12" s="686"/>
      <c r="CX12" s="686"/>
      <c r="CY12" s="687"/>
      <c r="CZ12" s="688">
        <v>9.4</v>
      </c>
      <c r="DA12" s="688"/>
      <c r="DB12" s="688"/>
      <c r="DC12" s="688"/>
      <c r="DD12" s="694">
        <v>57128</v>
      </c>
      <c r="DE12" s="686"/>
      <c r="DF12" s="686"/>
      <c r="DG12" s="686"/>
      <c r="DH12" s="686"/>
      <c r="DI12" s="686"/>
      <c r="DJ12" s="686"/>
      <c r="DK12" s="686"/>
      <c r="DL12" s="686"/>
      <c r="DM12" s="686"/>
      <c r="DN12" s="686"/>
      <c r="DO12" s="686"/>
      <c r="DP12" s="687"/>
      <c r="DQ12" s="694">
        <v>287818</v>
      </c>
      <c r="DR12" s="686"/>
      <c r="DS12" s="686"/>
      <c r="DT12" s="686"/>
      <c r="DU12" s="686"/>
      <c r="DV12" s="686"/>
      <c r="DW12" s="686"/>
      <c r="DX12" s="686"/>
      <c r="DY12" s="686"/>
      <c r="DZ12" s="686"/>
      <c r="EA12" s="686"/>
      <c r="EB12" s="686"/>
      <c r="EC12" s="695"/>
    </row>
    <row r="13" spans="2:143" ht="11.25" customHeight="1" x14ac:dyDescent="0.15">
      <c r="B13" s="682" t="s">
        <v>250</v>
      </c>
      <c r="C13" s="683"/>
      <c r="D13" s="683"/>
      <c r="E13" s="683"/>
      <c r="F13" s="683"/>
      <c r="G13" s="683"/>
      <c r="H13" s="683"/>
      <c r="I13" s="683"/>
      <c r="J13" s="683"/>
      <c r="K13" s="683"/>
      <c r="L13" s="683"/>
      <c r="M13" s="683"/>
      <c r="N13" s="683"/>
      <c r="O13" s="683"/>
      <c r="P13" s="683"/>
      <c r="Q13" s="684"/>
      <c r="R13" s="685" t="s">
        <v>129</v>
      </c>
      <c r="S13" s="686"/>
      <c r="T13" s="686"/>
      <c r="U13" s="686"/>
      <c r="V13" s="686"/>
      <c r="W13" s="686"/>
      <c r="X13" s="686"/>
      <c r="Y13" s="687"/>
      <c r="Z13" s="688" t="s">
        <v>225</v>
      </c>
      <c r="AA13" s="688"/>
      <c r="AB13" s="688"/>
      <c r="AC13" s="688"/>
      <c r="AD13" s="689" t="s">
        <v>129</v>
      </c>
      <c r="AE13" s="689"/>
      <c r="AF13" s="689"/>
      <c r="AG13" s="689"/>
      <c r="AH13" s="689"/>
      <c r="AI13" s="689"/>
      <c r="AJ13" s="689"/>
      <c r="AK13" s="689"/>
      <c r="AL13" s="690" t="s">
        <v>129</v>
      </c>
      <c r="AM13" s="691"/>
      <c r="AN13" s="691"/>
      <c r="AO13" s="692"/>
      <c r="AP13" s="682" t="s">
        <v>251</v>
      </c>
      <c r="AQ13" s="683"/>
      <c r="AR13" s="683"/>
      <c r="AS13" s="683"/>
      <c r="AT13" s="683"/>
      <c r="AU13" s="683"/>
      <c r="AV13" s="683"/>
      <c r="AW13" s="683"/>
      <c r="AX13" s="683"/>
      <c r="AY13" s="683"/>
      <c r="AZ13" s="683"/>
      <c r="BA13" s="683"/>
      <c r="BB13" s="683"/>
      <c r="BC13" s="683"/>
      <c r="BD13" s="683"/>
      <c r="BE13" s="683"/>
      <c r="BF13" s="684"/>
      <c r="BG13" s="685">
        <v>419898</v>
      </c>
      <c r="BH13" s="686"/>
      <c r="BI13" s="686"/>
      <c r="BJ13" s="686"/>
      <c r="BK13" s="686"/>
      <c r="BL13" s="686"/>
      <c r="BM13" s="686"/>
      <c r="BN13" s="687"/>
      <c r="BO13" s="688">
        <v>44.3</v>
      </c>
      <c r="BP13" s="688"/>
      <c r="BQ13" s="688"/>
      <c r="BR13" s="688"/>
      <c r="BS13" s="694" t="s">
        <v>129</v>
      </c>
      <c r="BT13" s="686"/>
      <c r="BU13" s="686"/>
      <c r="BV13" s="686"/>
      <c r="BW13" s="686"/>
      <c r="BX13" s="686"/>
      <c r="BY13" s="686"/>
      <c r="BZ13" s="686"/>
      <c r="CA13" s="686"/>
      <c r="CB13" s="695"/>
      <c r="CD13" s="700" t="s">
        <v>252</v>
      </c>
      <c r="CE13" s="701"/>
      <c r="CF13" s="701"/>
      <c r="CG13" s="701"/>
      <c r="CH13" s="701"/>
      <c r="CI13" s="701"/>
      <c r="CJ13" s="701"/>
      <c r="CK13" s="701"/>
      <c r="CL13" s="701"/>
      <c r="CM13" s="701"/>
      <c r="CN13" s="701"/>
      <c r="CO13" s="701"/>
      <c r="CP13" s="701"/>
      <c r="CQ13" s="702"/>
      <c r="CR13" s="685">
        <v>323101</v>
      </c>
      <c r="CS13" s="686"/>
      <c r="CT13" s="686"/>
      <c r="CU13" s="686"/>
      <c r="CV13" s="686"/>
      <c r="CW13" s="686"/>
      <c r="CX13" s="686"/>
      <c r="CY13" s="687"/>
      <c r="CZ13" s="688">
        <v>6.2</v>
      </c>
      <c r="DA13" s="688"/>
      <c r="DB13" s="688"/>
      <c r="DC13" s="688"/>
      <c r="DD13" s="694">
        <v>52442</v>
      </c>
      <c r="DE13" s="686"/>
      <c r="DF13" s="686"/>
      <c r="DG13" s="686"/>
      <c r="DH13" s="686"/>
      <c r="DI13" s="686"/>
      <c r="DJ13" s="686"/>
      <c r="DK13" s="686"/>
      <c r="DL13" s="686"/>
      <c r="DM13" s="686"/>
      <c r="DN13" s="686"/>
      <c r="DO13" s="686"/>
      <c r="DP13" s="687"/>
      <c r="DQ13" s="694">
        <v>301234</v>
      </c>
      <c r="DR13" s="686"/>
      <c r="DS13" s="686"/>
      <c r="DT13" s="686"/>
      <c r="DU13" s="686"/>
      <c r="DV13" s="686"/>
      <c r="DW13" s="686"/>
      <c r="DX13" s="686"/>
      <c r="DY13" s="686"/>
      <c r="DZ13" s="686"/>
      <c r="EA13" s="686"/>
      <c r="EB13" s="686"/>
      <c r="EC13" s="695"/>
    </row>
    <row r="14" spans="2:143" ht="11.25" customHeight="1" x14ac:dyDescent="0.15">
      <c r="B14" s="682" t="s">
        <v>253</v>
      </c>
      <c r="C14" s="683"/>
      <c r="D14" s="683"/>
      <c r="E14" s="683"/>
      <c r="F14" s="683"/>
      <c r="G14" s="683"/>
      <c r="H14" s="683"/>
      <c r="I14" s="683"/>
      <c r="J14" s="683"/>
      <c r="K14" s="683"/>
      <c r="L14" s="683"/>
      <c r="M14" s="683"/>
      <c r="N14" s="683"/>
      <c r="O14" s="683"/>
      <c r="P14" s="683"/>
      <c r="Q14" s="684"/>
      <c r="R14" s="685" t="s">
        <v>225</v>
      </c>
      <c r="S14" s="686"/>
      <c r="T14" s="686"/>
      <c r="U14" s="686"/>
      <c r="V14" s="686"/>
      <c r="W14" s="686"/>
      <c r="X14" s="686"/>
      <c r="Y14" s="687"/>
      <c r="Z14" s="688" t="s">
        <v>129</v>
      </c>
      <c r="AA14" s="688"/>
      <c r="AB14" s="688"/>
      <c r="AC14" s="688"/>
      <c r="AD14" s="689" t="s">
        <v>225</v>
      </c>
      <c r="AE14" s="689"/>
      <c r="AF14" s="689"/>
      <c r="AG14" s="689"/>
      <c r="AH14" s="689"/>
      <c r="AI14" s="689"/>
      <c r="AJ14" s="689"/>
      <c r="AK14" s="689"/>
      <c r="AL14" s="690" t="s">
        <v>129</v>
      </c>
      <c r="AM14" s="691"/>
      <c r="AN14" s="691"/>
      <c r="AO14" s="692"/>
      <c r="AP14" s="682" t="s">
        <v>254</v>
      </c>
      <c r="AQ14" s="683"/>
      <c r="AR14" s="683"/>
      <c r="AS14" s="683"/>
      <c r="AT14" s="683"/>
      <c r="AU14" s="683"/>
      <c r="AV14" s="683"/>
      <c r="AW14" s="683"/>
      <c r="AX14" s="683"/>
      <c r="AY14" s="683"/>
      <c r="AZ14" s="683"/>
      <c r="BA14" s="683"/>
      <c r="BB14" s="683"/>
      <c r="BC14" s="683"/>
      <c r="BD14" s="683"/>
      <c r="BE14" s="683"/>
      <c r="BF14" s="684"/>
      <c r="BG14" s="685">
        <v>37774</v>
      </c>
      <c r="BH14" s="686"/>
      <c r="BI14" s="686"/>
      <c r="BJ14" s="686"/>
      <c r="BK14" s="686"/>
      <c r="BL14" s="686"/>
      <c r="BM14" s="686"/>
      <c r="BN14" s="687"/>
      <c r="BO14" s="688">
        <v>4</v>
      </c>
      <c r="BP14" s="688"/>
      <c r="BQ14" s="688"/>
      <c r="BR14" s="688"/>
      <c r="BS14" s="694" t="s">
        <v>225</v>
      </c>
      <c r="BT14" s="686"/>
      <c r="BU14" s="686"/>
      <c r="BV14" s="686"/>
      <c r="BW14" s="686"/>
      <c r="BX14" s="686"/>
      <c r="BY14" s="686"/>
      <c r="BZ14" s="686"/>
      <c r="CA14" s="686"/>
      <c r="CB14" s="695"/>
      <c r="CD14" s="700" t="s">
        <v>255</v>
      </c>
      <c r="CE14" s="701"/>
      <c r="CF14" s="701"/>
      <c r="CG14" s="701"/>
      <c r="CH14" s="701"/>
      <c r="CI14" s="701"/>
      <c r="CJ14" s="701"/>
      <c r="CK14" s="701"/>
      <c r="CL14" s="701"/>
      <c r="CM14" s="701"/>
      <c r="CN14" s="701"/>
      <c r="CO14" s="701"/>
      <c r="CP14" s="701"/>
      <c r="CQ14" s="702"/>
      <c r="CR14" s="685">
        <v>231414</v>
      </c>
      <c r="CS14" s="686"/>
      <c r="CT14" s="686"/>
      <c r="CU14" s="686"/>
      <c r="CV14" s="686"/>
      <c r="CW14" s="686"/>
      <c r="CX14" s="686"/>
      <c r="CY14" s="687"/>
      <c r="CZ14" s="688">
        <v>4.4000000000000004</v>
      </c>
      <c r="DA14" s="688"/>
      <c r="DB14" s="688"/>
      <c r="DC14" s="688"/>
      <c r="DD14" s="694">
        <v>28429</v>
      </c>
      <c r="DE14" s="686"/>
      <c r="DF14" s="686"/>
      <c r="DG14" s="686"/>
      <c r="DH14" s="686"/>
      <c r="DI14" s="686"/>
      <c r="DJ14" s="686"/>
      <c r="DK14" s="686"/>
      <c r="DL14" s="686"/>
      <c r="DM14" s="686"/>
      <c r="DN14" s="686"/>
      <c r="DO14" s="686"/>
      <c r="DP14" s="687"/>
      <c r="DQ14" s="694">
        <v>202271</v>
      </c>
      <c r="DR14" s="686"/>
      <c r="DS14" s="686"/>
      <c r="DT14" s="686"/>
      <c r="DU14" s="686"/>
      <c r="DV14" s="686"/>
      <c r="DW14" s="686"/>
      <c r="DX14" s="686"/>
      <c r="DY14" s="686"/>
      <c r="DZ14" s="686"/>
      <c r="EA14" s="686"/>
      <c r="EB14" s="686"/>
      <c r="EC14" s="695"/>
    </row>
    <row r="15" spans="2:143" ht="11.25" customHeight="1" x14ac:dyDescent="0.15">
      <c r="B15" s="682" t="s">
        <v>256</v>
      </c>
      <c r="C15" s="683"/>
      <c r="D15" s="683"/>
      <c r="E15" s="683"/>
      <c r="F15" s="683"/>
      <c r="G15" s="683"/>
      <c r="H15" s="683"/>
      <c r="I15" s="683"/>
      <c r="J15" s="683"/>
      <c r="K15" s="683"/>
      <c r="L15" s="683"/>
      <c r="M15" s="683"/>
      <c r="N15" s="683"/>
      <c r="O15" s="683"/>
      <c r="P15" s="683"/>
      <c r="Q15" s="684"/>
      <c r="R15" s="685" t="s">
        <v>129</v>
      </c>
      <c r="S15" s="686"/>
      <c r="T15" s="686"/>
      <c r="U15" s="686"/>
      <c r="V15" s="686"/>
      <c r="W15" s="686"/>
      <c r="X15" s="686"/>
      <c r="Y15" s="687"/>
      <c r="Z15" s="688" t="s">
        <v>225</v>
      </c>
      <c r="AA15" s="688"/>
      <c r="AB15" s="688"/>
      <c r="AC15" s="688"/>
      <c r="AD15" s="689" t="s">
        <v>129</v>
      </c>
      <c r="AE15" s="689"/>
      <c r="AF15" s="689"/>
      <c r="AG15" s="689"/>
      <c r="AH15" s="689"/>
      <c r="AI15" s="689"/>
      <c r="AJ15" s="689"/>
      <c r="AK15" s="689"/>
      <c r="AL15" s="690" t="s">
        <v>129</v>
      </c>
      <c r="AM15" s="691"/>
      <c r="AN15" s="691"/>
      <c r="AO15" s="692"/>
      <c r="AP15" s="682" t="s">
        <v>257</v>
      </c>
      <c r="AQ15" s="683"/>
      <c r="AR15" s="683"/>
      <c r="AS15" s="683"/>
      <c r="AT15" s="683"/>
      <c r="AU15" s="683"/>
      <c r="AV15" s="683"/>
      <c r="AW15" s="683"/>
      <c r="AX15" s="683"/>
      <c r="AY15" s="683"/>
      <c r="AZ15" s="683"/>
      <c r="BA15" s="683"/>
      <c r="BB15" s="683"/>
      <c r="BC15" s="683"/>
      <c r="BD15" s="683"/>
      <c r="BE15" s="683"/>
      <c r="BF15" s="684"/>
      <c r="BG15" s="685">
        <v>26457</v>
      </c>
      <c r="BH15" s="686"/>
      <c r="BI15" s="686"/>
      <c r="BJ15" s="686"/>
      <c r="BK15" s="686"/>
      <c r="BL15" s="686"/>
      <c r="BM15" s="686"/>
      <c r="BN15" s="687"/>
      <c r="BO15" s="688">
        <v>2.8</v>
      </c>
      <c r="BP15" s="688"/>
      <c r="BQ15" s="688"/>
      <c r="BR15" s="688"/>
      <c r="BS15" s="694" t="s">
        <v>129</v>
      </c>
      <c r="BT15" s="686"/>
      <c r="BU15" s="686"/>
      <c r="BV15" s="686"/>
      <c r="BW15" s="686"/>
      <c r="BX15" s="686"/>
      <c r="BY15" s="686"/>
      <c r="BZ15" s="686"/>
      <c r="CA15" s="686"/>
      <c r="CB15" s="695"/>
      <c r="CD15" s="700" t="s">
        <v>258</v>
      </c>
      <c r="CE15" s="701"/>
      <c r="CF15" s="701"/>
      <c r="CG15" s="701"/>
      <c r="CH15" s="701"/>
      <c r="CI15" s="701"/>
      <c r="CJ15" s="701"/>
      <c r="CK15" s="701"/>
      <c r="CL15" s="701"/>
      <c r="CM15" s="701"/>
      <c r="CN15" s="701"/>
      <c r="CO15" s="701"/>
      <c r="CP15" s="701"/>
      <c r="CQ15" s="702"/>
      <c r="CR15" s="685">
        <v>512198</v>
      </c>
      <c r="CS15" s="686"/>
      <c r="CT15" s="686"/>
      <c r="CU15" s="686"/>
      <c r="CV15" s="686"/>
      <c r="CW15" s="686"/>
      <c r="CX15" s="686"/>
      <c r="CY15" s="687"/>
      <c r="CZ15" s="688">
        <v>9.8000000000000007</v>
      </c>
      <c r="DA15" s="688"/>
      <c r="DB15" s="688"/>
      <c r="DC15" s="688"/>
      <c r="DD15" s="694">
        <v>21287</v>
      </c>
      <c r="DE15" s="686"/>
      <c r="DF15" s="686"/>
      <c r="DG15" s="686"/>
      <c r="DH15" s="686"/>
      <c r="DI15" s="686"/>
      <c r="DJ15" s="686"/>
      <c r="DK15" s="686"/>
      <c r="DL15" s="686"/>
      <c r="DM15" s="686"/>
      <c r="DN15" s="686"/>
      <c r="DO15" s="686"/>
      <c r="DP15" s="687"/>
      <c r="DQ15" s="694">
        <v>434831</v>
      </c>
      <c r="DR15" s="686"/>
      <c r="DS15" s="686"/>
      <c r="DT15" s="686"/>
      <c r="DU15" s="686"/>
      <c r="DV15" s="686"/>
      <c r="DW15" s="686"/>
      <c r="DX15" s="686"/>
      <c r="DY15" s="686"/>
      <c r="DZ15" s="686"/>
      <c r="EA15" s="686"/>
      <c r="EB15" s="686"/>
      <c r="EC15" s="695"/>
    </row>
    <row r="16" spans="2:143" ht="11.25" customHeight="1" x14ac:dyDescent="0.15">
      <c r="B16" s="682" t="s">
        <v>259</v>
      </c>
      <c r="C16" s="683"/>
      <c r="D16" s="683"/>
      <c r="E16" s="683"/>
      <c r="F16" s="683"/>
      <c r="G16" s="683"/>
      <c r="H16" s="683"/>
      <c r="I16" s="683"/>
      <c r="J16" s="683"/>
      <c r="K16" s="683"/>
      <c r="L16" s="683"/>
      <c r="M16" s="683"/>
      <c r="N16" s="683"/>
      <c r="O16" s="683"/>
      <c r="P16" s="683"/>
      <c r="Q16" s="684"/>
      <c r="R16" s="685">
        <v>6067</v>
      </c>
      <c r="S16" s="686"/>
      <c r="T16" s="686"/>
      <c r="U16" s="686"/>
      <c r="V16" s="686"/>
      <c r="W16" s="686"/>
      <c r="X16" s="686"/>
      <c r="Y16" s="687"/>
      <c r="Z16" s="688">
        <v>0.1</v>
      </c>
      <c r="AA16" s="688"/>
      <c r="AB16" s="688"/>
      <c r="AC16" s="688"/>
      <c r="AD16" s="689">
        <v>6067</v>
      </c>
      <c r="AE16" s="689"/>
      <c r="AF16" s="689"/>
      <c r="AG16" s="689"/>
      <c r="AH16" s="689"/>
      <c r="AI16" s="689"/>
      <c r="AJ16" s="689"/>
      <c r="AK16" s="689"/>
      <c r="AL16" s="690">
        <v>0.2</v>
      </c>
      <c r="AM16" s="691"/>
      <c r="AN16" s="691"/>
      <c r="AO16" s="692"/>
      <c r="AP16" s="682" t="s">
        <v>260</v>
      </c>
      <c r="AQ16" s="683"/>
      <c r="AR16" s="683"/>
      <c r="AS16" s="683"/>
      <c r="AT16" s="683"/>
      <c r="AU16" s="683"/>
      <c r="AV16" s="683"/>
      <c r="AW16" s="683"/>
      <c r="AX16" s="683"/>
      <c r="AY16" s="683"/>
      <c r="AZ16" s="683"/>
      <c r="BA16" s="683"/>
      <c r="BB16" s="683"/>
      <c r="BC16" s="683"/>
      <c r="BD16" s="683"/>
      <c r="BE16" s="683"/>
      <c r="BF16" s="684"/>
      <c r="BG16" s="685" t="s">
        <v>225</v>
      </c>
      <c r="BH16" s="686"/>
      <c r="BI16" s="686"/>
      <c r="BJ16" s="686"/>
      <c r="BK16" s="686"/>
      <c r="BL16" s="686"/>
      <c r="BM16" s="686"/>
      <c r="BN16" s="687"/>
      <c r="BO16" s="688" t="s">
        <v>129</v>
      </c>
      <c r="BP16" s="688"/>
      <c r="BQ16" s="688"/>
      <c r="BR16" s="688"/>
      <c r="BS16" s="694" t="s">
        <v>225</v>
      </c>
      <c r="BT16" s="686"/>
      <c r="BU16" s="686"/>
      <c r="BV16" s="686"/>
      <c r="BW16" s="686"/>
      <c r="BX16" s="686"/>
      <c r="BY16" s="686"/>
      <c r="BZ16" s="686"/>
      <c r="CA16" s="686"/>
      <c r="CB16" s="695"/>
      <c r="CD16" s="700" t="s">
        <v>261</v>
      </c>
      <c r="CE16" s="701"/>
      <c r="CF16" s="701"/>
      <c r="CG16" s="701"/>
      <c r="CH16" s="701"/>
      <c r="CI16" s="701"/>
      <c r="CJ16" s="701"/>
      <c r="CK16" s="701"/>
      <c r="CL16" s="701"/>
      <c r="CM16" s="701"/>
      <c r="CN16" s="701"/>
      <c r="CO16" s="701"/>
      <c r="CP16" s="701"/>
      <c r="CQ16" s="702"/>
      <c r="CR16" s="685">
        <v>135333</v>
      </c>
      <c r="CS16" s="686"/>
      <c r="CT16" s="686"/>
      <c r="CU16" s="686"/>
      <c r="CV16" s="686"/>
      <c r="CW16" s="686"/>
      <c r="CX16" s="686"/>
      <c r="CY16" s="687"/>
      <c r="CZ16" s="688">
        <v>2.6</v>
      </c>
      <c r="DA16" s="688"/>
      <c r="DB16" s="688"/>
      <c r="DC16" s="688"/>
      <c r="DD16" s="694" t="s">
        <v>225</v>
      </c>
      <c r="DE16" s="686"/>
      <c r="DF16" s="686"/>
      <c r="DG16" s="686"/>
      <c r="DH16" s="686"/>
      <c r="DI16" s="686"/>
      <c r="DJ16" s="686"/>
      <c r="DK16" s="686"/>
      <c r="DL16" s="686"/>
      <c r="DM16" s="686"/>
      <c r="DN16" s="686"/>
      <c r="DO16" s="686"/>
      <c r="DP16" s="687"/>
      <c r="DQ16" s="694">
        <v>900</v>
      </c>
      <c r="DR16" s="686"/>
      <c r="DS16" s="686"/>
      <c r="DT16" s="686"/>
      <c r="DU16" s="686"/>
      <c r="DV16" s="686"/>
      <c r="DW16" s="686"/>
      <c r="DX16" s="686"/>
      <c r="DY16" s="686"/>
      <c r="DZ16" s="686"/>
      <c r="EA16" s="686"/>
      <c r="EB16" s="686"/>
      <c r="EC16" s="695"/>
    </row>
    <row r="17" spans="2:133" ht="11.25" customHeight="1" x14ac:dyDescent="0.15">
      <c r="B17" s="682" t="s">
        <v>262</v>
      </c>
      <c r="C17" s="683"/>
      <c r="D17" s="683"/>
      <c r="E17" s="683"/>
      <c r="F17" s="683"/>
      <c r="G17" s="683"/>
      <c r="H17" s="683"/>
      <c r="I17" s="683"/>
      <c r="J17" s="683"/>
      <c r="K17" s="683"/>
      <c r="L17" s="683"/>
      <c r="M17" s="683"/>
      <c r="N17" s="683"/>
      <c r="O17" s="683"/>
      <c r="P17" s="683"/>
      <c r="Q17" s="684"/>
      <c r="R17" s="685">
        <v>4874</v>
      </c>
      <c r="S17" s="686"/>
      <c r="T17" s="686"/>
      <c r="U17" s="686"/>
      <c r="V17" s="686"/>
      <c r="W17" s="686"/>
      <c r="X17" s="686"/>
      <c r="Y17" s="687"/>
      <c r="Z17" s="688">
        <v>0.1</v>
      </c>
      <c r="AA17" s="688"/>
      <c r="AB17" s="688"/>
      <c r="AC17" s="688"/>
      <c r="AD17" s="689">
        <v>4874</v>
      </c>
      <c r="AE17" s="689"/>
      <c r="AF17" s="689"/>
      <c r="AG17" s="689"/>
      <c r="AH17" s="689"/>
      <c r="AI17" s="689"/>
      <c r="AJ17" s="689"/>
      <c r="AK17" s="689"/>
      <c r="AL17" s="690">
        <v>0.2</v>
      </c>
      <c r="AM17" s="691"/>
      <c r="AN17" s="691"/>
      <c r="AO17" s="692"/>
      <c r="AP17" s="682" t="s">
        <v>263</v>
      </c>
      <c r="AQ17" s="683"/>
      <c r="AR17" s="683"/>
      <c r="AS17" s="683"/>
      <c r="AT17" s="683"/>
      <c r="AU17" s="683"/>
      <c r="AV17" s="683"/>
      <c r="AW17" s="683"/>
      <c r="AX17" s="683"/>
      <c r="AY17" s="683"/>
      <c r="AZ17" s="683"/>
      <c r="BA17" s="683"/>
      <c r="BB17" s="683"/>
      <c r="BC17" s="683"/>
      <c r="BD17" s="683"/>
      <c r="BE17" s="683"/>
      <c r="BF17" s="684"/>
      <c r="BG17" s="685" t="s">
        <v>129</v>
      </c>
      <c r="BH17" s="686"/>
      <c r="BI17" s="686"/>
      <c r="BJ17" s="686"/>
      <c r="BK17" s="686"/>
      <c r="BL17" s="686"/>
      <c r="BM17" s="686"/>
      <c r="BN17" s="687"/>
      <c r="BO17" s="688" t="s">
        <v>225</v>
      </c>
      <c r="BP17" s="688"/>
      <c r="BQ17" s="688"/>
      <c r="BR17" s="688"/>
      <c r="BS17" s="694" t="s">
        <v>225</v>
      </c>
      <c r="BT17" s="686"/>
      <c r="BU17" s="686"/>
      <c r="BV17" s="686"/>
      <c r="BW17" s="686"/>
      <c r="BX17" s="686"/>
      <c r="BY17" s="686"/>
      <c r="BZ17" s="686"/>
      <c r="CA17" s="686"/>
      <c r="CB17" s="695"/>
      <c r="CD17" s="700" t="s">
        <v>264</v>
      </c>
      <c r="CE17" s="701"/>
      <c r="CF17" s="701"/>
      <c r="CG17" s="701"/>
      <c r="CH17" s="701"/>
      <c r="CI17" s="701"/>
      <c r="CJ17" s="701"/>
      <c r="CK17" s="701"/>
      <c r="CL17" s="701"/>
      <c r="CM17" s="701"/>
      <c r="CN17" s="701"/>
      <c r="CO17" s="701"/>
      <c r="CP17" s="701"/>
      <c r="CQ17" s="702"/>
      <c r="CR17" s="685">
        <v>312571</v>
      </c>
      <c r="CS17" s="686"/>
      <c r="CT17" s="686"/>
      <c r="CU17" s="686"/>
      <c r="CV17" s="686"/>
      <c r="CW17" s="686"/>
      <c r="CX17" s="686"/>
      <c r="CY17" s="687"/>
      <c r="CZ17" s="688">
        <v>6</v>
      </c>
      <c r="DA17" s="688"/>
      <c r="DB17" s="688"/>
      <c r="DC17" s="688"/>
      <c r="DD17" s="694" t="s">
        <v>129</v>
      </c>
      <c r="DE17" s="686"/>
      <c r="DF17" s="686"/>
      <c r="DG17" s="686"/>
      <c r="DH17" s="686"/>
      <c r="DI17" s="686"/>
      <c r="DJ17" s="686"/>
      <c r="DK17" s="686"/>
      <c r="DL17" s="686"/>
      <c r="DM17" s="686"/>
      <c r="DN17" s="686"/>
      <c r="DO17" s="686"/>
      <c r="DP17" s="687"/>
      <c r="DQ17" s="694">
        <v>312571</v>
      </c>
      <c r="DR17" s="686"/>
      <c r="DS17" s="686"/>
      <c r="DT17" s="686"/>
      <c r="DU17" s="686"/>
      <c r="DV17" s="686"/>
      <c r="DW17" s="686"/>
      <c r="DX17" s="686"/>
      <c r="DY17" s="686"/>
      <c r="DZ17" s="686"/>
      <c r="EA17" s="686"/>
      <c r="EB17" s="686"/>
      <c r="EC17" s="695"/>
    </row>
    <row r="18" spans="2:133" ht="11.25" customHeight="1" x14ac:dyDescent="0.15">
      <c r="B18" s="682" t="s">
        <v>265</v>
      </c>
      <c r="C18" s="683"/>
      <c r="D18" s="683"/>
      <c r="E18" s="683"/>
      <c r="F18" s="683"/>
      <c r="G18" s="683"/>
      <c r="H18" s="683"/>
      <c r="I18" s="683"/>
      <c r="J18" s="683"/>
      <c r="K18" s="683"/>
      <c r="L18" s="683"/>
      <c r="M18" s="683"/>
      <c r="N18" s="683"/>
      <c r="O18" s="683"/>
      <c r="P18" s="683"/>
      <c r="Q18" s="684"/>
      <c r="R18" s="685">
        <v>10661</v>
      </c>
      <c r="S18" s="686"/>
      <c r="T18" s="686"/>
      <c r="U18" s="686"/>
      <c r="V18" s="686"/>
      <c r="W18" s="686"/>
      <c r="X18" s="686"/>
      <c r="Y18" s="687"/>
      <c r="Z18" s="688">
        <v>0.2</v>
      </c>
      <c r="AA18" s="688"/>
      <c r="AB18" s="688"/>
      <c r="AC18" s="688"/>
      <c r="AD18" s="689">
        <v>10661</v>
      </c>
      <c r="AE18" s="689"/>
      <c r="AF18" s="689"/>
      <c r="AG18" s="689"/>
      <c r="AH18" s="689"/>
      <c r="AI18" s="689"/>
      <c r="AJ18" s="689"/>
      <c r="AK18" s="689"/>
      <c r="AL18" s="690">
        <v>0.4</v>
      </c>
      <c r="AM18" s="691"/>
      <c r="AN18" s="691"/>
      <c r="AO18" s="692"/>
      <c r="AP18" s="682" t="s">
        <v>266</v>
      </c>
      <c r="AQ18" s="683"/>
      <c r="AR18" s="683"/>
      <c r="AS18" s="683"/>
      <c r="AT18" s="683"/>
      <c r="AU18" s="683"/>
      <c r="AV18" s="683"/>
      <c r="AW18" s="683"/>
      <c r="AX18" s="683"/>
      <c r="AY18" s="683"/>
      <c r="AZ18" s="683"/>
      <c r="BA18" s="683"/>
      <c r="BB18" s="683"/>
      <c r="BC18" s="683"/>
      <c r="BD18" s="683"/>
      <c r="BE18" s="683"/>
      <c r="BF18" s="684"/>
      <c r="BG18" s="685" t="s">
        <v>225</v>
      </c>
      <c r="BH18" s="686"/>
      <c r="BI18" s="686"/>
      <c r="BJ18" s="686"/>
      <c r="BK18" s="686"/>
      <c r="BL18" s="686"/>
      <c r="BM18" s="686"/>
      <c r="BN18" s="687"/>
      <c r="BO18" s="688" t="s">
        <v>225</v>
      </c>
      <c r="BP18" s="688"/>
      <c r="BQ18" s="688"/>
      <c r="BR18" s="688"/>
      <c r="BS18" s="694" t="s">
        <v>129</v>
      </c>
      <c r="BT18" s="686"/>
      <c r="BU18" s="686"/>
      <c r="BV18" s="686"/>
      <c r="BW18" s="686"/>
      <c r="BX18" s="686"/>
      <c r="BY18" s="686"/>
      <c r="BZ18" s="686"/>
      <c r="CA18" s="686"/>
      <c r="CB18" s="695"/>
      <c r="CD18" s="700" t="s">
        <v>267</v>
      </c>
      <c r="CE18" s="701"/>
      <c r="CF18" s="701"/>
      <c r="CG18" s="701"/>
      <c r="CH18" s="701"/>
      <c r="CI18" s="701"/>
      <c r="CJ18" s="701"/>
      <c r="CK18" s="701"/>
      <c r="CL18" s="701"/>
      <c r="CM18" s="701"/>
      <c r="CN18" s="701"/>
      <c r="CO18" s="701"/>
      <c r="CP18" s="701"/>
      <c r="CQ18" s="702"/>
      <c r="CR18" s="685" t="s">
        <v>225</v>
      </c>
      <c r="CS18" s="686"/>
      <c r="CT18" s="686"/>
      <c r="CU18" s="686"/>
      <c r="CV18" s="686"/>
      <c r="CW18" s="686"/>
      <c r="CX18" s="686"/>
      <c r="CY18" s="687"/>
      <c r="CZ18" s="688" t="s">
        <v>129</v>
      </c>
      <c r="DA18" s="688"/>
      <c r="DB18" s="688"/>
      <c r="DC18" s="688"/>
      <c r="DD18" s="694" t="s">
        <v>129</v>
      </c>
      <c r="DE18" s="686"/>
      <c r="DF18" s="686"/>
      <c r="DG18" s="686"/>
      <c r="DH18" s="686"/>
      <c r="DI18" s="686"/>
      <c r="DJ18" s="686"/>
      <c r="DK18" s="686"/>
      <c r="DL18" s="686"/>
      <c r="DM18" s="686"/>
      <c r="DN18" s="686"/>
      <c r="DO18" s="686"/>
      <c r="DP18" s="687"/>
      <c r="DQ18" s="694" t="s">
        <v>129</v>
      </c>
      <c r="DR18" s="686"/>
      <c r="DS18" s="686"/>
      <c r="DT18" s="686"/>
      <c r="DU18" s="686"/>
      <c r="DV18" s="686"/>
      <c r="DW18" s="686"/>
      <c r="DX18" s="686"/>
      <c r="DY18" s="686"/>
      <c r="DZ18" s="686"/>
      <c r="EA18" s="686"/>
      <c r="EB18" s="686"/>
      <c r="EC18" s="695"/>
    </row>
    <row r="19" spans="2:133" ht="11.25" customHeight="1" x14ac:dyDescent="0.15">
      <c r="B19" s="682" t="s">
        <v>268</v>
      </c>
      <c r="C19" s="683"/>
      <c r="D19" s="683"/>
      <c r="E19" s="683"/>
      <c r="F19" s="683"/>
      <c r="G19" s="683"/>
      <c r="H19" s="683"/>
      <c r="I19" s="683"/>
      <c r="J19" s="683"/>
      <c r="K19" s="683"/>
      <c r="L19" s="683"/>
      <c r="M19" s="683"/>
      <c r="N19" s="683"/>
      <c r="O19" s="683"/>
      <c r="P19" s="683"/>
      <c r="Q19" s="684"/>
      <c r="R19" s="685">
        <v>6709</v>
      </c>
      <c r="S19" s="686"/>
      <c r="T19" s="686"/>
      <c r="U19" s="686"/>
      <c r="V19" s="686"/>
      <c r="W19" s="686"/>
      <c r="X19" s="686"/>
      <c r="Y19" s="687"/>
      <c r="Z19" s="688">
        <v>0.1</v>
      </c>
      <c r="AA19" s="688"/>
      <c r="AB19" s="688"/>
      <c r="AC19" s="688"/>
      <c r="AD19" s="689">
        <v>6709</v>
      </c>
      <c r="AE19" s="689"/>
      <c r="AF19" s="689"/>
      <c r="AG19" s="689"/>
      <c r="AH19" s="689"/>
      <c r="AI19" s="689"/>
      <c r="AJ19" s="689"/>
      <c r="AK19" s="689"/>
      <c r="AL19" s="690">
        <v>0.2</v>
      </c>
      <c r="AM19" s="691"/>
      <c r="AN19" s="691"/>
      <c r="AO19" s="692"/>
      <c r="AP19" s="682" t="s">
        <v>269</v>
      </c>
      <c r="AQ19" s="683"/>
      <c r="AR19" s="683"/>
      <c r="AS19" s="683"/>
      <c r="AT19" s="683"/>
      <c r="AU19" s="683"/>
      <c r="AV19" s="683"/>
      <c r="AW19" s="683"/>
      <c r="AX19" s="683"/>
      <c r="AY19" s="683"/>
      <c r="AZ19" s="683"/>
      <c r="BA19" s="683"/>
      <c r="BB19" s="683"/>
      <c r="BC19" s="683"/>
      <c r="BD19" s="683"/>
      <c r="BE19" s="683"/>
      <c r="BF19" s="684"/>
      <c r="BG19" s="685">
        <v>474</v>
      </c>
      <c r="BH19" s="686"/>
      <c r="BI19" s="686"/>
      <c r="BJ19" s="686"/>
      <c r="BK19" s="686"/>
      <c r="BL19" s="686"/>
      <c r="BM19" s="686"/>
      <c r="BN19" s="687"/>
      <c r="BO19" s="688">
        <v>0.1</v>
      </c>
      <c r="BP19" s="688"/>
      <c r="BQ19" s="688"/>
      <c r="BR19" s="688"/>
      <c r="BS19" s="694" t="s">
        <v>129</v>
      </c>
      <c r="BT19" s="686"/>
      <c r="BU19" s="686"/>
      <c r="BV19" s="686"/>
      <c r="BW19" s="686"/>
      <c r="BX19" s="686"/>
      <c r="BY19" s="686"/>
      <c r="BZ19" s="686"/>
      <c r="CA19" s="686"/>
      <c r="CB19" s="695"/>
      <c r="CD19" s="700" t="s">
        <v>270</v>
      </c>
      <c r="CE19" s="701"/>
      <c r="CF19" s="701"/>
      <c r="CG19" s="701"/>
      <c r="CH19" s="701"/>
      <c r="CI19" s="701"/>
      <c r="CJ19" s="701"/>
      <c r="CK19" s="701"/>
      <c r="CL19" s="701"/>
      <c r="CM19" s="701"/>
      <c r="CN19" s="701"/>
      <c r="CO19" s="701"/>
      <c r="CP19" s="701"/>
      <c r="CQ19" s="702"/>
      <c r="CR19" s="685" t="s">
        <v>225</v>
      </c>
      <c r="CS19" s="686"/>
      <c r="CT19" s="686"/>
      <c r="CU19" s="686"/>
      <c r="CV19" s="686"/>
      <c r="CW19" s="686"/>
      <c r="CX19" s="686"/>
      <c r="CY19" s="687"/>
      <c r="CZ19" s="688" t="s">
        <v>129</v>
      </c>
      <c r="DA19" s="688"/>
      <c r="DB19" s="688"/>
      <c r="DC19" s="688"/>
      <c r="DD19" s="694" t="s">
        <v>129</v>
      </c>
      <c r="DE19" s="686"/>
      <c r="DF19" s="686"/>
      <c r="DG19" s="686"/>
      <c r="DH19" s="686"/>
      <c r="DI19" s="686"/>
      <c r="DJ19" s="686"/>
      <c r="DK19" s="686"/>
      <c r="DL19" s="686"/>
      <c r="DM19" s="686"/>
      <c r="DN19" s="686"/>
      <c r="DO19" s="686"/>
      <c r="DP19" s="687"/>
      <c r="DQ19" s="694" t="s">
        <v>225</v>
      </c>
      <c r="DR19" s="686"/>
      <c r="DS19" s="686"/>
      <c r="DT19" s="686"/>
      <c r="DU19" s="686"/>
      <c r="DV19" s="686"/>
      <c r="DW19" s="686"/>
      <c r="DX19" s="686"/>
      <c r="DY19" s="686"/>
      <c r="DZ19" s="686"/>
      <c r="EA19" s="686"/>
      <c r="EB19" s="686"/>
      <c r="EC19" s="695"/>
    </row>
    <row r="20" spans="2:133" ht="11.25" customHeight="1" x14ac:dyDescent="0.15">
      <c r="B20" s="682" t="s">
        <v>271</v>
      </c>
      <c r="C20" s="683"/>
      <c r="D20" s="683"/>
      <c r="E20" s="683"/>
      <c r="F20" s="683"/>
      <c r="G20" s="683"/>
      <c r="H20" s="683"/>
      <c r="I20" s="683"/>
      <c r="J20" s="683"/>
      <c r="K20" s="683"/>
      <c r="L20" s="683"/>
      <c r="M20" s="683"/>
      <c r="N20" s="683"/>
      <c r="O20" s="683"/>
      <c r="P20" s="683"/>
      <c r="Q20" s="684"/>
      <c r="R20" s="685">
        <v>2992</v>
      </c>
      <c r="S20" s="686"/>
      <c r="T20" s="686"/>
      <c r="U20" s="686"/>
      <c r="V20" s="686"/>
      <c r="W20" s="686"/>
      <c r="X20" s="686"/>
      <c r="Y20" s="687"/>
      <c r="Z20" s="688">
        <v>0.1</v>
      </c>
      <c r="AA20" s="688"/>
      <c r="AB20" s="688"/>
      <c r="AC20" s="688"/>
      <c r="AD20" s="689">
        <v>2992</v>
      </c>
      <c r="AE20" s="689"/>
      <c r="AF20" s="689"/>
      <c r="AG20" s="689"/>
      <c r="AH20" s="689"/>
      <c r="AI20" s="689"/>
      <c r="AJ20" s="689"/>
      <c r="AK20" s="689"/>
      <c r="AL20" s="690">
        <v>0.1</v>
      </c>
      <c r="AM20" s="691"/>
      <c r="AN20" s="691"/>
      <c r="AO20" s="692"/>
      <c r="AP20" s="682" t="s">
        <v>272</v>
      </c>
      <c r="AQ20" s="683"/>
      <c r="AR20" s="683"/>
      <c r="AS20" s="683"/>
      <c r="AT20" s="683"/>
      <c r="AU20" s="683"/>
      <c r="AV20" s="683"/>
      <c r="AW20" s="683"/>
      <c r="AX20" s="683"/>
      <c r="AY20" s="683"/>
      <c r="AZ20" s="683"/>
      <c r="BA20" s="683"/>
      <c r="BB20" s="683"/>
      <c r="BC20" s="683"/>
      <c r="BD20" s="683"/>
      <c r="BE20" s="683"/>
      <c r="BF20" s="684"/>
      <c r="BG20" s="685">
        <v>474</v>
      </c>
      <c r="BH20" s="686"/>
      <c r="BI20" s="686"/>
      <c r="BJ20" s="686"/>
      <c r="BK20" s="686"/>
      <c r="BL20" s="686"/>
      <c r="BM20" s="686"/>
      <c r="BN20" s="687"/>
      <c r="BO20" s="688">
        <v>0.1</v>
      </c>
      <c r="BP20" s="688"/>
      <c r="BQ20" s="688"/>
      <c r="BR20" s="688"/>
      <c r="BS20" s="694" t="s">
        <v>129</v>
      </c>
      <c r="BT20" s="686"/>
      <c r="BU20" s="686"/>
      <c r="BV20" s="686"/>
      <c r="BW20" s="686"/>
      <c r="BX20" s="686"/>
      <c r="BY20" s="686"/>
      <c r="BZ20" s="686"/>
      <c r="CA20" s="686"/>
      <c r="CB20" s="695"/>
      <c r="CD20" s="700" t="s">
        <v>273</v>
      </c>
      <c r="CE20" s="701"/>
      <c r="CF20" s="701"/>
      <c r="CG20" s="701"/>
      <c r="CH20" s="701"/>
      <c r="CI20" s="701"/>
      <c r="CJ20" s="701"/>
      <c r="CK20" s="701"/>
      <c r="CL20" s="701"/>
      <c r="CM20" s="701"/>
      <c r="CN20" s="701"/>
      <c r="CO20" s="701"/>
      <c r="CP20" s="701"/>
      <c r="CQ20" s="702"/>
      <c r="CR20" s="685">
        <v>5237342</v>
      </c>
      <c r="CS20" s="686"/>
      <c r="CT20" s="686"/>
      <c r="CU20" s="686"/>
      <c r="CV20" s="686"/>
      <c r="CW20" s="686"/>
      <c r="CX20" s="686"/>
      <c r="CY20" s="687"/>
      <c r="CZ20" s="688">
        <v>100</v>
      </c>
      <c r="DA20" s="688"/>
      <c r="DB20" s="688"/>
      <c r="DC20" s="688"/>
      <c r="DD20" s="694">
        <v>251988</v>
      </c>
      <c r="DE20" s="686"/>
      <c r="DF20" s="686"/>
      <c r="DG20" s="686"/>
      <c r="DH20" s="686"/>
      <c r="DI20" s="686"/>
      <c r="DJ20" s="686"/>
      <c r="DK20" s="686"/>
      <c r="DL20" s="686"/>
      <c r="DM20" s="686"/>
      <c r="DN20" s="686"/>
      <c r="DO20" s="686"/>
      <c r="DP20" s="687"/>
      <c r="DQ20" s="694">
        <v>3217787</v>
      </c>
      <c r="DR20" s="686"/>
      <c r="DS20" s="686"/>
      <c r="DT20" s="686"/>
      <c r="DU20" s="686"/>
      <c r="DV20" s="686"/>
      <c r="DW20" s="686"/>
      <c r="DX20" s="686"/>
      <c r="DY20" s="686"/>
      <c r="DZ20" s="686"/>
      <c r="EA20" s="686"/>
      <c r="EB20" s="686"/>
      <c r="EC20" s="695"/>
    </row>
    <row r="21" spans="2:133" ht="11.25" customHeight="1" x14ac:dyDescent="0.15">
      <c r="B21" s="682" t="s">
        <v>274</v>
      </c>
      <c r="C21" s="683"/>
      <c r="D21" s="683"/>
      <c r="E21" s="683"/>
      <c r="F21" s="683"/>
      <c r="G21" s="683"/>
      <c r="H21" s="683"/>
      <c r="I21" s="683"/>
      <c r="J21" s="683"/>
      <c r="K21" s="683"/>
      <c r="L21" s="683"/>
      <c r="M21" s="683"/>
      <c r="N21" s="683"/>
      <c r="O21" s="683"/>
      <c r="P21" s="683"/>
      <c r="Q21" s="684"/>
      <c r="R21" s="685">
        <v>960</v>
      </c>
      <c r="S21" s="686"/>
      <c r="T21" s="686"/>
      <c r="U21" s="686"/>
      <c r="V21" s="686"/>
      <c r="W21" s="686"/>
      <c r="X21" s="686"/>
      <c r="Y21" s="687"/>
      <c r="Z21" s="688">
        <v>0</v>
      </c>
      <c r="AA21" s="688"/>
      <c r="AB21" s="688"/>
      <c r="AC21" s="688"/>
      <c r="AD21" s="689">
        <v>960</v>
      </c>
      <c r="AE21" s="689"/>
      <c r="AF21" s="689"/>
      <c r="AG21" s="689"/>
      <c r="AH21" s="689"/>
      <c r="AI21" s="689"/>
      <c r="AJ21" s="689"/>
      <c r="AK21" s="689"/>
      <c r="AL21" s="690">
        <v>0</v>
      </c>
      <c r="AM21" s="691"/>
      <c r="AN21" s="691"/>
      <c r="AO21" s="692"/>
      <c r="AP21" s="704" t="s">
        <v>275</v>
      </c>
      <c r="AQ21" s="705"/>
      <c r="AR21" s="705"/>
      <c r="AS21" s="705"/>
      <c r="AT21" s="705"/>
      <c r="AU21" s="705"/>
      <c r="AV21" s="705"/>
      <c r="AW21" s="705"/>
      <c r="AX21" s="705"/>
      <c r="AY21" s="705"/>
      <c r="AZ21" s="705"/>
      <c r="BA21" s="705"/>
      <c r="BB21" s="705"/>
      <c r="BC21" s="705"/>
      <c r="BD21" s="705"/>
      <c r="BE21" s="705"/>
      <c r="BF21" s="706"/>
      <c r="BG21" s="685">
        <v>474</v>
      </c>
      <c r="BH21" s="686"/>
      <c r="BI21" s="686"/>
      <c r="BJ21" s="686"/>
      <c r="BK21" s="686"/>
      <c r="BL21" s="686"/>
      <c r="BM21" s="686"/>
      <c r="BN21" s="687"/>
      <c r="BO21" s="688">
        <v>0.1</v>
      </c>
      <c r="BP21" s="688"/>
      <c r="BQ21" s="688"/>
      <c r="BR21" s="688"/>
      <c r="BS21" s="694" t="s">
        <v>129</v>
      </c>
      <c r="BT21" s="686"/>
      <c r="BU21" s="686"/>
      <c r="BV21" s="686"/>
      <c r="BW21" s="686"/>
      <c r="BX21" s="686"/>
      <c r="BY21" s="686"/>
      <c r="BZ21" s="686"/>
      <c r="CA21" s="686"/>
      <c r="CB21" s="695"/>
      <c r="CD21" s="710"/>
      <c r="CE21" s="711"/>
      <c r="CF21" s="711"/>
      <c r="CG21" s="711"/>
      <c r="CH21" s="711"/>
      <c r="CI21" s="711"/>
      <c r="CJ21" s="711"/>
      <c r="CK21" s="711"/>
      <c r="CL21" s="711"/>
      <c r="CM21" s="711"/>
      <c r="CN21" s="711"/>
      <c r="CO21" s="711"/>
      <c r="CP21" s="711"/>
      <c r="CQ21" s="712"/>
      <c r="CR21" s="713"/>
      <c r="CS21" s="708"/>
      <c r="CT21" s="708"/>
      <c r="CU21" s="708"/>
      <c r="CV21" s="708"/>
      <c r="CW21" s="708"/>
      <c r="CX21" s="708"/>
      <c r="CY21" s="714"/>
      <c r="CZ21" s="715"/>
      <c r="DA21" s="715"/>
      <c r="DB21" s="715"/>
      <c r="DC21" s="715"/>
      <c r="DD21" s="707"/>
      <c r="DE21" s="708"/>
      <c r="DF21" s="708"/>
      <c r="DG21" s="708"/>
      <c r="DH21" s="708"/>
      <c r="DI21" s="708"/>
      <c r="DJ21" s="708"/>
      <c r="DK21" s="708"/>
      <c r="DL21" s="708"/>
      <c r="DM21" s="708"/>
      <c r="DN21" s="708"/>
      <c r="DO21" s="708"/>
      <c r="DP21" s="714"/>
      <c r="DQ21" s="707"/>
      <c r="DR21" s="708"/>
      <c r="DS21" s="708"/>
      <c r="DT21" s="708"/>
      <c r="DU21" s="708"/>
      <c r="DV21" s="708"/>
      <c r="DW21" s="708"/>
      <c r="DX21" s="708"/>
      <c r="DY21" s="708"/>
      <c r="DZ21" s="708"/>
      <c r="EA21" s="708"/>
      <c r="EB21" s="708"/>
      <c r="EC21" s="709"/>
    </row>
    <row r="22" spans="2:133" ht="11.25" customHeight="1" x14ac:dyDescent="0.15">
      <c r="B22" s="682" t="s">
        <v>276</v>
      </c>
      <c r="C22" s="683"/>
      <c r="D22" s="683"/>
      <c r="E22" s="683"/>
      <c r="F22" s="683"/>
      <c r="G22" s="683"/>
      <c r="H22" s="683"/>
      <c r="I22" s="683"/>
      <c r="J22" s="683"/>
      <c r="K22" s="683"/>
      <c r="L22" s="683"/>
      <c r="M22" s="683"/>
      <c r="N22" s="683"/>
      <c r="O22" s="683"/>
      <c r="P22" s="683"/>
      <c r="Q22" s="684"/>
      <c r="R22" s="685">
        <v>1692264</v>
      </c>
      <c r="S22" s="686"/>
      <c r="T22" s="686"/>
      <c r="U22" s="686"/>
      <c r="V22" s="686"/>
      <c r="W22" s="686"/>
      <c r="X22" s="686"/>
      <c r="Y22" s="687"/>
      <c r="Z22" s="688">
        <v>30</v>
      </c>
      <c r="AA22" s="688"/>
      <c r="AB22" s="688"/>
      <c r="AC22" s="688"/>
      <c r="AD22" s="689">
        <v>1537037</v>
      </c>
      <c r="AE22" s="689"/>
      <c r="AF22" s="689"/>
      <c r="AG22" s="689"/>
      <c r="AH22" s="689"/>
      <c r="AI22" s="689"/>
      <c r="AJ22" s="689"/>
      <c r="AK22" s="689"/>
      <c r="AL22" s="690">
        <v>55.3</v>
      </c>
      <c r="AM22" s="691"/>
      <c r="AN22" s="691"/>
      <c r="AO22" s="692"/>
      <c r="AP22" s="704" t="s">
        <v>277</v>
      </c>
      <c r="AQ22" s="705"/>
      <c r="AR22" s="705"/>
      <c r="AS22" s="705"/>
      <c r="AT22" s="705"/>
      <c r="AU22" s="705"/>
      <c r="AV22" s="705"/>
      <c r="AW22" s="705"/>
      <c r="AX22" s="705"/>
      <c r="AY22" s="705"/>
      <c r="AZ22" s="705"/>
      <c r="BA22" s="705"/>
      <c r="BB22" s="705"/>
      <c r="BC22" s="705"/>
      <c r="BD22" s="705"/>
      <c r="BE22" s="705"/>
      <c r="BF22" s="706"/>
      <c r="BG22" s="685" t="s">
        <v>225</v>
      </c>
      <c r="BH22" s="686"/>
      <c r="BI22" s="686"/>
      <c r="BJ22" s="686"/>
      <c r="BK22" s="686"/>
      <c r="BL22" s="686"/>
      <c r="BM22" s="686"/>
      <c r="BN22" s="687"/>
      <c r="BO22" s="688" t="s">
        <v>129</v>
      </c>
      <c r="BP22" s="688"/>
      <c r="BQ22" s="688"/>
      <c r="BR22" s="688"/>
      <c r="BS22" s="694" t="s">
        <v>225</v>
      </c>
      <c r="BT22" s="686"/>
      <c r="BU22" s="686"/>
      <c r="BV22" s="686"/>
      <c r="BW22" s="686"/>
      <c r="BX22" s="686"/>
      <c r="BY22" s="686"/>
      <c r="BZ22" s="686"/>
      <c r="CA22" s="686"/>
      <c r="CB22" s="695"/>
      <c r="CD22" s="667" t="s">
        <v>278</v>
      </c>
      <c r="CE22" s="668"/>
      <c r="CF22" s="668"/>
      <c r="CG22" s="668"/>
      <c r="CH22" s="668"/>
      <c r="CI22" s="668"/>
      <c r="CJ22" s="668"/>
      <c r="CK22" s="668"/>
      <c r="CL22" s="668"/>
      <c r="CM22" s="668"/>
      <c r="CN22" s="668"/>
      <c r="CO22" s="668"/>
      <c r="CP22" s="668"/>
      <c r="CQ22" s="668"/>
      <c r="CR22" s="668"/>
      <c r="CS22" s="668"/>
      <c r="CT22" s="668"/>
      <c r="CU22" s="668"/>
      <c r="CV22" s="668"/>
      <c r="CW22" s="668"/>
      <c r="CX22" s="668"/>
      <c r="CY22" s="668"/>
      <c r="CZ22" s="668"/>
      <c r="DA22" s="668"/>
      <c r="DB22" s="668"/>
      <c r="DC22" s="668"/>
      <c r="DD22" s="668"/>
      <c r="DE22" s="668"/>
      <c r="DF22" s="668"/>
      <c r="DG22" s="668"/>
      <c r="DH22" s="668"/>
      <c r="DI22" s="668"/>
      <c r="DJ22" s="668"/>
      <c r="DK22" s="668"/>
      <c r="DL22" s="668"/>
      <c r="DM22" s="668"/>
      <c r="DN22" s="668"/>
      <c r="DO22" s="668"/>
      <c r="DP22" s="668"/>
      <c r="DQ22" s="668"/>
      <c r="DR22" s="668"/>
      <c r="DS22" s="668"/>
      <c r="DT22" s="668"/>
      <c r="DU22" s="668"/>
      <c r="DV22" s="668"/>
      <c r="DW22" s="668"/>
      <c r="DX22" s="668"/>
      <c r="DY22" s="668"/>
      <c r="DZ22" s="668"/>
      <c r="EA22" s="668"/>
      <c r="EB22" s="668"/>
      <c r="EC22" s="669"/>
    </row>
    <row r="23" spans="2:133" ht="11.25" customHeight="1" x14ac:dyDescent="0.15">
      <c r="B23" s="682" t="s">
        <v>279</v>
      </c>
      <c r="C23" s="683"/>
      <c r="D23" s="683"/>
      <c r="E23" s="683"/>
      <c r="F23" s="683"/>
      <c r="G23" s="683"/>
      <c r="H23" s="683"/>
      <c r="I23" s="683"/>
      <c r="J23" s="683"/>
      <c r="K23" s="683"/>
      <c r="L23" s="683"/>
      <c r="M23" s="683"/>
      <c r="N23" s="683"/>
      <c r="O23" s="683"/>
      <c r="P23" s="683"/>
      <c r="Q23" s="684"/>
      <c r="R23" s="685">
        <v>1537037</v>
      </c>
      <c r="S23" s="686"/>
      <c r="T23" s="686"/>
      <c r="U23" s="686"/>
      <c r="V23" s="686"/>
      <c r="W23" s="686"/>
      <c r="X23" s="686"/>
      <c r="Y23" s="687"/>
      <c r="Z23" s="688">
        <v>27.2</v>
      </c>
      <c r="AA23" s="688"/>
      <c r="AB23" s="688"/>
      <c r="AC23" s="688"/>
      <c r="AD23" s="689">
        <v>1537037</v>
      </c>
      <c r="AE23" s="689"/>
      <c r="AF23" s="689"/>
      <c r="AG23" s="689"/>
      <c r="AH23" s="689"/>
      <c r="AI23" s="689"/>
      <c r="AJ23" s="689"/>
      <c r="AK23" s="689"/>
      <c r="AL23" s="690">
        <v>55.3</v>
      </c>
      <c r="AM23" s="691"/>
      <c r="AN23" s="691"/>
      <c r="AO23" s="692"/>
      <c r="AP23" s="704" t="s">
        <v>280</v>
      </c>
      <c r="AQ23" s="705"/>
      <c r="AR23" s="705"/>
      <c r="AS23" s="705"/>
      <c r="AT23" s="705"/>
      <c r="AU23" s="705"/>
      <c r="AV23" s="705"/>
      <c r="AW23" s="705"/>
      <c r="AX23" s="705"/>
      <c r="AY23" s="705"/>
      <c r="AZ23" s="705"/>
      <c r="BA23" s="705"/>
      <c r="BB23" s="705"/>
      <c r="BC23" s="705"/>
      <c r="BD23" s="705"/>
      <c r="BE23" s="705"/>
      <c r="BF23" s="706"/>
      <c r="BG23" s="685" t="s">
        <v>129</v>
      </c>
      <c r="BH23" s="686"/>
      <c r="BI23" s="686"/>
      <c r="BJ23" s="686"/>
      <c r="BK23" s="686"/>
      <c r="BL23" s="686"/>
      <c r="BM23" s="686"/>
      <c r="BN23" s="687"/>
      <c r="BO23" s="688" t="s">
        <v>225</v>
      </c>
      <c r="BP23" s="688"/>
      <c r="BQ23" s="688"/>
      <c r="BR23" s="688"/>
      <c r="BS23" s="694" t="s">
        <v>129</v>
      </c>
      <c r="BT23" s="686"/>
      <c r="BU23" s="686"/>
      <c r="BV23" s="686"/>
      <c r="BW23" s="686"/>
      <c r="BX23" s="686"/>
      <c r="BY23" s="686"/>
      <c r="BZ23" s="686"/>
      <c r="CA23" s="686"/>
      <c r="CB23" s="695"/>
      <c r="CD23" s="667" t="s">
        <v>219</v>
      </c>
      <c r="CE23" s="668"/>
      <c r="CF23" s="668"/>
      <c r="CG23" s="668"/>
      <c r="CH23" s="668"/>
      <c r="CI23" s="668"/>
      <c r="CJ23" s="668"/>
      <c r="CK23" s="668"/>
      <c r="CL23" s="668"/>
      <c r="CM23" s="668"/>
      <c r="CN23" s="668"/>
      <c r="CO23" s="668"/>
      <c r="CP23" s="668"/>
      <c r="CQ23" s="669"/>
      <c r="CR23" s="667" t="s">
        <v>281</v>
      </c>
      <c r="CS23" s="668"/>
      <c r="CT23" s="668"/>
      <c r="CU23" s="668"/>
      <c r="CV23" s="668"/>
      <c r="CW23" s="668"/>
      <c r="CX23" s="668"/>
      <c r="CY23" s="669"/>
      <c r="CZ23" s="667" t="s">
        <v>282</v>
      </c>
      <c r="DA23" s="668"/>
      <c r="DB23" s="668"/>
      <c r="DC23" s="669"/>
      <c r="DD23" s="667" t="s">
        <v>283</v>
      </c>
      <c r="DE23" s="668"/>
      <c r="DF23" s="668"/>
      <c r="DG23" s="668"/>
      <c r="DH23" s="668"/>
      <c r="DI23" s="668"/>
      <c r="DJ23" s="668"/>
      <c r="DK23" s="669"/>
      <c r="DL23" s="716" t="s">
        <v>284</v>
      </c>
      <c r="DM23" s="717"/>
      <c r="DN23" s="717"/>
      <c r="DO23" s="717"/>
      <c r="DP23" s="717"/>
      <c r="DQ23" s="717"/>
      <c r="DR23" s="717"/>
      <c r="DS23" s="717"/>
      <c r="DT23" s="717"/>
      <c r="DU23" s="717"/>
      <c r="DV23" s="718"/>
      <c r="DW23" s="667" t="s">
        <v>285</v>
      </c>
      <c r="DX23" s="668"/>
      <c r="DY23" s="668"/>
      <c r="DZ23" s="668"/>
      <c r="EA23" s="668"/>
      <c r="EB23" s="668"/>
      <c r="EC23" s="669"/>
    </row>
    <row r="24" spans="2:133" ht="11.25" customHeight="1" x14ac:dyDescent="0.15">
      <c r="B24" s="682" t="s">
        <v>286</v>
      </c>
      <c r="C24" s="683"/>
      <c r="D24" s="683"/>
      <c r="E24" s="683"/>
      <c r="F24" s="683"/>
      <c r="G24" s="683"/>
      <c r="H24" s="683"/>
      <c r="I24" s="683"/>
      <c r="J24" s="683"/>
      <c r="K24" s="683"/>
      <c r="L24" s="683"/>
      <c r="M24" s="683"/>
      <c r="N24" s="683"/>
      <c r="O24" s="683"/>
      <c r="P24" s="683"/>
      <c r="Q24" s="684"/>
      <c r="R24" s="685">
        <v>155179</v>
      </c>
      <c r="S24" s="686"/>
      <c r="T24" s="686"/>
      <c r="U24" s="686"/>
      <c r="V24" s="686"/>
      <c r="W24" s="686"/>
      <c r="X24" s="686"/>
      <c r="Y24" s="687"/>
      <c r="Z24" s="688">
        <v>2.8</v>
      </c>
      <c r="AA24" s="688"/>
      <c r="AB24" s="688"/>
      <c r="AC24" s="688"/>
      <c r="AD24" s="689" t="s">
        <v>129</v>
      </c>
      <c r="AE24" s="689"/>
      <c r="AF24" s="689"/>
      <c r="AG24" s="689"/>
      <c r="AH24" s="689"/>
      <c r="AI24" s="689"/>
      <c r="AJ24" s="689"/>
      <c r="AK24" s="689"/>
      <c r="AL24" s="690" t="s">
        <v>225</v>
      </c>
      <c r="AM24" s="691"/>
      <c r="AN24" s="691"/>
      <c r="AO24" s="692"/>
      <c r="AP24" s="704" t="s">
        <v>287</v>
      </c>
      <c r="AQ24" s="705"/>
      <c r="AR24" s="705"/>
      <c r="AS24" s="705"/>
      <c r="AT24" s="705"/>
      <c r="AU24" s="705"/>
      <c r="AV24" s="705"/>
      <c r="AW24" s="705"/>
      <c r="AX24" s="705"/>
      <c r="AY24" s="705"/>
      <c r="AZ24" s="705"/>
      <c r="BA24" s="705"/>
      <c r="BB24" s="705"/>
      <c r="BC24" s="705"/>
      <c r="BD24" s="705"/>
      <c r="BE24" s="705"/>
      <c r="BF24" s="706"/>
      <c r="BG24" s="685" t="s">
        <v>225</v>
      </c>
      <c r="BH24" s="686"/>
      <c r="BI24" s="686"/>
      <c r="BJ24" s="686"/>
      <c r="BK24" s="686"/>
      <c r="BL24" s="686"/>
      <c r="BM24" s="686"/>
      <c r="BN24" s="687"/>
      <c r="BO24" s="688" t="s">
        <v>225</v>
      </c>
      <c r="BP24" s="688"/>
      <c r="BQ24" s="688"/>
      <c r="BR24" s="688"/>
      <c r="BS24" s="694" t="s">
        <v>129</v>
      </c>
      <c r="BT24" s="686"/>
      <c r="BU24" s="686"/>
      <c r="BV24" s="686"/>
      <c r="BW24" s="686"/>
      <c r="BX24" s="686"/>
      <c r="BY24" s="686"/>
      <c r="BZ24" s="686"/>
      <c r="CA24" s="686"/>
      <c r="CB24" s="695"/>
      <c r="CD24" s="696" t="s">
        <v>288</v>
      </c>
      <c r="CE24" s="697"/>
      <c r="CF24" s="697"/>
      <c r="CG24" s="697"/>
      <c r="CH24" s="697"/>
      <c r="CI24" s="697"/>
      <c r="CJ24" s="697"/>
      <c r="CK24" s="697"/>
      <c r="CL24" s="697"/>
      <c r="CM24" s="697"/>
      <c r="CN24" s="697"/>
      <c r="CO24" s="697"/>
      <c r="CP24" s="697"/>
      <c r="CQ24" s="698"/>
      <c r="CR24" s="674">
        <v>1705882</v>
      </c>
      <c r="CS24" s="675"/>
      <c r="CT24" s="675"/>
      <c r="CU24" s="675"/>
      <c r="CV24" s="675"/>
      <c r="CW24" s="675"/>
      <c r="CX24" s="675"/>
      <c r="CY24" s="676"/>
      <c r="CZ24" s="679">
        <v>32.6</v>
      </c>
      <c r="DA24" s="680"/>
      <c r="DB24" s="680"/>
      <c r="DC24" s="699"/>
      <c r="DD24" s="724">
        <v>1371419</v>
      </c>
      <c r="DE24" s="675"/>
      <c r="DF24" s="675"/>
      <c r="DG24" s="675"/>
      <c r="DH24" s="675"/>
      <c r="DI24" s="675"/>
      <c r="DJ24" s="675"/>
      <c r="DK24" s="676"/>
      <c r="DL24" s="724">
        <v>1338522</v>
      </c>
      <c r="DM24" s="675"/>
      <c r="DN24" s="675"/>
      <c r="DO24" s="675"/>
      <c r="DP24" s="675"/>
      <c r="DQ24" s="675"/>
      <c r="DR24" s="675"/>
      <c r="DS24" s="675"/>
      <c r="DT24" s="675"/>
      <c r="DU24" s="675"/>
      <c r="DV24" s="676"/>
      <c r="DW24" s="679">
        <v>46.3</v>
      </c>
      <c r="DX24" s="680"/>
      <c r="DY24" s="680"/>
      <c r="DZ24" s="680"/>
      <c r="EA24" s="680"/>
      <c r="EB24" s="680"/>
      <c r="EC24" s="681"/>
    </row>
    <row r="25" spans="2:133" ht="11.25" customHeight="1" x14ac:dyDescent="0.15">
      <c r="B25" s="682" t="s">
        <v>289</v>
      </c>
      <c r="C25" s="683"/>
      <c r="D25" s="683"/>
      <c r="E25" s="683"/>
      <c r="F25" s="683"/>
      <c r="G25" s="683"/>
      <c r="H25" s="683"/>
      <c r="I25" s="683"/>
      <c r="J25" s="683"/>
      <c r="K25" s="683"/>
      <c r="L25" s="683"/>
      <c r="M25" s="683"/>
      <c r="N25" s="683"/>
      <c r="O25" s="683"/>
      <c r="P25" s="683"/>
      <c r="Q25" s="684"/>
      <c r="R25" s="685">
        <v>48</v>
      </c>
      <c r="S25" s="686"/>
      <c r="T25" s="686"/>
      <c r="U25" s="686"/>
      <c r="V25" s="686"/>
      <c r="W25" s="686"/>
      <c r="X25" s="686"/>
      <c r="Y25" s="687"/>
      <c r="Z25" s="688">
        <v>0</v>
      </c>
      <c r="AA25" s="688"/>
      <c r="AB25" s="688"/>
      <c r="AC25" s="688"/>
      <c r="AD25" s="689" t="s">
        <v>225</v>
      </c>
      <c r="AE25" s="689"/>
      <c r="AF25" s="689"/>
      <c r="AG25" s="689"/>
      <c r="AH25" s="689"/>
      <c r="AI25" s="689"/>
      <c r="AJ25" s="689"/>
      <c r="AK25" s="689"/>
      <c r="AL25" s="690" t="s">
        <v>225</v>
      </c>
      <c r="AM25" s="691"/>
      <c r="AN25" s="691"/>
      <c r="AO25" s="692"/>
      <c r="AP25" s="704" t="s">
        <v>290</v>
      </c>
      <c r="AQ25" s="705"/>
      <c r="AR25" s="705"/>
      <c r="AS25" s="705"/>
      <c r="AT25" s="705"/>
      <c r="AU25" s="705"/>
      <c r="AV25" s="705"/>
      <c r="AW25" s="705"/>
      <c r="AX25" s="705"/>
      <c r="AY25" s="705"/>
      <c r="AZ25" s="705"/>
      <c r="BA25" s="705"/>
      <c r="BB25" s="705"/>
      <c r="BC25" s="705"/>
      <c r="BD25" s="705"/>
      <c r="BE25" s="705"/>
      <c r="BF25" s="706"/>
      <c r="BG25" s="685" t="s">
        <v>129</v>
      </c>
      <c r="BH25" s="686"/>
      <c r="BI25" s="686"/>
      <c r="BJ25" s="686"/>
      <c r="BK25" s="686"/>
      <c r="BL25" s="686"/>
      <c r="BM25" s="686"/>
      <c r="BN25" s="687"/>
      <c r="BO25" s="688" t="s">
        <v>129</v>
      </c>
      <c r="BP25" s="688"/>
      <c r="BQ25" s="688"/>
      <c r="BR25" s="688"/>
      <c r="BS25" s="694" t="s">
        <v>225</v>
      </c>
      <c r="BT25" s="686"/>
      <c r="BU25" s="686"/>
      <c r="BV25" s="686"/>
      <c r="BW25" s="686"/>
      <c r="BX25" s="686"/>
      <c r="BY25" s="686"/>
      <c r="BZ25" s="686"/>
      <c r="CA25" s="686"/>
      <c r="CB25" s="695"/>
      <c r="CD25" s="700" t="s">
        <v>291</v>
      </c>
      <c r="CE25" s="701"/>
      <c r="CF25" s="701"/>
      <c r="CG25" s="701"/>
      <c r="CH25" s="701"/>
      <c r="CI25" s="701"/>
      <c r="CJ25" s="701"/>
      <c r="CK25" s="701"/>
      <c r="CL25" s="701"/>
      <c r="CM25" s="701"/>
      <c r="CN25" s="701"/>
      <c r="CO25" s="701"/>
      <c r="CP25" s="701"/>
      <c r="CQ25" s="702"/>
      <c r="CR25" s="685">
        <v>920058</v>
      </c>
      <c r="CS25" s="721"/>
      <c r="CT25" s="721"/>
      <c r="CU25" s="721"/>
      <c r="CV25" s="721"/>
      <c r="CW25" s="721"/>
      <c r="CX25" s="721"/>
      <c r="CY25" s="722"/>
      <c r="CZ25" s="690">
        <v>17.600000000000001</v>
      </c>
      <c r="DA25" s="719"/>
      <c r="DB25" s="719"/>
      <c r="DC25" s="723"/>
      <c r="DD25" s="694">
        <v>836580</v>
      </c>
      <c r="DE25" s="721"/>
      <c r="DF25" s="721"/>
      <c r="DG25" s="721"/>
      <c r="DH25" s="721"/>
      <c r="DI25" s="721"/>
      <c r="DJ25" s="721"/>
      <c r="DK25" s="722"/>
      <c r="DL25" s="694">
        <v>817652</v>
      </c>
      <c r="DM25" s="721"/>
      <c r="DN25" s="721"/>
      <c r="DO25" s="721"/>
      <c r="DP25" s="721"/>
      <c r="DQ25" s="721"/>
      <c r="DR25" s="721"/>
      <c r="DS25" s="721"/>
      <c r="DT25" s="721"/>
      <c r="DU25" s="721"/>
      <c r="DV25" s="722"/>
      <c r="DW25" s="690">
        <v>28.3</v>
      </c>
      <c r="DX25" s="719"/>
      <c r="DY25" s="719"/>
      <c r="DZ25" s="719"/>
      <c r="EA25" s="719"/>
      <c r="EB25" s="719"/>
      <c r="EC25" s="720"/>
    </row>
    <row r="26" spans="2:133" ht="11.25" customHeight="1" x14ac:dyDescent="0.15">
      <c r="B26" s="682" t="s">
        <v>292</v>
      </c>
      <c r="C26" s="683"/>
      <c r="D26" s="683"/>
      <c r="E26" s="683"/>
      <c r="F26" s="683"/>
      <c r="G26" s="683"/>
      <c r="H26" s="683"/>
      <c r="I26" s="683"/>
      <c r="J26" s="683"/>
      <c r="K26" s="683"/>
      <c r="L26" s="683"/>
      <c r="M26" s="683"/>
      <c r="N26" s="683"/>
      <c r="O26" s="683"/>
      <c r="P26" s="683"/>
      <c r="Q26" s="684"/>
      <c r="R26" s="685">
        <v>2920887</v>
      </c>
      <c r="S26" s="686"/>
      <c r="T26" s="686"/>
      <c r="U26" s="686"/>
      <c r="V26" s="686"/>
      <c r="W26" s="686"/>
      <c r="X26" s="686"/>
      <c r="Y26" s="687"/>
      <c r="Z26" s="688">
        <v>51.8</v>
      </c>
      <c r="AA26" s="688"/>
      <c r="AB26" s="688"/>
      <c r="AC26" s="688"/>
      <c r="AD26" s="689">
        <v>2765660</v>
      </c>
      <c r="AE26" s="689"/>
      <c r="AF26" s="689"/>
      <c r="AG26" s="689"/>
      <c r="AH26" s="689"/>
      <c r="AI26" s="689"/>
      <c r="AJ26" s="689"/>
      <c r="AK26" s="689"/>
      <c r="AL26" s="690">
        <v>99.5</v>
      </c>
      <c r="AM26" s="691"/>
      <c r="AN26" s="691"/>
      <c r="AO26" s="692"/>
      <c r="AP26" s="704" t="s">
        <v>293</v>
      </c>
      <c r="AQ26" s="734"/>
      <c r="AR26" s="734"/>
      <c r="AS26" s="734"/>
      <c r="AT26" s="734"/>
      <c r="AU26" s="734"/>
      <c r="AV26" s="734"/>
      <c r="AW26" s="734"/>
      <c r="AX26" s="734"/>
      <c r="AY26" s="734"/>
      <c r="AZ26" s="734"/>
      <c r="BA26" s="734"/>
      <c r="BB26" s="734"/>
      <c r="BC26" s="734"/>
      <c r="BD26" s="734"/>
      <c r="BE26" s="734"/>
      <c r="BF26" s="706"/>
      <c r="BG26" s="685" t="s">
        <v>129</v>
      </c>
      <c r="BH26" s="686"/>
      <c r="BI26" s="686"/>
      <c r="BJ26" s="686"/>
      <c r="BK26" s="686"/>
      <c r="BL26" s="686"/>
      <c r="BM26" s="686"/>
      <c r="BN26" s="687"/>
      <c r="BO26" s="688" t="s">
        <v>129</v>
      </c>
      <c r="BP26" s="688"/>
      <c r="BQ26" s="688"/>
      <c r="BR26" s="688"/>
      <c r="BS26" s="694" t="s">
        <v>129</v>
      </c>
      <c r="BT26" s="686"/>
      <c r="BU26" s="686"/>
      <c r="BV26" s="686"/>
      <c r="BW26" s="686"/>
      <c r="BX26" s="686"/>
      <c r="BY26" s="686"/>
      <c r="BZ26" s="686"/>
      <c r="CA26" s="686"/>
      <c r="CB26" s="695"/>
      <c r="CD26" s="700" t="s">
        <v>294</v>
      </c>
      <c r="CE26" s="701"/>
      <c r="CF26" s="701"/>
      <c r="CG26" s="701"/>
      <c r="CH26" s="701"/>
      <c r="CI26" s="701"/>
      <c r="CJ26" s="701"/>
      <c r="CK26" s="701"/>
      <c r="CL26" s="701"/>
      <c r="CM26" s="701"/>
      <c r="CN26" s="701"/>
      <c r="CO26" s="701"/>
      <c r="CP26" s="701"/>
      <c r="CQ26" s="702"/>
      <c r="CR26" s="685">
        <v>474162</v>
      </c>
      <c r="CS26" s="686"/>
      <c r="CT26" s="686"/>
      <c r="CU26" s="686"/>
      <c r="CV26" s="686"/>
      <c r="CW26" s="686"/>
      <c r="CX26" s="686"/>
      <c r="CY26" s="687"/>
      <c r="CZ26" s="690">
        <v>9.1</v>
      </c>
      <c r="DA26" s="719"/>
      <c r="DB26" s="719"/>
      <c r="DC26" s="723"/>
      <c r="DD26" s="694">
        <v>437501</v>
      </c>
      <c r="DE26" s="686"/>
      <c r="DF26" s="686"/>
      <c r="DG26" s="686"/>
      <c r="DH26" s="686"/>
      <c r="DI26" s="686"/>
      <c r="DJ26" s="686"/>
      <c r="DK26" s="687"/>
      <c r="DL26" s="694" t="s">
        <v>225</v>
      </c>
      <c r="DM26" s="686"/>
      <c r="DN26" s="686"/>
      <c r="DO26" s="686"/>
      <c r="DP26" s="686"/>
      <c r="DQ26" s="686"/>
      <c r="DR26" s="686"/>
      <c r="DS26" s="686"/>
      <c r="DT26" s="686"/>
      <c r="DU26" s="686"/>
      <c r="DV26" s="687"/>
      <c r="DW26" s="690" t="s">
        <v>129</v>
      </c>
      <c r="DX26" s="719"/>
      <c r="DY26" s="719"/>
      <c r="DZ26" s="719"/>
      <c r="EA26" s="719"/>
      <c r="EB26" s="719"/>
      <c r="EC26" s="720"/>
    </row>
    <row r="27" spans="2:133" ht="11.25" customHeight="1" x14ac:dyDescent="0.15">
      <c r="B27" s="682" t="s">
        <v>295</v>
      </c>
      <c r="C27" s="683"/>
      <c r="D27" s="683"/>
      <c r="E27" s="683"/>
      <c r="F27" s="683"/>
      <c r="G27" s="683"/>
      <c r="H27" s="683"/>
      <c r="I27" s="683"/>
      <c r="J27" s="683"/>
      <c r="K27" s="683"/>
      <c r="L27" s="683"/>
      <c r="M27" s="683"/>
      <c r="N27" s="683"/>
      <c r="O27" s="683"/>
      <c r="P27" s="683"/>
      <c r="Q27" s="684"/>
      <c r="R27" s="685">
        <v>1464</v>
      </c>
      <c r="S27" s="686"/>
      <c r="T27" s="686"/>
      <c r="U27" s="686"/>
      <c r="V27" s="686"/>
      <c r="W27" s="686"/>
      <c r="X27" s="686"/>
      <c r="Y27" s="687"/>
      <c r="Z27" s="688">
        <v>0</v>
      </c>
      <c r="AA27" s="688"/>
      <c r="AB27" s="688"/>
      <c r="AC27" s="688"/>
      <c r="AD27" s="689">
        <v>1464</v>
      </c>
      <c r="AE27" s="689"/>
      <c r="AF27" s="689"/>
      <c r="AG27" s="689"/>
      <c r="AH27" s="689"/>
      <c r="AI27" s="689"/>
      <c r="AJ27" s="689"/>
      <c r="AK27" s="689"/>
      <c r="AL27" s="690">
        <v>0.1</v>
      </c>
      <c r="AM27" s="691"/>
      <c r="AN27" s="691"/>
      <c r="AO27" s="692"/>
      <c r="AP27" s="682" t="s">
        <v>296</v>
      </c>
      <c r="AQ27" s="683"/>
      <c r="AR27" s="683"/>
      <c r="AS27" s="683"/>
      <c r="AT27" s="683"/>
      <c r="AU27" s="683"/>
      <c r="AV27" s="683"/>
      <c r="AW27" s="683"/>
      <c r="AX27" s="683"/>
      <c r="AY27" s="683"/>
      <c r="AZ27" s="683"/>
      <c r="BA27" s="683"/>
      <c r="BB27" s="683"/>
      <c r="BC27" s="683"/>
      <c r="BD27" s="683"/>
      <c r="BE27" s="683"/>
      <c r="BF27" s="684"/>
      <c r="BG27" s="685">
        <v>947746</v>
      </c>
      <c r="BH27" s="686"/>
      <c r="BI27" s="686"/>
      <c r="BJ27" s="686"/>
      <c r="BK27" s="686"/>
      <c r="BL27" s="686"/>
      <c r="BM27" s="686"/>
      <c r="BN27" s="687"/>
      <c r="BO27" s="688">
        <v>100</v>
      </c>
      <c r="BP27" s="688"/>
      <c r="BQ27" s="688"/>
      <c r="BR27" s="688"/>
      <c r="BS27" s="694" t="s">
        <v>129</v>
      </c>
      <c r="BT27" s="686"/>
      <c r="BU27" s="686"/>
      <c r="BV27" s="686"/>
      <c r="BW27" s="686"/>
      <c r="BX27" s="686"/>
      <c r="BY27" s="686"/>
      <c r="BZ27" s="686"/>
      <c r="CA27" s="686"/>
      <c r="CB27" s="695"/>
      <c r="CD27" s="700" t="s">
        <v>297</v>
      </c>
      <c r="CE27" s="701"/>
      <c r="CF27" s="701"/>
      <c r="CG27" s="701"/>
      <c r="CH27" s="701"/>
      <c r="CI27" s="701"/>
      <c r="CJ27" s="701"/>
      <c r="CK27" s="701"/>
      <c r="CL27" s="701"/>
      <c r="CM27" s="701"/>
      <c r="CN27" s="701"/>
      <c r="CO27" s="701"/>
      <c r="CP27" s="701"/>
      <c r="CQ27" s="702"/>
      <c r="CR27" s="685">
        <v>473253</v>
      </c>
      <c r="CS27" s="721"/>
      <c r="CT27" s="721"/>
      <c r="CU27" s="721"/>
      <c r="CV27" s="721"/>
      <c r="CW27" s="721"/>
      <c r="CX27" s="721"/>
      <c r="CY27" s="722"/>
      <c r="CZ27" s="690">
        <v>9</v>
      </c>
      <c r="DA27" s="719"/>
      <c r="DB27" s="719"/>
      <c r="DC27" s="723"/>
      <c r="DD27" s="694">
        <v>222268</v>
      </c>
      <c r="DE27" s="721"/>
      <c r="DF27" s="721"/>
      <c r="DG27" s="721"/>
      <c r="DH27" s="721"/>
      <c r="DI27" s="721"/>
      <c r="DJ27" s="721"/>
      <c r="DK27" s="722"/>
      <c r="DL27" s="694">
        <v>208299</v>
      </c>
      <c r="DM27" s="721"/>
      <c r="DN27" s="721"/>
      <c r="DO27" s="721"/>
      <c r="DP27" s="721"/>
      <c r="DQ27" s="721"/>
      <c r="DR27" s="721"/>
      <c r="DS27" s="721"/>
      <c r="DT27" s="721"/>
      <c r="DU27" s="721"/>
      <c r="DV27" s="722"/>
      <c r="DW27" s="690">
        <v>7.2</v>
      </c>
      <c r="DX27" s="719"/>
      <c r="DY27" s="719"/>
      <c r="DZ27" s="719"/>
      <c r="EA27" s="719"/>
      <c r="EB27" s="719"/>
      <c r="EC27" s="720"/>
    </row>
    <row r="28" spans="2:133" ht="11.25" customHeight="1" x14ac:dyDescent="0.15">
      <c r="B28" s="682" t="s">
        <v>298</v>
      </c>
      <c r="C28" s="683"/>
      <c r="D28" s="683"/>
      <c r="E28" s="683"/>
      <c r="F28" s="683"/>
      <c r="G28" s="683"/>
      <c r="H28" s="683"/>
      <c r="I28" s="683"/>
      <c r="J28" s="683"/>
      <c r="K28" s="683"/>
      <c r="L28" s="683"/>
      <c r="M28" s="683"/>
      <c r="N28" s="683"/>
      <c r="O28" s="683"/>
      <c r="P28" s="683"/>
      <c r="Q28" s="684"/>
      <c r="R28" s="685">
        <v>24704</v>
      </c>
      <c r="S28" s="686"/>
      <c r="T28" s="686"/>
      <c r="U28" s="686"/>
      <c r="V28" s="686"/>
      <c r="W28" s="686"/>
      <c r="X28" s="686"/>
      <c r="Y28" s="687"/>
      <c r="Z28" s="688">
        <v>0.4</v>
      </c>
      <c r="AA28" s="688"/>
      <c r="AB28" s="688"/>
      <c r="AC28" s="688"/>
      <c r="AD28" s="689" t="s">
        <v>129</v>
      </c>
      <c r="AE28" s="689"/>
      <c r="AF28" s="689"/>
      <c r="AG28" s="689"/>
      <c r="AH28" s="689"/>
      <c r="AI28" s="689"/>
      <c r="AJ28" s="689"/>
      <c r="AK28" s="689"/>
      <c r="AL28" s="690" t="s">
        <v>225</v>
      </c>
      <c r="AM28" s="691"/>
      <c r="AN28" s="691"/>
      <c r="AO28" s="692"/>
      <c r="AP28" s="682"/>
      <c r="AQ28" s="683"/>
      <c r="AR28" s="683"/>
      <c r="AS28" s="683"/>
      <c r="AT28" s="683"/>
      <c r="AU28" s="683"/>
      <c r="AV28" s="683"/>
      <c r="AW28" s="683"/>
      <c r="AX28" s="683"/>
      <c r="AY28" s="683"/>
      <c r="AZ28" s="683"/>
      <c r="BA28" s="683"/>
      <c r="BB28" s="683"/>
      <c r="BC28" s="683"/>
      <c r="BD28" s="683"/>
      <c r="BE28" s="683"/>
      <c r="BF28" s="684"/>
      <c r="BG28" s="685"/>
      <c r="BH28" s="686"/>
      <c r="BI28" s="686"/>
      <c r="BJ28" s="686"/>
      <c r="BK28" s="686"/>
      <c r="BL28" s="686"/>
      <c r="BM28" s="686"/>
      <c r="BN28" s="687"/>
      <c r="BO28" s="688"/>
      <c r="BP28" s="688"/>
      <c r="BQ28" s="688"/>
      <c r="BR28" s="688"/>
      <c r="BS28" s="694"/>
      <c r="BT28" s="686"/>
      <c r="BU28" s="686"/>
      <c r="BV28" s="686"/>
      <c r="BW28" s="686"/>
      <c r="BX28" s="686"/>
      <c r="BY28" s="686"/>
      <c r="BZ28" s="686"/>
      <c r="CA28" s="686"/>
      <c r="CB28" s="695"/>
      <c r="CD28" s="700" t="s">
        <v>299</v>
      </c>
      <c r="CE28" s="701"/>
      <c r="CF28" s="701"/>
      <c r="CG28" s="701"/>
      <c r="CH28" s="701"/>
      <c r="CI28" s="701"/>
      <c r="CJ28" s="701"/>
      <c r="CK28" s="701"/>
      <c r="CL28" s="701"/>
      <c r="CM28" s="701"/>
      <c r="CN28" s="701"/>
      <c r="CO28" s="701"/>
      <c r="CP28" s="701"/>
      <c r="CQ28" s="702"/>
      <c r="CR28" s="685">
        <v>312571</v>
      </c>
      <c r="CS28" s="686"/>
      <c r="CT28" s="686"/>
      <c r="CU28" s="686"/>
      <c r="CV28" s="686"/>
      <c r="CW28" s="686"/>
      <c r="CX28" s="686"/>
      <c r="CY28" s="687"/>
      <c r="CZ28" s="690">
        <v>6</v>
      </c>
      <c r="DA28" s="719"/>
      <c r="DB28" s="719"/>
      <c r="DC28" s="723"/>
      <c r="DD28" s="694">
        <v>312571</v>
      </c>
      <c r="DE28" s="686"/>
      <c r="DF28" s="686"/>
      <c r="DG28" s="686"/>
      <c r="DH28" s="686"/>
      <c r="DI28" s="686"/>
      <c r="DJ28" s="686"/>
      <c r="DK28" s="687"/>
      <c r="DL28" s="694">
        <v>312571</v>
      </c>
      <c r="DM28" s="686"/>
      <c r="DN28" s="686"/>
      <c r="DO28" s="686"/>
      <c r="DP28" s="686"/>
      <c r="DQ28" s="686"/>
      <c r="DR28" s="686"/>
      <c r="DS28" s="686"/>
      <c r="DT28" s="686"/>
      <c r="DU28" s="686"/>
      <c r="DV28" s="687"/>
      <c r="DW28" s="690">
        <v>10.8</v>
      </c>
      <c r="DX28" s="719"/>
      <c r="DY28" s="719"/>
      <c r="DZ28" s="719"/>
      <c r="EA28" s="719"/>
      <c r="EB28" s="719"/>
      <c r="EC28" s="720"/>
    </row>
    <row r="29" spans="2:133" ht="11.25" customHeight="1" x14ac:dyDescent="0.15">
      <c r="B29" s="682" t="s">
        <v>300</v>
      </c>
      <c r="C29" s="683"/>
      <c r="D29" s="683"/>
      <c r="E29" s="683"/>
      <c r="F29" s="683"/>
      <c r="G29" s="683"/>
      <c r="H29" s="683"/>
      <c r="I29" s="683"/>
      <c r="J29" s="683"/>
      <c r="K29" s="683"/>
      <c r="L29" s="683"/>
      <c r="M29" s="683"/>
      <c r="N29" s="683"/>
      <c r="O29" s="683"/>
      <c r="P29" s="683"/>
      <c r="Q29" s="684"/>
      <c r="R29" s="685">
        <v>30085</v>
      </c>
      <c r="S29" s="686"/>
      <c r="T29" s="686"/>
      <c r="U29" s="686"/>
      <c r="V29" s="686"/>
      <c r="W29" s="686"/>
      <c r="X29" s="686"/>
      <c r="Y29" s="687"/>
      <c r="Z29" s="688">
        <v>0.5</v>
      </c>
      <c r="AA29" s="688"/>
      <c r="AB29" s="688"/>
      <c r="AC29" s="688"/>
      <c r="AD29" s="689">
        <v>9485</v>
      </c>
      <c r="AE29" s="689"/>
      <c r="AF29" s="689"/>
      <c r="AG29" s="689"/>
      <c r="AH29" s="689"/>
      <c r="AI29" s="689"/>
      <c r="AJ29" s="689"/>
      <c r="AK29" s="689"/>
      <c r="AL29" s="690">
        <v>0.3</v>
      </c>
      <c r="AM29" s="691"/>
      <c r="AN29" s="691"/>
      <c r="AO29" s="692"/>
      <c r="AP29" s="735"/>
      <c r="AQ29" s="736"/>
      <c r="AR29" s="736"/>
      <c r="AS29" s="736"/>
      <c r="AT29" s="736"/>
      <c r="AU29" s="736"/>
      <c r="AV29" s="736"/>
      <c r="AW29" s="736"/>
      <c r="AX29" s="736"/>
      <c r="AY29" s="736"/>
      <c r="AZ29" s="736"/>
      <c r="BA29" s="736"/>
      <c r="BB29" s="736"/>
      <c r="BC29" s="736"/>
      <c r="BD29" s="736"/>
      <c r="BE29" s="736"/>
      <c r="BF29" s="737"/>
      <c r="BG29" s="685"/>
      <c r="BH29" s="686"/>
      <c r="BI29" s="686"/>
      <c r="BJ29" s="686"/>
      <c r="BK29" s="686"/>
      <c r="BL29" s="686"/>
      <c r="BM29" s="686"/>
      <c r="BN29" s="687"/>
      <c r="BO29" s="688"/>
      <c r="BP29" s="688"/>
      <c r="BQ29" s="688"/>
      <c r="BR29" s="688"/>
      <c r="BS29" s="689"/>
      <c r="BT29" s="689"/>
      <c r="BU29" s="689"/>
      <c r="BV29" s="689"/>
      <c r="BW29" s="689"/>
      <c r="BX29" s="689"/>
      <c r="BY29" s="689"/>
      <c r="BZ29" s="689"/>
      <c r="CA29" s="689"/>
      <c r="CB29" s="693"/>
      <c r="CD29" s="725" t="s">
        <v>301</v>
      </c>
      <c r="CE29" s="726"/>
      <c r="CF29" s="700" t="s">
        <v>302</v>
      </c>
      <c r="CG29" s="701"/>
      <c r="CH29" s="701"/>
      <c r="CI29" s="701"/>
      <c r="CJ29" s="701"/>
      <c r="CK29" s="701"/>
      <c r="CL29" s="701"/>
      <c r="CM29" s="701"/>
      <c r="CN29" s="701"/>
      <c r="CO29" s="701"/>
      <c r="CP29" s="701"/>
      <c r="CQ29" s="702"/>
      <c r="CR29" s="685">
        <v>312571</v>
      </c>
      <c r="CS29" s="721"/>
      <c r="CT29" s="721"/>
      <c r="CU29" s="721"/>
      <c r="CV29" s="721"/>
      <c r="CW29" s="721"/>
      <c r="CX29" s="721"/>
      <c r="CY29" s="722"/>
      <c r="CZ29" s="690">
        <v>6</v>
      </c>
      <c r="DA29" s="719"/>
      <c r="DB29" s="719"/>
      <c r="DC29" s="723"/>
      <c r="DD29" s="694">
        <v>312571</v>
      </c>
      <c r="DE29" s="721"/>
      <c r="DF29" s="721"/>
      <c r="DG29" s="721"/>
      <c r="DH29" s="721"/>
      <c r="DI29" s="721"/>
      <c r="DJ29" s="721"/>
      <c r="DK29" s="722"/>
      <c r="DL29" s="694">
        <v>312571</v>
      </c>
      <c r="DM29" s="721"/>
      <c r="DN29" s="721"/>
      <c r="DO29" s="721"/>
      <c r="DP29" s="721"/>
      <c r="DQ29" s="721"/>
      <c r="DR29" s="721"/>
      <c r="DS29" s="721"/>
      <c r="DT29" s="721"/>
      <c r="DU29" s="721"/>
      <c r="DV29" s="722"/>
      <c r="DW29" s="690">
        <v>10.8</v>
      </c>
      <c r="DX29" s="719"/>
      <c r="DY29" s="719"/>
      <c r="DZ29" s="719"/>
      <c r="EA29" s="719"/>
      <c r="EB29" s="719"/>
      <c r="EC29" s="720"/>
    </row>
    <row r="30" spans="2:133" ht="11.25" customHeight="1" x14ac:dyDescent="0.15">
      <c r="B30" s="682" t="s">
        <v>303</v>
      </c>
      <c r="C30" s="683"/>
      <c r="D30" s="683"/>
      <c r="E30" s="683"/>
      <c r="F30" s="683"/>
      <c r="G30" s="683"/>
      <c r="H30" s="683"/>
      <c r="I30" s="683"/>
      <c r="J30" s="683"/>
      <c r="K30" s="683"/>
      <c r="L30" s="683"/>
      <c r="M30" s="683"/>
      <c r="N30" s="683"/>
      <c r="O30" s="683"/>
      <c r="P30" s="683"/>
      <c r="Q30" s="684"/>
      <c r="R30" s="685">
        <v>4397</v>
      </c>
      <c r="S30" s="686"/>
      <c r="T30" s="686"/>
      <c r="U30" s="686"/>
      <c r="V30" s="686"/>
      <c r="W30" s="686"/>
      <c r="X30" s="686"/>
      <c r="Y30" s="687"/>
      <c r="Z30" s="688">
        <v>0.1</v>
      </c>
      <c r="AA30" s="688"/>
      <c r="AB30" s="688"/>
      <c r="AC30" s="688"/>
      <c r="AD30" s="689" t="s">
        <v>129</v>
      </c>
      <c r="AE30" s="689"/>
      <c r="AF30" s="689"/>
      <c r="AG30" s="689"/>
      <c r="AH30" s="689"/>
      <c r="AI30" s="689"/>
      <c r="AJ30" s="689"/>
      <c r="AK30" s="689"/>
      <c r="AL30" s="690" t="s">
        <v>129</v>
      </c>
      <c r="AM30" s="691"/>
      <c r="AN30" s="691"/>
      <c r="AO30" s="692"/>
      <c r="AP30" s="664" t="s">
        <v>219</v>
      </c>
      <c r="AQ30" s="665"/>
      <c r="AR30" s="665"/>
      <c r="AS30" s="665"/>
      <c r="AT30" s="665"/>
      <c r="AU30" s="665"/>
      <c r="AV30" s="665"/>
      <c r="AW30" s="665"/>
      <c r="AX30" s="665"/>
      <c r="AY30" s="665"/>
      <c r="AZ30" s="665"/>
      <c r="BA30" s="665"/>
      <c r="BB30" s="665"/>
      <c r="BC30" s="665"/>
      <c r="BD30" s="665"/>
      <c r="BE30" s="665"/>
      <c r="BF30" s="666"/>
      <c r="BG30" s="664" t="s">
        <v>304</v>
      </c>
      <c r="BH30" s="738"/>
      <c r="BI30" s="738"/>
      <c r="BJ30" s="738"/>
      <c r="BK30" s="738"/>
      <c r="BL30" s="738"/>
      <c r="BM30" s="738"/>
      <c r="BN30" s="738"/>
      <c r="BO30" s="738"/>
      <c r="BP30" s="738"/>
      <c r="BQ30" s="739"/>
      <c r="BR30" s="664" t="s">
        <v>305</v>
      </c>
      <c r="BS30" s="738"/>
      <c r="BT30" s="738"/>
      <c r="BU30" s="738"/>
      <c r="BV30" s="738"/>
      <c r="BW30" s="738"/>
      <c r="BX30" s="738"/>
      <c r="BY30" s="738"/>
      <c r="BZ30" s="738"/>
      <c r="CA30" s="738"/>
      <c r="CB30" s="739"/>
      <c r="CD30" s="727"/>
      <c r="CE30" s="728"/>
      <c r="CF30" s="700" t="s">
        <v>306</v>
      </c>
      <c r="CG30" s="701"/>
      <c r="CH30" s="701"/>
      <c r="CI30" s="701"/>
      <c r="CJ30" s="701"/>
      <c r="CK30" s="701"/>
      <c r="CL30" s="701"/>
      <c r="CM30" s="701"/>
      <c r="CN30" s="701"/>
      <c r="CO30" s="701"/>
      <c r="CP30" s="701"/>
      <c r="CQ30" s="702"/>
      <c r="CR30" s="685">
        <v>306929</v>
      </c>
      <c r="CS30" s="686"/>
      <c r="CT30" s="686"/>
      <c r="CU30" s="686"/>
      <c r="CV30" s="686"/>
      <c r="CW30" s="686"/>
      <c r="CX30" s="686"/>
      <c r="CY30" s="687"/>
      <c r="CZ30" s="690">
        <v>5.9</v>
      </c>
      <c r="DA30" s="719"/>
      <c r="DB30" s="719"/>
      <c r="DC30" s="723"/>
      <c r="DD30" s="694">
        <v>306929</v>
      </c>
      <c r="DE30" s="686"/>
      <c r="DF30" s="686"/>
      <c r="DG30" s="686"/>
      <c r="DH30" s="686"/>
      <c r="DI30" s="686"/>
      <c r="DJ30" s="686"/>
      <c r="DK30" s="687"/>
      <c r="DL30" s="694">
        <v>306929</v>
      </c>
      <c r="DM30" s="686"/>
      <c r="DN30" s="686"/>
      <c r="DO30" s="686"/>
      <c r="DP30" s="686"/>
      <c r="DQ30" s="686"/>
      <c r="DR30" s="686"/>
      <c r="DS30" s="686"/>
      <c r="DT30" s="686"/>
      <c r="DU30" s="686"/>
      <c r="DV30" s="687"/>
      <c r="DW30" s="690">
        <v>10.6</v>
      </c>
      <c r="DX30" s="719"/>
      <c r="DY30" s="719"/>
      <c r="DZ30" s="719"/>
      <c r="EA30" s="719"/>
      <c r="EB30" s="719"/>
      <c r="EC30" s="720"/>
    </row>
    <row r="31" spans="2:133" ht="11.25" customHeight="1" x14ac:dyDescent="0.15">
      <c r="B31" s="682" t="s">
        <v>307</v>
      </c>
      <c r="C31" s="683"/>
      <c r="D31" s="683"/>
      <c r="E31" s="683"/>
      <c r="F31" s="683"/>
      <c r="G31" s="683"/>
      <c r="H31" s="683"/>
      <c r="I31" s="683"/>
      <c r="J31" s="683"/>
      <c r="K31" s="683"/>
      <c r="L31" s="683"/>
      <c r="M31" s="683"/>
      <c r="N31" s="683"/>
      <c r="O31" s="683"/>
      <c r="P31" s="683"/>
      <c r="Q31" s="684"/>
      <c r="R31" s="685">
        <v>1441553</v>
      </c>
      <c r="S31" s="686"/>
      <c r="T31" s="686"/>
      <c r="U31" s="686"/>
      <c r="V31" s="686"/>
      <c r="W31" s="686"/>
      <c r="X31" s="686"/>
      <c r="Y31" s="687"/>
      <c r="Z31" s="688">
        <v>25.5</v>
      </c>
      <c r="AA31" s="688"/>
      <c r="AB31" s="688"/>
      <c r="AC31" s="688"/>
      <c r="AD31" s="689" t="s">
        <v>129</v>
      </c>
      <c r="AE31" s="689"/>
      <c r="AF31" s="689"/>
      <c r="AG31" s="689"/>
      <c r="AH31" s="689"/>
      <c r="AI31" s="689"/>
      <c r="AJ31" s="689"/>
      <c r="AK31" s="689"/>
      <c r="AL31" s="690" t="s">
        <v>225</v>
      </c>
      <c r="AM31" s="691"/>
      <c r="AN31" s="691"/>
      <c r="AO31" s="692"/>
      <c r="AP31" s="742" t="s">
        <v>308</v>
      </c>
      <c r="AQ31" s="743"/>
      <c r="AR31" s="743"/>
      <c r="AS31" s="743"/>
      <c r="AT31" s="748" t="s">
        <v>309</v>
      </c>
      <c r="AU31" s="231"/>
      <c r="AV31" s="231"/>
      <c r="AW31" s="231"/>
      <c r="AX31" s="671" t="s">
        <v>185</v>
      </c>
      <c r="AY31" s="672"/>
      <c r="AZ31" s="672"/>
      <c r="BA31" s="672"/>
      <c r="BB31" s="672"/>
      <c r="BC31" s="672"/>
      <c r="BD31" s="672"/>
      <c r="BE31" s="672"/>
      <c r="BF31" s="673"/>
      <c r="BG31" s="753">
        <v>99.8</v>
      </c>
      <c r="BH31" s="740"/>
      <c r="BI31" s="740"/>
      <c r="BJ31" s="740"/>
      <c r="BK31" s="740"/>
      <c r="BL31" s="740"/>
      <c r="BM31" s="680">
        <v>99.6</v>
      </c>
      <c r="BN31" s="740"/>
      <c r="BO31" s="740"/>
      <c r="BP31" s="740"/>
      <c r="BQ31" s="741"/>
      <c r="BR31" s="753">
        <v>99.6</v>
      </c>
      <c r="BS31" s="740"/>
      <c r="BT31" s="740"/>
      <c r="BU31" s="740"/>
      <c r="BV31" s="740"/>
      <c r="BW31" s="740"/>
      <c r="BX31" s="680">
        <v>99.4</v>
      </c>
      <c r="BY31" s="740"/>
      <c r="BZ31" s="740"/>
      <c r="CA31" s="740"/>
      <c r="CB31" s="741"/>
      <c r="CD31" s="727"/>
      <c r="CE31" s="728"/>
      <c r="CF31" s="700" t="s">
        <v>310</v>
      </c>
      <c r="CG31" s="701"/>
      <c r="CH31" s="701"/>
      <c r="CI31" s="701"/>
      <c r="CJ31" s="701"/>
      <c r="CK31" s="701"/>
      <c r="CL31" s="701"/>
      <c r="CM31" s="701"/>
      <c r="CN31" s="701"/>
      <c r="CO31" s="701"/>
      <c r="CP31" s="701"/>
      <c r="CQ31" s="702"/>
      <c r="CR31" s="685">
        <v>5642</v>
      </c>
      <c r="CS31" s="721"/>
      <c r="CT31" s="721"/>
      <c r="CU31" s="721"/>
      <c r="CV31" s="721"/>
      <c r="CW31" s="721"/>
      <c r="CX31" s="721"/>
      <c r="CY31" s="722"/>
      <c r="CZ31" s="690">
        <v>0.1</v>
      </c>
      <c r="DA31" s="719"/>
      <c r="DB31" s="719"/>
      <c r="DC31" s="723"/>
      <c r="DD31" s="694">
        <v>5642</v>
      </c>
      <c r="DE31" s="721"/>
      <c r="DF31" s="721"/>
      <c r="DG31" s="721"/>
      <c r="DH31" s="721"/>
      <c r="DI31" s="721"/>
      <c r="DJ31" s="721"/>
      <c r="DK31" s="722"/>
      <c r="DL31" s="694">
        <v>5642</v>
      </c>
      <c r="DM31" s="721"/>
      <c r="DN31" s="721"/>
      <c r="DO31" s="721"/>
      <c r="DP31" s="721"/>
      <c r="DQ31" s="721"/>
      <c r="DR31" s="721"/>
      <c r="DS31" s="721"/>
      <c r="DT31" s="721"/>
      <c r="DU31" s="721"/>
      <c r="DV31" s="722"/>
      <c r="DW31" s="690">
        <v>0.2</v>
      </c>
      <c r="DX31" s="719"/>
      <c r="DY31" s="719"/>
      <c r="DZ31" s="719"/>
      <c r="EA31" s="719"/>
      <c r="EB31" s="719"/>
      <c r="EC31" s="720"/>
    </row>
    <row r="32" spans="2:133" ht="11.25" customHeight="1" x14ac:dyDescent="0.15">
      <c r="B32" s="731" t="s">
        <v>311</v>
      </c>
      <c r="C32" s="732"/>
      <c r="D32" s="732"/>
      <c r="E32" s="732"/>
      <c r="F32" s="732"/>
      <c r="G32" s="732"/>
      <c r="H32" s="732"/>
      <c r="I32" s="732"/>
      <c r="J32" s="732"/>
      <c r="K32" s="732"/>
      <c r="L32" s="732"/>
      <c r="M32" s="732"/>
      <c r="N32" s="732"/>
      <c r="O32" s="732"/>
      <c r="P32" s="732"/>
      <c r="Q32" s="733"/>
      <c r="R32" s="685" t="s">
        <v>225</v>
      </c>
      <c r="S32" s="686"/>
      <c r="T32" s="686"/>
      <c r="U32" s="686"/>
      <c r="V32" s="686"/>
      <c r="W32" s="686"/>
      <c r="X32" s="686"/>
      <c r="Y32" s="687"/>
      <c r="Z32" s="688" t="s">
        <v>129</v>
      </c>
      <c r="AA32" s="688"/>
      <c r="AB32" s="688"/>
      <c r="AC32" s="688"/>
      <c r="AD32" s="689" t="s">
        <v>129</v>
      </c>
      <c r="AE32" s="689"/>
      <c r="AF32" s="689"/>
      <c r="AG32" s="689"/>
      <c r="AH32" s="689"/>
      <c r="AI32" s="689"/>
      <c r="AJ32" s="689"/>
      <c r="AK32" s="689"/>
      <c r="AL32" s="690" t="s">
        <v>129</v>
      </c>
      <c r="AM32" s="691"/>
      <c r="AN32" s="691"/>
      <c r="AO32" s="692"/>
      <c r="AP32" s="744"/>
      <c r="AQ32" s="745"/>
      <c r="AR32" s="745"/>
      <c r="AS32" s="745"/>
      <c r="AT32" s="749"/>
      <c r="AU32" s="230" t="s">
        <v>312</v>
      </c>
      <c r="AV32" s="230"/>
      <c r="AW32" s="230"/>
      <c r="AX32" s="682" t="s">
        <v>313</v>
      </c>
      <c r="AY32" s="683"/>
      <c r="AZ32" s="683"/>
      <c r="BA32" s="683"/>
      <c r="BB32" s="683"/>
      <c r="BC32" s="683"/>
      <c r="BD32" s="683"/>
      <c r="BE32" s="683"/>
      <c r="BF32" s="684"/>
      <c r="BG32" s="754">
        <v>99.8</v>
      </c>
      <c r="BH32" s="721"/>
      <c r="BI32" s="721"/>
      <c r="BJ32" s="721"/>
      <c r="BK32" s="721"/>
      <c r="BL32" s="721"/>
      <c r="BM32" s="691">
        <v>99.8</v>
      </c>
      <c r="BN32" s="751"/>
      <c r="BO32" s="751"/>
      <c r="BP32" s="751"/>
      <c r="BQ32" s="752"/>
      <c r="BR32" s="754">
        <v>99.7</v>
      </c>
      <c r="BS32" s="721"/>
      <c r="BT32" s="721"/>
      <c r="BU32" s="721"/>
      <c r="BV32" s="721"/>
      <c r="BW32" s="721"/>
      <c r="BX32" s="691">
        <v>99.6</v>
      </c>
      <c r="BY32" s="751"/>
      <c r="BZ32" s="751"/>
      <c r="CA32" s="751"/>
      <c r="CB32" s="752"/>
      <c r="CD32" s="729"/>
      <c r="CE32" s="730"/>
      <c r="CF32" s="700" t="s">
        <v>314</v>
      </c>
      <c r="CG32" s="701"/>
      <c r="CH32" s="701"/>
      <c r="CI32" s="701"/>
      <c r="CJ32" s="701"/>
      <c r="CK32" s="701"/>
      <c r="CL32" s="701"/>
      <c r="CM32" s="701"/>
      <c r="CN32" s="701"/>
      <c r="CO32" s="701"/>
      <c r="CP32" s="701"/>
      <c r="CQ32" s="702"/>
      <c r="CR32" s="685" t="s">
        <v>225</v>
      </c>
      <c r="CS32" s="686"/>
      <c r="CT32" s="686"/>
      <c r="CU32" s="686"/>
      <c r="CV32" s="686"/>
      <c r="CW32" s="686"/>
      <c r="CX32" s="686"/>
      <c r="CY32" s="687"/>
      <c r="CZ32" s="690" t="s">
        <v>129</v>
      </c>
      <c r="DA32" s="719"/>
      <c r="DB32" s="719"/>
      <c r="DC32" s="723"/>
      <c r="DD32" s="694" t="s">
        <v>129</v>
      </c>
      <c r="DE32" s="686"/>
      <c r="DF32" s="686"/>
      <c r="DG32" s="686"/>
      <c r="DH32" s="686"/>
      <c r="DI32" s="686"/>
      <c r="DJ32" s="686"/>
      <c r="DK32" s="687"/>
      <c r="DL32" s="694" t="s">
        <v>129</v>
      </c>
      <c r="DM32" s="686"/>
      <c r="DN32" s="686"/>
      <c r="DO32" s="686"/>
      <c r="DP32" s="686"/>
      <c r="DQ32" s="686"/>
      <c r="DR32" s="686"/>
      <c r="DS32" s="686"/>
      <c r="DT32" s="686"/>
      <c r="DU32" s="686"/>
      <c r="DV32" s="687"/>
      <c r="DW32" s="690" t="s">
        <v>225</v>
      </c>
      <c r="DX32" s="719"/>
      <c r="DY32" s="719"/>
      <c r="DZ32" s="719"/>
      <c r="EA32" s="719"/>
      <c r="EB32" s="719"/>
      <c r="EC32" s="720"/>
    </row>
    <row r="33" spans="2:133" ht="11.25" customHeight="1" x14ac:dyDescent="0.15">
      <c r="B33" s="682" t="s">
        <v>315</v>
      </c>
      <c r="C33" s="683"/>
      <c r="D33" s="683"/>
      <c r="E33" s="683"/>
      <c r="F33" s="683"/>
      <c r="G33" s="683"/>
      <c r="H33" s="683"/>
      <c r="I33" s="683"/>
      <c r="J33" s="683"/>
      <c r="K33" s="683"/>
      <c r="L33" s="683"/>
      <c r="M33" s="683"/>
      <c r="N33" s="683"/>
      <c r="O33" s="683"/>
      <c r="P33" s="683"/>
      <c r="Q33" s="684"/>
      <c r="R33" s="685">
        <v>372803</v>
      </c>
      <c r="S33" s="686"/>
      <c r="T33" s="686"/>
      <c r="U33" s="686"/>
      <c r="V33" s="686"/>
      <c r="W33" s="686"/>
      <c r="X33" s="686"/>
      <c r="Y33" s="687"/>
      <c r="Z33" s="688">
        <v>6.6</v>
      </c>
      <c r="AA33" s="688"/>
      <c r="AB33" s="688"/>
      <c r="AC33" s="688"/>
      <c r="AD33" s="689" t="s">
        <v>225</v>
      </c>
      <c r="AE33" s="689"/>
      <c r="AF33" s="689"/>
      <c r="AG33" s="689"/>
      <c r="AH33" s="689"/>
      <c r="AI33" s="689"/>
      <c r="AJ33" s="689"/>
      <c r="AK33" s="689"/>
      <c r="AL33" s="690" t="s">
        <v>129</v>
      </c>
      <c r="AM33" s="691"/>
      <c r="AN33" s="691"/>
      <c r="AO33" s="692"/>
      <c r="AP33" s="746"/>
      <c r="AQ33" s="747"/>
      <c r="AR33" s="747"/>
      <c r="AS33" s="747"/>
      <c r="AT33" s="750"/>
      <c r="AU33" s="232"/>
      <c r="AV33" s="232"/>
      <c r="AW33" s="232"/>
      <c r="AX33" s="735" t="s">
        <v>316</v>
      </c>
      <c r="AY33" s="736"/>
      <c r="AZ33" s="736"/>
      <c r="BA33" s="736"/>
      <c r="BB33" s="736"/>
      <c r="BC33" s="736"/>
      <c r="BD33" s="736"/>
      <c r="BE33" s="736"/>
      <c r="BF33" s="737"/>
      <c r="BG33" s="755">
        <v>99.7</v>
      </c>
      <c r="BH33" s="756"/>
      <c r="BI33" s="756"/>
      <c r="BJ33" s="756"/>
      <c r="BK33" s="756"/>
      <c r="BL33" s="756"/>
      <c r="BM33" s="757">
        <v>99.5</v>
      </c>
      <c r="BN33" s="756"/>
      <c r="BO33" s="756"/>
      <c r="BP33" s="756"/>
      <c r="BQ33" s="758"/>
      <c r="BR33" s="755">
        <v>99.5</v>
      </c>
      <c r="BS33" s="756"/>
      <c r="BT33" s="756"/>
      <c r="BU33" s="756"/>
      <c r="BV33" s="756"/>
      <c r="BW33" s="756"/>
      <c r="BX33" s="757">
        <v>99.3</v>
      </c>
      <c r="BY33" s="756"/>
      <c r="BZ33" s="756"/>
      <c r="CA33" s="756"/>
      <c r="CB33" s="758"/>
      <c r="CD33" s="700" t="s">
        <v>317</v>
      </c>
      <c r="CE33" s="701"/>
      <c r="CF33" s="701"/>
      <c r="CG33" s="701"/>
      <c r="CH33" s="701"/>
      <c r="CI33" s="701"/>
      <c r="CJ33" s="701"/>
      <c r="CK33" s="701"/>
      <c r="CL33" s="701"/>
      <c r="CM33" s="701"/>
      <c r="CN33" s="701"/>
      <c r="CO33" s="701"/>
      <c r="CP33" s="701"/>
      <c r="CQ33" s="702"/>
      <c r="CR33" s="685">
        <v>3144139</v>
      </c>
      <c r="CS33" s="721"/>
      <c r="CT33" s="721"/>
      <c r="CU33" s="721"/>
      <c r="CV33" s="721"/>
      <c r="CW33" s="721"/>
      <c r="CX33" s="721"/>
      <c r="CY33" s="722"/>
      <c r="CZ33" s="690">
        <v>60</v>
      </c>
      <c r="DA33" s="719"/>
      <c r="DB33" s="719"/>
      <c r="DC33" s="723"/>
      <c r="DD33" s="694">
        <v>1694468</v>
      </c>
      <c r="DE33" s="721"/>
      <c r="DF33" s="721"/>
      <c r="DG33" s="721"/>
      <c r="DH33" s="721"/>
      <c r="DI33" s="721"/>
      <c r="DJ33" s="721"/>
      <c r="DK33" s="722"/>
      <c r="DL33" s="694">
        <v>1124066</v>
      </c>
      <c r="DM33" s="721"/>
      <c r="DN33" s="721"/>
      <c r="DO33" s="721"/>
      <c r="DP33" s="721"/>
      <c r="DQ33" s="721"/>
      <c r="DR33" s="721"/>
      <c r="DS33" s="721"/>
      <c r="DT33" s="721"/>
      <c r="DU33" s="721"/>
      <c r="DV33" s="722"/>
      <c r="DW33" s="690">
        <v>38.9</v>
      </c>
      <c r="DX33" s="719"/>
      <c r="DY33" s="719"/>
      <c r="DZ33" s="719"/>
      <c r="EA33" s="719"/>
      <c r="EB33" s="719"/>
      <c r="EC33" s="720"/>
    </row>
    <row r="34" spans="2:133" ht="11.25" customHeight="1" x14ac:dyDescent="0.15">
      <c r="B34" s="682" t="s">
        <v>318</v>
      </c>
      <c r="C34" s="683"/>
      <c r="D34" s="683"/>
      <c r="E34" s="683"/>
      <c r="F34" s="683"/>
      <c r="G34" s="683"/>
      <c r="H34" s="683"/>
      <c r="I34" s="683"/>
      <c r="J34" s="683"/>
      <c r="K34" s="683"/>
      <c r="L34" s="683"/>
      <c r="M34" s="683"/>
      <c r="N34" s="683"/>
      <c r="O34" s="683"/>
      <c r="P34" s="683"/>
      <c r="Q34" s="684"/>
      <c r="R34" s="685">
        <v>13425</v>
      </c>
      <c r="S34" s="686"/>
      <c r="T34" s="686"/>
      <c r="U34" s="686"/>
      <c r="V34" s="686"/>
      <c r="W34" s="686"/>
      <c r="X34" s="686"/>
      <c r="Y34" s="687"/>
      <c r="Z34" s="688">
        <v>0.2</v>
      </c>
      <c r="AA34" s="688"/>
      <c r="AB34" s="688"/>
      <c r="AC34" s="688"/>
      <c r="AD34" s="689">
        <v>2188</v>
      </c>
      <c r="AE34" s="689"/>
      <c r="AF34" s="689"/>
      <c r="AG34" s="689"/>
      <c r="AH34" s="689"/>
      <c r="AI34" s="689"/>
      <c r="AJ34" s="689"/>
      <c r="AK34" s="689"/>
      <c r="AL34" s="690">
        <v>0.1</v>
      </c>
      <c r="AM34" s="691"/>
      <c r="AN34" s="691"/>
      <c r="AO34" s="692"/>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00" t="s">
        <v>319</v>
      </c>
      <c r="CE34" s="701"/>
      <c r="CF34" s="701"/>
      <c r="CG34" s="701"/>
      <c r="CH34" s="701"/>
      <c r="CI34" s="701"/>
      <c r="CJ34" s="701"/>
      <c r="CK34" s="701"/>
      <c r="CL34" s="701"/>
      <c r="CM34" s="701"/>
      <c r="CN34" s="701"/>
      <c r="CO34" s="701"/>
      <c r="CP34" s="701"/>
      <c r="CQ34" s="702"/>
      <c r="CR34" s="685">
        <v>683859</v>
      </c>
      <c r="CS34" s="686"/>
      <c r="CT34" s="686"/>
      <c r="CU34" s="686"/>
      <c r="CV34" s="686"/>
      <c r="CW34" s="686"/>
      <c r="CX34" s="686"/>
      <c r="CY34" s="687"/>
      <c r="CZ34" s="690">
        <v>13.1</v>
      </c>
      <c r="DA34" s="719"/>
      <c r="DB34" s="719"/>
      <c r="DC34" s="723"/>
      <c r="DD34" s="694">
        <v>545861</v>
      </c>
      <c r="DE34" s="686"/>
      <c r="DF34" s="686"/>
      <c r="DG34" s="686"/>
      <c r="DH34" s="686"/>
      <c r="DI34" s="686"/>
      <c r="DJ34" s="686"/>
      <c r="DK34" s="687"/>
      <c r="DL34" s="694">
        <v>402452</v>
      </c>
      <c r="DM34" s="686"/>
      <c r="DN34" s="686"/>
      <c r="DO34" s="686"/>
      <c r="DP34" s="686"/>
      <c r="DQ34" s="686"/>
      <c r="DR34" s="686"/>
      <c r="DS34" s="686"/>
      <c r="DT34" s="686"/>
      <c r="DU34" s="686"/>
      <c r="DV34" s="687"/>
      <c r="DW34" s="690">
        <v>13.9</v>
      </c>
      <c r="DX34" s="719"/>
      <c r="DY34" s="719"/>
      <c r="DZ34" s="719"/>
      <c r="EA34" s="719"/>
      <c r="EB34" s="719"/>
      <c r="EC34" s="720"/>
    </row>
    <row r="35" spans="2:133" ht="11.25" customHeight="1" x14ac:dyDescent="0.15">
      <c r="B35" s="682" t="s">
        <v>320</v>
      </c>
      <c r="C35" s="683"/>
      <c r="D35" s="683"/>
      <c r="E35" s="683"/>
      <c r="F35" s="683"/>
      <c r="G35" s="683"/>
      <c r="H35" s="683"/>
      <c r="I35" s="683"/>
      <c r="J35" s="683"/>
      <c r="K35" s="683"/>
      <c r="L35" s="683"/>
      <c r="M35" s="683"/>
      <c r="N35" s="683"/>
      <c r="O35" s="683"/>
      <c r="P35" s="683"/>
      <c r="Q35" s="684"/>
      <c r="R35" s="685">
        <v>14253</v>
      </c>
      <c r="S35" s="686"/>
      <c r="T35" s="686"/>
      <c r="U35" s="686"/>
      <c r="V35" s="686"/>
      <c r="W35" s="686"/>
      <c r="X35" s="686"/>
      <c r="Y35" s="687"/>
      <c r="Z35" s="688">
        <v>0.3</v>
      </c>
      <c r="AA35" s="688"/>
      <c r="AB35" s="688"/>
      <c r="AC35" s="688"/>
      <c r="AD35" s="689" t="s">
        <v>225</v>
      </c>
      <c r="AE35" s="689"/>
      <c r="AF35" s="689"/>
      <c r="AG35" s="689"/>
      <c r="AH35" s="689"/>
      <c r="AI35" s="689"/>
      <c r="AJ35" s="689"/>
      <c r="AK35" s="689"/>
      <c r="AL35" s="690" t="s">
        <v>225</v>
      </c>
      <c r="AM35" s="691"/>
      <c r="AN35" s="691"/>
      <c r="AO35" s="692"/>
      <c r="AP35" s="235"/>
      <c r="AQ35" s="664" t="s">
        <v>321</v>
      </c>
      <c r="AR35" s="665"/>
      <c r="AS35" s="665"/>
      <c r="AT35" s="665"/>
      <c r="AU35" s="665"/>
      <c r="AV35" s="665"/>
      <c r="AW35" s="665"/>
      <c r="AX35" s="665"/>
      <c r="AY35" s="665"/>
      <c r="AZ35" s="665"/>
      <c r="BA35" s="665"/>
      <c r="BB35" s="665"/>
      <c r="BC35" s="665"/>
      <c r="BD35" s="665"/>
      <c r="BE35" s="665"/>
      <c r="BF35" s="666"/>
      <c r="BG35" s="664" t="s">
        <v>322</v>
      </c>
      <c r="BH35" s="665"/>
      <c r="BI35" s="665"/>
      <c r="BJ35" s="665"/>
      <c r="BK35" s="665"/>
      <c r="BL35" s="665"/>
      <c r="BM35" s="665"/>
      <c r="BN35" s="665"/>
      <c r="BO35" s="665"/>
      <c r="BP35" s="665"/>
      <c r="BQ35" s="665"/>
      <c r="BR35" s="665"/>
      <c r="BS35" s="665"/>
      <c r="BT35" s="665"/>
      <c r="BU35" s="665"/>
      <c r="BV35" s="665"/>
      <c r="BW35" s="665"/>
      <c r="BX35" s="665"/>
      <c r="BY35" s="665"/>
      <c r="BZ35" s="665"/>
      <c r="CA35" s="665"/>
      <c r="CB35" s="666"/>
      <c r="CD35" s="700" t="s">
        <v>323</v>
      </c>
      <c r="CE35" s="701"/>
      <c r="CF35" s="701"/>
      <c r="CG35" s="701"/>
      <c r="CH35" s="701"/>
      <c r="CI35" s="701"/>
      <c r="CJ35" s="701"/>
      <c r="CK35" s="701"/>
      <c r="CL35" s="701"/>
      <c r="CM35" s="701"/>
      <c r="CN35" s="701"/>
      <c r="CO35" s="701"/>
      <c r="CP35" s="701"/>
      <c r="CQ35" s="702"/>
      <c r="CR35" s="685">
        <v>40292</v>
      </c>
      <c r="CS35" s="721"/>
      <c r="CT35" s="721"/>
      <c r="CU35" s="721"/>
      <c r="CV35" s="721"/>
      <c r="CW35" s="721"/>
      <c r="CX35" s="721"/>
      <c r="CY35" s="722"/>
      <c r="CZ35" s="690">
        <v>0.8</v>
      </c>
      <c r="DA35" s="719"/>
      <c r="DB35" s="719"/>
      <c r="DC35" s="723"/>
      <c r="DD35" s="694">
        <v>37139</v>
      </c>
      <c r="DE35" s="721"/>
      <c r="DF35" s="721"/>
      <c r="DG35" s="721"/>
      <c r="DH35" s="721"/>
      <c r="DI35" s="721"/>
      <c r="DJ35" s="721"/>
      <c r="DK35" s="722"/>
      <c r="DL35" s="694">
        <v>29419</v>
      </c>
      <c r="DM35" s="721"/>
      <c r="DN35" s="721"/>
      <c r="DO35" s="721"/>
      <c r="DP35" s="721"/>
      <c r="DQ35" s="721"/>
      <c r="DR35" s="721"/>
      <c r="DS35" s="721"/>
      <c r="DT35" s="721"/>
      <c r="DU35" s="721"/>
      <c r="DV35" s="722"/>
      <c r="DW35" s="690">
        <v>1</v>
      </c>
      <c r="DX35" s="719"/>
      <c r="DY35" s="719"/>
      <c r="DZ35" s="719"/>
      <c r="EA35" s="719"/>
      <c r="EB35" s="719"/>
      <c r="EC35" s="720"/>
    </row>
    <row r="36" spans="2:133" ht="11.25" customHeight="1" x14ac:dyDescent="0.15">
      <c r="B36" s="682" t="s">
        <v>324</v>
      </c>
      <c r="C36" s="683"/>
      <c r="D36" s="683"/>
      <c r="E36" s="683"/>
      <c r="F36" s="683"/>
      <c r="G36" s="683"/>
      <c r="H36" s="683"/>
      <c r="I36" s="683"/>
      <c r="J36" s="683"/>
      <c r="K36" s="683"/>
      <c r="L36" s="683"/>
      <c r="M36" s="683"/>
      <c r="N36" s="683"/>
      <c r="O36" s="683"/>
      <c r="P36" s="683"/>
      <c r="Q36" s="684"/>
      <c r="R36" s="685">
        <v>44848</v>
      </c>
      <c r="S36" s="686"/>
      <c r="T36" s="686"/>
      <c r="U36" s="686"/>
      <c r="V36" s="686"/>
      <c r="W36" s="686"/>
      <c r="X36" s="686"/>
      <c r="Y36" s="687"/>
      <c r="Z36" s="688">
        <v>0.8</v>
      </c>
      <c r="AA36" s="688"/>
      <c r="AB36" s="688"/>
      <c r="AC36" s="688"/>
      <c r="AD36" s="689" t="s">
        <v>129</v>
      </c>
      <c r="AE36" s="689"/>
      <c r="AF36" s="689"/>
      <c r="AG36" s="689"/>
      <c r="AH36" s="689"/>
      <c r="AI36" s="689"/>
      <c r="AJ36" s="689"/>
      <c r="AK36" s="689"/>
      <c r="AL36" s="690" t="s">
        <v>225</v>
      </c>
      <c r="AM36" s="691"/>
      <c r="AN36" s="691"/>
      <c r="AO36" s="692"/>
      <c r="AP36" s="235"/>
      <c r="AQ36" s="759" t="s">
        <v>325</v>
      </c>
      <c r="AR36" s="760"/>
      <c r="AS36" s="760"/>
      <c r="AT36" s="760"/>
      <c r="AU36" s="760"/>
      <c r="AV36" s="760"/>
      <c r="AW36" s="760"/>
      <c r="AX36" s="760"/>
      <c r="AY36" s="761"/>
      <c r="AZ36" s="674">
        <v>553606</v>
      </c>
      <c r="BA36" s="675"/>
      <c r="BB36" s="675"/>
      <c r="BC36" s="675"/>
      <c r="BD36" s="675"/>
      <c r="BE36" s="675"/>
      <c r="BF36" s="762"/>
      <c r="BG36" s="696" t="s">
        <v>326</v>
      </c>
      <c r="BH36" s="697"/>
      <c r="BI36" s="697"/>
      <c r="BJ36" s="697"/>
      <c r="BK36" s="697"/>
      <c r="BL36" s="697"/>
      <c r="BM36" s="697"/>
      <c r="BN36" s="697"/>
      <c r="BO36" s="697"/>
      <c r="BP36" s="697"/>
      <c r="BQ36" s="697"/>
      <c r="BR36" s="697"/>
      <c r="BS36" s="697"/>
      <c r="BT36" s="697"/>
      <c r="BU36" s="698"/>
      <c r="BV36" s="674">
        <v>90531</v>
      </c>
      <c r="BW36" s="675"/>
      <c r="BX36" s="675"/>
      <c r="BY36" s="675"/>
      <c r="BZ36" s="675"/>
      <c r="CA36" s="675"/>
      <c r="CB36" s="762"/>
      <c r="CD36" s="700" t="s">
        <v>327</v>
      </c>
      <c r="CE36" s="701"/>
      <c r="CF36" s="701"/>
      <c r="CG36" s="701"/>
      <c r="CH36" s="701"/>
      <c r="CI36" s="701"/>
      <c r="CJ36" s="701"/>
      <c r="CK36" s="701"/>
      <c r="CL36" s="701"/>
      <c r="CM36" s="701"/>
      <c r="CN36" s="701"/>
      <c r="CO36" s="701"/>
      <c r="CP36" s="701"/>
      <c r="CQ36" s="702"/>
      <c r="CR36" s="685">
        <v>1939453</v>
      </c>
      <c r="CS36" s="686"/>
      <c r="CT36" s="686"/>
      <c r="CU36" s="686"/>
      <c r="CV36" s="686"/>
      <c r="CW36" s="686"/>
      <c r="CX36" s="686"/>
      <c r="CY36" s="687"/>
      <c r="CZ36" s="690">
        <v>37</v>
      </c>
      <c r="DA36" s="719"/>
      <c r="DB36" s="719"/>
      <c r="DC36" s="723"/>
      <c r="DD36" s="694">
        <v>868365</v>
      </c>
      <c r="DE36" s="686"/>
      <c r="DF36" s="686"/>
      <c r="DG36" s="686"/>
      <c r="DH36" s="686"/>
      <c r="DI36" s="686"/>
      <c r="DJ36" s="686"/>
      <c r="DK36" s="687"/>
      <c r="DL36" s="694">
        <v>481967</v>
      </c>
      <c r="DM36" s="686"/>
      <c r="DN36" s="686"/>
      <c r="DO36" s="686"/>
      <c r="DP36" s="686"/>
      <c r="DQ36" s="686"/>
      <c r="DR36" s="686"/>
      <c r="DS36" s="686"/>
      <c r="DT36" s="686"/>
      <c r="DU36" s="686"/>
      <c r="DV36" s="687"/>
      <c r="DW36" s="690">
        <v>16.7</v>
      </c>
      <c r="DX36" s="719"/>
      <c r="DY36" s="719"/>
      <c r="DZ36" s="719"/>
      <c r="EA36" s="719"/>
      <c r="EB36" s="719"/>
      <c r="EC36" s="720"/>
    </row>
    <row r="37" spans="2:133" ht="11.25" customHeight="1" x14ac:dyDescent="0.15">
      <c r="B37" s="682" t="s">
        <v>328</v>
      </c>
      <c r="C37" s="683"/>
      <c r="D37" s="683"/>
      <c r="E37" s="683"/>
      <c r="F37" s="683"/>
      <c r="G37" s="683"/>
      <c r="H37" s="683"/>
      <c r="I37" s="683"/>
      <c r="J37" s="683"/>
      <c r="K37" s="683"/>
      <c r="L37" s="683"/>
      <c r="M37" s="683"/>
      <c r="N37" s="683"/>
      <c r="O37" s="683"/>
      <c r="P37" s="683"/>
      <c r="Q37" s="684"/>
      <c r="R37" s="685">
        <v>317927</v>
      </c>
      <c r="S37" s="686"/>
      <c r="T37" s="686"/>
      <c r="U37" s="686"/>
      <c r="V37" s="686"/>
      <c r="W37" s="686"/>
      <c r="X37" s="686"/>
      <c r="Y37" s="687"/>
      <c r="Z37" s="688">
        <v>5.6</v>
      </c>
      <c r="AA37" s="688"/>
      <c r="AB37" s="688"/>
      <c r="AC37" s="688"/>
      <c r="AD37" s="689" t="s">
        <v>129</v>
      </c>
      <c r="AE37" s="689"/>
      <c r="AF37" s="689"/>
      <c r="AG37" s="689"/>
      <c r="AH37" s="689"/>
      <c r="AI37" s="689"/>
      <c r="AJ37" s="689"/>
      <c r="AK37" s="689"/>
      <c r="AL37" s="690" t="s">
        <v>225</v>
      </c>
      <c r="AM37" s="691"/>
      <c r="AN37" s="691"/>
      <c r="AO37" s="692"/>
      <c r="AQ37" s="763" t="s">
        <v>329</v>
      </c>
      <c r="AR37" s="764"/>
      <c r="AS37" s="764"/>
      <c r="AT37" s="764"/>
      <c r="AU37" s="764"/>
      <c r="AV37" s="764"/>
      <c r="AW37" s="764"/>
      <c r="AX37" s="764"/>
      <c r="AY37" s="765"/>
      <c r="AZ37" s="685">
        <v>183200</v>
      </c>
      <c r="BA37" s="686"/>
      <c r="BB37" s="686"/>
      <c r="BC37" s="686"/>
      <c r="BD37" s="721"/>
      <c r="BE37" s="721"/>
      <c r="BF37" s="752"/>
      <c r="BG37" s="700" t="s">
        <v>330</v>
      </c>
      <c r="BH37" s="701"/>
      <c r="BI37" s="701"/>
      <c r="BJ37" s="701"/>
      <c r="BK37" s="701"/>
      <c r="BL37" s="701"/>
      <c r="BM37" s="701"/>
      <c r="BN37" s="701"/>
      <c r="BO37" s="701"/>
      <c r="BP37" s="701"/>
      <c r="BQ37" s="701"/>
      <c r="BR37" s="701"/>
      <c r="BS37" s="701"/>
      <c r="BT37" s="701"/>
      <c r="BU37" s="702"/>
      <c r="BV37" s="685">
        <v>87305</v>
      </c>
      <c r="BW37" s="686"/>
      <c r="BX37" s="686"/>
      <c r="BY37" s="686"/>
      <c r="BZ37" s="686"/>
      <c r="CA37" s="686"/>
      <c r="CB37" s="695"/>
      <c r="CD37" s="700" t="s">
        <v>331</v>
      </c>
      <c r="CE37" s="701"/>
      <c r="CF37" s="701"/>
      <c r="CG37" s="701"/>
      <c r="CH37" s="701"/>
      <c r="CI37" s="701"/>
      <c r="CJ37" s="701"/>
      <c r="CK37" s="701"/>
      <c r="CL37" s="701"/>
      <c r="CM37" s="701"/>
      <c r="CN37" s="701"/>
      <c r="CO37" s="701"/>
      <c r="CP37" s="701"/>
      <c r="CQ37" s="702"/>
      <c r="CR37" s="685">
        <v>343266</v>
      </c>
      <c r="CS37" s="721"/>
      <c r="CT37" s="721"/>
      <c r="CU37" s="721"/>
      <c r="CV37" s="721"/>
      <c r="CW37" s="721"/>
      <c r="CX37" s="721"/>
      <c r="CY37" s="722"/>
      <c r="CZ37" s="690">
        <v>6.6</v>
      </c>
      <c r="DA37" s="719"/>
      <c r="DB37" s="719"/>
      <c r="DC37" s="723"/>
      <c r="DD37" s="694">
        <v>342178</v>
      </c>
      <c r="DE37" s="721"/>
      <c r="DF37" s="721"/>
      <c r="DG37" s="721"/>
      <c r="DH37" s="721"/>
      <c r="DI37" s="721"/>
      <c r="DJ37" s="721"/>
      <c r="DK37" s="722"/>
      <c r="DL37" s="694">
        <v>300520</v>
      </c>
      <c r="DM37" s="721"/>
      <c r="DN37" s="721"/>
      <c r="DO37" s="721"/>
      <c r="DP37" s="721"/>
      <c r="DQ37" s="721"/>
      <c r="DR37" s="721"/>
      <c r="DS37" s="721"/>
      <c r="DT37" s="721"/>
      <c r="DU37" s="721"/>
      <c r="DV37" s="722"/>
      <c r="DW37" s="690">
        <v>10.4</v>
      </c>
      <c r="DX37" s="719"/>
      <c r="DY37" s="719"/>
      <c r="DZ37" s="719"/>
      <c r="EA37" s="719"/>
      <c r="EB37" s="719"/>
      <c r="EC37" s="720"/>
    </row>
    <row r="38" spans="2:133" ht="11.25" customHeight="1" x14ac:dyDescent="0.15">
      <c r="B38" s="682" t="s">
        <v>332</v>
      </c>
      <c r="C38" s="683"/>
      <c r="D38" s="683"/>
      <c r="E38" s="683"/>
      <c r="F38" s="683"/>
      <c r="G38" s="683"/>
      <c r="H38" s="683"/>
      <c r="I38" s="683"/>
      <c r="J38" s="683"/>
      <c r="K38" s="683"/>
      <c r="L38" s="683"/>
      <c r="M38" s="683"/>
      <c r="N38" s="683"/>
      <c r="O38" s="683"/>
      <c r="P38" s="683"/>
      <c r="Q38" s="684"/>
      <c r="R38" s="685">
        <v>248635</v>
      </c>
      <c r="S38" s="686"/>
      <c r="T38" s="686"/>
      <c r="U38" s="686"/>
      <c r="V38" s="686"/>
      <c r="W38" s="686"/>
      <c r="X38" s="686"/>
      <c r="Y38" s="687"/>
      <c r="Z38" s="688">
        <v>4.4000000000000004</v>
      </c>
      <c r="AA38" s="688"/>
      <c r="AB38" s="688"/>
      <c r="AC38" s="688"/>
      <c r="AD38" s="689">
        <v>1552</v>
      </c>
      <c r="AE38" s="689"/>
      <c r="AF38" s="689"/>
      <c r="AG38" s="689"/>
      <c r="AH38" s="689"/>
      <c r="AI38" s="689"/>
      <c r="AJ38" s="689"/>
      <c r="AK38" s="689"/>
      <c r="AL38" s="690">
        <v>0.1</v>
      </c>
      <c r="AM38" s="691"/>
      <c r="AN38" s="691"/>
      <c r="AO38" s="692"/>
      <c r="AQ38" s="763" t="s">
        <v>333</v>
      </c>
      <c r="AR38" s="764"/>
      <c r="AS38" s="764"/>
      <c r="AT38" s="764"/>
      <c r="AU38" s="764"/>
      <c r="AV38" s="764"/>
      <c r="AW38" s="764"/>
      <c r="AX38" s="764"/>
      <c r="AY38" s="765"/>
      <c r="AZ38" s="685">
        <v>67386</v>
      </c>
      <c r="BA38" s="686"/>
      <c r="BB38" s="686"/>
      <c r="BC38" s="686"/>
      <c r="BD38" s="721"/>
      <c r="BE38" s="721"/>
      <c r="BF38" s="752"/>
      <c r="BG38" s="700" t="s">
        <v>334</v>
      </c>
      <c r="BH38" s="701"/>
      <c r="BI38" s="701"/>
      <c r="BJ38" s="701"/>
      <c r="BK38" s="701"/>
      <c r="BL38" s="701"/>
      <c r="BM38" s="701"/>
      <c r="BN38" s="701"/>
      <c r="BO38" s="701"/>
      <c r="BP38" s="701"/>
      <c r="BQ38" s="701"/>
      <c r="BR38" s="701"/>
      <c r="BS38" s="701"/>
      <c r="BT38" s="701"/>
      <c r="BU38" s="702"/>
      <c r="BV38" s="685">
        <v>1379</v>
      </c>
      <c r="BW38" s="686"/>
      <c r="BX38" s="686"/>
      <c r="BY38" s="686"/>
      <c r="BZ38" s="686"/>
      <c r="CA38" s="686"/>
      <c r="CB38" s="695"/>
      <c r="CD38" s="700" t="s">
        <v>335</v>
      </c>
      <c r="CE38" s="701"/>
      <c r="CF38" s="701"/>
      <c r="CG38" s="701"/>
      <c r="CH38" s="701"/>
      <c r="CI38" s="701"/>
      <c r="CJ38" s="701"/>
      <c r="CK38" s="701"/>
      <c r="CL38" s="701"/>
      <c r="CM38" s="701"/>
      <c r="CN38" s="701"/>
      <c r="CO38" s="701"/>
      <c r="CP38" s="701"/>
      <c r="CQ38" s="702"/>
      <c r="CR38" s="685">
        <v>293416</v>
      </c>
      <c r="CS38" s="686"/>
      <c r="CT38" s="686"/>
      <c r="CU38" s="686"/>
      <c r="CV38" s="686"/>
      <c r="CW38" s="686"/>
      <c r="CX38" s="686"/>
      <c r="CY38" s="687"/>
      <c r="CZ38" s="690">
        <v>5.6</v>
      </c>
      <c r="DA38" s="719"/>
      <c r="DB38" s="719"/>
      <c r="DC38" s="723"/>
      <c r="DD38" s="694">
        <v>241102</v>
      </c>
      <c r="DE38" s="686"/>
      <c r="DF38" s="686"/>
      <c r="DG38" s="686"/>
      <c r="DH38" s="686"/>
      <c r="DI38" s="686"/>
      <c r="DJ38" s="686"/>
      <c r="DK38" s="687"/>
      <c r="DL38" s="694">
        <v>210228</v>
      </c>
      <c r="DM38" s="686"/>
      <c r="DN38" s="686"/>
      <c r="DO38" s="686"/>
      <c r="DP38" s="686"/>
      <c r="DQ38" s="686"/>
      <c r="DR38" s="686"/>
      <c r="DS38" s="686"/>
      <c r="DT38" s="686"/>
      <c r="DU38" s="686"/>
      <c r="DV38" s="687"/>
      <c r="DW38" s="690">
        <v>7.3</v>
      </c>
      <c r="DX38" s="719"/>
      <c r="DY38" s="719"/>
      <c r="DZ38" s="719"/>
      <c r="EA38" s="719"/>
      <c r="EB38" s="719"/>
      <c r="EC38" s="720"/>
    </row>
    <row r="39" spans="2:133" ht="11.25" customHeight="1" x14ac:dyDescent="0.15">
      <c r="B39" s="682" t="s">
        <v>336</v>
      </c>
      <c r="C39" s="683"/>
      <c r="D39" s="683"/>
      <c r="E39" s="683"/>
      <c r="F39" s="683"/>
      <c r="G39" s="683"/>
      <c r="H39" s="683"/>
      <c r="I39" s="683"/>
      <c r="J39" s="683"/>
      <c r="K39" s="683"/>
      <c r="L39" s="683"/>
      <c r="M39" s="683"/>
      <c r="N39" s="683"/>
      <c r="O39" s="683"/>
      <c r="P39" s="683"/>
      <c r="Q39" s="684"/>
      <c r="R39" s="685">
        <v>207700</v>
      </c>
      <c r="S39" s="686"/>
      <c r="T39" s="686"/>
      <c r="U39" s="686"/>
      <c r="V39" s="686"/>
      <c r="W39" s="686"/>
      <c r="X39" s="686"/>
      <c r="Y39" s="687"/>
      <c r="Z39" s="688">
        <v>3.7</v>
      </c>
      <c r="AA39" s="688"/>
      <c r="AB39" s="688"/>
      <c r="AC39" s="688"/>
      <c r="AD39" s="689" t="s">
        <v>225</v>
      </c>
      <c r="AE39" s="689"/>
      <c r="AF39" s="689"/>
      <c r="AG39" s="689"/>
      <c r="AH39" s="689"/>
      <c r="AI39" s="689"/>
      <c r="AJ39" s="689"/>
      <c r="AK39" s="689"/>
      <c r="AL39" s="690" t="s">
        <v>225</v>
      </c>
      <c r="AM39" s="691"/>
      <c r="AN39" s="691"/>
      <c r="AO39" s="692"/>
      <c r="AQ39" s="763" t="s">
        <v>337</v>
      </c>
      <c r="AR39" s="764"/>
      <c r="AS39" s="764"/>
      <c r="AT39" s="764"/>
      <c r="AU39" s="764"/>
      <c r="AV39" s="764"/>
      <c r="AW39" s="764"/>
      <c r="AX39" s="764"/>
      <c r="AY39" s="765"/>
      <c r="AZ39" s="685">
        <v>9274</v>
      </c>
      <c r="BA39" s="686"/>
      <c r="BB39" s="686"/>
      <c r="BC39" s="686"/>
      <c r="BD39" s="721"/>
      <c r="BE39" s="721"/>
      <c r="BF39" s="752"/>
      <c r="BG39" s="700" t="s">
        <v>338</v>
      </c>
      <c r="BH39" s="701"/>
      <c r="BI39" s="701"/>
      <c r="BJ39" s="701"/>
      <c r="BK39" s="701"/>
      <c r="BL39" s="701"/>
      <c r="BM39" s="701"/>
      <c r="BN39" s="701"/>
      <c r="BO39" s="701"/>
      <c r="BP39" s="701"/>
      <c r="BQ39" s="701"/>
      <c r="BR39" s="701"/>
      <c r="BS39" s="701"/>
      <c r="BT39" s="701"/>
      <c r="BU39" s="702"/>
      <c r="BV39" s="685">
        <v>2367</v>
      </c>
      <c r="BW39" s="686"/>
      <c r="BX39" s="686"/>
      <c r="BY39" s="686"/>
      <c r="BZ39" s="686"/>
      <c r="CA39" s="686"/>
      <c r="CB39" s="695"/>
      <c r="CD39" s="700" t="s">
        <v>339</v>
      </c>
      <c r="CE39" s="701"/>
      <c r="CF39" s="701"/>
      <c r="CG39" s="701"/>
      <c r="CH39" s="701"/>
      <c r="CI39" s="701"/>
      <c r="CJ39" s="701"/>
      <c r="CK39" s="701"/>
      <c r="CL39" s="701"/>
      <c r="CM39" s="701"/>
      <c r="CN39" s="701"/>
      <c r="CO39" s="701"/>
      <c r="CP39" s="701"/>
      <c r="CQ39" s="702"/>
      <c r="CR39" s="685">
        <v>32119</v>
      </c>
      <c r="CS39" s="721"/>
      <c r="CT39" s="721"/>
      <c r="CU39" s="721"/>
      <c r="CV39" s="721"/>
      <c r="CW39" s="721"/>
      <c r="CX39" s="721"/>
      <c r="CY39" s="722"/>
      <c r="CZ39" s="690">
        <v>0.6</v>
      </c>
      <c r="DA39" s="719"/>
      <c r="DB39" s="719"/>
      <c r="DC39" s="723"/>
      <c r="DD39" s="694">
        <v>2001</v>
      </c>
      <c r="DE39" s="721"/>
      <c r="DF39" s="721"/>
      <c r="DG39" s="721"/>
      <c r="DH39" s="721"/>
      <c r="DI39" s="721"/>
      <c r="DJ39" s="721"/>
      <c r="DK39" s="722"/>
      <c r="DL39" s="694" t="s">
        <v>225</v>
      </c>
      <c r="DM39" s="721"/>
      <c r="DN39" s="721"/>
      <c r="DO39" s="721"/>
      <c r="DP39" s="721"/>
      <c r="DQ39" s="721"/>
      <c r="DR39" s="721"/>
      <c r="DS39" s="721"/>
      <c r="DT39" s="721"/>
      <c r="DU39" s="721"/>
      <c r="DV39" s="722"/>
      <c r="DW39" s="690" t="s">
        <v>129</v>
      </c>
      <c r="DX39" s="719"/>
      <c r="DY39" s="719"/>
      <c r="DZ39" s="719"/>
      <c r="EA39" s="719"/>
      <c r="EB39" s="719"/>
      <c r="EC39" s="720"/>
    </row>
    <row r="40" spans="2:133" ht="11.25" customHeight="1" x14ac:dyDescent="0.15">
      <c r="B40" s="682" t="s">
        <v>340</v>
      </c>
      <c r="C40" s="683"/>
      <c r="D40" s="683"/>
      <c r="E40" s="683"/>
      <c r="F40" s="683"/>
      <c r="G40" s="683"/>
      <c r="H40" s="683"/>
      <c r="I40" s="683"/>
      <c r="J40" s="683"/>
      <c r="K40" s="683"/>
      <c r="L40" s="683"/>
      <c r="M40" s="683"/>
      <c r="N40" s="683"/>
      <c r="O40" s="683"/>
      <c r="P40" s="683"/>
      <c r="Q40" s="684"/>
      <c r="R40" s="685">
        <v>3400</v>
      </c>
      <c r="S40" s="686"/>
      <c r="T40" s="686"/>
      <c r="U40" s="686"/>
      <c r="V40" s="686"/>
      <c r="W40" s="686"/>
      <c r="X40" s="686"/>
      <c r="Y40" s="687"/>
      <c r="Z40" s="688">
        <v>0.1</v>
      </c>
      <c r="AA40" s="688"/>
      <c r="AB40" s="688"/>
      <c r="AC40" s="688"/>
      <c r="AD40" s="689" t="s">
        <v>225</v>
      </c>
      <c r="AE40" s="689"/>
      <c r="AF40" s="689"/>
      <c r="AG40" s="689"/>
      <c r="AH40" s="689"/>
      <c r="AI40" s="689"/>
      <c r="AJ40" s="689"/>
      <c r="AK40" s="689"/>
      <c r="AL40" s="690" t="s">
        <v>129</v>
      </c>
      <c r="AM40" s="691"/>
      <c r="AN40" s="691"/>
      <c r="AO40" s="692"/>
      <c r="AQ40" s="763" t="s">
        <v>341</v>
      </c>
      <c r="AR40" s="764"/>
      <c r="AS40" s="764"/>
      <c r="AT40" s="764"/>
      <c r="AU40" s="764"/>
      <c r="AV40" s="764"/>
      <c r="AW40" s="764"/>
      <c r="AX40" s="764"/>
      <c r="AY40" s="765"/>
      <c r="AZ40" s="685">
        <v>330</v>
      </c>
      <c r="BA40" s="686"/>
      <c r="BB40" s="686"/>
      <c r="BC40" s="686"/>
      <c r="BD40" s="721"/>
      <c r="BE40" s="721"/>
      <c r="BF40" s="752"/>
      <c r="BG40" s="772" t="s">
        <v>342</v>
      </c>
      <c r="BH40" s="773"/>
      <c r="BI40" s="773"/>
      <c r="BJ40" s="773"/>
      <c r="BK40" s="773"/>
      <c r="BL40" s="236"/>
      <c r="BM40" s="701" t="s">
        <v>343</v>
      </c>
      <c r="BN40" s="701"/>
      <c r="BO40" s="701"/>
      <c r="BP40" s="701"/>
      <c r="BQ40" s="701"/>
      <c r="BR40" s="701"/>
      <c r="BS40" s="701"/>
      <c r="BT40" s="701"/>
      <c r="BU40" s="702"/>
      <c r="BV40" s="685">
        <v>106</v>
      </c>
      <c r="BW40" s="686"/>
      <c r="BX40" s="686"/>
      <c r="BY40" s="686"/>
      <c r="BZ40" s="686"/>
      <c r="CA40" s="686"/>
      <c r="CB40" s="695"/>
      <c r="CD40" s="700" t="s">
        <v>344</v>
      </c>
      <c r="CE40" s="701"/>
      <c r="CF40" s="701"/>
      <c r="CG40" s="701"/>
      <c r="CH40" s="701"/>
      <c r="CI40" s="701"/>
      <c r="CJ40" s="701"/>
      <c r="CK40" s="701"/>
      <c r="CL40" s="701"/>
      <c r="CM40" s="701"/>
      <c r="CN40" s="701"/>
      <c r="CO40" s="701"/>
      <c r="CP40" s="701"/>
      <c r="CQ40" s="702"/>
      <c r="CR40" s="685">
        <v>155000</v>
      </c>
      <c r="CS40" s="686"/>
      <c r="CT40" s="686"/>
      <c r="CU40" s="686"/>
      <c r="CV40" s="686"/>
      <c r="CW40" s="686"/>
      <c r="CX40" s="686"/>
      <c r="CY40" s="687"/>
      <c r="CZ40" s="690">
        <v>3</v>
      </c>
      <c r="DA40" s="719"/>
      <c r="DB40" s="719"/>
      <c r="DC40" s="723"/>
      <c r="DD40" s="694" t="s">
        <v>225</v>
      </c>
      <c r="DE40" s="686"/>
      <c r="DF40" s="686"/>
      <c r="DG40" s="686"/>
      <c r="DH40" s="686"/>
      <c r="DI40" s="686"/>
      <c r="DJ40" s="686"/>
      <c r="DK40" s="687"/>
      <c r="DL40" s="694" t="s">
        <v>129</v>
      </c>
      <c r="DM40" s="686"/>
      <c r="DN40" s="686"/>
      <c r="DO40" s="686"/>
      <c r="DP40" s="686"/>
      <c r="DQ40" s="686"/>
      <c r="DR40" s="686"/>
      <c r="DS40" s="686"/>
      <c r="DT40" s="686"/>
      <c r="DU40" s="686"/>
      <c r="DV40" s="687"/>
      <c r="DW40" s="690" t="s">
        <v>129</v>
      </c>
      <c r="DX40" s="719"/>
      <c r="DY40" s="719"/>
      <c r="DZ40" s="719"/>
      <c r="EA40" s="719"/>
      <c r="EB40" s="719"/>
      <c r="EC40" s="720"/>
    </row>
    <row r="41" spans="2:133" ht="11.25" customHeight="1" x14ac:dyDescent="0.15">
      <c r="B41" s="682" t="s">
        <v>345</v>
      </c>
      <c r="C41" s="683"/>
      <c r="D41" s="683"/>
      <c r="E41" s="683"/>
      <c r="F41" s="683"/>
      <c r="G41" s="683"/>
      <c r="H41" s="683"/>
      <c r="I41" s="683"/>
      <c r="J41" s="683"/>
      <c r="K41" s="683"/>
      <c r="L41" s="683"/>
      <c r="M41" s="683"/>
      <c r="N41" s="683"/>
      <c r="O41" s="683"/>
      <c r="P41" s="683"/>
      <c r="Q41" s="684"/>
      <c r="R41" s="685" t="s">
        <v>129</v>
      </c>
      <c r="S41" s="686"/>
      <c r="T41" s="686"/>
      <c r="U41" s="686"/>
      <c r="V41" s="686"/>
      <c r="W41" s="686"/>
      <c r="X41" s="686"/>
      <c r="Y41" s="687"/>
      <c r="Z41" s="688" t="s">
        <v>129</v>
      </c>
      <c r="AA41" s="688"/>
      <c r="AB41" s="688"/>
      <c r="AC41" s="688"/>
      <c r="AD41" s="689" t="s">
        <v>225</v>
      </c>
      <c r="AE41" s="689"/>
      <c r="AF41" s="689"/>
      <c r="AG41" s="689"/>
      <c r="AH41" s="689"/>
      <c r="AI41" s="689"/>
      <c r="AJ41" s="689"/>
      <c r="AK41" s="689"/>
      <c r="AL41" s="690" t="s">
        <v>225</v>
      </c>
      <c r="AM41" s="691"/>
      <c r="AN41" s="691"/>
      <c r="AO41" s="692"/>
      <c r="AQ41" s="763" t="s">
        <v>346</v>
      </c>
      <c r="AR41" s="764"/>
      <c r="AS41" s="764"/>
      <c r="AT41" s="764"/>
      <c r="AU41" s="764"/>
      <c r="AV41" s="764"/>
      <c r="AW41" s="764"/>
      <c r="AX41" s="764"/>
      <c r="AY41" s="765"/>
      <c r="AZ41" s="685">
        <v>80901</v>
      </c>
      <c r="BA41" s="686"/>
      <c r="BB41" s="686"/>
      <c r="BC41" s="686"/>
      <c r="BD41" s="721"/>
      <c r="BE41" s="721"/>
      <c r="BF41" s="752"/>
      <c r="BG41" s="772"/>
      <c r="BH41" s="773"/>
      <c r="BI41" s="773"/>
      <c r="BJ41" s="773"/>
      <c r="BK41" s="773"/>
      <c r="BL41" s="236"/>
      <c r="BM41" s="701" t="s">
        <v>347</v>
      </c>
      <c r="BN41" s="701"/>
      <c r="BO41" s="701"/>
      <c r="BP41" s="701"/>
      <c r="BQ41" s="701"/>
      <c r="BR41" s="701"/>
      <c r="BS41" s="701"/>
      <c r="BT41" s="701"/>
      <c r="BU41" s="702"/>
      <c r="BV41" s="685" t="s">
        <v>129</v>
      </c>
      <c r="BW41" s="686"/>
      <c r="BX41" s="686"/>
      <c r="BY41" s="686"/>
      <c r="BZ41" s="686"/>
      <c r="CA41" s="686"/>
      <c r="CB41" s="695"/>
      <c r="CD41" s="700" t="s">
        <v>348</v>
      </c>
      <c r="CE41" s="701"/>
      <c r="CF41" s="701"/>
      <c r="CG41" s="701"/>
      <c r="CH41" s="701"/>
      <c r="CI41" s="701"/>
      <c r="CJ41" s="701"/>
      <c r="CK41" s="701"/>
      <c r="CL41" s="701"/>
      <c r="CM41" s="701"/>
      <c r="CN41" s="701"/>
      <c r="CO41" s="701"/>
      <c r="CP41" s="701"/>
      <c r="CQ41" s="702"/>
      <c r="CR41" s="685" t="s">
        <v>129</v>
      </c>
      <c r="CS41" s="721"/>
      <c r="CT41" s="721"/>
      <c r="CU41" s="721"/>
      <c r="CV41" s="721"/>
      <c r="CW41" s="721"/>
      <c r="CX41" s="721"/>
      <c r="CY41" s="722"/>
      <c r="CZ41" s="690" t="s">
        <v>225</v>
      </c>
      <c r="DA41" s="719"/>
      <c r="DB41" s="719"/>
      <c r="DC41" s="723"/>
      <c r="DD41" s="694" t="s">
        <v>129</v>
      </c>
      <c r="DE41" s="721"/>
      <c r="DF41" s="721"/>
      <c r="DG41" s="721"/>
      <c r="DH41" s="721"/>
      <c r="DI41" s="721"/>
      <c r="DJ41" s="721"/>
      <c r="DK41" s="722"/>
      <c r="DL41" s="766"/>
      <c r="DM41" s="767"/>
      <c r="DN41" s="767"/>
      <c r="DO41" s="767"/>
      <c r="DP41" s="767"/>
      <c r="DQ41" s="767"/>
      <c r="DR41" s="767"/>
      <c r="DS41" s="767"/>
      <c r="DT41" s="767"/>
      <c r="DU41" s="767"/>
      <c r="DV41" s="768"/>
      <c r="DW41" s="769"/>
      <c r="DX41" s="770"/>
      <c r="DY41" s="770"/>
      <c r="DZ41" s="770"/>
      <c r="EA41" s="770"/>
      <c r="EB41" s="770"/>
      <c r="EC41" s="771"/>
    </row>
    <row r="42" spans="2:133" ht="11.25" customHeight="1" x14ac:dyDescent="0.15">
      <c r="B42" s="682" t="s">
        <v>349</v>
      </c>
      <c r="C42" s="683"/>
      <c r="D42" s="683"/>
      <c r="E42" s="683"/>
      <c r="F42" s="683"/>
      <c r="G42" s="683"/>
      <c r="H42" s="683"/>
      <c r="I42" s="683"/>
      <c r="J42" s="683"/>
      <c r="K42" s="683"/>
      <c r="L42" s="683"/>
      <c r="M42" s="683"/>
      <c r="N42" s="683"/>
      <c r="O42" s="683"/>
      <c r="P42" s="683"/>
      <c r="Q42" s="684"/>
      <c r="R42" s="685">
        <v>107000</v>
      </c>
      <c r="S42" s="686"/>
      <c r="T42" s="686"/>
      <c r="U42" s="686"/>
      <c r="V42" s="686"/>
      <c r="W42" s="686"/>
      <c r="X42" s="686"/>
      <c r="Y42" s="687"/>
      <c r="Z42" s="688">
        <v>1.9</v>
      </c>
      <c r="AA42" s="688"/>
      <c r="AB42" s="688"/>
      <c r="AC42" s="688"/>
      <c r="AD42" s="689" t="s">
        <v>225</v>
      </c>
      <c r="AE42" s="689"/>
      <c r="AF42" s="689"/>
      <c r="AG42" s="689"/>
      <c r="AH42" s="689"/>
      <c r="AI42" s="689"/>
      <c r="AJ42" s="689"/>
      <c r="AK42" s="689"/>
      <c r="AL42" s="690" t="s">
        <v>225</v>
      </c>
      <c r="AM42" s="691"/>
      <c r="AN42" s="691"/>
      <c r="AO42" s="692"/>
      <c r="AQ42" s="784" t="s">
        <v>337</v>
      </c>
      <c r="AR42" s="785"/>
      <c r="AS42" s="785"/>
      <c r="AT42" s="785"/>
      <c r="AU42" s="785"/>
      <c r="AV42" s="785"/>
      <c r="AW42" s="785"/>
      <c r="AX42" s="785"/>
      <c r="AY42" s="786"/>
      <c r="AZ42" s="776">
        <v>212515</v>
      </c>
      <c r="BA42" s="777"/>
      <c r="BB42" s="777"/>
      <c r="BC42" s="777"/>
      <c r="BD42" s="756"/>
      <c r="BE42" s="756"/>
      <c r="BF42" s="758"/>
      <c r="BG42" s="774"/>
      <c r="BH42" s="775"/>
      <c r="BI42" s="775"/>
      <c r="BJ42" s="775"/>
      <c r="BK42" s="775"/>
      <c r="BL42" s="237"/>
      <c r="BM42" s="711" t="s">
        <v>350</v>
      </c>
      <c r="BN42" s="711"/>
      <c r="BO42" s="711"/>
      <c r="BP42" s="711"/>
      <c r="BQ42" s="711"/>
      <c r="BR42" s="711"/>
      <c r="BS42" s="711"/>
      <c r="BT42" s="711"/>
      <c r="BU42" s="712"/>
      <c r="BV42" s="776">
        <v>230</v>
      </c>
      <c r="BW42" s="777"/>
      <c r="BX42" s="777"/>
      <c r="BY42" s="777"/>
      <c r="BZ42" s="777"/>
      <c r="CA42" s="777"/>
      <c r="CB42" s="783"/>
      <c r="CD42" s="682" t="s">
        <v>351</v>
      </c>
      <c r="CE42" s="683"/>
      <c r="CF42" s="683"/>
      <c r="CG42" s="683"/>
      <c r="CH42" s="683"/>
      <c r="CI42" s="683"/>
      <c r="CJ42" s="683"/>
      <c r="CK42" s="683"/>
      <c r="CL42" s="683"/>
      <c r="CM42" s="683"/>
      <c r="CN42" s="683"/>
      <c r="CO42" s="683"/>
      <c r="CP42" s="683"/>
      <c r="CQ42" s="684"/>
      <c r="CR42" s="685">
        <v>387321</v>
      </c>
      <c r="CS42" s="686"/>
      <c r="CT42" s="686"/>
      <c r="CU42" s="686"/>
      <c r="CV42" s="686"/>
      <c r="CW42" s="686"/>
      <c r="CX42" s="686"/>
      <c r="CY42" s="687"/>
      <c r="CZ42" s="690">
        <v>7.4</v>
      </c>
      <c r="DA42" s="691"/>
      <c r="DB42" s="691"/>
      <c r="DC42" s="703"/>
      <c r="DD42" s="694">
        <v>151900</v>
      </c>
      <c r="DE42" s="686"/>
      <c r="DF42" s="686"/>
      <c r="DG42" s="686"/>
      <c r="DH42" s="686"/>
      <c r="DI42" s="686"/>
      <c r="DJ42" s="686"/>
      <c r="DK42" s="687"/>
      <c r="DL42" s="766"/>
      <c r="DM42" s="767"/>
      <c r="DN42" s="767"/>
      <c r="DO42" s="767"/>
      <c r="DP42" s="767"/>
      <c r="DQ42" s="767"/>
      <c r="DR42" s="767"/>
      <c r="DS42" s="767"/>
      <c r="DT42" s="767"/>
      <c r="DU42" s="767"/>
      <c r="DV42" s="768"/>
      <c r="DW42" s="769"/>
      <c r="DX42" s="770"/>
      <c r="DY42" s="770"/>
      <c r="DZ42" s="770"/>
      <c r="EA42" s="770"/>
      <c r="EB42" s="770"/>
      <c r="EC42" s="771"/>
    </row>
    <row r="43" spans="2:133" ht="11.25" customHeight="1" x14ac:dyDescent="0.15">
      <c r="B43" s="735" t="s">
        <v>352</v>
      </c>
      <c r="C43" s="736"/>
      <c r="D43" s="736"/>
      <c r="E43" s="736"/>
      <c r="F43" s="736"/>
      <c r="G43" s="736"/>
      <c r="H43" s="736"/>
      <c r="I43" s="736"/>
      <c r="J43" s="736"/>
      <c r="K43" s="736"/>
      <c r="L43" s="736"/>
      <c r="M43" s="736"/>
      <c r="N43" s="736"/>
      <c r="O43" s="736"/>
      <c r="P43" s="736"/>
      <c r="Q43" s="737"/>
      <c r="R43" s="776">
        <v>5642681</v>
      </c>
      <c r="S43" s="777"/>
      <c r="T43" s="777"/>
      <c r="U43" s="777"/>
      <c r="V43" s="777"/>
      <c r="W43" s="777"/>
      <c r="X43" s="777"/>
      <c r="Y43" s="778"/>
      <c r="Z43" s="779">
        <v>100</v>
      </c>
      <c r="AA43" s="779"/>
      <c r="AB43" s="779"/>
      <c r="AC43" s="779"/>
      <c r="AD43" s="780">
        <v>2780349</v>
      </c>
      <c r="AE43" s="780"/>
      <c r="AF43" s="780"/>
      <c r="AG43" s="780"/>
      <c r="AH43" s="780"/>
      <c r="AI43" s="780"/>
      <c r="AJ43" s="780"/>
      <c r="AK43" s="780"/>
      <c r="AL43" s="781">
        <v>100</v>
      </c>
      <c r="AM43" s="757"/>
      <c r="AN43" s="757"/>
      <c r="AO43" s="782"/>
      <c r="BV43" s="238"/>
      <c r="BW43" s="238"/>
      <c r="BX43" s="238"/>
      <c r="BY43" s="238"/>
      <c r="BZ43" s="238"/>
      <c r="CA43" s="238"/>
      <c r="CB43" s="238"/>
      <c r="CD43" s="682" t="s">
        <v>353</v>
      </c>
      <c r="CE43" s="683"/>
      <c r="CF43" s="683"/>
      <c r="CG43" s="683"/>
      <c r="CH43" s="683"/>
      <c r="CI43" s="683"/>
      <c r="CJ43" s="683"/>
      <c r="CK43" s="683"/>
      <c r="CL43" s="683"/>
      <c r="CM43" s="683"/>
      <c r="CN43" s="683"/>
      <c r="CO43" s="683"/>
      <c r="CP43" s="683"/>
      <c r="CQ43" s="684"/>
      <c r="CR43" s="685">
        <v>4520</v>
      </c>
      <c r="CS43" s="721"/>
      <c r="CT43" s="721"/>
      <c r="CU43" s="721"/>
      <c r="CV43" s="721"/>
      <c r="CW43" s="721"/>
      <c r="CX43" s="721"/>
      <c r="CY43" s="722"/>
      <c r="CZ43" s="690">
        <v>0.1</v>
      </c>
      <c r="DA43" s="719"/>
      <c r="DB43" s="719"/>
      <c r="DC43" s="723"/>
      <c r="DD43" s="694">
        <v>4520</v>
      </c>
      <c r="DE43" s="721"/>
      <c r="DF43" s="721"/>
      <c r="DG43" s="721"/>
      <c r="DH43" s="721"/>
      <c r="DI43" s="721"/>
      <c r="DJ43" s="721"/>
      <c r="DK43" s="722"/>
      <c r="DL43" s="766"/>
      <c r="DM43" s="767"/>
      <c r="DN43" s="767"/>
      <c r="DO43" s="767"/>
      <c r="DP43" s="767"/>
      <c r="DQ43" s="767"/>
      <c r="DR43" s="767"/>
      <c r="DS43" s="767"/>
      <c r="DT43" s="767"/>
      <c r="DU43" s="767"/>
      <c r="DV43" s="768"/>
      <c r="DW43" s="769"/>
      <c r="DX43" s="770"/>
      <c r="DY43" s="770"/>
      <c r="DZ43" s="770"/>
      <c r="EA43" s="770"/>
      <c r="EB43" s="770"/>
      <c r="EC43" s="771"/>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797" t="s">
        <v>301</v>
      </c>
      <c r="CE44" s="798"/>
      <c r="CF44" s="682" t="s">
        <v>354</v>
      </c>
      <c r="CG44" s="683"/>
      <c r="CH44" s="683"/>
      <c r="CI44" s="683"/>
      <c r="CJ44" s="683"/>
      <c r="CK44" s="683"/>
      <c r="CL44" s="683"/>
      <c r="CM44" s="683"/>
      <c r="CN44" s="683"/>
      <c r="CO44" s="683"/>
      <c r="CP44" s="683"/>
      <c r="CQ44" s="684"/>
      <c r="CR44" s="685">
        <v>251988</v>
      </c>
      <c r="CS44" s="686"/>
      <c r="CT44" s="686"/>
      <c r="CU44" s="686"/>
      <c r="CV44" s="686"/>
      <c r="CW44" s="686"/>
      <c r="CX44" s="686"/>
      <c r="CY44" s="687"/>
      <c r="CZ44" s="690">
        <v>4.8</v>
      </c>
      <c r="DA44" s="691"/>
      <c r="DB44" s="691"/>
      <c r="DC44" s="703"/>
      <c r="DD44" s="694">
        <v>151000</v>
      </c>
      <c r="DE44" s="686"/>
      <c r="DF44" s="686"/>
      <c r="DG44" s="686"/>
      <c r="DH44" s="686"/>
      <c r="DI44" s="686"/>
      <c r="DJ44" s="686"/>
      <c r="DK44" s="687"/>
      <c r="DL44" s="766"/>
      <c r="DM44" s="767"/>
      <c r="DN44" s="767"/>
      <c r="DO44" s="767"/>
      <c r="DP44" s="767"/>
      <c r="DQ44" s="767"/>
      <c r="DR44" s="767"/>
      <c r="DS44" s="767"/>
      <c r="DT44" s="767"/>
      <c r="DU44" s="767"/>
      <c r="DV44" s="768"/>
      <c r="DW44" s="769"/>
      <c r="DX44" s="770"/>
      <c r="DY44" s="770"/>
      <c r="DZ44" s="770"/>
      <c r="EA44" s="770"/>
      <c r="EB44" s="770"/>
      <c r="EC44" s="771"/>
    </row>
    <row r="45" spans="2:133" ht="11.25" customHeight="1" x14ac:dyDescent="0.15">
      <c r="B45" s="240" t="s">
        <v>355</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799"/>
      <c r="CE45" s="800"/>
      <c r="CF45" s="682" t="s">
        <v>356</v>
      </c>
      <c r="CG45" s="683"/>
      <c r="CH45" s="683"/>
      <c r="CI45" s="683"/>
      <c r="CJ45" s="683"/>
      <c r="CK45" s="683"/>
      <c r="CL45" s="683"/>
      <c r="CM45" s="683"/>
      <c r="CN45" s="683"/>
      <c r="CO45" s="683"/>
      <c r="CP45" s="683"/>
      <c r="CQ45" s="684"/>
      <c r="CR45" s="685">
        <v>24636</v>
      </c>
      <c r="CS45" s="721"/>
      <c r="CT45" s="721"/>
      <c r="CU45" s="721"/>
      <c r="CV45" s="721"/>
      <c r="CW45" s="721"/>
      <c r="CX45" s="721"/>
      <c r="CY45" s="722"/>
      <c r="CZ45" s="690">
        <v>0.5</v>
      </c>
      <c r="DA45" s="719"/>
      <c r="DB45" s="719"/>
      <c r="DC45" s="723"/>
      <c r="DD45" s="694">
        <v>6704</v>
      </c>
      <c r="DE45" s="721"/>
      <c r="DF45" s="721"/>
      <c r="DG45" s="721"/>
      <c r="DH45" s="721"/>
      <c r="DI45" s="721"/>
      <c r="DJ45" s="721"/>
      <c r="DK45" s="722"/>
      <c r="DL45" s="766"/>
      <c r="DM45" s="767"/>
      <c r="DN45" s="767"/>
      <c r="DO45" s="767"/>
      <c r="DP45" s="767"/>
      <c r="DQ45" s="767"/>
      <c r="DR45" s="767"/>
      <c r="DS45" s="767"/>
      <c r="DT45" s="767"/>
      <c r="DU45" s="767"/>
      <c r="DV45" s="768"/>
      <c r="DW45" s="769"/>
      <c r="DX45" s="770"/>
      <c r="DY45" s="770"/>
      <c r="DZ45" s="770"/>
      <c r="EA45" s="770"/>
      <c r="EB45" s="770"/>
      <c r="EC45" s="771"/>
    </row>
    <row r="46" spans="2:133" ht="11.25" customHeight="1" x14ac:dyDescent="0.15">
      <c r="B46" s="241" t="s">
        <v>357</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799"/>
      <c r="CE46" s="800"/>
      <c r="CF46" s="682" t="s">
        <v>358</v>
      </c>
      <c r="CG46" s="683"/>
      <c r="CH46" s="683"/>
      <c r="CI46" s="683"/>
      <c r="CJ46" s="683"/>
      <c r="CK46" s="683"/>
      <c r="CL46" s="683"/>
      <c r="CM46" s="683"/>
      <c r="CN46" s="683"/>
      <c r="CO46" s="683"/>
      <c r="CP46" s="683"/>
      <c r="CQ46" s="684"/>
      <c r="CR46" s="685">
        <v>212841</v>
      </c>
      <c r="CS46" s="686"/>
      <c r="CT46" s="686"/>
      <c r="CU46" s="686"/>
      <c r="CV46" s="686"/>
      <c r="CW46" s="686"/>
      <c r="CX46" s="686"/>
      <c r="CY46" s="687"/>
      <c r="CZ46" s="690">
        <v>4.0999999999999996</v>
      </c>
      <c r="DA46" s="691"/>
      <c r="DB46" s="691"/>
      <c r="DC46" s="703"/>
      <c r="DD46" s="694">
        <v>141471</v>
      </c>
      <c r="DE46" s="686"/>
      <c r="DF46" s="686"/>
      <c r="DG46" s="686"/>
      <c r="DH46" s="686"/>
      <c r="DI46" s="686"/>
      <c r="DJ46" s="686"/>
      <c r="DK46" s="687"/>
      <c r="DL46" s="766"/>
      <c r="DM46" s="767"/>
      <c r="DN46" s="767"/>
      <c r="DO46" s="767"/>
      <c r="DP46" s="767"/>
      <c r="DQ46" s="767"/>
      <c r="DR46" s="767"/>
      <c r="DS46" s="767"/>
      <c r="DT46" s="767"/>
      <c r="DU46" s="767"/>
      <c r="DV46" s="768"/>
      <c r="DW46" s="769"/>
      <c r="DX46" s="770"/>
      <c r="DY46" s="770"/>
      <c r="DZ46" s="770"/>
      <c r="EA46" s="770"/>
      <c r="EB46" s="770"/>
      <c r="EC46" s="771"/>
    </row>
    <row r="47" spans="2:133" ht="11.25" customHeight="1" x14ac:dyDescent="0.15">
      <c r="B47" s="242" t="s">
        <v>359</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9"/>
      <c r="CE47" s="800"/>
      <c r="CF47" s="682" t="s">
        <v>360</v>
      </c>
      <c r="CG47" s="683"/>
      <c r="CH47" s="683"/>
      <c r="CI47" s="683"/>
      <c r="CJ47" s="683"/>
      <c r="CK47" s="683"/>
      <c r="CL47" s="683"/>
      <c r="CM47" s="683"/>
      <c r="CN47" s="683"/>
      <c r="CO47" s="683"/>
      <c r="CP47" s="683"/>
      <c r="CQ47" s="684"/>
      <c r="CR47" s="685">
        <v>135333</v>
      </c>
      <c r="CS47" s="721"/>
      <c r="CT47" s="721"/>
      <c r="CU47" s="721"/>
      <c r="CV47" s="721"/>
      <c r="CW47" s="721"/>
      <c r="CX47" s="721"/>
      <c r="CY47" s="722"/>
      <c r="CZ47" s="690">
        <v>2.6</v>
      </c>
      <c r="DA47" s="719"/>
      <c r="DB47" s="719"/>
      <c r="DC47" s="723"/>
      <c r="DD47" s="694">
        <v>900</v>
      </c>
      <c r="DE47" s="721"/>
      <c r="DF47" s="721"/>
      <c r="DG47" s="721"/>
      <c r="DH47" s="721"/>
      <c r="DI47" s="721"/>
      <c r="DJ47" s="721"/>
      <c r="DK47" s="722"/>
      <c r="DL47" s="766"/>
      <c r="DM47" s="767"/>
      <c r="DN47" s="767"/>
      <c r="DO47" s="767"/>
      <c r="DP47" s="767"/>
      <c r="DQ47" s="767"/>
      <c r="DR47" s="767"/>
      <c r="DS47" s="767"/>
      <c r="DT47" s="767"/>
      <c r="DU47" s="767"/>
      <c r="DV47" s="768"/>
      <c r="DW47" s="769"/>
      <c r="DX47" s="770"/>
      <c r="DY47" s="770"/>
      <c r="DZ47" s="770"/>
      <c r="EA47" s="770"/>
      <c r="EB47" s="770"/>
      <c r="EC47" s="771"/>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801"/>
      <c r="CE48" s="802"/>
      <c r="CF48" s="682" t="s">
        <v>361</v>
      </c>
      <c r="CG48" s="683"/>
      <c r="CH48" s="683"/>
      <c r="CI48" s="683"/>
      <c r="CJ48" s="683"/>
      <c r="CK48" s="683"/>
      <c r="CL48" s="683"/>
      <c r="CM48" s="683"/>
      <c r="CN48" s="683"/>
      <c r="CO48" s="683"/>
      <c r="CP48" s="683"/>
      <c r="CQ48" s="684"/>
      <c r="CR48" s="685" t="s">
        <v>225</v>
      </c>
      <c r="CS48" s="686"/>
      <c r="CT48" s="686"/>
      <c r="CU48" s="686"/>
      <c r="CV48" s="686"/>
      <c r="CW48" s="686"/>
      <c r="CX48" s="686"/>
      <c r="CY48" s="687"/>
      <c r="CZ48" s="690" t="s">
        <v>129</v>
      </c>
      <c r="DA48" s="691"/>
      <c r="DB48" s="691"/>
      <c r="DC48" s="703"/>
      <c r="DD48" s="694" t="s">
        <v>129</v>
      </c>
      <c r="DE48" s="686"/>
      <c r="DF48" s="686"/>
      <c r="DG48" s="686"/>
      <c r="DH48" s="686"/>
      <c r="DI48" s="686"/>
      <c r="DJ48" s="686"/>
      <c r="DK48" s="687"/>
      <c r="DL48" s="766"/>
      <c r="DM48" s="767"/>
      <c r="DN48" s="767"/>
      <c r="DO48" s="767"/>
      <c r="DP48" s="767"/>
      <c r="DQ48" s="767"/>
      <c r="DR48" s="767"/>
      <c r="DS48" s="767"/>
      <c r="DT48" s="767"/>
      <c r="DU48" s="767"/>
      <c r="DV48" s="768"/>
      <c r="DW48" s="769"/>
      <c r="DX48" s="770"/>
      <c r="DY48" s="770"/>
      <c r="DZ48" s="770"/>
      <c r="EA48" s="770"/>
      <c r="EB48" s="770"/>
      <c r="EC48" s="771"/>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735" t="s">
        <v>362</v>
      </c>
      <c r="CE49" s="736"/>
      <c r="CF49" s="736"/>
      <c r="CG49" s="736"/>
      <c r="CH49" s="736"/>
      <c r="CI49" s="736"/>
      <c r="CJ49" s="736"/>
      <c r="CK49" s="736"/>
      <c r="CL49" s="736"/>
      <c r="CM49" s="736"/>
      <c r="CN49" s="736"/>
      <c r="CO49" s="736"/>
      <c r="CP49" s="736"/>
      <c r="CQ49" s="737"/>
      <c r="CR49" s="776">
        <v>5237342</v>
      </c>
      <c r="CS49" s="756"/>
      <c r="CT49" s="756"/>
      <c r="CU49" s="756"/>
      <c r="CV49" s="756"/>
      <c r="CW49" s="756"/>
      <c r="CX49" s="756"/>
      <c r="CY49" s="787"/>
      <c r="CZ49" s="781">
        <v>100</v>
      </c>
      <c r="DA49" s="788"/>
      <c r="DB49" s="788"/>
      <c r="DC49" s="789"/>
      <c r="DD49" s="790">
        <v>3217787</v>
      </c>
      <c r="DE49" s="756"/>
      <c r="DF49" s="756"/>
      <c r="DG49" s="756"/>
      <c r="DH49" s="756"/>
      <c r="DI49" s="756"/>
      <c r="DJ49" s="756"/>
      <c r="DK49" s="787"/>
      <c r="DL49" s="791"/>
      <c r="DM49" s="792"/>
      <c r="DN49" s="792"/>
      <c r="DO49" s="792"/>
      <c r="DP49" s="792"/>
      <c r="DQ49" s="792"/>
      <c r="DR49" s="792"/>
      <c r="DS49" s="792"/>
      <c r="DT49" s="792"/>
      <c r="DU49" s="792"/>
      <c r="DV49" s="793"/>
      <c r="DW49" s="794"/>
      <c r="DX49" s="795"/>
      <c r="DY49" s="795"/>
      <c r="DZ49" s="795"/>
      <c r="EA49" s="795"/>
      <c r="EB49" s="795"/>
      <c r="EC49" s="796"/>
    </row>
  </sheetData>
  <sheetProtection algorithmName="SHA-512" hashValue="n6IizuW20nLp6V6ouLZENZXF+kiTP4CHaLrlCoPDKrqQ6PvtZStd2Nho7mVN7GSFIn8VRYeQFPcNURTrVXbvMQ==" saltValue="o1U81/d7/YjVmVIDMLlW1A=="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Normal="100" zoomScaleSheetLayoutView="70" workbookViewId="0"/>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363</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832" t="s">
        <v>364</v>
      </c>
      <c r="DK2" s="833"/>
      <c r="DL2" s="833"/>
      <c r="DM2" s="833"/>
      <c r="DN2" s="833"/>
      <c r="DO2" s="834"/>
      <c r="DP2" s="251"/>
      <c r="DQ2" s="832" t="s">
        <v>365</v>
      </c>
      <c r="DR2" s="833"/>
      <c r="DS2" s="833"/>
      <c r="DT2" s="833"/>
      <c r="DU2" s="833"/>
      <c r="DV2" s="833"/>
      <c r="DW2" s="833"/>
      <c r="DX2" s="833"/>
      <c r="DY2" s="833"/>
      <c r="DZ2" s="834"/>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835" t="s">
        <v>366</v>
      </c>
      <c r="B4" s="835"/>
      <c r="C4" s="835"/>
      <c r="D4" s="835"/>
      <c r="E4" s="835"/>
      <c r="F4" s="835"/>
      <c r="G4" s="835"/>
      <c r="H4" s="835"/>
      <c r="I4" s="835"/>
      <c r="J4" s="835"/>
      <c r="K4" s="835"/>
      <c r="L4" s="835"/>
      <c r="M4" s="835"/>
      <c r="N4" s="835"/>
      <c r="O4" s="835"/>
      <c r="P4" s="835"/>
      <c r="Q4" s="835"/>
      <c r="R4" s="835"/>
      <c r="S4" s="835"/>
      <c r="T4" s="835"/>
      <c r="U4" s="835"/>
      <c r="V4" s="835"/>
      <c r="W4" s="835"/>
      <c r="X4" s="835"/>
      <c r="Y4" s="835"/>
      <c r="Z4" s="835"/>
      <c r="AA4" s="835"/>
      <c r="AB4" s="835"/>
      <c r="AC4" s="835"/>
      <c r="AD4" s="835"/>
      <c r="AE4" s="835"/>
      <c r="AF4" s="835"/>
      <c r="AG4" s="835"/>
      <c r="AH4" s="835"/>
      <c r="AI4" s="835"/>
      <c r="AJ4" s="835"/>
      <c r="AK4" s="835"/>
      <c r="AL4" s="835"/>
      <c r="AM4" s="835"/>
      <c r="AN4" s="835"/>
      <c r="AO4" s="835"/>
      <c r="AP4" s="835"/>
      <c r="AQ4" s="835"/>
      <c r="AR4" s="835"/>
      <c r="AS4" s="835"/>
      <c r="AT4" s="835"/>
      <c r="AU4" s="835"/>
      <c r="AV4" s="835"/>
      <c r="AW4" s="835"/>
      <c r="AX4" s="835"/>
      <c r="AY4" s="835"/>
      <c r="AZ4" s="254"/>
      <c r="BA4" s="254"/>
      <c r="BB4" s="254"/>
      <c r="BC4" s="254"/>
      <c r="BD4" s="254"/>
      <c r="BE4" s="255"/>
      <c r="BF4" s="255"/>
      <c r="BG4" s="255"/>
      <c r="BH4" s="255"/>
      <c r="BI4" s="255"/>
      <c r="BJ4" s="255"/>
      <c r="BK4" s="255"/>
      <c r="BL4" s="255"/>
      <c r="BM4" s="255"/>
      <c r="BN4" s="255"/>
      <c r="BO4" s="255"/>
      <c r="BP4" s="255"/>
      <c r="BQ4" s="254" t="s">
        <v>367</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826" t="s">
        <v>368</v>
      </c>
      <c r="B5" s="827"/>
      <c r="C5" s="827"/>
      <c r="D5" s="827"/>
      <c r="E5" s="827"/>
      <c r="F5" s="827"/>
      <c r="G5" s="827"/>
      <c r="H5" s="827"/>
      <c r="I5" s="827"/>
      <c r="J5" s="827"/>
      <c r="K5" s="827"/>
      <c r="L5" s="827"/>
      <c r="M5" s="827"/>
      <c r="N5" s="827"/>
      <c r="O5" s="827"/>
      <c r="P5" s="828"/>
      <c r="Q5" s="803" t="s">
        <v>369</v>
      </c>
      <c r="R5" s="804"/>
      <c r="S5" s="804"/>
      <c r="T5" s="804"/>
      <c r="U5" s="805"/>
      <c r="V5" s="803" t="s">
        <v>370</v>
      </c>
      <c r="W5" s="804"/>
      <c r="X5" s="804"/>
      <c r="Y5" s="804"/>
      <c r="Z5" s="805"/>
      <c r="AA5" s="803" t="s">
        <v>371</v>
      </c>
      <c r="AB5" s="804"/>
      <c r="AC5" s="804"/>
      <c r="AD5" s="804"/>
      <c r="AE5" s="804"/>
      <c r="AF5" s="836" t="s">
        <v>372</v>
      </c>
      <c r="AG5" s="804"/>
      <c r="AH5" s="804"/>
      <c r="AI5" s="804"/>
      <c r="AJ5" s="815"/>
      <c r="AK5" s="804" t="s">
        <v>373</v>
      </c>
      <c r="AL5" s="804"/>
      <c r="AM5" s="804"/>
      <c r="AN5" s="804"/>
      <c r="AO5" s="805"/>
      <c r="AP5" s="803" t="s">
        <v>374</v>
      </c>
      <c r="AQ5" s="804"/>
      <c r="AR5" s="804"/>
      <c r="AS5" s="804"/>
      <c r="AT5" s="805"/>
      <c r="AU5" s="803" t="s">
        <v>375</v>
      </c>
      <c r="AV5" s="804"/>
      <c r="AW5" s="804"/>
      <c r="AX5" s="804"/>
      <c r="AY5" s="815"/>
      <c r="AZ5" s="258"/>
      <c r="BA5" s="258"/>
      <c r="BB5" s="258"/>
      <c r="BC5" s="258"/>
      <c r="BD5" s="258"/>
      <c r="BE5" s="259"/>
      <c r="BF5" s="259"/>
      <c r="BG5" s="259"/>
      <c r="BH5" s="259"/>
      <c r="BI5" s="259"/>
      <c r="BJ5" s="259"/>
      <c r="BK5" s="259"/>
      <c r="BL5" s="259"/>
      <c r="BM5" s="259"/>
      <c r="BN5" s="259"/>
      <c r="BO5" s="259"/>
      <c r="BP5" s="259"/>
      <c r="BQ5" s="826" t="s">
        <v>376</v>
      </c>
      <c r="BR5" s="827"/>
      <c r="BS5" s="827"/>
      <c r="BT5" s="827"/>
      <c r="BU5" s="827"/>
      <c r="BV5" s="827"/>
      <c r="BW5" s="827"/>
      <c r="BX5" s="827"/>
      <c r="BY5" s="827"/>
      <c r="BZ5" s="827"/>
      <c r="CA5" s="827"/>
      <c r="CB5" s="827"/>
      <c r="CC5" s="827"/>
      <c r="CD5" s="827"/>
      <c r="CE5" s="827"/>
      <c r="CF5" s="827"/>
      <c r="CG5" s="828"/>
      <c r="CH5" s="803" t="s">
        <v>377</v>
      </c>
      <c r="CI5" s="804"/>
      <c r="CJ5" s="804"/>
      <c r="CK5" s="804"/>
      <c r="CL5" s="805"/>
      <c r="CM5" s="803" t="s">
        <v>378</v>
      </c>
      <c r="CN5" s="804"/>
      <c r="CO5" s="804"/>
      <c r="CP5" s="804"/>
      <c r="CQ5" s="805"/>
      <c r="CR5" s="803" t="s">
        <v>379</v>
      </c>
      <c r="CS5" s="804"/>
      <c r="CT5" s="804"/>
      <c r="CU5" s="804"/>
      <c r="CV5" s="805"/>
      <c r="CW5" s="803" t="s">
        <v>380</v>
      </c>
      <c r="CX5" s="804"/>
      <c r="CY5" s="804"/>
      <c r="CZ5" s="804"/>
      <c r="DA5" s="805"/>
      <c r="DB5" s="803" t="s">
        <v>381</v>
      </c>
      <c r="DC5" s="804"/>
      <c r="DD5" s="804"/>
      <c r="DE5" s="804"/>
      <c r="DF5" s="805"/>
      <c r="DG5" s="809" t="s">
        <v>382</v>
      </c>
      <c r="DH5" s="810"/>
      <c r="DI5" s="810"/>
      <c r="DJ5" s="810"/>
      <c r="DK5" s="811"/>
      <c r="DL5" s="809" t="s">
        <v>383</v>
      </c>
      <c r="DM5" s="810"/>
      <c r="DN5" s="810"/>
      <c r="DO5" s="810"/>
      <c r="DP5" s="811"/>
      <c r="DQ5" s="803" t="s">
        <v>384</v>
      </c>
      <c r="DR5" s="804"/>
      <c r="DS5" s="804"/>
      <c r="DT5" s="804"/>
      <c r="DU5" s="805"/>
      <c r="DV5" s="803" t="s">
        <v>375</v>
      </c>
      <c r="DW5" s="804"/>
      <c r="DX5" s="804"/>
      <c r="DY5" s="804"/>
      <c r="DZ5" s="815"/>
      <c r="EA5" s="256"/>
    </row>
    <row r="6" spans="1:131" s="257" customFormat="1" ht="26.25" customHeight="1" thickBot="1" x14ac:dyDescent="0.2">
      <c r="A6" s="829"/>
      <c r="B6" s="830"/>
      <c r="C6" s="830"/>
      <c r="D6" s="830"/>
      <c r="E6" s="830"/>
      <c r="F6" s="830"/>
      <c r="G6" s="830"/>
      <c r="H6" s="830"/>
      <c r="I6" s="830"/>
      <c r="J6" s="830"/>
      <c r="K6" s="830"/>
      <c r="L6" s="830"/>
      <c r="M6" s="830"/>
      <c r="N6" s="830"/>
      <c r="O6" s="830"/>
      <c r="P6" s="831"/>
      <c r="Q6" s="806"/>
      <c r="R6" s="807"/>
      <c r="S6" s="807"/>
      <c r="T6" s="807"/>
      <c r="U6" s="808"/>
      <c r="V6" s="806"/>
      <c r="W6" s="807"/>
      <c r="X6" s="807"/>
      <c r="Y6" s="807"/>
      <c r="Z6" s="808"/>
      <c r="AA6" s="806"/>
      <c r="AB6" s="807"/>
      <c r="AC6" s="807"/>
      <c r="AD6" s="807"/>
      <c r="AE6" s="807"/>
      <c r="AF6" s="837"/>
      <c r="AG6" s="807"/>
      <c r="AH6" s="807"/>
      <c r="AI6" s="807"/>
      <c r="AJ6" s="816"/>
      <c r="AK6" s="807"/>
      <c r="AL6" s="807"/>
      <c r="AM6" s="807"/>
      <c r="AN6" s="807"/>
      <c r="AO6" s="808"/>
      <c r="AP6" s="806"/>
      <c r="AQ6" s="807"/>
      <c r="AR6" s="807"/>
      <c r="AS6" s="807"/>
      <c r="AT6" s="808"/>
      <c r="AU6" s="806"/>
      <c r="AV6" s="807"/>
      <c r="AW6" s="807"/>
      <c r="AX6" s="807"/>
      <c r="AY6" s="816"/>
      <c r="AZ6" s="254"/>
      <c r="BA6" s="254"/>
      <c r="BB6" s="254"/>
      <c r="BC6" s="254"/>
      <c r="BD6" s="254"/>
      <c r="BE6" s="255"/>
      <c r="BF6" s="255"/>
      <c r="BG6" s="255"/>
      <c r="BH6" s="255"/>
      <c r="BI6" s="255"/>
      <c r="BJ6" s="255"/>
      <c r="BK6" s="255"/>
      <c r="BL6" s="255"/>
      <c r="BM6" s="255"/>
      <c r="BN6" s="255"/>
      <c r="BO6" s="255"/>
      <c r="BP6" s="255"/>
      <c r="BQ6" s="829"/>
      <c r="BR6" s="830"/>
      <c r="BS6" s="830"/>
      <c r="BT6" s="830"/>
      <c r="BU6" s="830"/>
      <c r="BV6" s="830"/>
      <c r="BW6" s="830"/>
      <c r="BX6" s="830"/>
      <c r="BY6" s="830"/>
      <c r="BZ6" s="830"/>
      <c r="CA6" s="830"/>
      <c r="CB6" s="830"/>
      <c r="CC6" s="830"/>
      <c r="CD6" s="830"/>
      <c r="CE6" s="830"/>
      <c r="CF6" s="830"/>
      <c r="CG6" s="831"/>
      <c r="CH6" s="806"/>
      <c r="CI6" s="807"/>
      <c r="CJ6" s="807"/>
      <c r="CK6" s="807"/>
      <c r="CL6" s="808"/>
      <c r="CM6" s="806"/>
      <c r="CN6" s="807"/>
      <c r="CO6" s="807"/>
      <c r="CP6" s="807"/>
      <c r="CQ6" s="808"/>
      <c r="CR6" s="806"/>
      <c r="CS6" s="807"/>
      <c r="CT6" s="807"/>
      <c r="CU6" s="807"/>
      <c r="CV6" s="808"/>
      <c r="CW6" s="806"/>
      <c r="CX6" s="807"/>
      <c r="CY6" s="807"/>
      <c r="CZ6" s="807"/>
      <c r="DA6" s="808"/>
      <c r="DB6" s="806"/>
      <c r="DC6" s="807"/>
      <c r="DD6" s="807"/>
      <c r="DE6" s="807"/>
      <c r="DF6" s="808"/>
      <c r="DG6" s="812"/>
      <c r="DH6" s="813"/>
      <c r="DI6" s="813"/>
      <c r="DJ6" s="813"/>
      <c r="DK6" s="814"/>
      <c r="DL6" s="812"/>
      <c r="DM6" s="813"/>
      <c r="DN6" s="813"/>
      <c r="DO6" s="813"/>
      <c r="DP6" s="814"/>
      <c r="DQ6" s="806"/>
      <c r="DR6" s="807"/>
      <c r="DS6" s="807"/>
      <c r="DT6" s="807"/>
      <c r="DU6" s="808"/>
      <c r="DV6" s="806"/>
      <c r="DW6" s="807"/>
      <c r="DX6" s="807"/>
      <c r="DY6" s="807"/>
      <c r="DZ6" s="816"/>
      <c r="EA6" s="256"/>
    </row>
    <row r="7" spans="1:131" s="257" customFormat="1" ht="26.25" customHeight="1" thickTop="1" x14ac:dyDescent="0.15">
      <c r="A7" s="260">
        <v>1</v>
      </c>
      <c r="B7" s="817" t="s">
        <v>385</v>
      </c>
      <c r="C7" s="818"/>
      <c r="D7" s="818"/>
      <c r="E7" s="818"/>
      <c r="F7" s="818"/>
      <c r="G7" s="818"/>
      <c r="H7" s="818"/>
      <c r="I7" s="818"/>
      <c r="J7" s="818"/>
      <c r="K7" s="818"/>
      <c r="L7" s="818"/>
      <c r="M7" s="818"/>
      <c r="N7" s="818"/>
      <c r="O7" s="818"/>
      <c r="P7" s="819"/>
      <c r="Q7" s="820">
        <v>5640</v>
      </c>
      <c r="R7" s="821"/>
      <c r="S7" s="821"/>
      <c r="T7" s="821"/>
      <c r="U7" s="821"/>
      <c r="V7" s="821">
        <v>5237</v>
      </c>
      <c r="W7" s="821"/>
      <c r="X7" s="821"/>
      <c r="Y7" s="821"/>
      <c r="Z7" s="821"/>
      <c r="AA7" s="821">
        <v>403</v>
      </c>
      <c r="AB7" s="821"/>
      <c r="AC7" s="821"/>
      <c r="AD7" s="821"/>
      <c r="AE7" s="822"/>
      <c r="AF7" s="823">
        <v>390</v>
      </c>
      <c r="AG7" s="824"/>
      <c r="AH7" s="824"/>
      <c r="AI7" s="824"/>
      <c r="AJ7" s="825"/>
      <c r="AK7" s="860">
        <v>45</v>
      </c>
      <c r="AL7" s="861"/>
      <c r="AM7" s="861"/>
      <c r="AN7" s="861"/>
      <c r="AO7" s="861"/>
      <c r="AP7" s="861">
        <v>1787</v>
      </c>
      <c r="AQ7" s="861"/>
      <c r="AR7" s="861"/>
      <c r="AS7" s="861"/>
      <c r="AT7" s="861"/>
      <c r="AU7" s="862"/>
      <c r="AV7" s="862"/>
      <c r="AW7" s="862"/>
      <c r="AX7" s="862"/>
      <c r="AY7" s="863"/>
      <c r="AZ7" s="254"/>
      <c r="BA7" s="254"/>
      <c r="BB7" s="254"/>
      <c r="BC7" s="254"/>
      <c r="BD7" s="254"/>
      <c r="BE7" s="255"/>
      <c r="BF7" s="255"/>
      <c r="BG7" s="255"/>
      <c r="BH7" s="255"/>
      <c r="BI7" s="255"/>
      <c r="BJ7" s="255"/>
      <c r="BK7" s="255"/>
      <c r="BL7" s="255"/>
      <c r="BM7" s="255"/>
      <c r="BN7" s="255"/>
      <c r="BO7" s="255"/>
      <c r="BP7" s="255"/>
      <c r="BQ7" s="261">
        <v>1</v>
      </c>
      <c r="BR7" s="262"/>
      <c r="BS7" s="864" t="s">
        <v>604</v>
      </c>
      <c r="BT7" s="865"/>
      <c r="BU7" s="865"/>
      <c r="BV7" s="865"/>
      <c r="BW7" s="865"/>
      <c r="BX7" s="865"/>
      <c r="BY7" s="865"/>
      <c r="BZ7" s="865"/>
      <c r="CA7" s="865"/>
      <c r="CB7" s="865"/>
      <c r="CC7" s="865"/>
      <c r="CD7" s="865"/>
      <c r="CE7" s="865"/>
      <c r="CF7" s="865"/>
      <c r="CG7" s="866"/>
      <c r="CH7" s="857">
        <v>4</v>
      </c>
      <c r="CI7" s="858"/>
      <c r="CJ7" s="858"/>
      <c r="CK7" s="858"/>
      <c r="CL7" s="859"/>
      <c r="CM7" s="857">
        <v>42</v>
      </c>
      <c r="CN7" s="858"/>
      <c r="CO7" s="858"/>
      <c r="CP7" s="858"/>
      <c r="CQ7" s="859"/>
      <c r="CR7" s="857">
        <v>50</v>
      </c>
      <c r="CS7" s="858"/>
      <c r="CT7" s="858"/>
      <c r="CU7" s="858"/>
      <c r="CV7" s="859"/>
      <c r="CW7" s="857" t="s">
        <v>620</v>
      </c>
      <c r="CX7" s="858"/>
      <c r="CY7" s="858"/>
      <c r="CZ7" s="858"/>
      <c r="DA7" s="859"/>
      <c r="DB7" s="857" t="s">
        <v>613</v>
      </c>
      <c r="DC7" s="858"/>
      <c r="DD7" s="858"/>
      <c r="DE7" s="858"/>
      <c r="DF7" s="859"/>
      <c r="DG7" s="857" t="s">
        <v>612</v>
      </c>
      <c r="DH7" s="858"/>
      <c r="DI7" s="858"/>
      <c r="DJ7" s="858"/>
      <c r="DK7" s="859"/>
      <c r="DL7" s="857" t="s">
        <v>612</v>
      </c>
      <c r="DM7" s="858"/>
      <c r="DN7" s="858"/>
      <c r="DO7" s="858"/>
      <c r="DP7" s="859"/>
      <c r="DQ7" s="857" t="s">
        <v>621</v>
      </c>
      <c r="DR7" s="858"/>
      <c r="DS7" s="858"/>
      <c r="DT7" s="858"/>
      <c r="DU7" s="859"/>
      <c r="DV7" s="838"/>
      <c r="DW7" s="839"/>
      <c r="DX7" s="839"/>
      <c r="DY7" s="839"/>
      <c r="DZ7" s="840"/>
      <c r="EA7" s="256"/>
    </row>
    <row r="8" spans="1:131" s="257" customFormat="1" ht="26.25" customHeight="1" x14ac:dyDescent="0.15">
      <c r="A8" s="263">
        <v>2</v>
      </c>
      <c r="B8" s="841" t="s">
        <v>386</v>
      </c>
      <c r="C8" s="842"/>
      <c r="D8" s="842"/>
      <c r="E8" s="842"/>
      <c r="F8" s="842"/>
      <c r="G8" s="842"/>
      <c r="H8" s="842"/>
      <c r="I8" s="842"/>
      <c r="J8" s="842"/>
      <c r="K8" s="842"/>
      <c r="L8" s="842"/>
      <c r="M8" s="842"/>
      <c r="N8" s="842"/>
      <c r="O8" s="842"/>
      <c r="P8" s="843"/>
      <c r="Q8" s="844">
        <v>2</v>
      </c>
      <c r="R8" s="845"/>
      <c r="S8" s="845"/>
      <c r="T8" s="845"/>
      <c r="U8" s="845"/>
      <c r="V8" s="845">
        <v>0</v>
      </c>
      <c r="W8" s="845"/>
      <c r="X8" s="845"/>
      <c r="Y8" s="845"/>
      <c r="Z8" s="845"/>
      <c r="AA8" s="845">
        <v>2</v>
      </c>
      <c r="AB8" s="845"/>
      <c r="AC8" s="845"/>
      <c r="AD8" s="845"/>
      <c r="AE8" s="846"/>
      <c r="AF8" s="847">
        <v>2</v>
      </c>
      <c r="AG8" s="848"/>
      <c r="AH8" s="848"/>
      <c r="AI8" s="848"/>
      <c r="AJ8" s="849"/>
      <c r="AK8" s="850" t="s">
        <v>611</v>
      </c>
      <c r="AL8" s="851"/>
      <c r="AM8" s="851"/>
      <c r="AN8" s="851"/>
      <c r="AO8" s="851"/>
      <c r="AP8" s="851" t="s">
        <v>611</v>
      </c>
      <c r="AQ8" s="851"/>
      <c r="AR8" s="851"/>
      <c r="AS8" s="851"/>
      <c r="AT8" s="851"/>
      <c r="AU8" s="852"/>
      <c r="AV8" s="852"/>
      <c r="AW8" s="852"/>
      <c r="AX8" s="852"/>
      <c r="AY8" s="853"/>
      <c r="AZ8" s="254"/>
      <c r="BA8" s="254"/>
      <c r="BB8" s="254"/>
      <c r="BC8" s="254"/>
      <c r="BD8" s="254"/>
      <c r="BE8" s="255"/>
      <c r="BF8" s="255"/>
      <c r="BG8" s="255"/>
      <c r="BH8" s="255"/>
      <c r="BI8" s="255"/>
      <c r="BJ8" s="255"/>
      <c r="BK8" s="255"/>
      <c r="BL8" s="255"/>
      <c r="BM8" s="255"/>
      <c r="BN8" s="255"/>
      <c r="BO8" s="255"/>
      <c r="BP8" s="255"/>
      <c r="BQ8" s="264">
        <v>2</v>
      </c>
      <c r="BR8" s="265"/>
      <c r="BS8" s="854"/>
      <c r="BT8" s="855"/>
      <c r="BU8" s="855"/>
      <c r="BV8" s="855"/>
      <c r="BW8" s="855"/>
      <c r="BX8" s="855"/>
      <c r="BY8" s="855"/>
      <c r="BZ8" s="855"/>
      <c r="CA8" s="855"/>
      <c r="CB8" s="855"/>
      <c r="CC8" s="855"/>
      <c r="CD8" s="855"/>
      <c r="CE8" s="855"/>
      <c r="CF8" s="855"/>
      <c r="CG8" s="856"/>
      <c r="CH8" s="867"/>
      <c r="CI8" s="868"/>
      <c r="CJ8" s="868"/>
      <c r="CK8" s="868"/>
      <c r="CL8" s="869"/>
      <c r="CM8" s="867"/>
      <c r="CN8" s="868"/>
      <c r="CO8" s="868"/>
      <c r="CP8" s="868"/>
      <c r="CQ8" s="869"/>
      <c r="CR8" s="867"/>
      <c r="CS8" s="868"/>
      <c r="CT8" s="868"/>
      <c r="CU8" s="868"/>
      <c r="CV8" s="869"/>
      <c r="CW8" s="867"/>
      <c r="CX8" s="868"/>
      <c r="CY8" s="868"/>
      <c r="CZ8" s="868"/>
      <c r="DA8" s="869"/>
      <c r="DB8" s="867"/>
      <c r="DC8" s="868"/>
      <c r="DD8" s="868"/>
      <c r="DE8" s="868"/>
      <c r="DF8" s="869"/>
      <c r="DG8" s="867"/>
      <c r="DH8" s="868"/>
      <c r="DI8" s="868"/>
      <c r="DJ8" s="868"/>
      <c r="DK8" s="869"/>
      <c r="DL8" s="867"/>
      <c r="DM8" s="868"/>
      <c r="DN8" s="868"/>
      <c r="DO8" s="868"/>
      <c r="DP8" s="869"/>
      <c r="DQ8" s="867"/>
      <c r="DR8" s="868"/>
      <c r="DS8" s="868"/>
      <c r="DT8" s="868"/>
      <c r="DU8" s="869"/>
      <c r="DV8" s="870"/>
      <c r="DW8" s="871"/>
      <c r="DX8" s="871"/>
      <c r="DY8" s="871"/>
      <c r="DZ8" s="872"/>
      <c r="EA8" s="256"/>
    </row>
    <row r="9" spans="1:131" s="257" customFormat="1" ht="26.25" customHeight="1" x14ac:dyDescent="0.15">
      <c r="A9" s="263">
        <v>3</v>
      </c>
      <c r="B9" s="841"/>
      <c r="C9" s="842"/>
      <c r="D9" s="842"/>
      <c r="E9" s="842"/>
      <c r="F9" s="842"/>
      <c r="G9" s="842"/>
      <c r="H9" s="842"/>
      <c r="I9" s="842"/>
      <c r="J9" s="842"/>
      <c r="K9" s="842"/>
      <c r="L9" s="842"/>
      <c r="M9" s="842"/>
      <c r="N9" s="842"/>
      <c r="O9" s="842"/>
      <c r="P9" s="843"/>
      <c r="Q9" s="844"/>
      <c r="R9" s="845"/>
      <c r="S9" s="845"/>
      <c r="T9" s="845"/>
      <c r="U9" s="845"/>
      <c r="V9" s="845"/>
      <c r="W9" s="845"/>
      <c r="X9" s="845"/>
      <c r="Y9" s="845"/>
      <c r="Z9" s="845"/>
      <c r="AA9" s="845"/>
      <c r="AB9" s="845"/>
      <c r="AC9" s="845"/>
      <c r="AD9" s="845"/>
      <c r="AE9" s="846"/>
      <c r="AF9" s="847"/>
      <c r="AG9" s="848"/>
      <c r="AH9" s="848"/>
      <c r="AI9" s="848"/>
      <c r="AJ9" s="849"/>
      <c r="AK9" s="850"/>
      <c r="AL9" s="851"/>
      <c r="AM9" s="851"/>
      <c r="AN9" s="851"/>
      <c r="AO9" s="851"/>
      <c r="AP9" s="851"/>
      <c r="AQ9" s="851"/>
      <c r="AR9" s="851"/>
      <c r="AS9" s="851"/>
      <c r="AT9" s="851"/>
      <c r="AU9" s="852"/>
      <c r="AV9" s="852"/>
      <c r="AW9" s="852"/>
      <c r="AX9" s="852"/>
      <c r="AY9" s="853"/>
      <c r="AZ9" s="254"/>
      <c r="BA9" s="254"/>
      <c r="BB9" s="254"/>
      <c r="BC9" s="254"/>
      <c r="BD9" s="254"/>
      <c r="BE9" s="255"/>
      <c r="BF9" s="255"/>
      <c r="BG9" s="255"/>
      <c r="BH9" s="255"/>
      <c r="BI9" s="255"/>
      <c r="BJ9" s="255"/>
      <c r="BK9" s="255"/>
      <c r="BL9" s="255"/>
      <c r="BM9" s="255"/>
      <c r="BN9" s="255"/>
      <c r="BO9" s="255"/>
      <c r="BP9" s="255"/>
      <c r="BQ9" s="264">
        <v>3</v>
      </c>
      <c r="BR9" s="265"/>
      <c r="BS9" s="854"/>
      <c r="BT9" s="855"/>
      <c r="BU9" s="855"/>
      <c r="BV9" s="855"/>
      <c r="BW9" s="855"/>
      <c r="BX9" s="855"/>
      <c r="BY9" s="855"/>
      <c r="BZ9" s="855"/>
      <c r="CA9" s="855"/>
      <c r="CB9" s="855"/>
      <c r="CC9" s="855"/>
      <c r="CD9" s="855"/>
      <c r="CE9" s="855"/>
      <c r="CF9" s="855"/>
      <c r="CG9" s="856"/>
      <c r="CH9" s="867"/>
      <c r="CI9" s="868"/>
      <c r="CJ9" s="868"/>
      <c r="CK9" s="868"/>
      <c r="CL9" s="869"/>
      <c r="CM9" s="867"/>
      <c r="CN9" s="868"/>
      <c r="CO9" s="868"/>
      <c r="CP9" s="868"/>
      <c r="CQ9" s="869"/>
      <c r="CR9" s="867"/>
      <c r="CS9" s="868"/>
      <c r="CT9" s="868"/>
      <c r="CU9" s="868"/>
      <c r="CV9" s="869"/>
      <c r="CW9" s="867"/>
      <c r="CX9" s="868"/>
      <c r="CY9" s="868"/>
      <c r="CZ9" s="868"/>
      <c r="DA9" s="869"/>
      <c r="DB9" s="867"/>
      <c r="DC9" s="868"/>
      <c r="DD9" s="868"/>
      <c r="DE9" s="868"/>
      <c r="DF9" s="869"/>
      <c r="DG9" s="867"/>
      <c r="DH9" s="868"/>
      <c r="DI9" s="868"/>
      <c r="DJ9" s="868"/>
      <c r="DK9" s="869"/>
      <c r="DL9" s="867"/>
      <c r="DM9" s="868"/>
      <c r="DN9" s="868"/>
      <c r="DO9" s="868"/>
      <c r="DP9" s="869"/>
      <c r="DQ9" s="867"/>
      <c r="DR9" s="868"/>
      <c r="DS9" s="868"/>
      <c r="DT9" s="868"/>
      <c r="DU9" s="869"/>
      <c r="DV9" s="870"/>
      <c r="DW9" s="871"/>
      <c r="DX9" s="871"/>
      <c r="DY9" s="871"/>
      <c r="DZ9" s="872"/>
      <c r="EA9" s="256"/>
    </row>
    <row r="10" spans="1:131" s="257" customFormat="1" ht="26.25" customHeight="1" x14ac:dyDescent="0.15">
      <c r="A10" s="263">
        <v>4</v>
      </c>
      <c r="B10" s="841"/>
      <c r="C10" s="842"/>
      <c r="D10" s="842"/>
      <c r="E10" s="842"/>
      <c r="F10" s="842"/>
      <c r="G10" s="842"/>
      <c r="H10" s="842"/>
      <c r="I10" s="842"/>
      <c r="J10" s="842"/>
      <c r="K10" s="842"/>
      <c r="L10" s="842"/>
      <c r="M10" s="842"/>
      <c r="N10" s="842"/>
      <c r="O10" s="842"/>
      <c r="P10" s="843"/>
      <c r="Q10" s="844"/>
      <c r="R10" s="845"/>
      <c r="S10" s="845"/>
      <c r="T10" s="845"/>
      <c r="U10" s="845"/>
      <c r="V10" s="845"/>
      <c r="W10" s="845"/>
      <c r="X10" s="845"/>
      <c r="Y10" s="845"/>
      <c r="Z10" s="845"/>
      <c r="AA10" s="845"/>
      <c r="AB10" s="845"/>
      <c r="AC10" s="845"/>
      <c r="AD10" s="845"/>
      <c r="AE10" s="846"/>
      <c r="AF10" s="847"/>
      <c r="AG10" s="848"/>
      <c r="AH10" s="848"/>
      <c r="AI10" s="848"/>
      <c r="AJ10" s="849"/>
      <c r="AK10" s="850"/>
      <c r="AL10" s="851"/>
      <c r="AM10" s="851"/>
      <c r="AN10" s="851"/>
      <c r="AO10" s="851"/>
      <c r="AP10" s="851"/>
      <c r="AQ10" s="851"/>
      <c r="AR10" s="851"/>
      <c r="AS10" s="851"/>
      <c r="AT10" s="851"/>
      <c r="AU10" s="852"/>
      <c r="AV10" s="852"/>
      <c r="AW10" s="852"/>
      <c r="AX10" s="852"/>
      <c r="AY10" s="853"/>
      <c r="AZ10" s="254"/>
      <c r="BA10" s="254"/>
      <c r="BB10" s="254"/>
      <c r="BC10" s="254"/>
      <c r="BD10" s="254"/>
      <c r="BE10" s="255"/>
      <c r="BF10" s="255"/>
      <c r="BG10" s="255"/>
      <c r="BH10" s="255"/>
      <c r="BI10" s="255"/>
      <c r="BJ10" s="255"/>
      <c r="BK10" s="255"/>
      <c r="BL10" s="255"/>
      <c r="BM10" s="255"/>
      <c r="BN10" s="255"/>
      <c r="BO10" s="255"/>
      <c r="BP10" s="255"/>
      <c r="BQ10" s="264">
        <v>4</v>
      </c>
      <c r="BR10" s="265"/>
      <c r="BS10" s="854"/>
      <c r="BT10" s="855"/>
      <c r="BU10" s="855"/>
      <c r="BV10" s="855"/>
      <c r="BW10" s="855"/>
      <c r="BX10" s="855"/>
      <c r="BY10" s="855"/>
      <c r="BZ10" s="855"/>
      <c r="CA10" s="855"/>
      <c r="CB10" s="855"/>
      <c r="CC10" s="855"/>
      <c r="CD10" s="855"/>
      <c r="CE10" s="855"/>
      <c r="CF10" s="855"/>
      <c r="CG10" s="856"/>
      <c r="CH10" s="867"/>
      <c r="CI10" s="868"/>
      <c r="CJ10" s="868"/>
      <c r="CK10" s="868"/>
      <c r="CL10" s="869"/>
      <c r="CM10" s="867"/>
      <c r="CN10" s="868"/>
      <c r="CO10" s="868"/>
      <c r="CP10" s="868"/>
      <c r="CQ10" s="869"/>
      <c r="CR10" s="867"/>
      <c r="CS10" s="868"/>
      <c r="CT10" s="868"/>
      <c r="CU10" s="868"/>
      <c r="CV10" s="869"/>
      <c r="CW10" s="867"/>
      <c r="CX10" s="868"/>
      <c r="CY10" s="868"/>
      <c r="CZ10" s="868"/>
      <c r="DA10" s="869"/>
      <c r="DB10" s="867"/>
      <c r="DC10" s="868"/>
      <c r="DD10" s="868"/>
      <c r="DE10" s="868"/>
      <c r="DF10" s="869"/>
      <c r="DG10" s="867"/>
      <c r="DH10" s="868"/>
      <c r="DI10" s="868"/>
      <c r="DJ10" s="868"/>
      <c r="DK10" s="869"/>
      <c r="DL10" s="867"/>
      <c r="DM10" s="868"/>
      <c r="DN10" s="868"/>
      <c r="DO10" s="868"/>
      <c r="DP10" s="869"/>
      <c r="DQ10" s="867"/>
      <c r="DR10" s="868"/>
      <c r="DS10" s="868"/>
      <c r="DT10" s="868"/>
      <c r="DU10" s="869"/>
      <c r="DV10" s="870"/>
      <c r="DW10" s="871"/>
      <c r="DX10" s="871"/>
      <c r="DY10" s="871"/>
      <c r="DZ10" s="872"/>
      <c r="EA10" s="256"/>
    </row>
    <row r="11" spans="1:131" s="257" customFormat="1" ht="26.25" customHeight="1" x14ac:dyDescent="0.15">
      <c r="A11" s="263">
        <v>5</v>
      </c>
      <c r="B11" s="841"/>
      <c r="C11" s="842"/>
      <c r="D11" s="842"/>
      <c r="E11" s="842"/>
      <c r="F11" s="842"/>
      <c r="G11" s="842"/>
      <c r="H11" s="842"/>
      <c r="I11" s="842"/>
      <c r="J11" s="842"/>
      <c r="K11" s="842"/>
      <c r="L11" s="842"/>
      <c r="M11" s="842"/>
      <c r="N11" s="842"/>
      <c r="O11" s="842"/>
      <c r="P11" s="843"/>
      <c r="Q11" s="844"/>
      <c r="R11" s="845"/>
      <c r="S11" s="845"/>
      <c r="T11" s="845"/>
      <c r="U11" s="845"/>
      <c r="V11" s="845"/>
      <c r="W11" s="845"/>
      <c r="X11" s="845"/>
      <c r="Y11" s="845"/>
      <c r="Z11" s="845"/>
      <c r="AA11" s="845"/>
      <c r="AB11" s="845"/>
      <c r="AC11" s="845"/>
      <c r="AD11" s="845"/>
      <c r="AE11" s="846"/>
      <c r="AF11" s="847"/>
      <c r="AG11" s="848"/>
      <c r="AH11" s="848"/>
      <c r="AI11" s="848"/>
      <c r="AJ11" s="849"/>
      <c r="AK11" s="850"/>
      <c r="AL11" s="851"/>
      <c r="AM11" s="851"/>
      <c r="AN11" s="851"/>
      <c r="AO11" s="851"/>
      <c r="AP11" s="851"/>
      <c r="AQ11" s="851"/>
      <c r="AR11" s="851"/>
      <c r="AS11" s="851"/>
      <c r="AT11" s="851"/>
      <c r="AU11" s="852"/>
      <c r="AV11" s="852"/>
      <c r="AW11" s="852"/>
      <c r="AX11" s="852"/>
      <c r="AY11" s="853"/>
      <c r="AZ11" s="254"/>
      <c r="BA11" s="254"/>
      <c r="BB11" s="254"/>
      <c r="BC11" s="254"/>
      <c r="BD11" s="254"/>
      <c r="BE11" s="255"/>
      <c r="BF11" s="255"/>
      <c r="BG11" s="255"/>
      <c r="BH11" s="255"/>
      <c r="BI11" s="255"/>
      <c r="BJ11" s="255"/>
      <c r="BK11" s="255"/>
      <c r="BL11" s="255"/>
      <c r="BM11" s="255"/>
      <c r="BN11" s="255"/>
      <c r="BO11" s="255"/>
      <c r="BP11" s="255"/>
      <c r="BQ11" s="264">
        <v>5</v>
      </c>
      <c r="BR11" s="265"/>
      <c r="BS11" s="854"/>
      <c r="BT11" s="855"/>
      <c r="BU11" s="855"/>
      <c r="BV11" s="855"/>
      <c r="BW11" s="855"/>
      <c r="BX11" s="855"/>
      <c r="BY11" s="855"/>
      <c r="BZ11" s="855"/>
      <c r="CA11" s="855"/>
      <c r="CB11" s="855"/>
      <c r="CC11" s="855"/>
      <c r="CD11" s="855"/>
      <c r="CE11" s="855"/>
      <c r="CF11" s="855"/>
      <c r="CG11" s="856"/>
      <c r="CH11" s="867"/>
      <c r="CI11" s="868"/>
      <c r="CJ11" s="868"/>
      <c r="CK11" s="868"/>
      <c r="CL11" s="869"/>
      <c r="CM11" s="867"/>
      <c r="CN11" s="868"/>
      <c r="CO11" s="868"/>
      <c r="CP11" s="868"/>
      <c r="CQ11" s="869"/>
      <c r="CR11" s="867"/>
      <c r="CS11" s="868"/>
      <c r="CT11" s="868"/>
      <c r="CU11" s="868"/>
      <c r="CV11" s="869"/>
      <c r="CW11" s="867"/>
      <c r="CX11" s="868"/>
      <c r="CY11" s="868"/>
      <c r="CZ11" s="868"/>
      <c r="DA11" s="869"/>
      <c r="DB11" s="867"/>
      <c r="DC11" s="868"/>
      <c r="DD11" s="868"/>
      <c r="DE11" s="868"/>
      <c r="DF11" s="869"/>
      <c r="DG11" s="867"/>
      <c r="DH11" s="868"/>
      <c r="DI11" s="868"/>
      <c r="DJ11" s="868"/>
      <c r="DK11" s="869"/>
      <c r="DL11" s="867"/>
      <c r="DM11" s="868"/>
      <c r="DN11" s="868"/>
      <c r="DO11" s="868"/>
      <c r="DP11" s="869"/>
      <c r="DQ11" s="867"/>
      <c r="DR11" s="868"/>
      <c r="DS11" s="868"/>
      <c r="DT11" s="868"/>
      <c r="DU11" s="869"/>
      <c r="DV11" s="870"/>
      <c r="DW11" s="871"/>
      <c r="DX11" s="871"/>
      <c r="DY11" s="871"/>
      <c r="DZ11" s="872"/>
      <c r="EA11" s="256"/>
    </row>
    <row r="12" spans="1:131" s="257" customFormat="1" ht="26.25" customHeight="1" x14ac:dyDescent="0.15">
      <c r="A12" s="263">
        <v>6</v>
      </c>
      <c r="B12" s="841"/>
      <c r="C12" s="842"/>
      <c r="D12" s="842"/>
      <c r="E12" s="842"/>
      <c r="F12" s="842"/>
      <c r="G12" s="842"/>
      <c r="H12" s="842"/>
      <c r="I12" s="842"/>
      <c r="J12" s="842"/>
      <c r="K12" s="842"/>
      <c r="L12" s="842"/>
      <c r="M12" s="842"/>
      <c r="N12" s="842"/>
      <c r="O12" s="842"/>
      <c r="P12" s="843"/>
      <c r="Q12" s="844"/>
      <c r="R12" s="845"/>
      <c r="S12" s="845"/>
      <c r="T12" s="845"/>
      <c r="U12" s="845"/>
      <c r="V12" s="845"/>
      <c r="W12" s="845"/>
      <c r="X12" s="845"/>
      <c r="Y12" s="845"/>
      <c r="Z12" s="845"/>
      <c r="AA12" s="845"/>
      <c r="AB12" s="845"/>
      <c r="AC12" s="845"/>
      <c r="AD12" s="845"/>
      <c r="AE12" s="846"/>
      <c r="AF12" s="847"/>
      <c r="AG12" s="848"/>
      <c r="AH12" s="848"/>
      <c r="AI12" s="848"/>
      <c r="AJ12" s="849"/>
      <c r="AK12" s="850"/>
      <c r="AL12" s="851"/>
      <c r="AM12" s="851"/>
      <c r="AN12" s="851"/>
      <c r="AO12" s="851"/>
      <c r="AP12" s="851"/>
      <c r="AQ12" s="851"/>
      <c r="AR12" s="851"/>
      <c r="AS12" s="851"/>
      <c r="AT12" s="851"/>
      <c r="AU12" s="852"/>
      <c r="AV12" s="852"/>
      <c r="AW12" s="852"/>
      <c r="AX12" s="852"/>
      <c r="AY12" s="853"/>
      <c r="AZ12" s="254"/>
      <c r="BA12" s="254"/>
      <c r="BB12" s="254"/>
      <c r="BC12" s="254"/>
      <c r="BD12" s="254"/>
      <c r="BE12" s="255"/>
      <c r="BF12" s="255"/>
      <c r="BG12" s="255"/>
      <c r="BH12" s="255"/>
      <c r="BI12" s="255"/>
      <c r="BJ12" s="255"/>
      <c r="BK12" s="255"/>
      <c r="BL12" s="255"/>
      <c r="BM12" s="255"/>
      <c r="BN12" s="255"/>
      <c r="BO12" s="255"/>
      <c r="BP12" s="255"/>
      <c r="BQ12" s="264">
        <v>6</v>
      </c>
      <c r="BR12" s="265"/>
      <c r="BS12" s="854"/>
      <c r="BT12" s="855"/>
      <c r="BU12" s="855"/>
      <c r="BV12" s="855"/>
      <c r="BW12" s="855"/>
      <c r="BX12" s="855"/>
      <c r="BY12" s="855"/>
      <c r="BZ12" s="855"/>
      <c r="CA12" s="855"/>
      <c r="CB12" s="855"/>
      <c r="CC12" s="855"/>
      <c r="CD12" s="855"/>
      <c r="CE12" s="855"/>
      <c r="CF12" s="855"/>
      <c r="CG12" s="856"/>
      <c r="CH12" s="867"/>
      <c r="CI12" s="868"/>
      <c r="CJ12" s="868"/>
      <c r="CK12" s="868"/>
      <c r="CL12" s="869"/>
      <c r="CM12" s="867"/>
      <c r="CN12" s="868"/>
      <c r="CO12" s="868"/>
      <c r="CP12" s="868"/>
      <c r="CQ12" s="869"/>
      <c r="CR12" s="867"/>
      <c r="CS12" s="868"/>
      <c r="CT12" s="868"/>
      <c r="CU12" s="868"/>
      <c r="CV12" s="869"/>
      <c r="CW12" s="867"/>
      <c r="CX12" s="868"/>
      <c r="CY12" s="868"/>
      <c r="CZ12" s="868"/>
      <c r="DA12" s="869"/>
      <c r="DB12" s="867"/>
      <c r="DC12" s="868"/>
      <c r="DD12" s="868"/>
      <c r="DE12" s="868"/>
      <c r="DF12" s="869"/>
      <c r="DG12" s="867"/>
      <c r="DH12" s="868"/>
      <c r="DI12" s="868"/>
      <c r="DJ12" s="868"/>
      <c r="DK12" s="869"/>
      <c r="DL12" s="867"/>
      <c r="DM12" s="868"/>
      <c r="DN12" s="868"/>
      <c r="DO12" s="868"/>
      <c r="DP12" s="869"/>
      <c r="DQ12" s="867"/>
      <c r="DR12" s="868"/>
      <c r="DS12" s="868"/>
      <c r="DT12" s="868"/>
      <c r="DU12" s="869"/>
      <c r="DV12" s="870"/>
      <c r="DW12" s="871"/>
      <c r="DX12" s="871"/>
      <c r="DY12" s="871"/>
      <c r="DZ12" s="872"/>
      <c r="EA12" s="256"/>
    </row>
    <row r="13" spans="1:131" s="257" customFormat="1" ht="26.25" customHeight="1" x14ac:dyDescent="0.15">
      <c r="A13" s="263">
        <v>7</v>
      </c>
      <c r="B13" s="841"/>
      <c r="C13" s="842"/>
      <c r="D13" s="842"/>
      <c r="E13" s="842"/>
      <c r="F13" s="842"/>
      <c r="G13" s="842"/>
      <c r="H13" s="842"/>
      <c r="I13" s="842"/>
      <c r="J13" s="842"/>
      <c r="K13" s="842"/>
      <c r="L13" s="842"/>
      <c r="M13" s="842"/>
      <c r="N13" s="842"/>
      <c r="O13" s="842"/>
      <c r="P13" s="843"/>
      <c r="Q13" s="844"/>
      <c r="R13" s="845"/>
      <c r="S13" s="845"/>
      <c r="T13" s="845"/>
      <c r="U13" s="845"/>
      <c r="V13" s="845"/>
      <c r="W13" s="845"/>
      <c r="X13" s="845"/>
      <c r="Y13" s="845"/>
      <c r="Z13" s="845"/>
      <c r="AA13" s="845"/>
      <c r="AB13" s="845"/>
      <c r="AC13" s="845"/>
      <c r="AD13" s="845"/>
      <c r="AE13" s="846"/>
      <c r="AF13" s="847"/>
      <c r="AG13" s="848"/>
      <c r="AH13" s="848"/>
      <c r="AI13" s="848"/>
      <c r="AJ13" s="849"/>
      <c r="AK13" s="850"/>
      <c r="AL13" s="851"/>
      <c r="AM13" s="851"/>
      <c r="AN13" s="851"/>
      <c r="AO13" s="851"/>
      <c r="AP13" s="851"/>
      <c r="AQ13" s="851"/>
      <c r="AR13" s="851"/>
      <c r="AS13" s="851"/>
      <c r="AT13" s="851"/>
      <c r="AU13" s="852"/>
      <c r="AV13" s="852"/>
      <c r="AW13" s="852"/>
      <c r="AX13" s="852"/>
      <c r="AY13" s="853"/>
      <c r="AZ13" s="254"/>
      <c r="BA13" s="254"/>
      <c r="BB13" s="254"/>
      <c r="BC13" s="254"/>
      <c r="BD13" s="254"/>
      <c r="BE13" s="255"/>
      <c r="BF13" s="255"/>
      <c r="BG13" s="255"/>
      <c r="BH13" s="255"/>
      <c r="BI13" s="255"/>
      <c r="BJ13" s="255"/>
      <c r="BK13" s="255"/>
      <c r="BL13" s="255"/>
      <c r="BM13" s="255"/>
      <c r="BN13" s="255"/>
      <c r="BO13" s="255"/>
      <c r="BP13" s="255"/>
      <c r="BQ13" s="264">
        <v>7</v>
      </c>
      <c r="BR13" s="265"/>
      <c r="BS13" s="854"/>
      <c r="BT13" s="855"/>
      <c r="BU13" s="855"/>
      <c r="BV13" s="855"/>
      <c r="BW13" s="855"/>
      <c r="BX13" s="855"/>
      <c r="BY13" s="855"/>
      <c r="BZ13" s="855"/>
      <c r="CA13" s="855"/>
      <c r="CB13" s="855"/>
      <c r="CC13" s="855"/>
      <c r="CD13" s="855"/>
      <c r="CE13" s="855"/>
      <c r="CF13" s="855"/>
      <c r="CG13" s="856"/>
      <c r="CH13" s="867"/>
      <c r="CI13" s="868"/>
      <c r="CJ13" s="868"/>
      <c r="CK13" s="868"/>
      <c r="CL13" s="869"/>
      <c r="CM13" s="867"/>
      <c r="CN13" s="868"/>
      <c r="CO13" s="868"/>
      <c r="CP13" s="868"/>
      <c r="CQ13" s="869"/>
      <c r="CR13" s="867"/>
      <c r="CS13" s="868"/>
      <c r="CT13" s="868"/>
      <c r="CU13" s="868"/>
      <c r="CV13" s="869"/>
      <c r="CW13" s="867"/>
      <c r="CX13" s="868"/>
      <c r="CY13" s="868"/>
      <c r="CZ13" s="868"/>
      <c r="DA13" s="869"/>
      <c r="DB13" s="867"/>
      <c r="DC13" s="868"/>
      <c r="DD13" s="868"/>
      <c r="DE13" s="868"/>
      <c r="DF13" s="869"/>
      <c r="DG13" s="867"/>
      <c r="DH13" s="868"/>
      <c r="DI13" s="868"/>
      <c r="DJ13" s="868"/>
      <c r="DK13" s="869"/>
      <c r="DL13" s="867"/>
      <c r="DM13" s="868"/>
      <c r="DN13" s="868"/>
      <c r="DO13" s="868"/>
      <c r="DP13" s="869"/>
      <c r="DQ13" s="867"/>
      <c r="DR13" s="868"/>
      <c r="DS13" s="868"/>
      <c r="DT13" s="868"/>
      <c r="DU13" s="869"/>
      <c r="DV13" s="870"/>
      <c r="DW13" s="871"/>
      <c r="DX13" s="871"/>
      <c r="DY13" s="871"/>
      <c r="DZ13" s="872"/>
      <c r="EA13" s="256"/>
    </row>
    <row r="14" spans="1:131" s="257" customFormat="1" ht="26.25" customHeight="1" x14ac:dyDescent="0.15">
      <c r="A14" s="263">
        <v>8</v>
      </c>
      <c r="B14" s="841"/>
      <c r="C14" s="842"/>
      <c r="D14" s="842"/>
      <c r="E14" s="842"/>
      <c r="F14" s="842"/>
      <c r="G14" s="842"/>
      <c r="H14" s="842"/>
      <c r="I14" s="842"/>
      <c r="J14" s="842"/>
      <c r="K14" s="842"/>
      <c r="L14" s="842"/>
      <c r="M14" s="842"/>
      <c r="N14" s="842"/>
      <c r="O14" s="842"/>
      <c r="P14" s="843"/>
      <c r="Q14" s="844"/>
      <c r="R14" s="845"/>
      <c r="S14" s="845"/>
      <c r="T14" s="845"/>
      <c r="U14" s="845"/>
      <c r="V14" s="845"/>
      <c r="W14" s="845"/>
      <c r="X14" s="845"/>
      <c r="Y14" s="845"/>
      <c r="Z14" s="845"/>
      <c r="AA14" s="845"/>
      <c r="AB14" s="845"/>
      <c r="AC14" s="845"/>
      <c r="AD14" s="845"/>
      <c r="AE14" s="846"/>
      <c r="AF14" s="847"/>
      <c r="AG14" s="848"/>
      <c r="AH14" s="848"/>
      <c r="AI14" s="848"/>
      <c r="AJ14" s="849"/>
      <c r="AK14" s="850"/>
      <c r="AL14" s="851"/>
      <c r="AM14" s="851"/>
      <c r="AN14" s="851"/>
      <c r="AO14" s="851"/>
      <c r="AP14" s="851"/>
      <c r="AQ14" s="851"/>
      <c r="AR14" s="851"/>
      <c r="AS14" s="851"/>
      <c r="AT14" s="851"/>
      <c r="AU14" s="852"/>
      <c r="AV14" s="852"/>
      <c r="AW14" s="852"/>
      <c r="AX14" s="852"/>
      <c r="AY14" s="853"/>
      <c r="AZ14" s="254"/>
      <c r="BA14" s="254"/>
      <c r="BB14" s="254"/>
      <c r="BC14" s="254"/>
      <c r="BD14" s="254"/>
      <c r="BE14" s="255"/>
      <c r="BF14" s="255"/>
      <c r="BG14" s="255"/>
      <c r="BH14" s="255"/>
      <c r="BI14" s="255"/>
      <c r="BJ14" s="255"/>
      <c r="BK14" s="255"/>
      <c r="BL14" s="255"/>
      <c r="BM14" s="255"/>
      <c r="BN14" s="255"/>
      <c r="BO14" s="255"/>
      <c r="BP14" s="255"/>
      <c r="BQ14" s="264">
        <v>8</v>
      </c>
      <c r="BR14" s="265"/>
      <c r="BS14" s="854"/>
      <c r="BT14" s="855"/>
      <c r="BU14" s="855"/>
      <c r="BV14" s="855"/>
      <c r="BW14" s="855"/>
      <c r="BX14" s="855"/>
      <c r="BY14" s="855"/>
      <c r="BZ14" s="855"/>
      <c r="CA14" s="855"/>
      <c r="CB14" s="855"/>
      <c r="CC14" s="855"/>
      <c r="CD14" s="855"/>
      <c r="CE14" s="855"/>
      <c r="CF14" s="855"/>
      <c r="CG14" s="856"/>
      <c r="CH14" s="867"/>
      <c r="CI14" s="868"/>
      <c r="CJ14" s="868"/>
      <c r="CK14" s="868"/>
      <c r="CL14" s="869"/>
      <c r="CM14" s="867"/>
      <c r="CN14" s="868"/>
      <c r="CO14" s="868"/>
      <c r="CP14" s="868"/>
      <c r="CQ14" s="869"/>
      <c r="CR14" s="867"/>
      <c r="CS14" s="868"/>
      <c r="CT14" s="868"/>
      <c r="CU14" s="868"/>
      <c r="CV14" s="869"/>
      <c r="CW14" s="867"/>
      <c r="CX14" s="868"/>
      <c r="CY14" s="868"/>
      <c r="CZ14" s="868"/>
      <c r="DA14" s="869"/>
      <c r="DB14" s="867"/>
      <c r="DC14" s="868"/>
      <c r="DD14" s="868"/>
      <c r="DE14" s="868"/>
      <c r="DF14" s="869"/>
      <c r="DG14" s="867"/>
      <c r="DH14" s="868"/>
      <c r="DI14" s="868"/>
      <c r="DJ14" s="868"/>
      <c r="DK14" s="869"/>
      <c r="DL14" s="867"/>
      <c r="DM14" s="868"/>
      <c r="DN14" s="868"/>
      <c r="DO14" s="868"/>
      <c r="DP14" s="869"/>
      <c r="DQ14" s="867"/>
      <c r="DR14" s="868"/>
      <c r="DS14" s="868"/>
      <c r="DT14" s="868"/>
      <c r="DU14" s="869"/>
      <c r="DV14" s="870"/>
      <c r="DW14" s="871"/>
      <c r="DX14" s="871"/>
      <c r="DY14" s="871"/>
      <c r="DZ14" s="872"/>
      <c r="EA14" s="256"/>
    </row>
    <row r="15" spans="1:131" s="257" customFormat="1" ht="26.25" customHeight="1" x14ac:dyDescent="0.15">
      <c r="A15" s="263">
        <v>9</v>
      </c>
      <c r="B15" s="841"/>
      <c r="C15" s="842"/>
      <c r="D15" s="842"/>
      <c r="E15" s="842"/>
      <c r="F15" s="842"/>
      <c r="G15" s="842"/>
      <c r="H15" s="842"/>
      <c r="I15" s="842"/>
      <c r="J15" s="842"/>
      <c r="K15" s="842"/>
      <c r="L15" s="842"/>
      <c r="M15" s="842"/>
      <c r="N15" s="842"/>
      <c r="O15" s="842"/>
      <c r="P15" s="843"/>
      <c r="Q15" s="844"/>
      <c r="R15" s="845"/>
      <c r="S15" s="845"/>
      <c r="T15" s="845"/>
      <c r="U15" s="845"/>
      <c r="V15" s="845"/>
      <c r="W15" s="845"/>
      <c r="X15" s="845"/>
      <c r="Y15" s="845"/>
      <c r="Z15" s="845"/>
      <c r="AA15" s="845"/>
      <c r="AB15" s="845"/>
      <c r="AC15" s="845"/>
      <c r="AD15" s="845"/>
      <c r="AE15" s="846"/>
      <c r="AF15" s="847"/>
      <c r="AG15" s="848"/>
      <c r="AH15" s="848"/>
      <c r="AI15" s="848"/>
      <c r="AJ15" s="849"/>
      <c r="AK15" s="850"/>
      <c r="AL15" s="851"/>
      <c r="AM15" s="851"/>
      <c r="AN15" s="851"/>
      <c r="AO15" s="851"/>
      <c r="AP15" s="851"/>
      <c r="AQ15" s="851"/>
      <c r="AR15" s="851"/>
      <c r="AS15" s="851"/>
      <c r="AT15" s="851"/>
      <c r="AU15" s="852"/>
      <c r="AV15" s="852"/>
      <c r="AW15" s="852"/>
      <c r="AX15" s="852"/>
      <c r="AY15" s="853"/>
      <c r="AZ15" s="254"/>
      <c r="BA15" s="254"/>
      <c r="BB15" s="254"/>
      <c r="BC15" s="254"/>
      <c r="BD15" s="254"/>
      <c r="BE15" s="255"/>
      <c r="BF15" s="255"/>
      <c r="BG15" s="255"/>
      <c r="BH15" s="255"/>
      <c r="BI15" s="255"/>
      <c r="BJ15" s="255"/>
      <c r="BK15" s="255"/>
      <c r="BL15" s="255"/>
      <c r="BM15" s="255"/>
      <c r="BN15" s="255"/>
      <c r="BO15" s="255"/>
      <c r="BP15" s="255"/>
      <c r="BQ15" s="264">
        <v>9</v>
      </c>
      <c r="BR15" s="265"/>
      <c r="BS15" s="854"/>
      <c r="BT15" s="855"/>
      <c r="BU15" s="855"/>
      <c r="BV15" s="855"/>
      <c r="BW15" s="855"/>
      <c r="BX15" s="855"/>
      <c r="BY15" s="855"/>
      <c r="BZ15" s="855"/>
      <c r="CA15" s="855"/>
      <c r="CB15" s="855"/>
      <c r="CC15" s="855"/>
      <c r="CD15" s="855"/>
      <c r="CE15" s="855"/>
      <c r="CF15" s="855"/>
      <c r="CG15" s="856"/>
      <c r="CH15" s="867"/>
      <c r="CI15" s="868"/>
      <c r="CJ15" s="868"/>
      <c r="CK15" s="868"/>
      <c r="CL15" s="869"/>
      <c r="CM15" s="867"/>
      <c r="CN15" s="868"/>
      <c r="CO15" s="868"/>
      <c r="CP15" s="868"/>
      <c r="CQ15" s="869"/>
      <c r="CR15" s="867"/>
      <c r="CS15" s="868"/>
      <c r="CT15" s="868"/>
      <c r="CU15" s="868"/>
      <c r="CV15" s="869"/>
      <c r="CW15" s="867"/>
      <c r="CX15" s="868"/>
      <c r="CY15" s="868"/>
      <c r="CZ15" s="868"/>
      <c r="DA15" s="869"/>
      <c r="DB15" s="867"/>
      <c r="DC15" s="868"/>
      <c r="DD15" s="868"/>
      <c r="DE15" s="868"/>
      <c r="DF15" s="869"/>
      <c r="DG15" s="867"/>
      <c r="DH15" s="868"/>
      <c r="DI15" s="868"/>
      <c r="DJ15" s="868"/>
      <c r="DK15" s="869"/>
      <c r="DL15" s="867"/>
      <c r="DM15" s="868"/>
      <c r="DN15" s="868"/>
      <c r="DO15" s="868"/>
      <c r="DP15" s="869"/>
      <c r="DQ15" s="867"/>
      <c r="DR15" s="868"/>
      <c r="DS15" s="868"/>
      <c r="DT15" s="868"/>
      <c r="DU15" s="869"/>
      <c r="DV15" s="870"/>
      <c r="DW15" s="871"/>
      <c r="DX15" s="871"/>
      <c r="DY15" s="871"/>
      <c r="DZ15" s="872"/>
      <c r="EA15" s="256"/>
    </row>
    <row r="16" spans="1:131" s="257" customFormat="1" ht="26.25" customHeight="1" x14ac:dyDescent="0.15">
      <c r="A16" s="263">
        <v>10</v>
      </c>
      <c r="B16" s="841"/>
      <c r="C16" s="842"/>
      <c r="D16" s="842"/>
      <c r="E16" s="842"/>
      <c r="F16" s="842"/>
      <c r="G16" s="842"/>
      <c r="H16" s="842"/>
      <c r="I16" s="842"/>
      <c r="J16" s="842"/>
      <c r="K16" s="842"/>
      <c r="L16" s="842"/>
      <c r="M16" s="842"/>
      <c r="N16" s="842"/>
      <c r="O16" s="842"/>
      <c r="P16" s="843"/>
      <c r="Q16" s="844"/>
      <c r="R16" s="845"/>
      <c r="S16" s="845"/>
      <c r="T16" s="845"/>
      <c r="U16" s="845"/>
      <c r="V16" s="845"/>
      <c r="W16" s="845"/>
      <c r="X16" s="845"/>
      <c r="Y16" s="845"/>
      <c r="Z16" s="845"/>
      <c r="AA16" s="845"/>
      <c r="AB16" s="845"/>
      <c r="AC16" s="845"/>
      <c r="AD16" s="845"/>
      <c r="AE16" s="846"/>
      <c r="AF16" s="847"/>
      <c r="AG16" s="848"/>
      <c r="AH16" s="848"/>
      <c r="AI16" s="848"/>
      <c r="AJ16" s="849"/>
      <c r="AK16" s="850"/>
      <c r="AL16" s="851"/>
      <c r="AM16" s="851"/>
      <c r="AN16" s="851"/>
      <c r="AO16" s="851"/>
      <c r="AP16" s="851"/>
      <c r="AQ16" s="851"/>
      <c r="AR16" s="851"/>
      <c r="AS16" s="851"/>
      <c r="AT16" s="851"/>
      <c r="AU16" s="852"/>
      <c r="AV16" s="852"/>
      <c r="AW16" s="852"/>
      <c r="AX16" s="852"/>
      <c r="AY16" s="853"/>
      <c r="AZ16" s="254"/>
      <c r="BA16" s="254"/>
      <c r="BB16" s="254"/>
      <c r="BC16" s="254"/>
      <c r="BD16" s="254"/>
      <c r="BE16" s="255"/>
      <c r="BF16" s="255"/>
      <c r="BG16" s="255"/>
      <c r="BH16" s="255"/>
      <c r="BI16" s="255"/>
      <c r="BJ16" s="255"/>
      <c r="BK16" s="255"/>
      <c r="BL16" s="255"/>
      <c r="BM16" s="255"/>
      <c r="BN16" s="255"/>
      <c r="BO16" s="255"/>
      <c r="BP16" s="255"/>
      <c r="BQ16" s="264">
        <v>10</v>
      </c>
      <c r="BR16" s="265"/>
      <c r="BS16" s="854"/>
      <c r="BT16" s="855"/>
      <c r="BU16" s="855"/>
      <c r="BV16" s="855"/>
      <c r="BW16" s="855"/>
      <c r="BX16" s="855"/>
      <c r="BY16" s="855"/>
      <c r="BZ16" s="855"/>
      <c r="CA16" s="855"/>
      <c r="CB16" s="855"/>
      <c r="CC16" s="855"/>
      <c r="CD16" s="855"/>
      <c r="CE16" s="855"/>
      <c r="CF16" s="855"/>
      <c r="CG16" s="856"/>
      <c r="CH16" s="867"/>
      <c r="CI16" s="868"/>
      <c r="CJ16" s="868"/>
      <c r="CK16" s="868"/>
      <c r="CL16" s="869"/>
      <c r="CM16" s="867"/>
      <c r="CN16" s="868"/>
      <c r="CO16" s="868"/>
      <c r="CP16" s="868"/>
      <c r="CQ16" s="869"/>
      <c r="CR16" s="867"/>
      <c r="CS16" s="868"/>
      <c r="CT16" s="868"/>
      <c r="CU16" s="868"/>
      <c r="CV16" s="869"/>
      <c r="CW16" s="867"/>
      <c r="CX16" s="868"/>
      <c r="CY16" s="868"/>
      <c r="CZ16" s="868"/>
      <c r="DA16" s="869"/>
      <c r="DB16" s="867"/>
      <c r="DC16" s="868"/>
      <c r="DD16" s="868"/>
      <c r="DE16" s="868"/>
      <c r="DF16" s="869"/>
      <c r="DG16" s="867"/>
      <c r="DH16" s="868"/>
      <c r="DI16" s="868"/>
      <c r="DJ16" s="868"/>
      <c r="DK16" s="869"/>
      <c r="DL16" s="867"/>
      <c r="DM16" s="868"/>
      <c r="DN16" s="868"/>
      <c r="DO16" s="868"/>
      <c r="DP16" s="869"/>
      <c r="DQ16" s="867"/>
      <c r="DR16" s="868"/>
      <c r="DS16" s="868"/>
      <c r="DT16" s="868"/>
      <c r="DU16" s="869"/>
      <c r="DV16" s="870"/>
      <c r="DW16" s="871"/>
      <c r="DX16" s="871"/>
      <c r="DY16" s="871"/>
      <c r="DZ16" s="872"/>
      <c r="EA16" s="256"/>
    </row>
    <row r="17" spans="1:131" s="257" customFormat="1" ht="26.25" customHeight="1" x14ac:dyDescent="0.15">
      <c r="A17" s="263">
        <v>11</v>
      </c>
      <c r="B17" s="841"/>
      <c r="C17" s="842"/>
      <c r="D17" s="842"/>
      <c r="E17" s="842"/>
      <c r="F17" s="842"/>
      <c r="G17" s="842"/>
      <c r="H17" s="842"/>
      <c r="I17" s="842"/>
      <c r="J17" s="842"/>
      <c r="K17" s="842"/>
      <c r="L17" s="842"/>
      <c r="M17" s="842"/>
      <c r="N17" s="842"/>
      <c r="O17" s="842"/>
      <c r="P17" s="843"/>
      <c r="Q17" s="844"/>
      <c r="R17" s="845"/>
      <c r="S17" s="845"/>
      <c r="T17" s="845"/>
      <c r="U17" s="845"/>
      <c r="V17" s="845"/>
      <c r="W17" s="845"/>
      <c r="X17" s="845"/>
      <c r="Y17" s="845"/>
      <c r="Z17" s="845"/>
      <c r="AA17" s="845"/>
      <c r="AB17" s="845"/>
      <c r="AC17" s="845"/>
      <c r="AD17" s="845"/>
      <c r="AE17" s="846"/>
      <c r="AF17" s="847"/>
      <c r="AG17" s="848"/>
      <c r="AH17" s="848"/>
      <c r="AI17" s="848"/>
      <c r="AJ17" s="849"/>
      <c r="AK17" s="850"/>
      <c r="AL17" s="851"/>
      <c r="AM17" s="851"/>
      <c r="AN17" s="851"/>
      <c r="AO17" s="851"/>
      <c r="AP17" s="851"/>
      <c r="AQ17" s="851"/>
      <c r="AR17" s="851"/>
      <c r="AS17" s="851"/>
      <c r="AT17" s="851"/>
      <c r="AU17" s="852"/>
      <c r="AV17" s="852"/>
      <c r="AW17" s="852"/>
      <c r="AX17" s="852"/>
      <c r="AY17" s="853"/>
      <c r="AZ17" s="254"/>
      <c r="BA17" s="254"/>
      <c r="BB17" s="254"/>
      <c r="BC17" s="254"/>
      <c r="BD17" s="254"/>
      <c r="BE17" s="255"/>
      <c r="BF17" s="255"/>
      <c r="BG17" s="255"/>
      <c r="BH17" s="255"/>
      <c r="BI17" s="255"/>
      <c r="BJ17" s="255"/>
      <c r="BK17" s="255"/>
      <c r="BL17" s="255"/>
      <c r="BM17" s="255"/>
      <c r="BN17" s="255"/>
      <c r="BO17" s="255"/>
      <c r="BP17" s="255"/>
      <c r="BQ17" s="264">
        <v>11</v>
      </c>
      <c r="BR17" s="265"/>
      <c r="BS17" s="854"/>
      <c r="BT17" s="855"/>
      <c r="BU17" s="855"/>
      <c r="BV17" s="855"/>
      <c r="BW17" s="855"/>
      <c r="BX17" s="855"/>
      <c r="BY17" s="855"/>
      <c r="BZ17" s="855"/>
      <c r="CA17" s="855"/>
      <c r="CB17" s="855"/>
      <c r="CC17" s="855"/>
      <c r="CD17" s="855"/>
      <c r="CE17" s="855"/>
      <c r="CF17" s="855"/>
      <c r="CG17" s="856"/>
      <c r="CH17" s="867"/>
      <c r="CI17" s="868"/>
      <c r="CJ17" s="868"/>
      <c r="CK17" s="868"/>
      <c r="CL17" s="869"/>
      <c r="CM17" s="867"/>
      <c r="CN17" s="868"/>
      <c r="CO17" s="868"/>
      <c r="CP17" s="868"/>
      <c r="CQ17" s="869"/>
      <c r="CR17" s="867"/>
      <c r="CS17" s="868"/>
      <c r="CT17" s="868"/>
      <c r="CU17" s="868"/>
      <c r="CV17" s="869"/>
      <c r="CW17" s="867"/>
      <c r="CX17" s="868"/>
      <c r="CY17" s="868"/>
      <c r="CZ17" s="868"/>
      <c r="DA17" s="869"/>
      <c r="DB17" s="867"/>
      <c r="DC17" s="868"/>
      <c r="DD17" s="868"/>
      <c r="DE17" s="868"/>
      <c r="DF17" s="869"/>
      <c r="DG17" s="867"/>
      <c r="DH17" s="868"/>
      <c r="DI17" s="868"/>
      <c r="DJ17" s="868"/>
      <c r="DK17" s="869"/>
      <c r="DL17" s="867"/>
      <c r="DM17" s="868"/>
      <c r="DN17" s="868"/>
      <c r="DO17" s="868"/>
      <c r="DP17" s="869"/>
      <c r="DQ17" s="867"/>
      <c r="DR17" s="868"/>
      <c r="DS17" s="868"/>
      <c r="DT17" s="868"/>
      <c r="DU17" s="869"/>
      <c r="DV17" s="870"/>
      <c r="DW17" s="871"/>
      <c r="DX17" s="871"/>
      <c r="DY17" s="871"/>
      <c r="DZ17" s="872"/>
      <c r="EA17" s="256"/>
    </row>
    <row r="18" spans="1:131" s="257" customFormat="1" ht="26.25" customHeight="1" x14ac:dyDescent="0.15">
      <c r="A18" s="263">
        <v>12</v>
      </c>
      <c r="B18" s="841"/>
      <c r="C18" s="842"/>
      <c r="D18" s="842"/>
      <c r="E18" s="842"/>
      <c r="F18" s="842"/>
      <c r="G18" s="842"/>
      <c r="H18" s="842"/>
      <c r="I18" s="842"/>
      <c r="J18" s="842"/>
      <c r="K18" s="842"/>
      <c r="L18" s="842"/>
      <c r="M18" s="842"/>
      <c r="N18" s="842"/>
      <c r="O18" s="842"/>
      <c r="P18" s="843"/>
      <c r="Q18" s="844"/>
      <c r="R18" s="845"/>
      <c r="S18" s="845"/>
      <c r="T18" s="845"/>
      <c r="U18" s="845"/>
      <c r="V18" s="845"/>
      <c r="W18" s="845"/>
      <c r="X18" s="845"/>
      <c r="Y18" s="845"/>
      <c r="Z18" s="845"/>
      <c r="AA18" s="845"/>
      <c r="AB18" s="845"/>
      <c r="AC18" s="845"/>
      <c r="AD18" s="845"/>
      <c r="AE18" s="846"/>
      <c r="AF18" s="847"/>
      <c r="AG18" s="848"/>
      <c r="AH18" s="848"/>
      <c r="AI18" s="848"/>
      <c r="AJ18" s="849"/>
      <c r="AK18" s="850"/>
      <c r="AL18" s="851"/>
      <c r="AM18" s="851"/>
      <c r="AN18" s="851"/>
      <c r="AO18" s="851"/>
      <c r="AP18" s="851"/>
      <c r="AQ18" s="851"/>
      <c r="AR18" s="851"/>
      <c r="AS18" s="851"/>
      <c r="AT18" s="851"/>
      <c r="AU18" s="852"/>
      <c r="AV18" s="852"/>
      <c r="AW18" s="852"/>
      <c r="AX18" s="852"/>
      <c r="AY18" s="853"/>
      <c r="AZ18" s="254"/>
      <c r="BA18" s="254"/>
      <c r="BB18" s="254"/>
      <c r="BC18" s="254"/>
      <c r="BD18" s="254"/>
      <c r="BE18" s="255"/>
      <c r="BF18" s="255"/>
      <c r="BG18" s="255"/>
      <c r="BH18" s="255"/>
      <c r="BI18" s="255"/>
      <c r="BJ18" s="255"/>
      <c r="BK18" s="255"/>
      <c r="BL18" s="255"/>
      <c r="BM18" s="255"/>
      <c r="BN18" s="255"/>
      <c r="BO18" s="255"/>
      <c r="BP18" s="255"/>
      <c r="BQ18" s="264">
        <v>12</v>
      </c>
      <c r="BR18" s="265"/>
      <c r="BS18" s="854"/>
      <c r="BT18" s="855"/>
      <c r="BU18" s="855"/>
      <c r="BV18" s="855"/>
      <c r="BW18" s="855"/>
      <c r="BX18" s="855"/>
      <c r="BY18" s="855"/>
      <c r="BZ18" s="855"/>
      <c r="CA18" s="855"/>
      <c r="CB18" s="855"/>
      <c r="CC18" s="855"/>
      <c r="CD18" s="855"/>
      <c r="CE18" s="855"/>
      <c r="CF18" s="855"/>
      <c r="CG18" s="856"/>
      <c r="CH18" s="867"/>
      <c r="CI18" s="868"/>
      <c r="CJ18" s="868"/>
      <c r="CK18" s="868"/>
      <c r="CL18" s="869"/>
      <c r="CM18" s="867"/>
      <c r="CN18" s="868"/>
      <c r="CO18" s="868"/>
      <c r="CP18" s="868"/>
      <c r="CQ18" s="869"/>
      <c r="CR18" s="867"/>
      <c r="CS18" s="868"/>
      <c r="CT18" s="868"/>
      <c r="CU18" s="868"/>
      <c r="CV18" s="869"/>
      <c r="CW18" s="867"/>
      <c r="CX18" s="868"/>
      <c r="CY18" s="868"/>
      <c r="CZ18" s="868"/>
      <c r="DA18" s="869"/>
      <c r="DB18" s="867"/>
      <c r="DC18" s="868"/>
      <c r="DD18" s="868"/>
      <c r="DE18" s="868"/>
      <c r="DF18" s="869"/>
      <c r="DG18" s="867"/>
      <c r="DH18" s="868"/>
      <c r="DI18" s="868"/>
      <c r="DJ18" s="868"/>
      <c r="DK18" s="869"/>
      <c r="DL18" s="867"/>
      <c r="DM18" s="868"/>
      <c r="DN18" s="868"/>
      <c r="DO18" s="868"/>
      <c r="DP18" s="869"/>
      <c r="DQ18" s="867"/>
      <c r="DR18" s="868"/>
      <c r="DS18" s="868"/>
      <c r="DT18" s="868"/>
      <c r="DU18" s="869"/>
      <c r="DV18" s="870"/>
      <c r="DW18" s="871"/>
      <c r="DX18" s="871"/>
      <c r="DY18" s="871"/>
      <c r="DZ18" s="872"/>
      <c r="EA18" s="256"/>
    </row>
    <row r="19" spans="1:131" s="257" customFormat="1" ht="26.25" customHeight="1" x14ac:dyDescent="0.15">
      <c r="A19" s="263">
        <v>13</v>
      </c>
      <c r="B19" s="841"/>
      <c r="C19" s="842"/>
      <c r="D19" s="842"/>
      <c r="E19" s="842"/>
      <c r="F19" s="842"/>
      <c r="G19" s="842"/>
      <c r="H19" s="842"/>
      <c r="I19" s="842"/>
      <c r="J19" s="842"/>
      <c r="K19" s="842"/>
      <c r="L19" s="842"/>
      <c r="M19" s="842"/>
      <c r="N19" s="842"/>
      <c r="O19" s="842"/>
      <c r="P19" s="843"/>
      <c r="Q19" s="844"/>
      <c r="R19" s="845"/>
      <c r="S19" s="845"/>
      <c r="T19" s="845"/>
      <c r="U19" s="845"/>
      <c r="V19" s="845"/>
      <c r="W19" s="845"/>
      <c r="X19" s="845"/>
      <c r="Y19" s="845"/>
      <c r="Z19" s="845"/>
      <c r="AA19" s="845"/>
      <c r="AB19" s="845"/>
      <c r="AC19" s="845"/>
      <c r="AD19" s="845"/>
      <c r="AE19" s="846"/>
      <c r="AF19" s="847"/>
      <c r="AG19" s="848"/>
      <c r="AH19" s="848"/>
      <c r="AI19" s="848"/>
      <c r="AJ19" s="849"/>
      <c r="AK19" s="850"/>
      <c r="AL19" s="851"/>
      <c r="AM19" s="851"/>
      <c r="AN19" s="851"/>
      <c r="AO19" s="851"/>
      <c r="AP19" s="851"/>
      <c r="AQ19" s="851"/>
      <c r="AR19" s="851"/>
      <c r="AS19" s="851"/>
      <c r="AT19" s="851"/>
      <c r="AU19" s="852"/>
      <c r="AV19" s="852"/>
      <c r="AW19" s="852"/>
      <c r="AX19" s="852"/>
      <c r="AY19" s="853"/>
      <c r="AZ19" s="254"/>
      <c r="BA19" s="254"/>
      <c r="BB19" s="254"/>
      <c r="BC19" s="254"/>
      <c r="BD19" s="254"/>
      <c r="BE19" s="255"/>
      <c r="BF19" s="255"/>
      <c r="BG19" s="255"/>
      <c r="BH19" s="255"/>
      <c r="BI19" s="255"/>
      <c r="BJ19" s="255"/>
      <c r="BK19" s="255"/>
      <c r="BL19" s="255"/>
      <c r="BM19" s="255"/>
      <c r="BN19" s="255"/>
      <c r="BO19" s="255"/>
      <c r="BP19" s="255"/>
      <c r="BQ19" s="264">
        <v>13</v>
      </c>
      <c r="BR19" s="265"/>
      <c r="BS19" s="854"/>
      <c r="BT19" s="855"/>
      <c r="BU19" s="855"/>
      <c r="BV19" s="855"/>
      <c r="BW19" s="855"/>
      <c r="BX19" s="855"/>
      <c r="BY19" s="855"/>
      <c r="BZ19" s="855"/>
      <c r="CA19" s="855"/>
      <c r="CB19" s="855"/>
      <c r="CC19" s="855"/>
      <c r="CD19" s="855"/>
      <c r="CE19" s="855"/>
      <c r="CF19" s="855"/>
      <c r="CG19" s="856"/>
      <c r="CH19" s="867"/>
      <c r="CI19" s="868"/>
      <c r="CJ19" s="868"/>
      <c r="CK19" s="868"/>
      <c r="CL19" s="869"/>
      <c r="CM19" s="867"/>
      <c r="CN19" s="868"/>
      <c r="CO19" s="868"/>
      <c r="CP19" s="868"/>
      <c r="CQ19" s="869"/>
      <c r="CR19" s="867"/>
      <c r="CS19" s="868"/>
      <c r="CT19" s="868"/>
      <c r="CU19" s="868"/>
      <c r="CV19" s="869"/>
      <c r="CW19" s="867"/>
      <c r="CX19" s="868"/>
      <c r="CY19" s="868"/>
      <c r="CZ19" s="868"/>
      <c r="DA19" s="869"/>
      <c r="DB19" s="867"/>
      <c r="DC19" s="868"/>
      <c r="DD19" s="868"/>
      <c r="DE19" s="868"/>
      <c r="DF19" s="869"/>
      <c r="DG19" s="867"/>
      <c r="DH19" s="868"/>
      <c r="DI19" s="868"/>
      <c r="DJ19" s="868"/>
      <c r="DK19" s="869"/>
      <c r="DL19" s="867"/>
      <c r="DM19" s="868"/>
      <c r="DN19" s="868"/>
      <c r="DO19" s="868"/>
      <c r="DP19" s="869"/>
      <c r="DQ19" s="867"/>
      <c r="DR19" s="868"/>
      <c r="DS19" s="868"/>
      <c r="DT19" s="868"/>
      <c r="DU19" s="869"/>
      <c r="DV19" s="870"/>
      <c r="DW19" s="871"/>
      <c r="DX19" s="871"/>
      <c r="DY19" s="871"/>
      <c r="DZ19" s="872"/>
      <c r="EA19" s="256"/>
    </row>
    <row r="20" spans="1:131" s="257" customFormat="1" ht="26.25" customHeight="1" x14ac:dyDescent="0.15">
      <c r="A20" s="263">
        <v>14</v>
      </c>
      <c r="B20" s="841"/>
      <c r="C20" s="842"/>
      <c r="D20" s="842"/>
      <c r="E20" s="842"/>
      <c r="F20" s="842"/>
      <c r="G20" s="842"/>
      <c r="H20" s="842"/>
      <c r="I20" s="842"/>
      <c r="J20" s="842"/>
      <c r="K20" s="842"/>
      <c r="L20" s="842"/>
      <c r="M20" s="842"/>
      <c r="N20" s="842"/>
      <c r="O20" s="842"/>
      <c r="P20" s="843"/>
      <c r="Q20" s="844"/>
      <c r="R20" s="845"/>
      <c r="S20" s="845"/>
      <c r="T20" s="845"/>
      <c r="U20" s="845"/>
      <c r="V20" s="845"/>
      <c r="W20" s="845"/>
      <c r="X20" s="845"/>
      <c r="Y20" s="845"/>
      <c r="Z20" s="845"/>
      <c r="AA20" s="845"/>
      <c r="AB20" s="845"/>
      <c r="AC20" s="845"/>
      <c r="AD20" s="845"/>
      <c r="AE20" s="846"/>
      <c r="AF20" s="847"/>
      <c r="AG20" s="848"/>
      <c r="AH20" s="848"/>
      <c r="AI20" s="848"/>
      <c r="AJ20" s="849"/>
      <c r="AK20" s="850"/>
      <c r="AL20" s="851"/>
      <c r="AM20" s="851"/>
      <c r="AN20" s="851"/>
      <c r="AO20" s="851"/>
      <c r="AP20" s="851"/>
      <c r="AQ20" s="851"/>
      <c r="AR20" s="851"/>
      <c r="AS20" s="851"/>
      <c r="AT20" s="851"/>
      <c r="AU20" s="852"/>
      <c r="AV20" s="852"/>
      <c r="AW20" s="852"/>
      <c r="AX20" s="852"/>
      <c r="AY20" s="853"/>
      <c r="AZ20" s="254"/>
      <c r="BA20" s="254"/>
      <c r="BB20" s="254"/>
      <c r="BC20" s="254"/>
      <c r="BD20" s="254"/>
      <c r="BE20" s="255"/>
      <c r="BF20" s="255"/>
      <c r="BG20" s="255"/>
      <c r="BH20" s="255"/>
      <c r="BI20" s="255"/>
      <c r="BJ20" s="255"/>
      <c r="BK20" s="255"/>
      <c r="BL20" s="255"/>
      <c r="BM20" s="255"/>
      <c r="BN20" s="255"/>
      <c r="BO20" s="255"/>
      <c r="BP20" s="255"/>
      <c r="BQ20" s="264">
        <v>14</v>
      </c>
      <c r="BR20" s="265"/>
      <c r="BS20" s="854"/>
      <c r="BT20" s="855"/>
      <c r="BU20" s="855"/>
      <c r="BV20" s="855"/>
      <c r="BW20" s="855"/>
      <c r="BX20" s="855"/>
      <c r="BY20" s="855"/>
      <c r="BZ20" s="855"/>
      <c r="CA20" s="855"/>
      <c r="CB20" s="855"/>
      <c r="CC20" s="855"/>
      <c r="CD20" s="855"/>
      <c r="CE20" s="855"/>
      <c r="CF20" s="855"/>
      <c r="CG20" s="856"/>
      <c r="CH20" s="867"/>
      <c r="CI20" s="868"/>
      <c r="CJ20" s="868"/>
      <c r="CK20" s="868"/>
      <c r="CL20" s="869"/>
      <c r="CM20" s="867"/>
      <c r="CN20" s="868"/>
      <c r="CO20" s="868"/>
      <c r="CP20" s="868"/>
      <c r="CQ20" s="869"/>
      <c r="CR20" s="867"/>
      <c r="CS20" s="868"/>
      <c r="CT20" s="868"/>
      <c r="CU20" s="868"/>
      <c r="CV20" s="869"/>
      <c r="CW20" s="867"/>
      <c r="CX20" s="868"/>
      <c r="CY20" s="868"/>
      <c r="CZ20" s="868"/>
      <c r="DA20" s="869"/>
      <c r="DB20" s="867"/>
      <c r="DC20" s="868"/>
      <c r="DD20" s="868"/>
      <c r="DE20" s="868"/>
      <c r="DF20" s="869"/>
      <c r="DG20" s="867"/>
      <c r="DH20" s="868"/>
      <c r="DI20" s="868"/>
      <c r="DJ20" s="868"/>
      <c r="DK20" s="869"/>
      <c r="DL20" s="867"/>
      <c r="DM20" s="868"/>
      <c r="DN20" s="868"/>
      <c r="DO20" s="868"/>
      <c r="DP20" s="869"/>
      <c r="DQ20" s="867"/>
      <c r="DR20" s="868"/>
      <c r="DS20" s="868"/>
      <c r="DT20" s="868"/>
      <c r="DU20" s="869"/>
      <c r="DV20" s="870"/>
      <c r="DW20" s="871"/>
      <c r="DX20" s="871"/>
      <c r="DY20" s="871"/>
      <c r="DZ20" s="872"/>
      <c r="EA20" s="256"/>
    </row>
    <row r="21" spans="1:131" s="257" customFormat="1" ht="26.25" customHeight="1" thickBot="1" x14ac:dyDescent="0.2">
      <c r="A21" s="263">
        <v>15</v>
      </c>
      <c r="B21" s="841"/>
      <c r="C21" s="842"/>
      <c r="D21" s="842"/>
      <c r="E21" s="842"/>
      <c r="F21" s="842"/>
      <c r="G21" s="842"/>
      <c r="H21" s="842"/>
      <c r="I21" s="842"/>
      <c r="J21" s="842"/>
      <c r="K21" s="842"/>
      <c r="L21" s="842"/>
      <c r="M21" s="842"/>
      <c r="N21" s="842"/>
      <c r="O21" s="842"/>
      <c r="P21" s="843"/>
      <c r="Q21" s="844"/>
      <c r="R21" s="845"/>
      <c r="S21" s="845"/>
      <c r="T21" s="845"/>
      <c r="U21" s="845"/>
      <c r="V21" s="845"/>
      <c r="W21" s="845"/>
      <c r="X21" s="845"/>
      <c r="Y21" s="845"/>
      <c r="Z21" s="845"/>
      <c r="AA21" s="845"/>
      <c r="AB21" s="845"/>
      <c r="AC21" s="845"/>
      <c r="AD21" s="845"/>
      <c r="AE21" s="846"/>
      <c r="AF21" s="847"/>
      <c r="AG21" s="848"/>
      <c r="AH21" s="848"/>
      <c r="AI21" s="848"/>
      <c r="AJ21" s="849"/>
      <c r="AK21" s="850"/>
      <c r="AL21" s="851"/>
      <c r="AM21" s="851"/>
      <c r="AN21" s="851"/>
      <c r="AO21" s="851"/>
      <c r="AP21" s="851"/>
      <c r="AQ21" s="851"/>
      <c r="AR21" s="851"/>
      <c r="AS21" s="851"/>
      <c r="AT21" s="851"/>
      <c r="AU21" s="852"/>
      <c r="AV21" s="852"/>
      <c r="AW21" s="852"/>
      <c r="AX21" s="852"/>
      <c r="AY21" s="853"/>
      <c r="AZ21" s="254"/>
      <c r="BA21" s="254"/>
      <c r="BB21" s="254"/>
      <c r="BC21" s="254"/>
      <c r="BD21" s="254"/>
      <c r="BE21" s="255"/>
      <c r="BF21" s="255"/>
      <c r="BG21" s="255"/>
      <c r="BH21" s="255"/>
      <c r="BI21" s="255"/>
      <c r="BJ21" s="255"/>
      <c r="BK21" s="255"/>
      <c r="BL21" s="255"/>
      <c r="BM21" s="255"/>
      <c r="BN21" s="255"/>
      <c r="BO21" s="255"/>
      <c r="BP21" s="255"/>
      <c r="BQ21" s="264">
        <v>15</v>
      </c>
      <c r="BR21" s="265"/>
      <c r="BS21" s="854"/>
      <c r="BT21" s="855"/>
      <c r="BU21" s="855"/>
      <c r="BV21" s="855"/>
      <c r="BW21" s="855"/>
      <c r="BX21" s="855"/>
      <c r="BY21" s="855"/>
      <c r="BZ21" s="855"/>
      <c r="CA21" s="855"/>
      <c r="CB21" s="855"/>
      <c r="CC21" s="855"/>
      <c r="CD21" s="855"/>
      <c r="CE21" s="855"/>
      <c r="CF21" s="855"/>
      <c r="CG21" s="856"/>
      <c r="CH21" s="867"/>
      <c r="CI21" s="868"/>
      <c r="CJ21" s="868"/>
      <c r="CK21" s="868"/>
      <c r="CL21" s="869"/>
      <c r="CM21" s="867"/>
      <c r="CN21" s="868"/>
      <c r="CO21" s="868"/>
      <c r="CP21" s="868"/>
      <c r="CQ21" s="869"/>
      <c r="CR21" s="867"/>
      <c r="CS21" s="868"/>
      <c r="CT21" s="868"/>
      <c r="CU21" s="868"/>
      <c r="CV21" s="869"/>
      <c r="CW21" s="867"/>
      <c r="CX21" s="868"/>
      <c r="CY21" s="868"/>
      <c r="CZ21" s="868"/>
      <c r="DA21" s="869"/>
      <c r="DB21" s="867"/>
      <c r="DC21" s="868"/>
      <c r="DD21" s="868"/>
      <c r="DE21" s="868"/>
      <c r="DF21" s="869"/>
      <c r="DG21" s="867"/>
      <c r="DH21" s="868"/>
      <c r="DI21" s="868"/>
      <c r="DJ21" s="868"/>
      <c r="DK21" s="869"/>
      <c r="DL21" s="867"/>
      <c r="DM21" s="868"/>
      <c r="DN21" s="868"/>
      <c r="DO21" s="868"/>
      <c r="DP21" s="869"/>
      <c r="DQ21" s="867"/>
      <c r="DR21" s="868"/>
      <c r="DS21" s="868"/>
      <c r="DT21" s="868"/>
      <c r="DU21" s="869"/>
      <c r="DV21" s="870"/>
      <c r="DW21" s="871"/>
      <c r="DX21" s="871"/>
      <c r="DY21" s="871"/>
      <c r="DZ21" s="872"/>
      <c r="EA21" s="256"/>
    </row>
    <row r="22" spans="1:131" s="257" customFormat="1" ht="26.25" customHeight="1" x14ac:dyDescent="0.15">
      <c r="A22" s="263">
        <v>16</v>
      </c>
      <c r="B22" s="841"/>
      <c r="C22" s="842"/>
      <c r="D22" s="842"/>
      <c r="E22" s="842"/>
      <c r="F22" s="842"/>
      <c r="G22" s="842"/>
      <c r="H22" s="842"/>
      <c r="I22" s="842"/>
      <c r="J22" s="842"/>
      <c r="K22" s="842"/>
      <c r="L22" s="842"/>
      <c r="M22" s="842"/>
      <c r="N22" s="842"/>
      <c r="O22" s="842"/>
      <c r="P22" s="843"/>
      <c r="Q22" s="873"/>
      <c r="R22" s="874"/>
      <c r="S22" s="874"/>
      <c r="T22" s="874"/>
      <c r="U22" s="874"/>
      <c r="V22" s="874"/>
      <c r="W22" s="874"/>
      <c r="X22" s="874"/>
      <c r="Y22" s="874"/>
      <c r="Z22" s="874"/>
      <c r="AA22" s="874"/>
      <c r="AB22" s="874"/>
      <c r="AC22" s="874"/>
      <c r="AD22" s="874"/>
      <c r="AE22" s="875"/>
      <c r="AF22" s="847"/>
      <c r="AG22" s="848"/>
      <c r="AH22" s="848"/>
      <c r="AI22" s="848"/>
      <c r="AJ22" s="849"/>
      <c r="AK22" s="888"/>
      <c r="AL22" s="889"/>
      <c r="AM22" s="889"/>
      <c r="AN22" s="889"/>
      <c r="AO22" s="889"/>
      <c r="AP22" s="889"/>
      <c r="AQ22" s="889"/>
      <c r="AR22" s="889"/>
      <c r="AS22" s="889"/>
      <c r="AT22" s="889"/>
      <c r="AU22" s="890"/>
      <c r="AV22" s="890"/>
      <c r="AW22" s="890"/>
      <c r="AX22" s="890"/>
      <c r="AY22" s="891"/>
      <c r="AZ22" s="892" t="s">
        <v>387</v>
      </c>
      <c r="BA22" s="892"/>
      <c r="BB22" s="892"/>
      <c r="BC22" s="892"/>
      <c r="BD22" s="893"/>
      <c r="BE22" s="255"/>
      <c r="BF22" s="255"/>
      <c r="BG22" s="255"/>
      <c r="BH22" s="255"/>
      <c r="BI22" s="255"/>
      <c r="BJ22" s="255"/>
      <c r="BK22" s="255"/>
      <c r="BL22" s="255"/>
      <c r="BM22" s="255"/>
      <c r="BN22" s="255"/>
      <c r="BO22" s="255"/>
      <c r="BP22" s="255"/>
      <c r="BQ22" s="264">
        <v>16</v>
      </c>
      <c r="BR22" s="265"/>
      <c r="BS22" s="854"/>
      <c r="BT22" s="855"/>
      <c r="BU22" s="855"/>
      <c r="BV22" s="855"/>
      <c r="BW22" s="855"/>
      <c r="BX22" s="855"/>
      <c r="BY22" s="855"/>
      <c r="BZ22" s="855"/>
      <c r="CA22" s="855"/>
      <c r="CB22" s="855"/>
      <c r="CC22" s="855"/>
      <c r="CD22" s="855"/>
      <c r="CE22" s="855"/>
      <c r="CF22" s="855"/>
      <c r="CG22" s="856"/>
      <c r="CH22" s="867"/>
      <c r="CI22" s="868"/>
      <c r="CJ22" s="868"/>
      <c r="CK22" s="868"/>
      <c r="CL22" s="869"/>
      <c r="CM22" s="867"/>
      <c r="CN22" s="868"/>
      <c r="CO22" s="868"/>
      <c r="CP22" s="868"/>
      <c r="CQ22" s="869"/>
      <c r="CR22" s="867"/>
      <c r="CS22" s="868"/>
      <c r="CT22" s="868"/>
      <c r="CU22" s="868"/>
      <c r="CV22" s="869"/>
      <c r="CW22" s="867"/>
      <c r="CX22" s="868"/>
      <c r="CY22" s="868"/>
      <c r="CZ22" s="868"/>
      <c r="DA22" s="869"/>
      <c r="DB22" s="867"/>
      <c r="DC22" s="868"/>
      <c r="DD22" s="868"/>
      <c r="DE22" s="868"/>
      <c r="DF22" s="869"/>
      <c r="DG22" s="867"/>
      <c r="DH22" s="868"/>
      <c r="DI22" s="868"/>
      <c r="DJ22" s="868"/>
      <c r="DK22" s="869"/>
      <c r="DL22" s="867"/>
      <c r="DM22" s="868"/>
      <c r="DN22" s="868"/>
      <c r="DO22" s="868"/>
      <c r="DP22" s="869"/>
      <c r="DQ22" s="867"/>
      <c r="DR22" s="868"/>
      <c r="DS22" s="868"/>
      <c r="DT22" s="868"/>
      <c r="DU22" s="869"/>
      <c r="DV22" s="870"/>
      <c r="DW22" s="871"/>
      <c r="DX22" s="871"/>
      <c r="DY22" s="871"/>
      <c r="DZ22" s="872"/>
      <c r="EA22" s="256"/>
    </row>
    <row r="23" spans="1:131" s="257" customFormat="1" ht="26.25" customHeight="1" thickBot="1" x14ac:dyDescent="0.2">
      <c r="A23" s="266" t="s">
        <v>388</v>
      </c>
      <c r="B23" s="876" t="s">
        <v>389</v>
      </c>
      <c r="C23" s="877"/>
      <c r="D23" s="877"/>
      <c r="E23" s="877"/>
      <c r="F23" s="877"/>
      <c r="G23" s="877"/>
      <c r="H23" s="877"/>
      <c r="I23" s="877"/>
      <c r="J23" s="877"/>
      <c r="K23" s="877"/>
      <c r="L23" s="877"/>
      <c r="M23" s="877"/>
      <c r="N23" s="877"/>
      <c r="O23" s="877"/>
      <c r="P23" s="878"/>
      <c r="Q23" s="879">
        <v>5643</v>
      </c>
      <c r="R23" s="880"/>
      <c r="S23" s="880"/>
      <c r="T23" s="880"/>
      <c r="U23" s="880"/>
      <c r="V23" s="880">
        <v>5237</v>
      </c>
      <c r="W23" s="880"/>
      <c r="X23" s="880"/>
      <c r="Y23" s="880"/>
      <c r="Z23" s="880"/>
      <c r="AA23" s="880">
        <v>405</v>
      </c>
      <c r="AB23" s="880"/>
      <c r="AC23" s="880"/>
      <c r="AD23" s="880"/>
      <c r="AE23" s="881"/>
      <c r="AF23" s="882">
        <v>392</v>
      </c>
      <c r="AG23" s="880"/>
      <c r="AH23" s="880"/>
      <c r="AI23" s="880"/>
      <c r="AJ23" s="883"/>
      <c r="AK23" s="884"/>
      <c r="AL23" s="885"/>
      <c r="AM23" s="885"/>
      <c r="AN23" s="885"/>
      <c r="AO23" s="885"/>
      <c r="AP23" s="880">
        <v>1787</v>
      </c>
      <c r="AQ23" s="880"/>
      <c r="AR23" s="880"/>
      <c r="AS23" s="880"/>
      <c r="AT23" s="880"/>
      <c r="AU23" s="886"/>
      <c r="AV23" s="886"/>
      <c r="AW23" s="886"/>
      <c r="AX23" s="886"/>
      <c r="AY23" s="887"/>
      <c r="AZ23" s="895" t="s">
        <v>390</v>
      </c>
      <c r="BA23" s="896"/>
      <c r="BB23" s="896"/>
      <c r="BC23" s="896"/>
      <c r="BD23" s="897"/>
      <c r="BE23" s="255"/>
      <c r="BF23" s="255"/>
      <c r="BG23" s="255"/>
      <c r="BH23" s="255"/>
      <c r="BI23" s="255"/>
      <c r="BJ23" s="255"/>
      <c r="BK23" s="255"/>
      <c r="BL23" s="255"/>
      <c r="BM23" s="255"/>
      <c r="BN23" s="255"/>
      <c r="BO23" s="255"/>
      <c r="BP23" s="255"/>
      <c r="BQ23" s="264">
        <v>17</v>
      </c>
      <c r="BR23" s="265"/>
      <c r="BS23" s="854"/>
      <c r="BT23" s="855"/>
      <c r="BU23" s="855"/>
      <c r="BV23" s="855"/>
      <c r="BW23" s="855"/>
      <c r="BX23" s="855"/>
      <c r="BY23" s="855"/>
      <c r="BZ23" s="855"/>
      <c r="CA23" s="855"/>
      <c r="CB23" s="855"/>
      <c r="CC23" s="855"/>
      <c r="CD23" s="855"/>
      <c r="CE23" s="855"/>
      <c r="CF23" s="855"/>
      <c r="CG23" s="856"/>
      <c r="CH23" s="867"/>
      <c r="CI23" s="868"/>
      <c r="CJ23" s="868"/>
      <c r="CK23" s="868"/>
      <c r="CL23" s="869"/>
      <c r="CM23" s="867"/>
      <c r="CN23" s="868"/>
      <c r="CO23" s="868"/>
      <c r="CP23" s="868"/>
      <c r="CQ23" s="869"/>
      <c r="CR23" s="867"/>
      <c r="CS23" s="868"/>
      <c r="CT23" s="868"/>
      <c r="CU23" s="868"/>
      <c r="CV23" s="869"/>
      <c r="CW23" s="867"/>
      <c r="CX23" s="868"/>
      <c r="CY23" s="868"/>
      <c r="CZ23" s="868"/>
      <c r="DA23" s="869"/>
      <c r="DB23" s="867"/>
      <c r="DC23" s="868"/>
      <c r="DD23" s="868"/>
      <c r="DE23" s="868"/>
      <c r="DF23" s="869"/>
      <c r="DG23" s="867"/>
      <c r="DH23" s="868"/>
      <c r="DI23" s="868"/>
      <c r="DJ23" s="868"/>
      <c r="DK23" s="869"/>
      <c r="DL23" s="867"/>
      <c r="DM23" s="868"/>
      <c r="DN23" s="868"/>
      <c r="DO23" s="868"/>
      <c r="DP23" s="869"/>
      <c r="DQ23" s="867"/>
      <c r="DR23" s="868"/>
      <c r="DS23" s="868"/>
      <c r="DT23" s="868"/>
      <c r="DU23" s="869"/>
      <c r="DV23" s="870"/>
      <c r="DW23" s="871"/>
      <c r="DX23" s="871"/>
      <c r="DY23" s="871"/>
      <c r="DZ23" s="872"/>
      <c r="EA23" s="256"/>
    </row>
    <row r="24" spans="1:131" s="257" customFormat="1" ht="26.25" customHeight="1" x14ac:dyDescent="0.15">
      <c r="A24" s="894" t="s">
        <v>391</v>
      </c>
      <c r="B24" s="894"/>
      <c r="C24" s="894"/>
      <c r="D24" s="894"/>
      <c r="E24" s="894"/>
      <c r="F24" s="894"/>
      <c r="G24" s="894"/>
      <c r="H24" s="894"/>
      <c r="I24" s="894"/>
      <c r="J24" s="894"/>
      <c r="K24" s="894"/>
      <c r="L24" s="894"/>
      <c r="M24" s="894"/>
      <c r="N24" s="894"/>
      <c r="O24" s="894"/>
      <c r="P24" s="894"/>
      <c r="Q24" s="894"/>
      <c r="R24" s="894"/>
      <c r="S24" s="894"/>
      <c r="T24" s="894"/>
      <c r="U24" s="894"/>
      <c r="V24" s="894"/>
      <c r="W24" s="894"/>
      <c r="X24" s="894"/>
      <c r="Y24" s="894"/>
      <c r="Z24" s="894"/>
      <c r="AA24" s="894"/>
      <c r="AB24" s="894"/>
      <c r="AC24" s="894"/>
      <c r="AD24" s="894"/>
      <c r="AE24" s="894"/>
      <c r="AF24" s="894"/>
      <c r="AG24" s="894"/>
      <c r="AH24" s="894"/>
      <c r="AI24" s="894"/>
      <c r="AJ24" s="894"/>
      <c r="AK24" s="894"/>
      <c r="AL24" s="894"/>
      <c r="AM24" s="894"/>
      <c r="AN24" s="894"/>
      <c r="AO24" s="894"/>
      <c r="AP24" s="894"/>
      <c r="AQ24" s="894"/>
      <c r="AR24" s="894"/>
      <c r="AS24" s="894"/>
      <c r="AT24" s="894"/>
      <c r="AU24" s="894"/>
      <c r="AV24" s="894"/>
      <c r="AW24" s="894"/>
      <c r="AX24" s="894"/>
      <c r="AY24" s="894"/>
      <c r="AZ24" s="254"/>
      <c r="BA24" s="254"/>
      <c r="BB24" s="254"/>
      <c r="BC24" s="254"/>
      <c r="BD24" s="254"/>
      <c r="BE24" s="255"/>
      <c r="BF24" s="255"/>
      <c r="BG24" s="255"/>
      <c r="BH24" s="255"/>
      <c r="BI24" s="255"/>
      <c r="BJ24" s="255"/>
      <c r="BK24" s="255"/>
      <c r="BL24" s="255"/>
      <c r="BM24" s="255"/>
      <c r="BN24" s="255"/>
      <c r="BO24" s="255"/>
      <c r="BP24" s="255"/>
      <c r="BQ24" s="264">
        <v>18</v>
      </c>
      <c r="BR24" s="265"/>
      <c r="BS24" s="854"/>
      <c r="BT24" s="855"/>
      <c r="BU24" s="855"/>
      <c r="BV24" s="855"/>
      <c r="BW24" s="855"/>
      <c r="BX24" s="855"/>
      <c r="BY24" s="855"/>
      <c r="BZ24" s="855"/>
      <c r="CA24" s="855"/>
      <c r="CB24" s="855"/>
      <c r="CC24" s="855"/>
      <c r="CD24" s="855"/>
      <c r="CE24" s="855"/>
      <c r="CF24" s="855"/>
      <c r="CG24" s="856"/>
      <c r="CH24" s="867"/>
      <c r="CI24" s="868"/>
      <c r="CJ24" s="868"/>
      <c r="CK24" s="868"/>
      <c r="CL24" s="869"/>
      <c r="CM24" s="867"/>
      <c r="CN24" s="868"/>
      <c r="CO24" s="868"/>
      <c r="CP24" s="868"/>
      <c r="CQ24" s="869"/>
      <c r="CR24" s="867"/>
      <c r="CS24" s="868"/>
      <c r="CT24" s="868"/>
      <c r="CU24" s="868"/>
      <c r="CV24" s="869"/>
      <c r="CW24" s="867"/>
      <c r="CX24" s="868"/>
      <c r="CY24" s="868"/>
      <c r="CZ24" s="868"/>
      <c r="DA24" s="869"/>
      <c r="DB24" s="867"/>
      <c r="DC24" s="868"/>
      <c r="DD24" s="868"/>
      <c r="DE24" s="868"/>
      <c r="DF24" s="869"/>
      <c r="DG24" s="867"/>
      <c r="DH24" s="868"/>
      <c r="DI24" s="868"/>
      <c r="DJ24" s="868"/>
      <c r="DK24" s="869"/>
      <c r="DL24" s="867"/>
      <c r="DM24" s="868"/>
      <c r="DN24" s="868"/>
      <c r="DO24" s="868"/>
      <c r="DP24" s="869"/>
      <c r="DQ24" s="867"/>
      <c r="DR24" s="868"/>
      <c r="DS24" s="868"/>
      <c r="DT24" s="868"/>
      <c r="DU24" s="869"/>
      <c r="DV24" s="870"/>
      <c r="DW24" s="871"/>
      <c r="DX24" s="871"/>
      <c r="DY24" s="871"/>
      <c r="DZ24" s="872"/>
      <c r="EA24" s="256"/>
    </row>
    <row r="25" spans="1:131" s="249" customFormat="1" ht="26.25" customHeight="1" thickBot="1" x14ac:dyDescent="0.2">
      <c r="A25" s="835" t="s">
        <v>392</v>
      </c>
      <c r="B25" s="835"/>
      <c r="C25" s="835"/>
      <c r="D25" s="835"/>
      <c r="E25" s="835"/>
      <c r="F25" s="835"/>
      <c r="G25" s="835"/>
      <c r="H25" s="835"/>
      <c r="I25" s="835"/>
      <c r="J25" s="835"/>
      <c r="K25" s="835"/>
      <c r="L25" s="835"/>
      <c r="M25" s="835"/>
      <c r="N25" s="835"/>
      <c r="O25" s="835"/>
      <c r="P25" s="835"/>
      <c r="Q25" s="835"/>
      <c r="R25" s="835"/>
      <c r="S25" s="835"/>
      <c r="T25" s="835"/>
      <c r="U25" s="835"/>
      <c r="V25" s="835"/>
      <c r="W25" s="835"/>
      <c r="X25" s="835"/>
      <c r="Y25" s="835"/>
      <c r="Z25" s="835"/>
      <c r="AA25" s="835"/>
      <c r="AB25" s="835"/>
      <c r="AC25" s="835"/>
      <c r="AD25" s="835"/>
      <c r="AE25" s="835"/>
      <c r="AF25" s="835"/>
      <c r="AG25" s="835"/>
      <c r="AH25" s="835"/>
      <c r="AI25" s="835"/>
      <c r="AJ25" s="835"/>
      <c r="AK25" s="835"/>
      <c r="AL25" s="835"/>
      <c r="AM25" s="835"/>
      <c r="AN25" s="835"/>
      <c r="AO25" s="835"/>
      <c r="AP25" s="835"/>
      <c r="AQ25" s="835"/>
      <c r="AR25" s="835"/>
      <c r="AS25" s="835"/>
      <c r="AT25" s="835"/>
      <c r="AU25" s="835"/>
      <c r="AV25" s="835"/>
      <c r="AW25" s="835"/>
      <c r="AX25" s="835"/>
      <c r="AY25" s="835"/>
      <c r="AZ25" s="835"/>
      <c r="BA25" s="835"/>
      <c r="BB25" s="835"/>
      <c r="BC25" s="835"/>
      <c r="BD25" s="835"/>
      <c r="BE25" s="835"/>
      <c r="BF25" s="835"/>
      <c r="BG25" s="835"/>
      <c r="BH25" s="835"/>
      <c r="BI25" s="835"/>
      <c r="BJ25" s="254"/>
      <c r="BK25" s="254"/>
      <c r="BL25" s="254"/>
      <c r="BM25" s="254"/>
      <c r="BN25" s="254"/>
      <c r="BO25" s="267"/>
      <c r="BP25" s="267"/>
      <c r="BQ25" s="264">
        <v>19</v>
      </c>
      <c r="BR25" s="265"/>
      <c r="BS25" s="854"/>
      <c r="BT25" s="855"/>
      <c r="BU25" s="855"/>
      <c r="BV25" s="855"/>
      <c r="BW25" s="855"/>
      <c r="BX25" s="855"/>
      <c r="BY25" s="855"/>
      <c r="BZ25" s="855"/>
      <c r="CA25" s="855"/>
      <c r="CB25" s="855"/>
      <c r="CC25" s="855"/>
      <c r="CD25" s="855"/>
      <c r="CE25" s="855"/>
      <c r="CF25" s="855"/>
      <c r="CG25" s="856"/>
      <c r="CH25" s="867"/>
      <c r="CI25" s="868"/>
      <c r="CJ25" s="868"/>
      <c r="CK25" s="868"/>
      <c r="CL25" s="869"/>
      <c r="CM25" s="867"/>
      <c r="CN25" s="868"/>
      <c r="CO25" s="868"/>
      <c r="CP25" s="868"/>
      <c r="CQ25" s="869"/>
      <c r="CR25" s="867"/>
      <c r="CS25" s="868"/>
      <c r="CT25" s="868"/>
      <c r="CU25" s="868"/>
      <c r="CV25" s="869"/>
      <c r="CW25" s="867"/>
      <c r="CX25" s="868"/>
      <c r="CY25" s="868"/>
      <c r="CZ25" s="868"/>
      <c r="DA25" s="869"/>
      <c r="DB25" s="867"/>
      <c r="DC25" s="868"/>
      <c r="DD25" s="868"/>
      <c r="DE25" s="868"/>
      <c r="DF25" s="869"/>
      <c r="DG25" s="867"/>
      <c r="DH25" s="868"/>
      <c r="DI25" s="868"/>
      <c r="DJ25" s="868"/>
      <c r="DK25" s="869"/>
      <c r="DL25" s="867"/>
      <c r="DM25" s="868"/>
      <c r="DN25" s="868"/>
      <c r="DO25" s="868"/>
      <c r="DP25" s="869"/>
      <c r="DQ25" s="867"/>
      <c r="DR25" s="868"/>
      <c r="DS25" s="868"/>
      <c r="DT25" s="868"/>
      <c r="DU25" s="869"/>
      <c r="DV25" s="870"/>
      <c r="DW25" s="871"/>
      <c r="DX25" s="871"/>
      <c r="DY25" s="871"/>
      <c r="DZ25" s="872"/>
      <c r="EA25" s="248"/>
    </row>
    <row r="26" spans="1:131" s="249" customFormat="1" ht="26.25" customHeight="1" x14ac:dyDescent="0.15">
      <c r="A26" s="826" t="s">
        <v>368</v>
      </c>
      <c r="B26" s="827"/>
      <c r="C26" s="827"/>
      <c r="D26" s="827"/>
      <c r="E26" s="827"/>
      <c r="F26" s="827"/>
      <c r="G26" s="827"/>
      <c r="H26" s="827"/>
      <c r="I26" s="827"/>
      <c r="J26" s="827"/>
      <c r="K26" s="827"/>
      <c r="L26" s="827"/>
      <c r="M26" s="827"/>
      <c r="N26" s="827"/>
      <c r="O26" s="827"/>
      <c r="P26" s="828"/>
      <c r="Q26" s="803" t="s">
        <v>393</v>
      </c>
      <c r="R26" s="804"/>
      <c r="S26" s="804"/>
      <c r="T26" s="804"/>
      <c r="U26" s="805"/>
      <c r="V26" s="803" t="s">
        <v>394</v>
      </c>
      <c r="W26" s="804"/>
      <c r="X26" s="804"/>
      <c r="Y26" s="804"/>
      <c r="Z26" s="805"/>
      <c r="AA26" s="803" t="s">
        <v>395</v>
      </c>
      <c r="AB26" s="804"/>
      <c r="AC26" s="804"/>
      <c r="AD26" s="804"/>
      <c r="AE26" s="804"/>
      <c r="AF26" s="898" t="s">
        <v>396</v>
      </c>
      <c r="AG26" s="899"/>
      <c r="AH26" s="899"/>
      <c r="AI26" s="899"/>
      <c r="AJ26" s="900"/>
      <c r="AK26" s="804" t="s">
        <v>397</v>
      </c>
      <c r="AL26" s="804"/>
      <c r="AM26" s="804"/>
      <c r="AN26" s="804"/>
      <c r="AO26" s="805"/>
      <c r="AP26" s="803" t="s">
        <v>398</v>
      </c>
      <c r="AQ26" s="804"/>
      <c r="AR26" s="804"/>
      <c r="AS26" s="804"/>
      <c r="AT26" s="805"/>
      <c r="AU26" s="803" t="s">
        <v>399</v>
      </c>
      <c r="AV26" s="804"/>
      <c r="AW26" s="804"/>
      <c r="AX26" s="804"/>
      <c r="AY26" s="805"/>
      <c r="AZ26" s="803" t="s">
        <v>400</v>
      </c>
      <c r="BA26" s="804"/>
      <c r="BB26" s="804"/>
      <c r="BC26" s="804"/>
      <c r="BD26" s="805"/>
      <c r="BE26" s="803" t="s">
        <v>375</v>
      </c>
      <c r="BF26" s="804"/>
      <c r="BG26" s="804"/>
      <c r="BH26" s="804"/>
      <c r="BI26" s="815"/>
      <c r="BJ26" s="254"/>
      <c r="BK26" s="254"/>
      <c r="BL26" s="254"/>
      <c r="BM26" s="254"/>
      <c r="BN26" s="254"/>
      <c r="BO26" s="267"/>
      <c r="BP26" s="267"/>
      <c r="BQ26" s="264">
        <v>20</v>
      </c>
      <c r="BR26" s="265"/>
      <c r="BS26" s="854"/>
      <c r="BT26" s="855"/>
      <c r="BU26" s="855"/>
      <c r="BV26" s="855"/>
      <c r="BW26" s="855"/>
      <c r="BX26" s="855"/>
      <c r="BY26" s="855"/>
      <c r="BZ26" s="855"/>
      <c r="CA26" s="855"/>
      <c r="CB26" s="855"/>
      <c r="CC26" s="855"/>
      <c r="CD26" s="855"/>
      <c r="CE26" s="855"/>
      <c r="CF26" s="855"/>
      <c r="CG26" s="856"/>
      <c r="CH26" s="867"/>
      <c r="CI26" s="868"/>
      <c r="CJ26" s="868"/>
      <c r="CK26" s="868"/>
      <c r="CL26" s="869"/>
      <c r="CM26" s="867"/>
      <c r="CN26" s="868"/>
      <c r="CO26" s="868"/>
      <c r="CP26" s="868"/>
      <c r="CQ26" s="869"/>
      <c r="CR26" s="867"/>
      <c r="CS26" s="868"/>
      <c r="CT26" s="868"/>
      <c r="CU26" s="868"/>
      <c r="CV26" s="869"/>
      <c r="CW26" s="867"/>
      <c r="CX26" s="868"/>
      <c r="CY26" s="868"/>
      <c r="CZ26" s="868"/>
      <c r="DA26" s="869"/>
      <c r="DB26" s="867"/>
      <c r="DC26" s="868"/>
      <c r="DD26" s="868"/>
      <c r="DE26" s="868"/>
      <c r="DF26" s="869"/>
      <c r="DG26" s="867"/>
      <c r="DH26" s="868"/>
      <c r="DI26" s="868"/>
      <c r="DJ26" s="868"/>
      <c r="DK26" s="869"/>
      <c r="DL26" s="867"/>
      <c r="DM26" s="868"/>
      <c r="DN26" s="868"/>
      <c r="DO26" s="868"/>
      <c r="DP26" s="869"/>
      <c r="DQ26" s="867"/>
      <c r="DR26" s="868"/>
      <c r="DS26" s="868"/>
      <c r="DT26" s="868"/>
      <c r="DU26" s="869"/>
      <c r="DV26" s="870"/>
      <c r="DW26" s="871"/>
      <c r="DX26" s="871"/>
      <c r="DY26" s="871"/>
      <c r="DZ26" s="872"/>
      <c r="EA26" s="248"/>
    </row>
    <row r="27" spans="1:131" s="249" customFormat="1" ht="26.25" customHeight="1" thickBot="1" x14ac:dyDescent="0.2">
      <c r="A27" s="829"/>
      <c r="B27" s="830"/>
      <c r="C27" s="830"/>
      <c r="D27" s="830"/>
      <c r="E27" s="830"/>
      <c r="F27" s="830"/>
      <c r="G27" s="830"/>
      <c r="H27" s="830"/>
      <c r="I27" s="830"/>
      <c r="J27" s="830"/>
      <c r="K27" s="830"/>
      <c r="L27" s="830"/>
      <c r="M27" s="830"/>
      <c r="N27" s="830"/>
      <c r="O27" s="830"/>
      <c r="P27" s="831"/>
      <c r="Q27" s="806"/>
      <c r="R27" s="807"/>
      <c r="S27" s="807"/>
      <c r="T27" s="807"/>
      <c r="U27" s="808"/>
      <c r="V27" s="806"/>
      <c r="W27" s="807"/>
      <c r="X27" s="807"/>
      <c r="Y27" s="807"/>
      <c r="Z27" s="808"/>
      <c r="AA27" s="806"/>
      <c r="AB27" s="807"/>
      <c r="AC27" s="807"/>
      <c r="AD27" s="807"/>
      <c r="AE27" s="807"/>
      <c r="AF27" s="901"/>
      <c r="AG27" s="902"/>
      <c r="AH27" s="902"/>
      <c r="AI27" s="902"/>
      <c r="AJ27" s="903"/>
      <c r="AK27" s="807"/>
      <c r="AL27" s="807"/>
      <c r="AM27" s="807"/>
      <c r="AN27" s="807"/>
      <c r="AO27" s="808"/>
      <c r="AP27" s="806"/>
      <c r="AQ27" s="807"/>
      <c r="AR27" s="807"/>
      <c r="AS27" s="807"/>
      <c r="AT27" s="808"/>
      <c r="AU27" s="806"/>
      <c r="AV27" s="807"/>
      <c r="AW27" s="807"/>
      <c r="AX27" s="807"/>
      <c r="AY27" s="808"/>
      <c r="AZ27" s="806"/>
      <c r="BA27" s="807"/>
      <c r="BB27" s="807"/>
      <c r="BC27" s="807"/>
      <c r="BD27" s="808"/>
      <c r="BE27" s="806"/>
      <c r="BF27" s="807"/>
      <c r="BG27" s="807"/>
      <c r="BH27" s="807"/>
      <c r="BI27" s="816"/>
      <c r="BJ27" s="254"/>
      <c r="BK27" s="254"/>
      <c r="BL27" s="254"/>
      <c r="BM27" s="254"/>
      <c r="BN27" s="254"/>
      <c r="BO27" s="267"/>
      <c r="BP27" s="267"/>
      <c r="BQ27" s="264">
        <v>21</v>
      </c>
      <c r="BR27" s="265"/>
      <c r="BS27" s="854"/>
      <c r="BT27" s="855"/>
      <c r="BU27" s="855"/>
      <c r="BV27" s="855"/>
      <c r="BW27" s="855"/>
      <c r="BX27" s="855"/>
      <c r="BY27" s="855"/>
      <c r="BZ27" s="855"/>
      <c r="CA27" s="855"/>
      <c r="CB27" s="855"/>
      <c r="CC27" s="855"/>
      <c r="CD27" s="855"/>
      <c r="CE27" s="855"/>
      <c r="CF27" s="855"/>
      <c r="CG27" s="856"/>
      <c r="CH27" s="867"/>
      <c r="CI27" s="868"/>
      <c r="CJ27" s="868"/>
      <c r="CK27" s="868"/>
      <c r="CL27" s="869"/>
      <c r="CM27" s="867"/>
      <c r="CN27" s="868"/>
      <c r="CO27" s="868"/>
      <c r="CP27" s="868"/>
      <c r="CQ27" s="869"/>
      <c r="CR27" s="867"/>
      <c r="CS27" s="868"/>
      <c r="CT27" s="868"/>
      <c r="CU27" s="868"/>
      <c r="CV27" s="869"/>
      <c r="CW27" s="867"/>
      <c r="CX27" s="868"/>
      <c r="CY27" s="868"/>
      <c r="CZ27" s="868"/>
      <c r="DA27" s="869"/>
      <c r="DB27" s="867"/>
      <c r="DC27" s="868"/>
      <c r="DD27" s="868"/>
      <c r="DE27" s="868"/>
      <c r="DF27" s="869"/>
      <c r="DG27" s="867"/>
      <c r="DH27" s="868"/>
      <c r="DI27" s="868"/>
      <c r="DJ27" s="868"/>
      <c r="DK27" s="869"/>
      <c r="DL27" s="867"/>
      <c r="DM27" s="868"/>
      <c r="DN27" s="868"/>
      <c r="DO27" s="868"/>
      <c r="DP27" s="869"/>
      <c r="DQ27" s="867"/>
      <c r="DR27" s="868"/>
      <c r="DS27" s="868"/>
      <c r="DT27" s="868"/>
      <c r="DU27" s="869"/>
      <c r="DV27" s="870"/>
      <c r="DW27" s="871"/>
      <c r="DX27" s="871"/>
      <c r="DY27" s="871"/>
      <c r="DZ27" s="872"/>
      <c r="EA27" s="248"/>
    </row>
    <row r="28" spans="1:131" s="249" customFormat="1" ht="26.25" customHeight="1" thickTop="1" x14ac:dyDescent="0.15">
      <c r="A28" s="268">
        <v>1</v>
      </c>
      <c r="B28" s="817" t="s">
        <v>401</v>
      </c>
      <c r="C28" s="818"/>
      <c r="D28" s="818"/>
      <c r="E28" s="818"/>
      <c r="F28" s="818"/>
      <c r="G28" s="818"/>
      <c r="H28" s="818"/>
      <c r="I28" s="818"/>
      <c r="J28" s="818"/>
      <c r="K28" s="818"/>
      <c r="L28" s="818"/>
      <c r="M28" s="818"/>
      <c r="N28" s="818"/>
      <c r="O28" s="818"/>
      <c r="P28" s="819"/>
      <c r="Q28" s="908">
        <v>981</v>
      </c>
      <c r="R28" s="909"/>
      <c r="S28" s="909"/>
      <c r="T28" s="909"/>
      <c r="U28" s="909"/>
      <c r="V28" s="909">
        <v>891</v>
      </c>
      <c r="W28" s="909"/>
      <c r="X28" s="909"/>
      <c r="Y28" s="909"/>
      <c r="Z28" s="909"/>
      <c r="AA28" s="909">
        <v>91</v>
      </c>
      <c r="AB28" s="909"/>
      <c r="AC28" s="909"/>
      <c r="AD28" s="909"/>
      <c r="AE28" s="910"/>
      <c r="AF28" s="911">
        <v>91</v>
      </c>
      <c r="AG28" s="909"/>
      <c r="AH28" s="909"/>
      <c r="AI28" s="909"/>
      <c r="AJ28" s="912"/>
      <c r="AK28" s="913">
        <v>81</v>
      </c>
      <c r="AL28" s="904"/>
      <c r="AM28" s="904"/>
      <c r="AN28" s="904"/>
      <c r="AO28" s="904"/>
      <c r="AP28" s="904" t="s">
        <v>610</v>
      </c>
      <c r="AQ28" s="904"/>
      <c r="AR28" s="904"/>
      <c r="AS28" s="904"/>
      <c r="AT28" s="904"/>
      <c r="AU28" s="904" t="s">
        <v>610</v>
      </c>
      <c r="AV28" s="904"/>
      <c r="AW28" s="904"/>
      <c r="AX28" s="904"/>
      <c r="AY28" s="904"/>
      <c r="AZ28" s="905"/>
      <c r="BA28" s="905"/>
      <c r="BB28" s="905"/>
      <c r="BC28" s="905"/>
      <c r="BD28" s="905"/>
      <c r="BE28" s="906"/>
      <c r="BF28" s="906"/>
      <c r="BG28" s="906"/>
      <c r="BH28" s="906"/>
      <c r="BI28" s="907"/>
      <c r="BJ28" s="254"/>
      <c r="BK28" s="254"/>
      <c r="BL28" s="254"/>
      <c r="BM28" s="254"/>
      <c r="BN28" s="254"/>
      <c r="BO28" s="267"/>
      <c r="BP28" s="267"/>
      <c r="BQ28" s="264">
        <v>22</v>
      </c>
      <c r="BR28" s="265"/>
      <c r="BS28" s="854"/>
      <c r="BT28" s="855"/>
      <c r="BU28" s="855"/>
      <c r="BV28" s="855"/>
      <c r="BW28" s="855"/>
      <c r="BX28" s="855"/>
      <c r="BY28" s="855"/>
      <c r="BZ28" s="855"/>
      <c r="CA28" s="855"/>
      <c r="CB28" s="855"/>
      <c r="CC28" s="855"/>
      <c r="CD28" s="855"/>
      <c r="CE28" s="855"/>
      <c r="CF28" s="855"/>
      <c r="CG28" s="856"/>
      <c r="CH28" s="867"/>
      <c r="CI28" s="868"/>
      <c r="CJ28" s="868"/>
      <c r="CK28" s="868"/>
      <c r="CL28" s="869"/>
      <c r="CM28" s="867"/>
      <c r="CN28" s="868"/>
      <c r="CO28" s="868"/>
      <c r="CP28" s="868"/>
      <c r="CQ28" s="869"/>
      <c r="CR28" s="867"/>
      <c r="CS28" s="868"/>
      <c r="CT28" s="868"/>
      <c r="CU28" s="868"/>
      <c r="CV28" s="869"/>
      <c r="CW28" s="867"/>
      <c r="CX28" s="868"/>
      <c r="CY28" s="868"/>
      <c r="CZ28" s="868"/>
      <c r="DA28" s="869"/>
      <c r="DB28" s="867"/>
      <c r="DC28" s="868"/>
      <c r="DD28" s="868"/>
      <c r="DE28" s="868"/>
      <c r="DF28" s="869"/>
      <c r="DG28" s="867"/>
      <c r="DH28" s="868"/>
      <c r="DI28" s="868"/>
      <c r="DJ28" s="868"/>
      <c r="DK28" s="869"/>
      <c r="DL28" s="867"/>
      <c r="DM28" s="868"/>
      <c r="DN28" s="868"/>
      <c r="DO28" s="868"/>
      <c r="DP28" s="869"/>
      <c r="DQ28" s="867"/>
      <c r="DR28" s="868"/>
      <c r="DS28" s="868"/>
      <c r="DT28" s="868"/>
      <c r="DU28" s="869"/>
      <c r="DV28" s="870"/>
      <c r="DW28" s="871"/>
      <c r="DX28" s="871"/>
      <c r="DY28" s="871"/>
      <c r="DZ28" s="872"/>
      <c r="EA28" s="248"/>
    </row>
    <row r="29" spans="1:131" s="249" customFormat="1" ht="26.25" customHeight="1" x14ac:dyDescent="0.15">
      <c r="A29" s="268">
        <v>2</v>
      </c>
      <c r="B29" s="841" t="s">
        <v>402</v>
      </c>
      <c r="C29" s="842"/>
      <c r="D29" s="842"/>
      <c r="E29" s="842"/>
      <c r="F29" s="842"/>
      <c r="G29" s="842"/>
      <c r="H29" s="842"/>
      <c r="I29" s="842"/>
      <c r="J29" s="842"/>
      <c r="K29" s="842"/>
      <c r="L29" s="842"/>
      <c r="M29" s="842"/>
      <c r="N29" s="842"/>
      <c r="O29" s="842"/>
      <c r="P29" s="843"/>
      <c r="Q29" s="844">
        <v>137</v>
      </c>
      <c r="R29" s="845"/>
      <c r="S29" s="845"/>
      <c r="T29" s="845"/>
      <c r="U29" s="845"/>
      <c r="V29" s="845">
        <v>101</v>
      </c>
      <c r="W29" s="845"/>
      <c r="X29" s="845"/>
      <c r="Y29" s="845"/>
      <c r="Z29" s="845"/>
      <c r="AA29" s="845">
        <v>36</v>
      </c>
      <c r="AB29" s="845"/>
      <c r="AC29" s="845"/>
      <c r="AD29" s="845"/>
      <c r="AE29" s="846"/>
      <c r="AF29" s="847">
        <v>36</v>
      </c>
      <c r="AG29" s="848"/>
      <c r="AH29" s="848"/>
      <c r="AI29" s="848"/>
      <c r="AJ29" s="849"/>
      <c r="AK29" s="916" t="s">
        <v>610</v>
      </c>
      <c r="AL29" s="917"/>
      <c r="AM29" s="917"/>
      <c r="AN29" s="917"/>
      <c r="AO29" s="917"/>
      <c r="AP29" s="917" t="s">
        <v>610</v>
      </c>
      <c r="AQ29" s="917"/>
      <c r="AR29" s="917"/>
      <c r="AS29" s="917"/>
      <c r="AT29" s="917"/>
      <c r="AU29" s="917" t="s">
        <v>610</v>
      </c>
      <c r="AV29" s="917"/>
      <c r="AW29" s="917"/>
      <c r="AX29" s="917"/>
      <c r="AY29" s="917"/>
      <c r="AZ29" s="918"/>
      <c r="BA29" s="918"/>
      <c r="BB29" s="918"/>
      <c r="BC29" s="918"/>
      <c r="BD29" s="918"/>
      <c r="BE29" s="914"/>
      <c r="BF29" s="914"/>
      <c r="BG29" s="914"/>
      <c r="BH29" s="914"/>
      <c r="BI29" s="915"/>
      <c r="BJ29" s="254"/>
      <c r="BK29" s="254"/>
      <c r="BL29" s="254"/>
      <c r="BM29" s="254"/>
      <c r="BN29" s="254"/>
      <c r="BO29" s="267"/>
      <c r="BP29" s="267"/>
      <c r="BQ29" s="264">
        <v>23</v>
      </c>
      <c r="BR29" s="265"/>
      <c r="BS29" s="854"/>
      <c r="BT29" s="855"/>
      <c r="BU29" s="855"/>
      <c r="BV29" s="855"/>
      <c r="BW29" s="855"/>
      <c r="BX29" s="855"/>
      <c r="BY29" s="855"/>
      <c r="BZ29" s="855"/>
      <c r="CA29" s="855"/>
      <c r="CB29" s="855"/>
      <c r="CC29" s="855"/>
      <c r="CD29" s="855"/>
      <c r="CE29" s="855"/>
      <c r="CF29" s="855"/>
      <c r="CG29" s="856"/>
      <c r="CH29" s="867"/>
      <c r="CI29" s="868"/>
      <c r="CJ29" s="868"/>
      <c r="CK29" s="868"/>
      <c r="CL29" s="869"/>
      <c r="CM29" s="867"/>
      <c r="CN29" s="868"/>
      <c r="CO29" s="868"/>
      <c r="CP29" s="868"/>
      <c r="CQ29" s="869"/>
      <c r="CR29" s="867"/>
      <c r="CS29" s="868"/>
      <c r="CT29" s="868"/>
      <c r="CU29" s="868"/>
      <c r="CV29" s="869"/>
      <c r="CW29" s="867"/>
      <c r="CX29" s="868"/>
      <c r="CY29" s="868"/>
      <c r="CZ29" s="868"/>
      <c r="DA29" s="869"/>
      <c r="DB29" s="867"/>
      <c r="DC29" s="868"/>
      <c r="DD29" s="868"/>
      <c r="DE29" s="868"/>
      <c r="DF29" s="869"/>
      <c r="DG29" s="867"/>
      <c r="DH29" s="868"/>
      <c r="DI29" s="868"/>
      <c r="DJ29" s="868"/>
      <c r="DK29" s="869"/>
      <c r="DL29" s="867"/>
      <c r="DM29" s="868"/>
      <c r="DN29" s="868"/>
      <c r="DO29" s="868"/>
      <c r="DP29" s="869"/>
      <c r="DQ29" s="867"/>
      <c r="DR29" s="868"/>
      <c r="DS29" s="868"/>
      <c r="DT29" s="868"/>
      <c r="DU29" s="869"/>
      <c r="DV29" s="870"/>
      <c r="DW29" s="871"/>
      <c r="DX29" s="871"/>
      <c r="DY29" s="871"/>
      <c r="DZ29" s="872"/>
      <c r="EA29" s="248"/>
    </row>
    <row r="30" spans="1:131" s="249" customFormat="1" ht="26.25" customHeight="1" x14ac:dyDescent="0.15">
      <c r="A30" s="268">
        <v>3</v>
      </c>
      <c r="B30" s="841" t="s">
        <v>403</v>
      </c>
      <c r="C30" s="842"/>
      <c r="D30" s="842"/>
      <c r="E30" s="842"/>
      <c r="F30" s="842"/>
      <c r="G30" s="842"/>
      <c r="H30" s="842"/>
      <c r="I30" s="842"/>
      <c r="J30" s="842"/>
      <c r="K30" s="842"/>
      <c r="L30" s="842"/>
      <c r="M30" s="842"/>
      <c r="N30" s="842"/>
      <c r="O30" s="842"/>
      <c r="P30" s="843"/>
      <c r="Q30" s="844">
        <v>104</v>
      </c>
      <c r="R30" s="845"/>
      <c r="S30" s="845"/>
      <c r="T30" s="845"/>
      <c r="U30" s="845"/>
      <c r="V30" s="845">
        <v>104</v>
      </c>
      <c r="W30" s="845"/>
      <c r="X30" s="845"/>
      <c r="Y30" s="845"/>
      <c r="Z30" s="845"/>
      <c r="AA30" s="845">
        <v>0</v>
      </c>
      <c r="AB30" s="845"/>
      <c r="AC30" s="845"/>
      <c r="AD30" s="845"/>
      <c r="AE30" s="846"/>
      <c r="AF30" s="847">
        <v>0</v>
      </c>
      <c r="AG30" s="848"/>
      <c r="AH30" s="848"/>
      <c r="AI30" s="848"/>
      <c r="AJ30" s="849"/>
      <c r="AK30" s="916">
        <v>23</v>
      </c>
      <c r="AL30" s="917"/>
      <c r="AM30" s="917"/>
      <c r="AN30" s="917"/>
      <c r="AO30" s="917"/>
      <c r="AP30" s="917" t="s">
        <v>610</v>
      </c>
      <c r="AQ30" s="917"/>
      <c r="AR30" s="917"/>
      <c r="AS30" s="917"/>
      <c r="AT30" s="917"/>
      <c r="AU30" s="917" t="s">
        <v>610</v>
      </c>
      <c r="AV30" s="917"/>
      <c r="AW30" s="917"/>
      <c r="AX30" s="917"/>
      <c r="AY30" s="917"/>
      <c r="AZ30" s="918"/>
      <c r="BA30" s="918"/>
      <c r="BB30" s="918"/>
      <c r="BC30" s="918"/>
      <c r="BD30" s="918"/>
      <c r="BE30" s="914"/>
      <c r="BF30" s="914"/>
      <c r="BG30" s="914"/>
      <c r="BH30" s="914"/>
      <c r="BI30" s="915"/>
      <c r="BJ30" s="254"/>
      <c r="BK30" s="254"/>
      <c r="BL30" s="254"/>
      <c r="BM30" s="254"/>
      <c r="BN30" s="254"/>
      <c r="BO30" s="267"/>
      <c r="BP30" s="267"/>
      <c r="BQ30" s="264">
        <v>24</v>
      </c>
      <c r="BR30" s="265"/>
      <c r="BS30" s="854"/>
      <c r="BT30" s="855"/>
      <c r="BU30" s="855"/>
      <c r="BV30" s="855"/>
      <c r="BW30" s="855"/>
      <c r="BX30" s="855"/>
      <c r="BY30" s="855"/>
      <c r="BZ30" s="855"/>
      <c r="CA30" s="855"/>
      <c r="CB30" s="855"/>
      <c r="CC30" s="855"/>
      <c r="CD30" s="855"/>
      <c r="CE30" s="855"/>
      <c r="CF30" s="855"/>
      <c r="CG30" s="856"/>
      <c r="CH30" s="867"/>
      <c r="CI30" s="868"/>
      <c r="CJ30" s="868"/>
      <c r="CK30" s="868"/>
      <c r="CL30" s="869"/>
      <c r="CM30" s="867"/>
      <c r="CN30" s="868"/>
      <c r="CO30" s="868"/>
      <c r="CP30" s="868"/>
      <c r="CQ30" s="869"/>
      <c r="CR30" s="867"/>
      <c r="CS30" s="868"/>
      <c r="CT30" s="868"/>
      <c r="CU30" s="868"/>
      <c r="CV30" s="869"/>
      <c r="CW30" s="867"/>
      <c r="CX30" s="868"/>
      <c r="CY30" s="868"/>
      <c r="CZ30" s="868"/>
      <c r="DA30" s="869"/>
      <c r="DB30" s="867"/>
      <c r="DC30" s="868"/>
      <c r="DD30" s="868"/>
      <c r="DE30" s="868"/>
      <c r="DF30" s="869"/>
      <c r="DG30" s="867"/>
      <c r="DH30" s="868"/>
      <c r="DI30" s="868"/>
      <c r="DJ30" s="868"/>
      <c r="DK30" s="869"/>
      <c r="DL30" s="867"/>
      <c r="DM30" s="868"/>
      <c r="DN30" s="868"/>
      <c r="DO30" s="868"/>
      <c r="DP30" s="869"/>
      <c r="DQ30" s="867"/>
      <c r="DR30" s="868"/>
      <c r="DS30" s="868"/>
      <c r="DT30" s="868"/>
      <c r="DU30" s="869"/>
      <c r="DV30" s="870"/>
      <c r="DW30" s="871"/>
      <c r="DX30" s="871"/>
      <c r="DY30" s="871"/>
      <c r="DZ30" s="872"/>
      <c r="EA30" s="248"/>
    </row>
    <row r="31" spans="1:131" s="249" customFormat="1" ht="26.25" customHeight="1" x14ac:dyDescent="0.15">
      <c r="A31" s="268">
        <v>4</v>
      </c>
      <c r="B31" s="841" t="s">
        <v>404</v>
      </c>
      <c r="C31" s="842"/>
      <c r="D31" s="842"/>
      <c r="E31" s="842"/>
      <c r="F31" s="842"/>
      <c r="G31" s="842"/>
      <c r="H31" s="842"/>
      <c r="I31" s="842"/>
      <c r="J31" s="842"/>
      <c r="K31" s="842"/>
      <c r="L31" s="842"/>
      <c r="M31" s="842"/>
      <c r="N31" s="842"/>
      <c r="O31" s="842"/>
      <c r="P31" s="843"/>
      <c r="Q31" s="844">
        <v>168</v>
      </c>
      <c r="R31" s="845"/>
      <c r="S31" s="845"/>
      <c r="T31" s="845"/>
      <c r="U31" s="845"/>
      <c r="V31" s="845">
        <v>136</v>
      </c>
      <c r="W31" s="845"/>
      <c r="X31" s="845"/>
      <c r="Y31" s="845"/>
      <c r="Z31" s="845"/>
      <c r="AA31" s="845">
        <v>32</v>
      </c>
      <c r="AB31" s="845"/>
      <c r="AC31" s="845"/>
      <c r="AD31" s="845"/>
      <c r="AE31" s="846"/>
      <c r="AF31" s="847">
        <v>1039</v>
      </c>
      <c r="AG31" s="848"/>
      <c r="AH31" s="848"/>
      <c r="AI31" s="848"/>
      <c r="AJ31" s="849"/>
      <c r="AK31" s="916" t="s">
        <v>610</v>
      </c>
      <c r="AL31" s="917"/>
      <c r="AM31" s="917"/>
      <c r="AN31" s="917"/>
      <c r="AO31" s="917"/>
      <c r="AP31" s="917">
        <v>20</v>
      </c>
      <c r="AQ31" s="917"/>
      <c r="AR31" s="917"/>
      <c r="AS31" s="917"/>
      <c r="AT31" s="917"/>
      <c r="AU31" s="917">
        <v>0</v>
      </c>
      <c r="AV31" s="917"/>
      <c r="AW31" s="917"/>
      <c r="AX31" s="917"/>
      <c r="AY31" s="917"/>
      <c r="AZ31" s="918"/>
      <c r="BA31" s="918"/>
      <c r="BB31" s="918"/>
      <c r="BC31" s="918"/>
      <c r="BD31" s="918"/>
      <c r="BE31" s="914" t="s">
        <v>405</v>
      </c>
      <c r="BF31" s="914"/>
      <c r="BG31" s="914"/>
      <c r="BH31" s="914"/>
      <c r="BI31" s="915"/>
      <c r="BJ31" s="254"/>
      <c r="BK31" s="254"/>
      <c r="BL31" s="254"/>
      <c r="BM31" s="254"/>
      <c r="BN31" s="254"/>
      <c r="BO31" s="267"/>
      <c r="BP31" s="267"/>
      <c r="BQ31" s="264">
        <v>25</v>
      </c>
      <c r="BR31" s="265"/>
      <c r="BS31" s="854"/>
      <c r="BT31" s="855"/>
      <c r="BU31" s="855"/>
      <c r="BV31" s="855"/>
      <c r="BW31" s="855"/>
      <c r="BX31" s="855"/>
      <c r="BY31" s="855"/>
      <c r="BZ31" s="855"/>
      <c r="CA31" s="855"/>
      <c r="CB31" s="855"/>
      <c r="CC31" s="855"/>
      <c r="CD31" s="855"/>
      <c r="CE31" s="855"/>
      <c r="CF31" s="855"/>
      <c r="CG31" s="856"/>
      <c r="CH31" s="867"/>
      <c r="CI31" s="868"/>
      <c r="CJ31" s="868"/>
      <c r="CK31" s="868"/>
      <c r="CL31" s="869"/>
      <c r="CM31" s="867"/>
      <c r="CN31" s="868"/>
      <c r="CO31" s="868"/>
      <c r="CP31" s="868"/>
      <c r="CQ31" s="869"/>
      <c r="CR31" s="867"/>
      <c r="CS31" s="868"/>
      <c r="CT31" s="868"/>
      <c r="CU31" s="868"/>
      <c r="CV31" s="869"/>
      <c r="CW31" s="867"/>
      <c r="CX31" s="868"/>
      <c r="CY31" s="868"/>
      <c r="CZ31" s="868"/>
      <c r="DA31" s="869"/>
      <c r="DB31" s="867"/>
      <c r="DC31" s="868"/>
      <c r="DD31" s="868"/>
      <c r="DE31" s="868"/>
      <c r="DF31" s="869"/>
      <c r="DG31" s="867"/>
      <c r="DH31" s="868"/>
      <c r="DI31" s="868"/>
      <c r="DJ31" s="868"/>
      <c r="DK31" s="869"/>
      <c r="DL31" s="867"/>
      <c r="DM31" s="868"/>
      <c r="DN31" s="868"/>
      <c r="DO31" s="868"/>
      <c r="DP31" s="869"/>
      <c r="DQ31" s="867"/>
      <c r="DR31" s="868"/>
      <c r="DS31" s="868"/>
      <c r="DT31" s="868"/>
      <c r="DU31" s="869"/>
      <c r="DV31" s="870"/>
      <c r="DW31" s="871"/>
      <c r="DX31" s="871"/>
      <c r="DY31" s="871"/>
      <c r="DZ31" s="872"/>
      <c r="EA31" s="248"/>
    </row>
    <row r="32" spans="1:131" s="249" customFormat="1" ht="26.25" customHeight="1" x14ac:dyDescent="0.15">
      <c r="A32" s="268">
        <v>5</v>
      </c>
      <c r="B32" s="841" t="s">
        <v>406</v>
      </c>
      <c r="C32" s="842"/>
      <c r="D32" s="842"/>
      <c r="E32" s="842"/>
      <c r="F32" s="842"/>
      <c r="G32" s="842"/>
      <c r="H32" s="842"/>
      <c r="I32" s="842"/>
      <c r="J32" s="842"/>
      <c r="K32" s="842"/>
      <c r="L32" s="842"/>
      <c r="M32" s="842"/>
      <c r="N32" s="842"/>
      <c r="O32" s="842"/>
      <c r="P32" s="843"/>
      <c r="Q32" s="844">
        <v>334</v>
      </c>
      <c r="R32" s="845"/>
      <c r="S32" s="845"/>
      <c r="T32" s="845"/>
      <c r="U32" s="845"/>
      <c r="V32" s="845">
        <v>191</v>
      </c>
      <c r="W32" s="845"/>
      <c r="X32" s="845"/>
      <c r="Y32" s="845"/>
      <c r="Z32" s="845"/>
      <c r="AA32" s="845">
        <v>143</v>
      </c>
      <c r="AB32" s="845"/>
      <c r="AC32" s="845"/>
      <c r="AD32" s="845"/>
      <c r="AE32" s="846"/>
      <c r="AF32" s="847">
        <v>575</v>
      </c>
      <c r="AG32" s="848"/>
      <c r="AH32" s="848"/>
      <c r="AI32" s="848"/>
      <c r="AJ32" s="849"/>
      <c r="AK32" s="916">
        <v>183</v>
      </c>
      <c r="AL32" s="917"/>
      <c r="AM32" s="917"/>
      <c r="AN32" s="917"/>
      <c r="AO32" s="917"/>
      <c r="AP32" s="917">
        <v>365</v>
      </c>
      <c r="AQ32" s="917"/>
      <c r="AR32" s="917"/>
      <c r="AS32" s="917"/>
      <c r="AT32" s="917"/>
      <c r="AU32" s="917">
        <v>355</v>
      </c>
      <c r="AV32" s="917"/>
      <c r="AW32" s="917"/>
      <c r="AX32" s="917"/>
      <c r="AY32" s="917"/>
      <c r="AZ32" s="918"/>
      <c r="BA32" s="918"/>
      <c r="BB32" s="918"/>
      <c r="BC32" s="918"/>
      <c r="BD32" s="918"/>
      <c r="BE32" s="914" t="s">
        <v>407</v>
      </c>
      <c r="BF32" s="914"/>
      <c r="BG32" s="914"/>
      <c r="BH32" s="914"/>
      <c r="BI32" s="915"/>
      <c r="BJ32" s="254"/>
      <c r="BK32" s="254"/>
      <c r="BL32" s="254"/>
      <c r="BM32" s="254"/>
      <c r="BN32" s="254"/>
      <c r="BO32" s="267"/>
      <c r="BP32" s="267"/>
      <c r="BQ32" s="264">
        <v>26</v>
      </c>
      <c r="BR32" s="265"/>
      <c r="BS32" s="854"/>
      <c r="BT32" s="855"/>
      <c r="BU32" s="855"/>
      <c r="BV32" s="855"/>
      <c r="BW32" s="855"/>
      <c r="BX32" s="855"/>
      <c r="BY32" s="855"/>
      <c r="BZ32" s="855"/>
      <c r="CA32" s="855"/>
      <c r="CB32" s="855"/>
      <c r="CC32" s="855"/>
      <c r="CD32" s="855"/>
      <c r="CE32" s="855"/>
      <c r="CF32" s="855"/>
      <c r="CG32" s="856"/>
      <c r="CH32" s="867"/>
      <c r="CI32" s="868"/>
      <c r="CJ32" s="868"/>
      <c r="CK32" s="868"/>
      <c r="CL32" s="869"/>
      <c r="CM32" s="867"/>
      <c r="CN32" s="868"/>
      <c r="CO32" s="868"/>
      <c r="CP32" s="868"/>
      <c r="CQ32" s="869"/>
      <c r="CR32" s="867"/>
      <c r="CS32" s="868"/>
      <c r="CT32" s="868"/>
      <c r="CU32" s="868"/>
      <c r="CV32" s="869"/>
      <c r="CW32" s="867"/>
      <c r="CX32" s="868"/>
      <c r="CY32" s="868"/>
      <c r="CZ32" s="868"/>
      <c r="DA32" s="869"/>
      <c r="DB32" s="867"/>
      <c r="DC32" s="868"/>
      <c r="DD32" s="868"/>
      <c r="DE32" s="868"/>
      <c r="DF32" s="869"/>
      <c r="DG32" s="867"/>
      <c r="DH32" s="868"/>
      <c r="DI32" s="868"/>
      <c r="DJ32" s="868"/>
      <c r="DK32" s="869"/>
      <c r="DL32" s="867"/>
      <c r="DM32" s="868"/>
      <c r="DN32" s="868"/>
      <c r="DO32" s="868"/>
      <c r="DP32" s="869"/>
      <c r="DQ32" s="867"/>
      <c r="DR32" s="868"/>
      <c r="DS32" s="868"/>
      <c r="DT32" s="868"/>
      <c r="DU32" s="869"/>
      <c r="DV32" s="870"/>
      <c r="DW32" s="871"/>
      <c r="DX32" s="871"/>
      <c r="DY32" s="871"/>
      <c r="DZ32" s="872"/>
      <c r="EA32" s="248"/>
    </row>
    <row r="33" spans="1:131" s="249" customFormat="1" ht="26.25" customHeight="1" x14ac:dyDescent="0.15">
      <c r="A33" s="268">
        <v>6</v>
      </c>
      <c r="B33" s="841"/>
      <c r="C33" s="842"/>
      <c r="D33" s="842"/>
      <c r="E33" s="842"/>
      <c r="F33" s="842"/>
      <c r="G33" s="842"/>
      <c r="H33" s="842"/>
      <c r="I33" s="842"/>
      <c r="J33" s="842"/>
      <c r="K33" s="842"/>
      <c r="L33" s="842"/>
      <c r="M33" s="842"/>
      <c r="N33" s="842"/>
      <c r="O33" s="842"/>
      <c r="P33" s="843"/>
      <c r="Q33" s="844"/>
      <c r="R33" s="845"/>
      <c r="S33" s="845"/>
      <c r="T33" s="845"/>
      <c r="U33" s="845"/>
      <c r="V33" s="845"/>
      <c r="W33" s="845"/>
      <c r="X33" s="845"/>
      <c r="Y33" s="845"/>
      <c r="Z33" s="845"/>
      <c r="AA33" s="845"/>
      <c r="AB33" s="845"/>
      <c r="AC33" s="845"/>
      <c r="AD33" s="845"/>
      <c r="AE33" s="846"/>
      <c r="AF33" s="847"/>
      <c r="AG33" s="848"/>
      <c r="AH33" s="848"/>
      <c r="AI33" s="848"/>
      <c r="AJ33" s="849"/>
      <c r="AK33" s="916"/>
      <c r="AL33" s="917"/>
      <c r="AM33" s="917"/>
      <c r="AN33" s="917"/>
      <c r="AO33" s="917"/>
      <c r="AP33" s="917"/>
      <c r="AQ33" s="917"/>
      <c r="AR33" s="917"/>
      <c r="AS33" s="917"/>
      <c r="AT33" s="917"/>
      <c r="AU33" s="917"/>
      <c r="AV33" s="917"/>
      <c r="AW33" s="917"/>
      <c r="AX33" s="917"/>
      <c r="AY33" s="917"/>
      <c r="AZ33" s="918"/>
      <c r="BA33" s="918"/>
      <c r="BB33" s="918"/>
      <c r="BC33" s="918"/>
      <c r="BD33" s="918"/>
      <c r="BE33" s="914"/>
      <c r="BF33" s="914"/>
      <c r="BG33" s="914"/>
      <c r="BH33" s="914"/>
      <c r="BI33" s="915"/>
      <c r="BJ33" s="254"/>
      <c r="BK33" s="254"/>
      <c r="BL33" s="254"/>
      <c r="BM33" s="254"/>
      <c r="BN33" s="254"/>
      <c r="BO33" s="267"/>
      <c r="BP33" s="267"/>
      <c r="BQ33" s="264">
        <v>27</v>
      </c>
      <c r="BR33" s="265"/>
      <c r="BS33" s="854"/>
      <c r="BT33" s="855"/>
      <c r="BU33" s="855"/>
      <c r="BV33" s="855"/>
      <c r="BW33" s="855"/>
      <c r="BX33" s="855"/>
      <c r="BY33" s="855"/>
      <c r="BZ33" s="855"/>
      <c r="CA33" s="855"/>
      <c r="CB33" s="855"/>
      <c r="CC33" s="855"/>
      <c r="CD33" s="855"/>
      <c r="CE33" s="855"/>
      <c r="CF33" s="855"/>
      <c r="CG33" s="856"/>
      <c r="CH33" s="867"/>
      <c r="CI33" s="868"/>
      <c r="CJ33" s="868"/>
      <c r="CK33" s="868"/>
      <c r="CL33" s="869"/>
      <c r="CM33" s="867"/>
      <c r="CN33" s="868"/>
      <c r="CO33" s="868"/>
      <c r="CP33" s="868"/>
      <c r="CQ33" s="869"/>
      <c r="CR33" s="867"/>
      <c r="CS33" s="868"/>
      <c r="CT33" s="868"/>
      <c r="CU33" s="868"/>
      <c r="CV33" s="869"/>
      <c r="CW33" s="867"/>
      <c r="CX33" s="868"/>
      <c r="CY33" s="868"/>
      <c r="CZ33" s="868"/>
      <c r="DA33" s="869"/>
      <c r="DB33" s="867"/>
      <c r="DC33" s="868"/>
      <c r="DD33" s="868"/>
      <c r="DE33" s="868"/>
      <c r="DF33" s="869"/>
      <c r="DG33" s="867"/>
      <c r="DH33" s="868"/>
      <c r="DI33" s="868"/>
      <c r="DJ33" s="868"/>
      <c r="DK33" s="869"/>
      <c r="DL33" s="867"/>
      <c r="DM33" s="868"/>
      <c r="DN33" s="868"/>
      <c r="DO33" s="868"/>
      <c r="DP33" s="869"/>
      <c r="DQ33" s="867"/>
      <c r="DR33" s="868"/>
      <c r="DS33" s="868"/>
      <c r="DT33" s="868"/>
      <c r="DU33" s="869"/>
      <c r="DV33" s="870"/>
      <c r="DW33" s="871"/>
      <c r="DX33" s="871"/>
      <c r="DY33" s="871"/>
      <c r="DZ33" s="872"/>
      <c r="EA33" s="248"/>
    </row>
    <row r="34" spans="1:131" s="249" customFormat="1" ht="26.25" customHeight="1" x14ac:dyDescent="0.15">
      <c r="A34" s="268">
        <v>7</v>
      </c>
      <c r="B34" s="841"/>
      <c r="C34" s="842"/>
      <c r="D34" s="842"/>
      <c r="E34" s="842"/>
      <c r="F34" s="842"/>
      <c r="G34" s="842"/>
      <c r="H34" s="842"/>
      <c r="I34" s="842"/>
      <c r="J34" s="842"/>
      <c r="K34" s="842"/>
      <c r="L34" s="842"/>
      <c r="M34" s="842"/>
      <c r="N34" s="842"/>
      <c r="O34" s="842"/>
      <c r="P34" s="843"/>
      <c r="Q34" s="844"/>
      <c r="R34" s="845"/>
      <c r="S34" s="845"/>
      <c r="T34" s="845"/>
      <c r="U34" s="845"/>
      <c r="V34" s="845"/>
      <c r="W34" s="845"/>
      <c r="X34" s="845"/>
      <c r="Y34" s="845"/>
      <c r="Z34" s="845"/>
      <c r="AA34" s="845"/>
      <c r="AB34" s="845"/>
      <c r="AC34" s="845"/>
      <c r="AD34" s="845"/>
      <c r="AE34" s="846"/>
      <c r="AF34" s="847"/>
      <c r="AG34" s="848"/>
      <c r="AH34" s="848"/>
      <c r="AI34" s="848"/>
      <c r="AJ34" s="849"/>
      <c r="AK34" s="916"/>
      <c r="AL34" s="917"/>
      <c r="AM34" s="917"/>
      <c r="AN34" s="917"/>
      <c r="AO34" s="917"/>
      <c r="AP34" s="917"/>
      <c r="AQ34" s="917"/>
      <c r="AR34" s="917"/>
      <c r="AS34" s="917"/>
      <c r="AT34" s="917"/>
      <c r="AU34" s="917"/>
      <c r="AV34" s="917"/>
      <c r="AW34" s="917"/>
      <c r="AX34" s="917"/>
      <c r="AY34" s="917"/>
      <c r="AZ34" s="918"/>
      <c r="BA34" s="918"/>
      <c r="BB34" s="918"/>
      <c r="BC34" s="918"/>
      <c r="BD34" s="918"/>
      <c r="BE34" s="914"/>
      <c r="BF34" s="914"/>
      <c r="BG34" s="914"/>
      <c r="BH34" s="914"/>
      <c r="BI34" s="915"/>
      <c r="BJ34" s="254"/>
      <c r="BK34" s="254"/>
      <c r="BL34" s="254"/>
      <c r="BM34" s="254"/>
      <c r="BN34" s="254"/>
      <c r="BO34" s="267"/>
      <c r="BP34" s="267"/>
      <c r="BQ34" s="264">
        <v>28</v>
      </c>
      <c r="BR34" s="265"/>
      <c r="BS34" s="854"/>
      <c r="BT34" s="855"/>
      <c r="BU34" s="855"/>
      <c r="BV34" s="855"/>
      <c r="BW34" s="855"/>
      <c r="BX34" s="855"/>
      <c r="BY34" s="855"/>
      <c r="BZ34" s="855"/>
      <c r="CA34" s="855"/>
      <c r="CB34" s="855"/>
      <c r="CC34" s="855"/>
      <c r="CD34" s="855"/>
      <c r="CE34" s="855"/>
      <c r="CF34" s="855"/>
      <c r="CG34" s="856"/>
      <c r="CH34" s="867"/>
      <c r="CI34" s="868"/>
      <c r="CJ34" s="868"/>
      <c r="CK34" s="868"/>
      <c r="CL34" s="869"/>
      <c r="CM34" s="867"/>
      <c r="CN34" s="868"/>
      <c r="CO34" s="868"/>
      <c r="CP34" s="868"/>
      <c r="CQ34" s="869"/>
      <c r="CR34" s="867"/>
      <c r="CS34" s="868"/>
      <c r="CT34" s="868"/>
      <c r="CU34" s="868"/>
      <c r="CV34" s="869"/>
      <c r="CW34" s="867"/>
      <c r="CX34" s="868"/>
      <c r="CY34" s="868"/>
      <c r="CZ34" s="868"/>
      <c r="DA34" s="869"/>
      <c r="DB34" s="867"/>
      <c r="DC34" s="868"/>
      <c r="DD34" s="868"/>
      <c r="DE34" s="868"/>
      <c r="DF34" s="869"/>
      <c r="DG34" s="867"/>
      <c r="DH34" s="868"/>
      <c r="DI34" s="868"/>
      <c r="DJ34" s="868"/>
      <c r="DK34" s="869"/>
      <c r="DL34" s="867"/>
      <c r="DM34" s="868"/>
      <c r="DN34" s="868"/>
      <c r="DO34" s="868"/>
      <c r="DP34" s="869"/>
      <c r="DQ34" s="867"/>
      <c r="DR34" s="868"/>
      <c r="DS34" s="868"/>
      <c r="DT34" s="868"/>
      <c r="DU34" s="869"/>
      <c r="DV34" s="870"/>
      <c r="DW34" s="871"/>
      <c r="DX34" s="871"/>
      <c r="DY34" s="871"/>
      <c r="DZ34" s="872"/>
      <c r="EA34" s="248"/>
    </row>
    <row r="35" spans="1:131" s="249" customFormat="1" ht="26.25" customHeight="1" x14ac:dyDescent="0.15">
      <c r="A35" s="268">
        <v>8</v>
      </c>
      <c r="B35" s="841"/>
      <c r="C35" s="842"/>
      <c r="D35" s="842"/>
      <c r="E35" s="842"/>
      <c r="F35" s="842"/>
      <c r="G35" s="842"/>
      <c r="H35" s="842"/>
      <c r="I35" s="842"/>
      <c r="J35" s="842"/>
      <c r="K35" s="842"/>
      <c r="L35" s="842"/>
      <c r="M35" s="842"/>
      <c r="N35" s="842"/>
      <c r="O35" s="842"/>
      <c r="P35" s="843"/>
      <c r="Q35" s="844"/>
      <c r="R35" s="845"/>
      <c r="S35" s="845"/>
      <c r="T35" s="845"/>
      <c r="U35" s="845"/>
      <c r="V35" s="845"/>
      <c r="W35" s="845"/>
      <c r="X35" s="845"/>
      <c r="Y35" s="845"/>
      <c r="Z35" s="845"/>
      <c r="AA35" s="845"/>
      <c r="AB35" s="845"/>
      <c r="AC35" s="845"/>
      <c r="AD35" s="845"/>
      <c r="AE35" s="846"/>
      <c r="AF35" s="847"/>
      <c r="AG35" s="848"/>
      <c r="AH35" s="848"/>
      <c r="AI35" s="848"/>
      <c r="AJ35" s="849"/>
      <c r="AK35" s="916"/>
      <c r="AL35" s="917"/>
      <c r="AM35" s="917"/>
      <c r="AN35" s="917"/>
      <c r="AO35" s="917"/>
      <c r="AP35" s="917"/>
      <c r="AQ35" s="917"/>
      <c r="AR35" s="917"/>
      <c r="AS35" s="917"/>
      <c r="AT35" s="917"/>
      <c r="AU35" s="917"/>
      <c r="AV35" s="917"/>
      <c r="AW35" s="917"/>
      <c r="AX35" s="917"/>
      <c r="AY35" s="917"/>
      <c r="AZ35" s="918"/>
      <c r="BA35" s="918"/>
      <c r="BB35" s="918"/>
      <c r="BC35" s="918"/>
      <c r="BD35" s="918"/>
      <c r="BE35" s="914"/>
      <c r="BF35" s="914"/>
      <c r="BG35" s="914"/>
      <c r="BH35" s="914"/>
      <c r="BI35" s="915"/>
      <c r="BJ35" s="254"/>
      <c r="BK35" s="254"/>
      <c r="BL35" s="254"/>
      <c r="BM35" s="254"/>
      <c r="BN35" s="254"/>
      <c r="BO35" s="267"/>
      <c r="BP35" s="267"/>
      <c r="BQ35" s="264">
        <v>29</v>
      </c>
      <c r="BR35" s="265"/>
      <c r="BS35" s="854"/>
      <c r="BT35" s="855"/>
      <c r="BU35" s="855"/>
      <c r="BV35" s="855"/>
      <c r="BW35" s="855"/>
      <c r="BX35" s="855"/>
      <c r="BY35" s="855"/>
      <c r="BZ35" s="855"/>
      <c r="CA35" s="855"/>
      <c r="CB35" s="855"/>
      <c r="CC35" s="855"/>
      <c r="CD35" s="855"/>
      <c r="CE35" s="855"/>
      <c r="CF35" s="855"/>
      <c r="CG35" s="856"/>
      <c r="CH35" s="867"/>
      <c r="CI35" s="868"/>
      <c r="CJ35" s="868"/>
      <c r="CK35" s="868"/>
      <c r="CL35" s="869"/>
      <c r="CM35" s="867"/>
      <c r="CN35" s="868"/>
      <c r="CO35" s="868"/>
      <c r="CP35" s="868"/>
      <c r="CQ35" s="869"/>
      <c r="CR35" s="867"/>
      <c r="CS35" s="868"/>
      <c r="CT35" s="868"/>
      <c r="CU35" s="868"/>
      <c r="CV35" s="869"/>
      <c r="CW35" s="867"/>
      <c r="CX35" s="868"/>
      <c r="CY35" s="868"/>
      <c r="CZ35" s="868"/>
      <c r="DA35" s="869"/>
      <c r="DB35" s="867"/>
      <c r="DC35" s="868"/>
      <c r="DD35" s="868"/>
      <c r="DE35" s="868"/>
      <c r="DF35" s="869"/>
      <c r="DG35" s="867"/>
      <c r="DH35" s="868"/>
      <c r="DI35" s="868"/>
      <c r="DJ35" s="868"/>
      <c r="DK35" s="869"/>
      <c r="DL35" s="867"/>
      <c r="DM35" s="868"/>
      <c r="DN35" s="868"/>
      <c r="DO35" s="868"/>
      <c r="DP35" s="869"/>
      <c r="DQ35" s="867"/>
      <c r="DR35" s="868"/>
      <c r="DS35" s="868"/>
      <c r="DT35" s="868"/>
      <c r="DU35" s="869"/>
      <c r="DV35" s="870"/>
      <c r="DW35" s="871"/>
      <c r="DX35" s="871"/>
      <c r="DY35" s="871"/>
      <c r="DZ35" s="872"/>
      <c r="EA35" s="248"/>
    </row>
    <row r="36" spans="1:131" s="249" customFormat="1" ht="26.25" customHeight="1" x14ac:dyDescent="0.15">
      <c r="A36" s="268">
        <v>9</v>
      </c>
      <c r="B36" s="841"/>
      <c r="C36" s="842"/>
      <c r="D36" s="842"/>
      <c r="E36" s="842"/>
      <c r="F36" s="842"/>
      <c r="G36" s="842"/>
      <c r="H36" s="842"/>
      <c r="I36" s="842"/>
      <c r="J36" s="842"/>
      <c r="K36" s="842"/>
      <c r="L36" s="842"/>
      <c r="M36" s="842"/>
      <c r="N36" s="842"/>
      <c r="O36" s="842"/>
      <c r="P36" s="843"/>
      <c r="Q36" s="844"/>
      <c r="R36" s="845"/>
      <c r="S36" s="845"/>
      <c r="T36" s="845"/>
      <c r="U36" s="845"/>
      <c r="V36" s="845"/>
      <c r="W36" s="845"/>
      <c r="X36" s="845"/>
      <c r="Y36" s="845"/>
      <c r="Z36" s="845"/>
      <c r="AA36" s="845"/>
      <c r="AB36" s="845"/>
      <c r="AC36" s="845"/>
      <c r="AD36" s="845"/>
      <c r="AE36" s="846"/>
      <c r="AF36" s="847"/>
      <c r="AG36" s="848"/>
      <c r="AH36" s="848"/>
      <c r="AI36" s="848"/>
      <c r="AJ36" s="849"/>
      <c r="AK36" s="916"/>
      <c r="AL36" s="917"/>
      <c r="AM36" s="917"/>
      <c r="AN36" s="917"/>
      <c r="AO36" s="917"/>
      <c r="AP36" s="917"/>
      <c r="AQ36" s="917"/>
      <c r="AR36" s="917"/>
      <c r="AS36" s="917"/>
      <c r="AT36" s="917"/>
      <c r="AU36" s="917"/>
      <c r="AV36" s="917"/>
      <c r="AW36" s="917"/>
      <c r="AX36" s="917"/>
      <c r="AY36" s="917"/>
      <c r="AZ36" s="918"/>
      <c r="BA36" s="918"/>
      <c r="BB36" s="918"/>
      <c r="BC36" s="918"/>
      <c r="BD36" s="918"/>
      <c r="BE36" s="914"/>
      <c r="BF36" s="914"/>
      <c r="BG36" s="914"/>
      <c r="BH36" s="914"/>
      <c r="BI36" s="915"/>
      <c r="BJ36" s="254"/>
      <c r="BK36" s="254"/>
      <c r="BL36" s="254"/>
      <c r="BM36" s="254"/>
      <c r="BN36" s="254"/>
      <c r="BO36" s="267"/>
      <c r="BP36" s="267"/>
      <c r="BQ36" s="264">
        <v>30</v>
      </c>
      <c r="BR36" s="265"/>
      <c r="BS36" s="854"/>
      <c r="BT36" s="855"/>
      <c r="BU36" s="855"/>
      <c r="BV36" s="855"/>
      <c r="BW36" s="855"/>
      <c r="BX36" s="855"/>
      <c r="BY36" s="855"/>
      <c r="BZ36" s="855"/>
      <c r="CA36" s="855"/>
      <c r="CB36" s="855"/>
      <c r="CC36" s="855"/>
      <c r="CD36" s="855"/>
      <c r="CE36" s="855"/>
      <c r="CF36" s="855"/>
      <c r="CG36" s="856"/>
      <c r="CH36" s="867"/>
      <c r="CI36" s="868"/>
      <c r="CJ36" s="868"/>
      <c r="CK36" s="868"/>
      <c r="CL36" s="869"/>
      <c r="CM36" s="867"/>
      <c r="CN36" s="868"/>
      <c r="CO36" s="868"/>
      <c r="CP36" s="868"/>
      <c r="CQ36" s="869"/>
      <c r="CR36" s="867"/>
      <c r="CS36" s="868"/>
      <c r="CT36" s="868"/>
      <c r="CU36" s="868"/>
      <c r="CV36" s="869"/>
      <c r="CW36" s="867"/>
      <c r="CX36" s="868"/>
      <c r="CY36" s="868"/>
      <c r="CZ36" s="868"/>
      <c r="DA36" s="869"/>
      <c r="DB36" s="867"/>
      <c r="DC36" s="868"/>
      <c r="DD36" s="868"/>
      <c r="DE36" s="868"/>
      <c r="DF36" s="869"/>
      <c r="DG36" s="867"/>
      <c r="DH36" s="868"/>
      <c r="DI36" s="868"/>
      <c r="DJ36" s="868"/>
      <c r="DK36" s="869"/>
      <c r="DL36" s="867"/>
      <c r="DM36" s="868"/>
      <c r="DN36" s="868"/>
      <c r="DO36" s="868"/>
      <c r="DP36" s="869"/>
      <c r="DQ36" s="867"/>
      <c r="DR36" s="868"/>
      <c r="DS36" s="868"/>
      <c r="DT36" s="868"/>
      <c r="DU36" s="869"/>
      <c r="DV36" s="870"/>
      <c r="DW36" s="871"/>
      <c r="DX36" s="871"/>
      <c r="DY36" s="871"/>
      <c r="DZ36" s="872"/>
      <c r="EA36" s="248"/>
    </row>
    <row r="37" spans="1:131" s="249" customFormat="1" ht="26.25" customHeight="1" x14ac:dyDescent="0.15">
      <c r="A37" s="268">
        <v>10</v>
      </c>
      <c r="B37" s="841"/>
      <c r="C37" s="842"/>
      <c r="D37" s="842"/>
      <c r="E37" s="842"/>
      <c r="F37" s="842"/>
      <c r="G37" s="842"/>
      <c r="H37" s="842"/>
      <c r="I37" s="842"/>
      <c r="J37" s="842"/>
      <c r="K37" s="842"/>
      <c r="L37" s="842"/>
      <c r="M37" s="842"/>
      <c r="N37" s="842"/>
      <c r="O37" s="842"/>
      <c r="P37" s="843"/>
      <c r="Q37" s="844"/>
      <c r="R37" s="845"/>
      <c r="S37" s="845"/>
      <c r="T37" s="845"/>
      <c r="U37" s="845"/>
      <c r="V37" s="845"/>
      <c r="W37" s="845"/>
      <c r="X37" s="845"/>
      <c r="Y37" s="845"/>
      <c r="Z37" s="845"/>
      <c r="AA37" s="845"/>
      <c r="AB37" s="845"/>
      <c r="AC37" s="845"/>
      <c r="AD37" s="845"/>
      <c r="AE37" s="846"/>
      <c r="AF37" s="847"/>
      <c r="AG37" s="848"/>
      <c r="AH37" s="848"/>
      <c r="AI37" s="848"/>
      <c r="AJ37" s="849"/>
      <c r="AK37" s="916"/>
      <c r="AL37" s="917"/>
      <c r="AM37" s="917"/>
      <c r="AN37" s="917"/>
      <c r="AO37" s="917"/>
      <c r="AP37" s="917"/>
      <c r="AQ37" s="917"/>
      <c r="AR37" s="917"/>
      <c r="AS37" s="917"/>
      <c r="AT37" s="917"/>
      <c r="AU37" s="917"/>
      <c r="AV37" s="917"/>
      <c r="AW37" s="917"/>
      <c r="AX37" s="917"/>
      <c r="AY37" s="917"/>
      <c r="AZ37" s="918"/>
      <c r="BA37" s="918"/>
      <c r="BB37" s="918"/>
      <c r="BC37" s="918"/>
      <c r="BD37" s="918"/>
      <c r="BE37" s="914"/>
      <c r="BF37" s="914"/>
      <c r="BG37" s="914"/>
      <c r="BH37" s="914"/>
      <c r="BI37" s="915"/>
      <c r="BJ37" s="254"/>
      <c r="BK37" s="254"/>
      <c r="BL37" s="254"/>
      <c r="BM37" s="254"/>
      <c r="BN37" s="254"/>
      <c r="BO37" s="267"/>
      <c r="BP37" s="267"/>
      <c r="BQ37" s="264">
        <v>31</v>
      </c>
      <c r="BR37" s="265"/>
      <c r="BS37" s="854"/>
      <c r="BT37" s="855"/>
      <c r="BU37" s="855"/>
      <c r="BV37" s="855"/>
      <c r="BW37" s="855"/>
      <c r="BX37" s="855"/>
      <c r="BY37" s="855"/>
      <c r="BZ37" s="855"/>
      <c r="CA37" s="855"/>
      <c r="CB37" s="855"/>
      <c r="CC37" s="855"/>
      <c r="CD37" s="855"/>
      <c r="CE37" s="855"/>
      <c r="CF37" s="855"/>
      <c r="CG37" s="856"/>
      <c r="CH37" s="867"/>
      <c r="CI37" s="868"/>
      <c r="CJ37" s="868"/>
      <c r="CK37" s="868"/>
      <c r="CL37" s="869"/>
      <c r="CM37" s="867"/>
      <c r="CN37" s="868"/>
      <c r="CO37" s="868"/>
      <c r="CP37" s="868"/>
      <c r="CQ37" s="869"/>
      <c r="CR37" s="867"/>
      <c r="CS37" s="868"/>
      <c r="CT37" s="868"/>
      <c r="CU37" s="868"/>
      <c r="CV37" s="869"/>
      <c r="CW37" s="867"/>
      <c r="CX37" s="868"/>
      <c r="CY37" s="868"/>
      <c r="CZ37" s="868"/>
      <c r="DA37" s="869"/>
      <c r="DB37" s="867"/>
      <c r="DC37" s="868"/>
      <c r="DD37" s="868"/>
      <c r="DE37" s="868"/>
      <c r="DF37" s="869"/>
      <c r="DG37" s="867"/>
      <c r="DH37" s="868"/>
      <c r="DI37" s="868"/>
      <c r="DJ37" s="868"/>
      <c r="DK37" s="869"/>
      <c r="DL37" s="867"/>
      <c r="DM37" s="868"/>
      <c r="DN37" s="868"/>
      <c r="DO37" s="868"/>
      <c r="DP37" s="869"/>
      <c r="DQ37" s="867"/>
      <c r="DR37" s="868"/>
      <c r="DS37" s="868"/>
      <c r="DT37" s="868"/>
      <c r="DU37" s="869"/>
      <c r="DV37" s="870"/>
      <c r="DW37" s="871"/>
      <c r="DX37" s="871"/>
      <c r="DY37" s="871"/>
      <c r="DZ37" s="872"/>
      <c r="EA37" s="248"/>
    </row>
    <row r="38" spans="1:131" s="249" customFormat="1" ht="26.25" customHeight="1" x14ac:dyDescent="0.15">
      <c r="A38" s="268">
        <v>11</v>
      </c>
      <c r="B38" s="841"/>
      <c r="C38" s="842"/>
      <c r="D38" s="842"/>
      <c r="E38" s="842"/>
      <c r="F38" s="842"/>
      <c r="G38" s="842"/>
      <c r="H38" s="842"/>
      <c r="I38" s="842"/>
      <c r="J38" s="842"/>
      <c r="K38" s="842"/>
      <c r="L38" s="842"/>
      <c r="M38" s="842"/>
      <c r="N38" s="842"/>
      <c r="O38" s="842"/>
      <c r="P38" s="843"/>
      <c r="Q38" s="844"/>
      <c r="R38" s="845"/>
      <c r="S38" s="845"/>
      <c r="T38" s="845"/>
      <c r="U38" s="845"/>
      <c r="V38" s="845"/>
      <c r="W38" s="845"/>
      <c r="X38" s="845"/>
      <c r="Y38" s="845"/>
      <c r="Z38" s="845"/>
      <c r="AA38" s="845"/>
      <c r="AB38" s="845"/>
      <c r="AC38" s="845"/>
      <c r="AD38" s="845"/>
      <c r="AE38" s="846"/>
      <c r="AF38" s="847"/>
      <c r="AG38" s="848"/>
      <c r="AH38" s="848"/>
      <c r="AI38" s="848"/>
      <c r="AJ38" s="849"/>
      <c r="AK38" s="916"/>
      <c r="AL38" s="917"/>
      <c r="AM38" s="917"/>
      <c r="AN38" s="917"/>
      <c r="AO38" s="917"/>
      <c r="AP38" s="917"/>
      <c r="AQ38" s="917"/>
      <c r="AR38" s="917"/>
      <c r="AS38" s="917"/>
      <c r="AT38" s="917"/>
      <c r="AU38" s="917"/>
      <c r="AV38" s="917"/>
      <c r="AW38" s="917"/>
      <c r="AX38" s="917"/>
      <c r="AY38" s="917"/>
      <c r="AZ38" s="918"/>
      <c r="BA38" s="918"/>
      <c r="BB38" s="918"/>
      <c r="BC38" s="918"/>
      <c r="BD38" s="918"/>
      <c r="BE38" s="914"/>
      <c r="BF38" s="914"/>
      <c r="BG38" s="914"/>
      <c r="BH38" s="914"/>
      <c r="BI38" s="915"/>
      <c r="BJ38" s="254"/>
      <c r="BK38" s="254"/>
      <c r="BL38" s="254"/>
      <c r="BM38" s="254"/>
      <c r="BN38" s="254"/>
      <c r="BO38" s="267"/>
      <c r="BP38" s="267"/>
      <c r="BQ38" s="264">
        <v>32</v>
      </c>
      <c r="BR38" s="265"/>
      <c r="BS38" s="854"/>
      <c r="BT38" s="855"/>
      <c r="BU38" s="855"/>
      <c r="BV38" s="855"/>
      <c r="BW38" s="855"/>
      <c r="BX38" s="855"/>
      <c r="BY38" s="855"/>
      <c r="BZ38" s="855"/>
      <c r="CA38" s="855"/>
      <c r="CB38" s="855"/>
      <c r="CC38" s="855"/>
      <c r="CD38" s="855"/>
      <c r="CE38" s="855"/>
      <c r="CF38" s="855"/>
      <c r="CG38" s="856"/>
      <c r="CH38" s="867"/>
      <c r="CI38" s="868"/>
      <c r="CJ38" s="868"/>
      <c r="CK38" s="868"/>
      <c r="CL38" s="869"/>
      <c r="CM38" s="867"/>
      <c r="CN38" s="868"/>
      <c r="CO38" s="868"/>
      <c r="CP38" s="868"/>
      <c r="CQ38" s="869"/>
      <c r="CR38" s="867"/>
      <c r="CS38" s="868"/>
      <c r="CT38" s="868"/>
      <c r="CU38" s="868"/>
      <c r="CV38" s="869"/>
      <c r="CW38" s="867"/>
      <c r="CX38" s="868"/>
      <c r="CY38" s="868"/>
      <c r="CZ38" s="868"/>
      <c r="DA38" s="869"/>
      <c r="DB38" s="867"/>
      <c r="DC38" s="868"/>
      <c r="DD38" s="868"/>
      <c r="DE38" s="868"/>
      <c r="DF38" s="869"/>
      <c r="DG38" s="867"/>
      <c r="DH38" s="868"/>
      <c r="DI38" s="868"/>
      <c r="DJ38" s="868"/>
      <c r="DK38" s="869"/>
      <c r="DL38" s="867"/>
      <c r="DM38" s="868"/>
      <c r="DN38" s="868"/>
      <c r="DO38" s="868"/>
      <c r="DP38" s="869"/>
      <c r="DQ38" s="867"/>
      <c r="DR38" s="868"/>
      <c r="DS38" s="868"/>
      <c r="DT38" s="868"/>
      <c r="DU38" s="869"/>
      <c r="DV38" s="870"/>
      <c r="DW38" s="871"/>
      <c r="DX38" s="871"/>
      <c r="DY38" s="871"/>
      <c r="DZ38" s="872"/>
      <c r="EA38" s="248"/>
    </row>
    <row r="39" spans="1:131" s="249" customFormat="1" ht="26.25" customHeight="1" x14ac:dyDescent="0.15">
      <c r="A39" s="268">
        <v>12</v>
      </c>
      <c r="B39" s="841"/>
      <c r="C39" s="842"/>
      <c r="D39" s="842"/>
      <c r="E39" s="842"/>
      <c r="F39" s="842"/>
      <c r="G39" s="842"/>
      <c r="H39" s="842"/>
      <c r="I39" s="842"/>
      <c r="J39" s="842"/>
      <c r="K39" s="842"/>
      <c r="L39" s="842"/>
      <c r="M39" s="842"/>
      <c r="N39" s="842"/>
      <c r="O39" s="842"/>
      <c r="P39" s="843"/>
      <c r="Q39" s="844"/>
      <c r="R39" s="845"/>
      <c r="S39" s="845"/>
      <c r="T39" s="845"/>
      <c r="U39" s="845"/>
      <c r="V39" s="845"/>
      <c r="W39" s="845"/>
      <c r="X39" s="845"/>
      <c r="Y39" s="845"/>
      <c r="Z39" s="845"/>
      <c r="AA39" s="845"/>
      <c r="AB39" s="845"/>
      <c r="AC39" s="845"/>
      <c r="AD39" s="845"/>
      <c r="AE39" s="846"/>
      <c r="AF39" s="847"/>
      <c r="AG39" s="848"/>
      <c r="AH39" s="848"/>
      <c r="AI39" s="848"/>
      <c r="AJ39" s="849"/>
      <c r="AK39" s="916"/>
      <c r="AL39" s="917"/>
      <c r="AM39" s="917"/>
      <c r="AN39" s="917"/>
      <c r="AO39" s="917"/>
      <c r="AP39" s="917"/>
      <c r="AQ39" s="917"/>
      <c r="AR39" s="917"/>
      <c r="AS39" s="917"/>
      <c r="AT39" s="917"/>
      <c r="AU39" s="917"/>
      <c r="AV39" s="917"/>
      <c r="AW39" s="917"/>
      <c r="AX39" s="917"/>
      <c r="AY39" s="917"/>
      <c r="AZ39" s="918"/>
      <c r="BA39" s="918"/>
      <c r="BB39" s="918"/>
      <c r="BC39" s="918"/>
      <c r="BD39" s="918"/>
      <c r="BE39" s="914"/>
      <c r="BF39" s="914"/>
      <c r="BG39" s="914"/>
      <c r="BH39" s="914"/>
      <c r="BI39" s="915"/>
      <c r="BJ39" s="254"/>
      <c r="BK39" s="254"/>
      <c r="BL39" s="254"/>
      <c r="BM39" s="254"/>
      <c r="BN39" s="254"/>
      <c r="BO39" s="267"/>
      <c r="BP39" s="267"/>
      <c r="BQ39" s="264">
        <v>33</v>
      </c>
      <c r="BR39" s="265"/>
      <c r="BS39" s="854"/>
      <c r="BT39" s="855"/>
      <c r="BU39" s="855"/>
      <c r="BV39" s="855"/>
      <c r="BW39" s="855"/>
      <c r="BX39" s="855"/>
      <c r="BY39" s="855"/>
      <c r="BZ39" s="855"/>
      <c r="CA39" s="855"/>
      <c r="CB39" s="855"/>
      <c r="CC39" s="855"/>
      <c r="CD39" s="855"/>
      <c r="CE39" s="855"/>
      <c r="CF39" s="855"/>
      <c r="CG39" s="856"/>
      <c r="CH39" s="867"/>
      <c r="CI39" s="868"/>
      <c r="CJ39" s="868"/>
      <c r="CK39" s="868"/>
      <c r="CL39" s="869"/>
      <c r="CM39" s="867"/>
      <c r="CN39" s="868"/>
      <c r="CO39" s="868"/>
      <c r="CP39" s="868"/>
      <c r="CQ39" s="869"/>
      <c r="CR39" s="867"/>
      <c r="CS39" s="868"/>
      <c r="CT39" s="868"/>
      <c r="CU39" s="868"/>
      <c r="CV39" s="869"/>
      <c r="CW39" s="867"/>
      <c r="CX39" s="868"/>
      <c r="CY39" s="868"/>
      <c r="CZ39" s="868"/>
      <c r="DA39" s="869"/>
      <c r="DB39" s="867"/>
      <c r="DC39" s="868"/>
      <c r="DD39" s="868"/>
      <c r="DE39" s="868"/>
      <c r="DF39" s="869"/>
      <c r="DG39" s="867"/>
      <c r="DH39" s="868"/>
      <c r="DI39" s="868"/>
      <c r="DJ39" s="868"/>
      <c r="DK39" s="869"/>
      <c r="DL39" s="867"/>
      <c r="DM39" s="868"/>
      <c r="DN39" s="868"/>
      <c r="DO39" s="868"/>
      <c r="DP39" s="869"/>
      <c r="DQ39" s="867"/>
      <c r="DR39" s="868"/>
      <c r="DS39" s="868"/>
      <c r="DT39" s="868"/>
      <c r="DU39" s="869"/>
      <c r="DV39" s="870"/>
      <c r="DW39" s="871"/>
      <c r="DX39" s="871"/>
      <c r="DY39" s="871"/>
      <c r="DZ39" s="872"/>
      <c r="EA39" s="248"/>
    </row>
    <row r="40" spans="1:131" s="249" customFormat="1" ht="26.25" customHeight="1" x14ac:dyDescent="0.15">
      <c r="A40" s="263">
        <v>13</v>
      </c>
      <c r="B40" s="841"/>
      <c r="C40" s="842"/>
      <c r="D40" s="842"/>
      <c r="E40" s="842"/>
      <c r="F40" s="842"/>
      <c r="G40" s="842"/>
      <c r="H40" s="842"/>
      <c r="I40" s="842"/>
      <c r="J40" s="842"/>
      <c r="K40" s="842"/>
      <c r="L40" s="842"/>
      <c r="M40" s="842"/>
      <c r="N40" s="842"/>
      <c r="O40" s="842"/>
      <c r="P40" s="843"/>
      <c r="Q40" s="844"/>
      <c r="R40" s="845"/>
      <c r="S40" s="845"/>
      <c r="T40" s="845"/>
      <c r="U40" s="845"/>
      <c r="V40" s="845"/>
      <c r="W40" s="845"/>
      <c r="X40" s="845"/>
      <c r="Y40" s="845"/>
      <c r="Z40" s="845"/>
      <c r="AA40" s="845"/>
      <c r="AB40" s="845"/>
      <c r="AC40" s="845"/>
      <c r="AD40" s="845"/>
      <c r="AE40" s="846"/>
      <c r="AF40" s="847"/>
      <c r="AG40" s="848"/>
      <c r="AH40" s="848"/>
      <c r="AI40" s="848"/>
      <c r="AJ40" s="849"/>
      <c r="AK40" s="916"/>
      <c r="AL40" s="917"/>
      <c r="AM40" s="917"/>
      <c r="AN40" s="917"/>
      <c r="AO40" s="917"/>
      <c r="AP40" s="917"/>
      <c r="AQ40" s="917"/>
      <c r="AR40" s="917"/>
      <c r="AS40" s="917"/>
      <c r="AT40" s="917"/>
      <c r="AU40" s="917"/>
      <c r="AV40" s="917"/>
      <c r="AW40" s="917"/>
      <c r="AX40" s="917"/>
      <c r="AY40" s="917"/>
      <c r="AZ40" s="918"/>
      <c r="BA40" s="918"/>
      <c r="BB40" s="918"/>
      <c r="BC40" s="918"/>
      <c r="BD40" s="918"/>
      <c r="BE40" s="914"/>
      <c r="BF40" s="914"/>
      <c r="BG40" s="914"/>
      <c r="BH40" s="914"/>
      <c r="BI40" s="915"/>
      <c r="BJ40" s="254"/>
      <c r="BK40" s="254"/>
      <c r="BL40" s="254"/>
      <c r="BM40" s="254"/>
      <c r="BN40" s="254"/>
      <c r="BO40" s="267"/>
      <c r="BP40" s="267"/>
      <c r="BQ40" s="264">
        <v>34</v>
      </c>
      <c r="BR40" s="265"/>
      <c r="BS40" s="854"/>
      <c r="BT40" s="855"/>
      <c r="BU40" s="855"/>
      <c r="BV40" s="855"/>
      <c r="BW40" s="855"/>
      <c r="BX40" s="855"/>
      <c r="BY40" s="855"/>
      <c r="BZ40" s="855"/>
      <c r="CA40" s="855"/>
      <c r="CB40" s="855"/>
      <c r="CC40" s="855"/>
      <c r="CD40" s="855"/>
      <c r="CE40" s="855"/>
      <c r="CF40" s="855"/>
      <c r="CG40" s="856"/>
      <c r="CH40" s="867"/>
      <c r="CI40" s="868"/>
      <c r="CJ40" s="868"/>
      <c r="CK40" s="868"/>
      <c r="CL40" s="869"/>
      <c r="CM40" s="867"/>
      <c r="CN40" s="868"/>
      <c r="CO40" s="868"/>
      <c r="CP40" s="868"/>
      <c r="CQ40" s="869"/>
      <c r="CR40" s="867"/>
      <c r="CS40" s="868"/>
      <c r="CT40" s="868"/>
      <c r="CU40" s="868"/>
      <c r="CV40" s="869"/>
      <c r="CW40" s="867"/>
      <c r="CX40" s="868"/>
      <c r="CY40" s="868"/>
      <c r="CZ40" s="868"/>
      <c r="DA40" s="869"/>
      <c r="DB40" s="867"/>
      <c r="DC40" s="868"/>
      <c r="DD40" s="868"/>
      <c r="DE40" s="868"/>
      <c r="DF40" s="869"/>
      <c r="DG40" s="867"/>
      <c r="DH40" s="868"/>
      <c r="DI40" s="868"/>
      <c r="DJ40" s="868"/>
      <c r="DK40" s="869"/>
      <c r="DL40" s="867"/>
      <c r="DM40" s="868"/>
      <c r="DN40" s="868"/>
      <c r="DO40" s="868"/>
      <c r="DP40" s="869"/>
      <c r="DQ40" s="867"/>
      <c r="DR40" s="868"/>
      <c r="DS40" s="868"/>
      <c r="DT40" s="868"/>
      <c r="DU40" s="869"/>
      <c r="DV40" s="870"/>
      <c r="DW40" s="871"/>
      <c r="DX40" s="871"/>
      <c r="DY40" s="871"/>
      <c r="DZ40" s="872"/>
      <c r="EA40" s="248"/>
    </row>
    <row r="41" spans="1:131" s="249" customFormat="1" ht="26.25" customHeight="1" x14ac:dyDescent="0.15">
      <c r="A41" s="263">
        <v>14</v>
      </c>
      <c r="B41" s="841"/>
      <c r="C41" s="842"/>
      <c r="D41" s="842"/>
      <c r="E41" s="842"/>
      <c r="F41" s="842"/>
      <c r="G41" s="842"/>
      <c r="H41" s="842"/>
      <c r="I41" s="842"/>
      <c r="J41" s="842"/>
      <c r="K41" s="842"/>
      <c r="L41" s="842"/>
      <c r="M41" s="842"/>
      <c r="N41" s="842"/>
      <c r="O41" s="842"/>
      <c r="P41" s="843"/>
      <c r="Q41" s="844"/>
      <c r="R41" s="845"/>
      <c r="S41" s="845"/>
      <c r="T41" s="845"/>
      <c r="U41" s="845"/>
      <c r="V41" s="845"/>
      <c r="W41" s="845"/>
      <c r="X41" s="845"/>
      <c r="Y41" s="845"/>
      <c r="Z41" s="845"/>
      <c r="AA41" s="845"/>
      <c r="AB41" s="845"/>
      <c r="AC41" s="845"/>
      <c r="AD41" s="845"/>
      <c r="AE41" s="846"/>
      <c r="AF41" s="847"/>
      <c r="AG41" s="848"/>
      <c r="AH41" s="848"/>
      <c r="AI41" s="848"/>
      <c r="AJ41" s="849"/>
      <c r="AK41" s="916"/>
      <c r="AL41" s="917"/>
      <c r="AM41" s="917"/>
      <c r="AN41" s="917"/>
      <c r="AO41" s="917"/>
      <c r="AP41" s="917"/>
      <c r="AQ41" s="917"/>
      <c r="AR41" s="917"/>
      <c r="AS41" s="917"/>
      <c r="AT41" s="917"/>
      <c r="AU41" s="917"/>
      <c r="AV41" s="917"/>
      <c r="AW41" s="917"/>
      <c r="AX41" s="917"/>
      <c r="AY41" s="917"/>
      <c r="AZ41" s="918"/>
      <c r="BA41" s="918"/>
      <c r="BB41" s="918"/>
      <c r="BC41" s="918"/>
      <c r="BD41" s="918"/>
      <c r="BE41" s="914"/>
      <c r="BF41" s="914"/>
      <c r="BG41" s="914"/>
      <c r="BH41" s="914"/>
      <c r="BI41" s="915"/>
      <c r="BJ41" s="254"/>
      <c r="BK41" s="254"/>
      <c r="BL41" s="254"/>
      <c r="BM41" s="254"/>
      <c r="BN41" s="254"/>
      <c r="BO41" s="267"/>
      <c r="BP41" s="267"/>
      <c r="BQ41" s="264">
        <v>35</v>
      </c>
      <c r="BR41" s="265"/>
      <c r="BS41" s="854"/>
      <c r="BT41" s="855"/>
      <c r="BU41" s="855"/>
      <c r="BV41" s="855"/>
      <c r="BW41" s="855"/>
      <c r="BX41" s="855"/>
      <c r="BY41" s="855"/>
      <c r="BZ41" s="855"/>
      <c r="CA41" s="855"/>
      <c r="CB41" s="855"/>
      <c r="CC41" s="855"/>
      <c r="CD41" s="855"/>
      <c r="CE41" s="855"/>
      <c r="CF41" s="855"/>
      <c r="CG41" s="856"/>
      <c r="CH41" s="867"/>
      <c r="CI41" s="868"/>
      <c r="CJ41" s="868"/>
      <c r="CK41" s="868"/>
      <c r="CL41" s="869"/>
      <c r="CM41" s="867"/>
      <c r="CN41" s="868"/>
      <c r="CO41" s="868"/>
      <c r="CP41" s="868"/>
      <c r="CQ41" s="869"/>
      <c r="CR41" s="867"/>
      <c r="CS41" s="868"/>
      <c r="CT41" s="868"/>
      <c r="CU41" s="868"/>
      <c r="CV41" s="869"/>
      <c r="CW41" s="867"/>
      <c r="CX41" s="868"/>
      <c r="CY41" s="868"/>
      <c r="CZ41" s="868"/>
      <c r="DA41" s="869"/>
      <c r="DB41" s="867"/>
      <c r="DC41" s="868"/>
      <c r="DD41" s="868"/>
      <c r="DE41" s="868"/>
      <c r="DF41" s="869"/>
      <c r="DG41" s="867"/>
      <c r="DH41" s="868"/>
      <c r="DI41" s="868"/>
      <c r="DJ41" s="868"/>
      <c r="DK41" s="869"/>
      <c r="DL41" s="867"/>
      <c r="DM41" s="868"/>
      <c r="DN41" s="868"/>
      <c r="DO41" s="868"/>
      <c r="DP41" s="869"/>
      <c r="DQ41" s="867"/>
      <c r="DR41" s="868"/>
      <c r="DS41" s="868"/>
      <c r="DT41" s="868"/>
      <c r="DU41" s="869"/>
      <c r="DV41" s="870"/>
      <c r="DW41" s="871"/>
      <c r="DX41" s="871"/>
      <c r="DY41" s="871"/>
      <c r="DZ41" s="872"/>
      <c r="EA41" s="248"/>
    </row>
    <row r="42" spans="1:131" s="249" customFormat="1" ht="26.25" customHeight="1" x14ac:dyDescent="0.15">
      <c r="A42" s="263">
        <v>15</v>
      </c>
      <c r="B42" s="841"/>
      <c r="C42" s="842"/>
      <c r="D42" s="842"/>
      <c r="E42" s="842"/>
      <c r="F42" s="842"/>
      <c r="G42" s="842"/>
      <c r="H42" s="842"/>
      <c r="I42" s="842"/>
      <c r="J42" s="842"/>
      <c r="K42" s="842"/>
      <c r="L42" s="842"/>
      <c r="M42" s="842"/>
      <c r="N42" s="842"/>
      <c r="O42" s="842"/>
      <c r="P42" s="843"/>
      <c r="Q42" s="844"/>
      <c r="R42" s="845"/>
      <c r="S42" s="845"/>
      <c r="T42" s="845"/>
      <c r="U42" s="845"/>
      <c r="V42" s="845"/>
      <c r="W42" s="845"/>
      <c r="X42" s="845"/>
      <c r="Y42" s="845"/>
      <c r="Z42" s="845"/>
      <c r="AA42" s="845"/>
      <c r="AB42" s="845"/>
      <c r="AC42" s="845"/>
      <c r="AD42" s="845"/>
      <c r="AE42" s="846"/>
      <c r="AF42" s="847"/>
      <c r="AG42" s="848"/>
      <c r="AH42" s="848"/>
      <c r="AI42" s="848"/>
      <c r="AJ42" s="849"/>
      <c r="AK42" s="916"/>
      <c r="AL42" s="917"/>
      <c r="AM42" s="917"/>
      <c r="AN42" s="917"/>
      <c r="AO42" s="917"/>
      <c r="AP42" s="917"/>
      <c r="AQ42" s="917"/>
      <c r="AR42" s="917"/>
      <c r="AS42" s="917"/>
      <c r="AT42" s="917"/>
      <c r="AU42" s="917"/>
      <c r="AV42" s="917"/>
      <c r="AW42" s="917"/>
      <c r="AX42" s="917"/>
      <c r="AY42" s="917"/>
      <c r="AZ42" s="918"/>
      <c r="BA42" s="918"/>
      <c r="BB42" s="918"/>
      <c r="BC42" s="918"/>
      <c r="BD42" s="918"/>
      <c r="BE42" s="914"/>
      <c r="BF42" s="914"/>
      <c r="BG42" s="914"/>
      <c r="BH42" s="914"/>
      <c r="BI42" s="915"/>
      <c r="BJ42" s="254"/>
      <c r="BK42" s="254"/>
      <c r="BL42" s="254"/>
      <c r="BM42" s="254"/>
      <c r="BN42" s="254"/>
      <c r="BO42" s="267"/>
      <c r="BP42" s="267"/>
      <c r="BQ42" s="264">
        <v>36</v>
      </c>
      <c r="BR42" s="265"/>
      <c r="BS42" s="854"/>
      <c r="BT42" s="855"/>
      <c r="BU42" s="855"/>
      <c r="BV42" s="855"/>
      <c r="BW42" s="855"/>
      <c r="BX42" s="855"/>
      <c r="BY42" s="855"/>
      <c r="BZ42" s="855"/>
      <c r="CA42" s="855"/>
      <c r="CB42" s="855"/>
      <c r="CC42" s="855"/>
      <c r="CD42" s="855"/>
      <c r="CE42" s="855"/>
      <c r="CF42" s="855"/>
      <c r="CG42" s="856"/>
      <c r="CH42" s="867"/>
      <c r="CI42" s="868"/>
      <c r="CJ42" s="868"/>
      <c r="CK42" s="868"/>
      <c r="CL42" s="869"/>
      <c r="CM42" s="867"/>
      <c r="CN42" s="868"/>
      <c r="CO42" s="868"/>
      <c r="CP42" s="868"/>
      <c r="CQ42" s="869"/>
      <c r="CR42" s="867"/>
      <c r="CS42" s="868"/>
      <c r="CT42" s="868"/>
      <c r="CU42" s="868"/>
      <c r="CV42" s="869"/>
      <c r="CW42" s="867"/>
      <c r="CX42" s="868"/>
      <c r="CY42" s="868"/>
      <c r="CZ42" s="868"/>
      <c r="DA42" s="869"/>
      <c r="DB42" s="867"/>
      <c r="DC42" s="868"/>
      <c r="DD42" s="868"/>
      <c r="DE42" s="868"/>
      <c r="DF42" s="869"/>
      <c r="DG42" s="867"/>
      <c r="DH42" s="868"/>
      <c r="DI42" s="868"/>
      <c r="DJ42" s="868"/>
      <c r="DK42" s="869"/>
      <c r="DL42" s="867"/>
      <c r="DM42" s="868"/>
      <c r="DN42" s="868"/>
      <c r="DO42" s="868"/>
      <c r="DP42" s="869"/>
      <c r="DQ42" s="867"/>
      <c r="DR42" s="868"/>
      <c r="DS42" s="868"/>
      <c r="DT42" s="868"/>
      <c r="DU42" s="869"/>
      <c r="DV42" s="870"/>
      <c r="DW42" s="871"/>
      <c r="DX42" s="871"/>
      <c r="DY42" s="871"/>
      <c r="DZ42" s="872"/>
      <c r="EA42" s="248"/>
    </row>
    <row r="43" spans="1:131" s="249" customFormat="1" ht="26.25" customHeight="1" x14ac:dyDescent="0.15">
      <c r="A43" s="263">
        <v>16</v>
      </c>
      <c r="B43" s="841"/>
      <c r="C43" s="842"/>
      <c r="D43" s="842"/>
      <c r="E43" s="842"/>
      <c r="F43" s="842"/>
      <c r="G43" s="842"/>
      <c r="H43" s="842"/>
      <c r="I43" s="842"/>
      <c r="J43" s="842"/>
      <c r="K43" s="842"/>
      <c r="L43" s="842"/>
      <c r="M43" s="842"/>
      <c r="N43" s="842"/>
      <c r="O43" s="842"/>
      <c r="P43" s="843"/>
      <c r="Q43" s="844"/>
      <c r="R43" s="845"/>
      <c r="S43" s="845"/>
      <c r="T43" s="845"/>
      <c r="U43" s="845"/>
      <c r="V43" s="845"/>
      <c r="W43" s="845"/>
      <c r="X43" s="845"/>
      <c r="Y43" s="845"/>
      <c r="Z43" s="845"/>
      <c r="AA43" s="845"/>
      <c r="AB43" s="845"/>
      <c r="AC43" s="845"/>
      <c r="AD43" s="845"/>
      <c r="AE43" s="846"/>
      <c r="AF43" s="847"/>
      <c r="AG43" s="848"/>
      <c r="AH43" s="848"/>
      <c r="AI43" s="848"/>
      <c r="AJ43" s="849"/>
      <c r="AK43" s="916"/>
      <c r="AL43" s="917"/>
      <c r="AM43" s="917"/>
      <c r="AN43" s="917"/>
      <c r="AO43" s="917"/>
      <c r="AP43" s="917"/>
      <c r="AQ43" s="917"/>
      <c r="AR43" s="917"/>
      <c r="AS43" s="917"/>
      <c r="AT43" s="917"/>
      <c r="AU43" s="917"/>
      <c r="AV43" s="917"/>
      <c r="AW43" s="917"/>
      <c r="AX43" s="917"/>
      <c r="AY43" s="917"/>
      <c r="AZ43" s="918"/>
      <c r="BA43" s="918"/>
      <c r="BB43" s="918"/>
      <c r="BC43" s="918"/>
      <c r="BD43" s="918"/>
      <c r="BE43" s="914"/>
      <c r="BF43" s="914"/>
      <c r="BG43" s="914"/>
      <c r="BH43" s="914"/>
      <c r="BI43" s="915"/>
      <c r="BJ43" s="254"/>
      <c r="BK43" s="254"/>
      <c r="BL43" s="254"/>
      <c r="BM43" s="254"/>
      <c r="BN43" s="254"/>
      <c r="BO43" s="267"/>
      <c r="BP43" s="267"/>
      <c r="BQ43" s="264">
        <v>37</v>
      </c>
      <c r="BR43" s="265"/>
      <c r="BS43" s="854"/>
      <c r="BT43" s="855"/>
      <c r="BU43" s="855"/>
      <c r="BV43" s="855"/>
      <c r="BW43" s="855"/>
      <c r="BX43" s="855"/>
      <c r="BY43" s="855"/>
      <c r="BZ43" s="855"/>
      <c r="CA43" s="855"/>
      <c r="CB43" s="855"/>
      <c r="CC43" s="855"/>
      <c r="CD43" s="855"/>
      <c r="CE43" s="855"/>
      <c r="CF43" s="855"/>
      <c r="CG43" s="856"/>
      <c r="CH43" s="867"/>
      <c r="CI43" s="868"/>
      <c r="CJ43" s="868"/>
      <c r="CK43" s="868"/>
      <c r="CL43" s="869"/>
      <c r="CM43" s="867"/>
      <c r="CN43" s="868"/>
      <c r="CO43" s="868"/>
      <c r="CP43" s="868"/>
      <c r="CQ43" s="869"/>
      <c r="CR43" s="867"/>
      <c r="CS43" s="868"/>
      <c r="CT43" s="868"/>
      <c r="CU43" s="868"/>
      <c r="CV43" s="869"/>
      <c r="CW43" s="867"/>
      <c r="CX43" s="868"/>
      <c r="CY43" s="868"/>
      <c r="CZ43" s="868"/>
      <c r="DA43" s="869"/>
      <c r="DB43" s="867"/>
      <c r="DC43" s="868"/>
      <c r="DD43" s="868"/>
      <c r="DE43" s="868"/>
      <c r="DF43" s="869"/>
      <c r="DG43" s="867"/>
      <c r="DH43" s="868"/>
      <c r="DI43" s="868"/>
      <c r="DJ43" s="868"/>
      <c r="DK43" s="869"/>
      <c r="DL43" s="867"/>
      <c r="DM43" s="868"/>
      <c r="DN43" s="868"/>
      <c r="DO43" s="868"/>
      <c r="DP43" s="869"/>
      <c r="DQ43" s="867"/>
      <c r="DR43" s="868"/>
      <c r="DS43" s="868"/>
      <c r="DT43" s="868"/>
      <c r="DU43" s="869"/>
      <c r="DV43" s="870"/>
      <c r="DW43" s="871"/>
      <c r="DX43" s="871"/>
      <c r="DY43" s="871"/>
      <c r="DZ43" s="872"/>
      <c r="EA43" s="248"/>
    </row>
    <row r="44" spans="1:131" s="249" customFormat="1" ht="26.25" customHeight="1" x14ac:dyDescent="0.15">
      <c r="A44" s="263">
        <v>17</v>
      </c>
      <c r="B44" s="841"/>
      <c r="C44" s="842"/>
      <c r="D44" s="842"/>
      <c r="E44" s="842"/>
      <c r="F44" s="842"/>
      <c r="G44" s="842"/>
      <c r="H44" s="842"/>
      <c r="I44" s="842"/>
      <c r="J44" s="842"/>
      <c r="K44" s="842"/>
      <c r="L44" s="842"/>
      <c r="M44" s="842"/>
      <c r="N44" s="842"/>
      <c r="O44" s="842"/>
      <c r="P44" s="843"/>
      <c r="Q44" s="844"/>
      <c r="R44" s="845"/>
      <c r="S44" s="845"/>
      <c r="T44" s="845"/>
      <c r="U44" s="845"/>
      <c r="V44" s="845"/>
      <c r="W44" s="845"/>
      <c r="X44" s="845"/>
      <c r="Y44" s="845"/>
      <c r="Z44" s="845"/>
      <c r="AA44" s="845"/>
      <c r="AB44" s="845"/>
      <c r="AC44" s="845"/>
      <c r="AD44" s="845"/>
      <c r="AE44" s="846"/>
      <c r="AF44" s="847"/>
      <c r="AG44" s="848"/>
      <c r="AH44" s="848"/>
      <c r="AI44" s="848"/>
      <c r="AJ44" s="849"/>
      <c r="AK44" s="916"/>
      <c r="AL44" s="917"/>
      <c r="AM44" s="917"/>
      <c r="AN44" s="917"/>
      <c r="AO44" s="917"/>
      <c r="AP44" s="917"/>
      <c r="AQ44" s="917"/>
      <c r="AR44" s="917"/>
      <c r="AS44" s="917"/>
      <c r="AT44" s="917"/>
      <c r="AU44" s="917"/>
      <c r="AV44" s="917"/>
      <c r="AW44" s="917"/>
      <c r="AX44" s="917"/>
      <c r="AY44" s="917"/>
      <c r="AZ44" s="918"/>
      <c r="BA44" s="918"/>
      <c r="BB44" s="918"/>
      <c r="BC44" s="918"/>
      <c r="BD44" s="918"/>
      <c r="BE44" s="914"/>
      <c r="BF44" s="914"/>
      <c r="BG44" s="914"/>
      <c r="BH44" s="914"/>
      <c r="BI44" s="915"/>
      <c r="BJ44" s="254"/>
      <c r="BK44" s="254"/>
      <c r="BL44" s="254"/>
      <c r="BM44" s="254"/>
      <c r="BN44" s="254"/>
      <c r="BO44" s="267"/>
      <c r="BP44" s="267"/>
      <c r="BQ44" s="264">
        <v>38</v>
      </c>
      <c r="BR44" s="265"/>
      <c r="BS44" s="854"/>
      <c r="BT44" s="855"/>
      <c r="BU44" s="855"/>
      <c r="BV44" s="855"/>
      <c r="BW44" s="855"/>
      <c r="BX44" s="855"/>
      <c r="BY44" s="855"/>
      <c r="BZ44" s="855"/>
      <c r="CA44" s="855"/>
      <c r="CB44" s="855"/>
      <c r="CC44" s="855"/>
      <c r="CD44" s="855"/>
      <c r="CE44" s="855"/>
      <c r="CF44" s="855"/>
      <c r="CG44" s="856"/>
      <c r="CH44" s="867"/>
      <c r="CI44" s="868"/>
      <c r="CJ44" s="868"/>
      <c r="CK44" s="868"/>
      <c r="CL44" s="869"/>
      <c r="CM44" s="867"/>
      <c r="CN44" s="868"/>
      <c r="CO44" s="868"/>
      <c r="CP44" s="868"/>
      <c r="CQ44" s="869"/>
      <c r="CR44" s="867"/>
      <c r="CS44" s="868"/>
      <c r="CT44" s="868"/>
      <c r="CU44" s="868"/>
      <c r="CV44" s="869"/>
      <c r="CW44" s="867"/>
      <c r="CX44" s="868"/>
      <c r="CY44" s="868"/>
      <c r="CZ44" s="868"/>
      <c r="DA44" s="869"/>
      <c r="DB44" s="867"/>
      <c r="DC44" s="868"/>
      <c r="DD44" s="868"/>
      <c r="DE44" s="868"/>
      <c r="DF44" s="869"/>
      <c r="DG44" s="867"/>
      <c r="DH44" s="868"/>
      <c r="DI44" s="868"/>
      <c r="DJ44" s="868"/>
      <c r="DK44" s="869"/>
      <c r="DL44" s="867"/>
      <c r="DM44" s="868"/>
      <c r="DN44" s="868"/>
      <c r="DO44" s="868"/>
      <c r="DP44" s="869"/>
      <c r="DQ44" s="867"/>
      <c r="DR44" s="868"/>
      <c r="DS44" s="868"/>
      <c r="DT44" s="868"/>
      <c r="DU44" s="869"/>
      <c r="DV44" s="870"/>
      <c r="DW44" s="871"/>
      <c r="DX44" s="871"/>
      <c r="DY44" s="871"/>
      <c r="DZ44" s="872"/>
      <c r="EA44" s="248"/>
    </row>
    <row r="45" spans="1:131" s="249" customFormat="1" ht="26.25" customHeight="1" x14ac:dyDescent="0.15">
      <c r="A45" s="263">
        <v>18</v>
      </c>
      <c r="B45" s="841"/>
      <c r="C45" s="842"/>
      <c r="D45" s="842"/>
      <c r="E45" s="842"/>
      <c r="F45" s="842"/>
      <c r="G45" s="842"/>
      <c r="H45" s="842"/>
      <c r="I45" s="842"/>
      <c r="J45" s="842"/>
      <c r="K45" s="842"/>
      <c r="L45" s="842"/>
      <c r="M45" s="842"/>
      <c r="N45" s="842"/>
      <c r="O45" s="842"/>
      <c r="P45" s="843"/>
      <c r="Q45" s="844"/>
      <c r="R45" s="845"/>
      <c r="S45" s="845"/>
      <c r="T45" s="845"/>
      <c r="U45" s="845"/>
      <c r="V45" s="845"/>
      <c r="W45" s="845"/>
      <c r="X45" s="845"/>
      <c r="Y45" s="845"/>
      <c r="Z45" s="845"/>
      <c r="AA45" s="845"/>
      <c r="AB45" s="845"/>
      <c r="AC45" s="845"/>
      <c r="AD45" s="845"/>
      <c r="AE45" s="846"/>
      <c r="AF45" s="847"/>
      <c r="AG45" s="848"/>
      <c r="AH45" s="848"/>
      <c r="AI45" s="848"/>
      <c r="AJ45" s="849"/>
      <c r="AK45" s="916"/>
      <c r="AL45" s="917"/>
      <c r="AM45" s="917"/>
      <c r="AN45" s="917"/>
      <c r="AO45" s="917"/>
      <c r="AP45" s="917"/>
      <c r="AQ45" s="917"/>
      <c r="AR45" s="917"/>
      <c r="AS45" s="917"/>
      <c r="AT45" s="917"/>
      <c r="AU45" s="917"/>
      <c r="AV45" s="917"/>
      <c r="AW45" s="917"/>
      <c r="AX45" s="917"/>
      <c r="AY45" s="917"/>
      <c r="AZ45" s="918"/>
      <c r="BA45" s="918"/>
      <c r="BB45" s="918"/>
      <c r="BC45" s="918"/>
      <c r="BD45" s="918"/>
      <c r="BE45" s="914"/>
      <c r="BF45" s="914"/>
      <c r="BG45" s="914"/>
      <c r="BH45" s="914"/>
      <c r="BI45" s="915"/>
      <c r="BJ45" s="254"/>
      <c r="BK45" s="254"/>
      <c r="BL45" s="254"/>
      <c r="BM45" s="254"/>
      <c r="BN45" s="254"/>
      <c r="BO45" s="267"/>
      <c r="BP45" s="267"/>
      <c r="BQ45" s="264">
        <v>39</v>
      </c>
      <c r="BR45" s="265"/>
      <c r="BS45" s="854"/>
      <c r="BT45" s="855"/>
      <c r="BU45" s="855"/>
      <c r="BV45" s="855"/>
      <c r="BW45" s="855"/>
      <c r="BX45" s="855"/>
      <c r="BY45" s="855"/>
      <c r="BZ45" s="855"/>
      <c r="CA45" s="855"/>
      <c r="CB45" s="855"/>
      <c r="CC45" s="855"/>
      <c r="CD45" s="855"/>
      <c r="CE45" s="855"/>
      <c r="CF45" s="855"/>
      <c r="CG45" s="856"/>
      <c r="CH45" s="867"/>
      <c r="CI45" s="868"/>
      <c r="CJ45" s="868"/>
      <c r="CK45" s="868"/>
      <c r="CL45" s="869"/>
      <c r="CM45" s="867"/>
      <c r="CN45" s="868"/>
      <c r="CO45" s="868"/>
      <c r="CP45" s="868"/>
      <c r="CQ45" s="869"/>
      <c r="CR45" s="867"/>
      <c r="CS45" s="868"/>
      <c r="CT45" s="868"/>
      <c r="CU45" s="868"/>
      <c r="CV45" s="869"/>
      <c r="CW45" s="867"/>
      <c r="CX45" s="868"/>
      <c r="CY45" s="868"/>
      <c r="CZ45" s="868"/>
      <c r="DA45" s="869"/>
      <c r="DB45" s="867"/>
      <c r="DC45" s="868"/>
      <c r="DD45" s="868"/>
      <c r="DE45" s="868"/>
      <c r="DF45" s="869"/>
      <c r="DG45" s="867"/>
      <c r="DH45" s="868"/>
      <c r="DI45" s="868"/>
      <c r="DJ45" s="868"/>
      <c r="DK45" s="869"/>
      <c r="DL45" s="867"/>
      <c r="DM45" s="868"/>
      <c r="DN45" s="868"/>
      <c r="DO45" s="868"/>
      <c r="DP45" s="869"/>
      <c r="DQ45" s="867"/>
      <c r="DR45" s="868"/>
      <c r="DS45" s="868"/>
      <c r="DT45" s="868"/>
      <c r="DU45" s="869"/>
      <c r="DV45" s="870"/>
      <c r="DW45" s="871"/>
      <c r="DX45" s="871"/>
      <c r="DY45" s="871"/>
      <c r="DZ45" s="872"/>
      <c r="EA45" s="248"/>
    </row>
    <row r="46" spans="1:131" s="249" customFormat="1" ht="26.25" customHeight="1" x14ac:dyDescent="0.15">
      <c r="A46" s="263">
        <v>19</v>
      </c>
      <c r="B46" s="841"/>
      <c r="C46" s="842"/>
      <c r="D46" s="842"/>
      <c r="E46" s="842"/>
      <c r="F46" s="842"/>
      <c r="G46" s="842"/>
      <c r="H46" s="842"/>
      <c r="I46" s="842"/>
      <c r="J46" s="842"/>
      <c r="K46" s="842"/>
      <c r="L46" s="842"/>
      <c r="M46" s="842"/>
      <c r="N46" s="842"/>
      <c r="O46" s="842"/>
      <c r="P46" s="843"/>
      <c r="Q46" s="844"/>
      <c r="R46" s="845"/>
      <c r="S46" s="845"/>
      <c r="T46" s="845"/>
      <c r="U46" s="845"/>
      <c r="V46" s="845"/>
      <c r="W46" s="845"/>
      <c r="X46" s="845"/>
      <c r="Y46" s="845"/>
      <c r="Z46" s="845"/>
      <c r="AA46" s="845"/>
      <c r="AB46" s="845"/>
      <c r="AC46" s="845"/>
      <c r="AD46" s="845"/>
      <c r="AE46" s="846"/>
      <c r="AF46" s="847"/>
      <c r="AG46" s="848"/>
      <c r="AH46" s="848"/>
      <c r="AI46" s="848"/>
      <c r="AJ46" s="849"/>
      <c r="AK46" s="916"/>
      <c r="AL46" s="917"/>
      <c r="AM46" s="917"/>
      <c r="AN46" s="917"/>
      <c r="AO46" s="917"/>
      <c r="AP46" s="917"/>
      <c r="AQ46" s="917"/>
      <c r="AR46" s="917"/>
      <c r="AS46" s="917"/>
      <c r="AT46" s="917"/>
      <c r="AU46" s="917"/>
      <c r="AV46" s="917"/>
      <c r="AW46" s="917"/>
      <c r="AX46" s="917"/>
      <c r="AY46" s="917"/>
      <c r="AZ46" s="918"/>
      <c r="BA46" s="918"/>
      <c r="BB46" s="918"/>
      <c r="BC46" s="918"/>
      <c r="BD46" s="918"/>
      <c r="BE46" s="914"/>
      <c r="BF46" s="914"/>
      <c r="BG46" s="914"/>
      <c r="BH46" s="914"/>
      <c r="BI46" s="915"/>
      <c r="BJ46" s="254"/>
      <c r="BK46" s="254"/>
      <c r="BL46" s="254"/>
      <c r="BM46" s="254"/>
      <c r="BN46" s="254"/>
      <c r="BO46" s="267"/>
      <c r="BP46" s="267"/>
      <c r="BQ46" s="264">
        <v>40</v>
      </c>
      <c r="BR46" s="265"/>
      <c r="BS46" s="854"/>
      <c r="BT46" s="855"/>
      <c r="BU46" s="855"/>
      <c r="BV46" s="855"/>
      <c r="BW46" s="855"/>
      <c r="BX46" s="855"/>
      <c r="BY46" s="855"/>
      <c r="BZ46" s="855"/>
      <c r="CA46" s="855"/>
      <c r="CB46" s="855"/>
      <c r="CC46" s="855"/>
      <c r="CD46" s="855"/>
      <c r="CE46" s="855"/>
      <c r="CF46" s="855"/>
      <c r="CG46" s="856"/>
      <c r="CH46" s="867"/>
      <c r="CI46" s="868"/>
      <c r="CJ46" s="868"/>
      <c r="CK46" s="868"/>
      <c r="CL46" s="869"/>
      <c r="CM46" s="867"/>
      <c r="CN46" s="868"/>
      <c r="CO46" s="868"/>
      <c r="CP46" s="868"/>
      <c r="CQ46" s="869"/>
      <c r="CR46" s="867"/>
      <c r="CS46" s="868"/>
      <c r="CT46" s="868"/>
      <c r="CU46" s="868"/>
      <c r="CV46" s="869"/>
      <c r="CW46" s="867"/>
      <c r="CX46" s="868"/>
      <c r="CY46" s="868"/>
      <c r="CZ46" s="868"/>
      <c r="DA46" s="869"/>
      <c r="DB46" s="867"/>
      <c r="DC46" s="868"/>
      <c r="DD46" s="868"/>
      <c r="DE46" s="868"/>
      <c r="DF46" s="869"/>
      <c r="DG46" s="867"/>
      <c r="DH46" s="868"/>
      <c r="DI46" s="868"/>
      <c r="DJ46" s="868"/>
      <c r="DK46" s="869"/>
      <c r="DL46" s="867"/>
      <c r="DM46" s="868"/>
      <c r="DN46" s="868"/>
      <c r="DO46" s="868"/>
      <c r="DP46" s="869"/>
      <c r="DQ46" s="867"/>
      <c r="DR46" s="868"/>
      <c r="DS46" s="868"/>
      <c r="DT46" s="868"/>
      <c r="DU46" s="869"/>
      <c r="DV46" s="870"/>
      <c r="DW46" s="871"/>
      <c r="DX46" s="871"/>
      <c r="DY46" s="871"/>
      <c r="DZ46" s="872"/>
      <c r="EA46" s="248"/>
    </row>
    <row r="47" spans="1:131" s="249" customFormat="1" ht="26.25" customHeight="1" x14ac:dyDescent="0.15">
      <c r="A47" s="263">
        <v>20</v>
      </c>
      <c r="B47" s="841"/>
      <c r="C47" s="842"/>
      <c r="D47" s="842"/>
      <c r="E47" s="842"/>
      <c r="F47" s="842"/>
      <c r="G47" s="842"/>
      <c r="H47" s="842"/>
      <c r="I47" s="842"/>
      <c r="J47" s="842"/>
      <c r="K47" s="842"/>
      <c r="L47" s="842"/>
      <c r="M47" s="842"/>
      <c r="N47" s="842"/>
      <c r="O47" s="842"/>
      <c r="P47" s="843"/>
      <c r="Q47" s="844"/>
      <c r="R47" s="845"/>
      <c r="S47" s="845"/>
      <c r="T47" s="845"/>
      <c r="U47" s="845"/>
      <c r="V47" s="845"/>
      <c r="W47" s="845"/>
      <c r="X47" s="845"/>
      <c r="Y47" s="845"/>
      <c r="Z47" s="845"/>
      <c r="AA47" s="845"/>
      <c r="AB47" s="845"/>
      <c r="AC47" s="845"/>
      <c r="AD47" s="845"/>
      <c r="AE47" s="846"/>
      <c r="AF47" s="847"/>
      <c r="AG47" s="848"/>
      <c r="AH47" s="848"/>
      <c r="AI47" s="848"/>
      <c r="AJ47" s="849"/>
      <c r="AK47" s="916"/>
      <c r="AL47" s="917"/>
      <c r="AM47" s="917"/>
      <c r="AN47" s="917"/>
      <c r="AO47" s="917"/>
      <c r="AP47" s="917"/>
      <c r="AQ47" s="917"/>
      <c r="AR47" s="917"/>
      <c r="AS47" s="917"/>
      <c r="AT47" s="917"/>
      <c r="AU47" s="917"/>
      <c r="AV47" s="917"/>
      <c r="AW47" s="917"/>
      <c r="AX47" s="917"/>
      <c r="AY47" s="917"/>
      <c r="AZ47" s="918"/>
      <c r="BA47" s="918"/>
      <c r="BB47" s="918"/>
      <c r="BC47" s="918"/>
      <c r="BD47" s="918"/>
      <c r="BE47" s="914"/>
      <c r="BF47" s="914"/>
      <c r="BG47" s="914"/>
      <c r="BH47" s="914"/>
      <c r="BI47" s="915"/>
      <c r="BJ47" s="254"/>
      <c r="BK47" s="254"/>
      <c r="BL47" s="254"/>
      <c r="BM47" s="254"/>
      <c r="BN47" s="254"/>
      <c r="BO47" s="267"/>
      <c r="BP47" s="267"/>
      <c r="BQ47" s="264">
        <v>41</v>
      </c>
      <c r="BR47" s="265"/>
      <c r="BS47" s="854"/>
      <c r="BT47" s="855"/>
      <c r="BU47" s="855"/>
      <c r="BV47" s="855"/>
      <c r="BW47" s="855"/>
      <c r="BX47" s="855"/>
      <c r="BY47" s="855"/>
      <c r="BZ47" s="855"/>
      <c r="CA47" s="855"/>
      <c r="CB47" s="855"/>
      <c r="CC47" s="855"/>
      <c r="CD47" s="855"/>
      <c r="CE47" s="855"/>
      <c r="CF47" s="855"/>
      <c r="CG47" s="856"/>
      <c r="CH47" s="867"/>
      <c r="CI47" s="868"/>
      <c r="CJ47" s="868"/>
      <c r="CK47" s="868"/>
      <c r="CL47" s="869"/>
      <c r="CM47" s="867"/>
      <c r="CN47" s="868"/>
      <c r="CO47" s="868"/>
      <c r="CP47" s="868"/>
      <c r="CQ47" s="869"/>
      <c r="CR47" s="867"/>
      <c r="CS47" s="868"/>
      <c r="CT47" s="868"/>
      <c r="CU47" s="868"/>
      <c r="CV47" s="869"/>
      <c r="CW47" s="867"/>
      <c r="CX47" s="868"/>
      <c r="CY47" s="868"/>
      <c r="CZ47" s="868"/>
      <c r="DA47" s="869"/>
      <c r="DB47" s="867"/>
      <c r="DC47" s="868"/>
      <c r="DD47" s="868"/>
      <c r="DE47" s="868"/>
      <c r="DF47" s="869"/>
      <c r="DG47" s="867"/>
      <c r="DH47" s="868"/>
      <c r="DI47" s="868"/>
      <c r="DJ47" s="868"/>
      <c r="DK47" s="869"/>
      <c r="DL47" s="867"/>
      <c r="DM47" s="868"/>
      <c r="DN47" s="868"/>
      <c r="DO47" s="868"/>
      <c r="DP47" s="869"/>
      <c r="DQ47" s="867"/>
      <c r="DR47" s="868"/>
      <c r="DS47" s="868"/>
      <c r="DT47" s="868"/>
      <c r="DU47" s="869"/>
      <c r="DV47" s="870"/>
      <c r="DW47" s="871"/>
      <c r="DX47" s="871"/>
      <c r="DY47" s="871"/>
      <c r="DZ47" s="872"/>
      <c r="EA47" s="248"/>
    </row>
    <row r="48" spans="1:131" s="249" customFormat="1" ht="26.25" customHeight="1" x14ac:dyDescent="0.15">
      <c r="A48" s="263">
        <v>21</v>
      </c>
      <c r="B48" s="841"/>
      <c r="C48" s="842"/>
      <c r="D48" s="842"/>
      <c r="E48" s="842"/>
      <c r="F48" s="842"/>
      <c r="G48" s="842"/>
      <c r="H48" s="842"/>
      <c r="I48" s="842"/>
      <c r="J48" s="842"/>
      <c r="K48" s="842"/>
      <c r="L48" s="842"/>
      <c r="M48" s="842"/>
      <c r="N48" s="842"/>
      <c r="O48" s="842"/>
      <c r="P48" s="843"/>
      <c r="Q48" s="844"/>
      <c r="R48" s="845"/>
      <c r="S48" s="845"/>
      <c r="T48" s="845"/>
      <c r="U48" s="845"/>
      <c r="V48" s="845"/>
      <c r="W48" s="845"/>
      <c r="X48" s="845"/>
      <c r="Y48" s="845"/>
      <c r="Z48" s="845"/>
      <c r="AA48" s="845"/>
      <c r="AB48" s="845"/>
      <c r="AC48" s="845"/>
      <c r="AD48" s="845"/>
      <c r="AE48" s="846"/>
      <c r="AF48" s="847"/>
      <c r="AG48" s="848"/>
      <c r="AH48" s="848"/>
      <c r="AI48" s="848"/>
      <c r="AJ48" s="849"/>
      <c r="AK48" s="916"/>
      <c r="AL48" s="917"/>
      <c r="AM48" s="917"/>
      <c r="AN48" s="917"/>
      <c r="AO48" s="917"/>
      <c r="AP48" s="917"/>
      <c r="AQ48" s="917"/>
      <c r="AR48" s="917"/>
      <c r="AS48" s="917"/>
      <c r="AT48" s="917"/>
      <c r="AU48" s="917"/>
      <c r="AV48" s="917"/>
      <c r="AW48" s="917"/>
      <c r="AX48" s="917"/>
      <c r="AY48" s="917"/>
      <c r="AZ48" s="918"/>
      <c r="BA48" s="918"/>
      <c r="BB48" s="918"/>
      <c r="BC48" s="918"/>
      <c r="BD48" s="918"/>
      <c r="BE48" s="914"/>
      <c r="BF48" s="914"/>
      <c r="BG48" s="914"/>
      <c r="BH48" s="914"/>
      <c r="BI48" s="915"/>
      <c r="BJ48" s="254"/>
      <c r="BK48" s="254"/>
      <c r="BL48" s="254"/>
      <c r="BM48" s="254"/>
      <c r="BN48" s="254"/>
      <c r="BO48" s="267"/>
      <c r="BP48" s="267"/>
      <c r="BQ48" s="264">
        <v>42</v>
      </c>
      <c r="BR48" s="265"/>
      <c r="BS48" s="854"/>
      <c r="BT48" s="855"/>
      <c r="BU48" s="855"/>
      <c r="BV48" s="855"/>
      <c r="BW48" s="855"/>
      <c r="BX48" s="855"/>
      <c r="BY48" s="855"/>
      <c r="BZ48" s="855"/>
      <c r="CA48" s="855"/>
      <c r="CB48" s="855"/>
      <c r="CC48" s="855"/>
      <c r="CD48" s="855"/>
      <c r="CE48" s="855"/>
      <c r="CF48" s="855"/>
      <c r="CG48" s="856"/>
      <c r="CH48" s="867"/>
      <c r="CI48" s="868"/>
      <c r="CJ48" s="868"/>
      <c r="CK48" s="868"/>
      <c r="CL48" s="869"/>
      <c r="CM48" s="867"/>
      <c r="CN48" s="868"/>
      <c r="CO48" s="868"/>
      <c r="CP48" s="868"/>
      <c r="CQ48" s="869"/>
      <c r="CR48" s="867"/>
      <c r="CS48" s="868"/>
      <c r="CT48" s="868"/>
      <c r="CU48" s="868"/>
      <c r="CV48" s="869"/>
      <c r="CW48" s="867"/>
      <c r="CX48" s="868"/>
      <c r="CY48" s="868"/>
      <c r="CZ48" s="868"/>
      <c r="DA48" s="869"/>
      <c r="DB48" s="867"/>
      <c r="DC48" s="868"/>
      <c r="DD48" s="868"/>
      <c r="DE48" s="868"/>
      <c r="DF48" s="869"/>
      <c r="DG48" s="867"/>
      <c r="DH48" s="868"/>
      <c r="DI48" s="868"/>
      <c r="DJ48" s="868"/>
      <c r="DK48" s="869"/>
      <c r="DL48" s="867"/>
      <c r="DM48" s="868"/>
      <c r="DN48" s="868"/>
      <c r="DO48" s="868"/>
      <c r="DP48" s="869"/>
      <c r="DQ48" s="867"/>
      <c r="DR48" s="868"/>
      <c r="DS48" s="868"/>
      <c r="DT48" s="868"/>
      <c r="DU48" s="869"/>
      <c r="DV48" s="870"/>
      <c r="DW48" s="871"/>
      <c r="DX48" s="871"/>
      <c r="DY48" s="871"/>
      <c r="DZ48" s="872"/>
      <c r="EA48" s="248"/>
    </row>
    <row r="49" spans="1:131" s="249" customFormat="1" ht="26.25" customHeight="1" x14ac:dyDescent="0.15">
      <c r="A49" s="263">
        <v>22</v>
      </c>
      <c r="B49" s="841"/>
      <c r="C49" s="842"/>
      <c r="D49" s="842"/>
      <c r="E49" s="842"/>
      <c r="F49" s="842"/>
      <c r="G49" s="842"/>
      <c r="H49" s="842"/>
      <c r="I49" s="842"/>
      <c r="J49" s="842"/>
      <c r="K49" s="842"/>
      <c r="L49" s="842"/>
      <c r="M49" s="842"/>
      <c r="N49" s="842"/>
      <c r="O49" s="842"/>
      <c r="P49" s="843"/>
      <c r="Q49" s="844"/>
      <c r="R49" s="845"/>
      <c r="S49" s="845"/>
      <c r="T49" s="845"/>
      <c r="U49" s="845"/>
      <c r="V49" s="845"/>
      <c r="W49" s="845"/>
      <c r="X49" s="845"/>
      <c r="Y49" s="845"/>
      <c r="Z49" s="845"/>
      <c r="AA49" s="845"/>
      <c r="AB49" s="845"/>
      <c r="AC49" s="845"/>
      <c r="AD49" s="845"/>
      <c r="AE49" s="846"/>
      <c r="AF49" s="847"/>
      <c r="AG49" s="848"/>
      <c r="AH49" s="848"/>
      <c r="AI49" s="848"/>
      <c r="AJ49" s="849"/>
      <c r="AK49" s="916"/>
      <c r="AL49" s="917"/>
      <c r="AM49" s="917"/>
      <c r="AN49" s="917"/>
      <c r="AO49" s="917"/>
      <c r="AP49" s="917"/>
      <c r="AQ49" s="917"/>
      <c r="AR49" s="917"/>
      <c r="AS49" s="917"/>
      <c r="AT49" s="917"/>
      <c r="AU49" s="917"/>
      <c r="AV49" s="917"/>
      <c r="AW49" s="917"/>
      <c r="AX49" s="917"/>
      <c r="AY49" s="917"/>
      <c r="AZ49" s="918"/>
      <c r="BA49" s="918"/>
      <c r="BB49" s="918"/>
      <c r="BC49" s="918"/>
      <c r="BD49" s="918"/>
      <c r="BE49" s="914"/>
      <c r="BF49" s="914"/>
      <c r="BG49" s="914"/>
      <c r="BH49" s="914"/>
      <c r="BI49" s="915"/>
      <c r="BJ49" s="254"/>
      <c r="BK49" s="254"/>
      <c r="BL49" s="254"/>
      <c r="BM49" s="254"/>
      <c r="BN49" s="254"/>
      <c r="BO49" s="267"/>
      <c r="BP49" s="267"/>
      <c r="BQ49" s="264">
        <v>43</v>
      </c>
      <c r="BR49" s="265"/>
      <c r="BS49" s="854"/>
      <c r="BT49" s="855"/>
      <c r="BU49" s="855"/>
      <c r="BV49" s="855"/>
      <c r="BW49" s="855"/>
      <c r="BX49" s="855"/>
      <c r="BY49" s="855"/>
      <c r="BZ49" s="855"/>
      <c r="CA49" s="855"/>
      <c r="CB49" s="855"/>
      <c r="CC49" s="855"/>
      <c r="CD49" s="855"/>
      <c r="CE49" s="855"/>
      <c r="CF49" s="855"/>
      <c r="CG49" s="856"/>
      <c r="CH49" s="867"/>
      <c r="CI49" s="868"/>
      <c r="CJ49" s="868"/>
      <c r="CK49" s="868"/>
      <c r="CL49" s="869"/>
      <c r="CM49" s="867"/>
      <c r="CN49" s="868"/>
      <c r="CO49" s="868"/>
      <c r="CP49" s="868"/>
      <c r="CQ49" s="869"/>
      <c r="CR49" s="867"/>
      <c r="CS49" s="868"/>
      <c r="CT49" s="868"/>
      <c r="CU49" s="868"/>
      <c r="CV49" s="869"/>
      <c r="CW49" s="867"/>
      <c r="CX49" s="868"/>
      <c r="CY49" s="868"/>
      <c r="CZ49" s="868"/>
      <c r="DA49" s="869"/>
      <c r="DB49" s="867"/>
      <c r="DC49" s="868"/>
      <c r="DD49" s="868"/>
      <c r="DE49" s="868"/>
      <c r="DF49" s="869"/>
      <c r="DG49" s="867"/>
      <c r="DH49" s="868"/>
      <c r="DI49" s="868"/>
      <c r="DJ49" s="868"/>
      <c r="DK49" s="869"/>
      <c r="DL49" s="867"/>
      <c r="DM49" s="868"/>
      <c r="DN49" s="868"/>
      <c r="DO49" s="868"/>
      <c r="DP49" s="869"/>
      <c r="DQ49" s="867"/>
      <c r="DR49" s="868"/>
      <c r="DS49" s="868"/>
      <c r="DT49" s="868"/>
      <c r="DU49" s="869"/>
      <c r="DV49" s="870"/>
      <c r="DW49" s="871"/>
      <c r="DX49" s="871"/>
      <c r="DY49" s="871"/>
      <c r="DZ49" s="872"/>
      <c r="EA49" s="248"/>
    </row>
    <row r="50" spans="1:131" s="249" customFormat="1" ht="26.25" customHeight="1" x14ac:dyDescent="0.15">
      <c r="A50" s="263">
        <v>23</v>
      </c>
      <c r="B50" s="841"/>
      <c r="C50" s="842"/>
      <c r="D50" s="842"/>
      <c r="E50" s="842"/>
      <c r="F50" s="842"/>
      <c r="G50" s="842"/>
      <c r="H50" s="842"/>
      <c r="I50" s="842"/>
      <c r="J50" s="842"/>
      <c r="K50" s="842"/>
      <c r="L50" s="842"/>
      <c r="M50" s="842"/>
      <c r="N50" s="842"/>
      <c r="O50" s="842"/>
      <c r="P50" s="843"/>
      <c r="Q50" s="919"/>
      <c r="R50" s="920"/>
      <c r="S50" s="920"/>
      <c r="T50" s="920"/>
      <c r="U50" s="920"/>
      <c r="V50" s="920"/>
      <c r="W50" s="920"/>
      <c r="X50" s="920"/>
      <c r="Y50" s="920"/>
      <c r="Z50" s="920"/>
      <c r="AA50" s="920"/>
      <c r="AB50" s="920"/>
      <c r="AC50" s="920"/>
      <c r="AD50" s="920"/>
      <c r="AE50" s="921"/>
      <c r="AF50" s="847"/>
      <c r="AG50" s="848"/>
      <c r="AH50" s="848"/>
      <c r="AI50" s="848"/>
      <c r="AJ50" s="849"/>
      <c r="AK50" s="922"/>
      <c r="AL50" s="920"/>
      <c r="AM50" s="920"/>
      <c r="AN50" s="920"/>
      <c r="AO50" s="920"/>
      <c r="AP50" s="920"/>
      <c r="AQ50" s="920"/>
      <c r="AR50" s="920"/>
      <c r="AS50" s="920"/>
      <c r="AT50" s="920"/>
      <c r="AU50" s="920"/>
      <c r="AV50" s="920"/>
      <c r="AW50" s="920"/>
      <c r="AX50" s="920"/>
      <c r="AY50" s="920"/>
      <c r="AZ50" s="923"/>
      <c r="BA50" s="923"/>
      <c r="BB50" s="923"/>
      <c r="BC50" s="923"/>
      <c r="BD50" s="923"/>
      <c r="BE50" s="914"/>
      <c r="BF50" s="914"/>
      <c r="BG50" s="914"/>
      <c r="BH50" s="914"/>
      <c r="BI50" s="915"/>
      <c r="BJ50" s="254"/>
      <c r="BK50" s="254"/>
      <c r="BL50" s="254"/>
      <c r="BM50" s="254"/>
      <c r="BN50" s="254"/>
      <c r="BO50" s="267"/>
      <c r="BP50" s="267"/>
      <c r="BQ50" s="264">
        <v>44</v>
      </c>
      <c r="BR50" s="265"/>
      <c r="BS50" s="854"/>
      <c r="BT50" s="855"/>
      <c r="BU50" s="855"/>
      <c r="BV50" s="855"/>
      <c r="BW50" s="855"/>
      <c r="BX50" s="855"/>
      <c r="BY50" s="855"/>
      <c r="BZ50" s="855"/>
      <c r="CA50" s="855"/>
      <c r="CB50" s="855"/>
      <c r="CC50" s="855"/>
      <c r="CD50" s="855"/>
      <c r="CE50" s="855"/>
      <c r="CF50" s="855"/>
      <c r="CG50" s="856"/>
      <c r="CH50" s="867"/>
      <c r="CI50" s="868"/>
      <c r="CJ50" s="868"/>
      <c r="CK50" s="868"/>
      <c r="CL50" s="869"/>
      <c r="CM50" s="867"/>
      <c r="CN50" s="868"/>
      <c r="CO50" s="868"/>
      <c r="CP50" s="868"/>
      <c r="CQ50" s="869"/>
      <c r="CR50" s="867"/>
      <c r="CS50" s="868"/>
      <c r="CT50" s="868"/>
      <c r="CU50" s="868"/>
      <c r="CV50" s="869"/>
      <c r="CW50" s="867"/>
      <c r="CX50" s="868"/>
      <c r="CY50" s="868"/>
      <c r="CZ50" s="868"/>
      <c r="DA50" s="869"/>
      <c r="DB50" s="867"/>
      <c r="DC50" s="868"/>
      <c r="DD50" s="868"/>
      <c r="DE50" s="868"/>
      <c r="DF50" s="869"/>
      <c r="DG50" s="867"/>
      <c r="DH50" s="868"/>
      <c r="DI50" s="868"/>
      <c r="DJ50" s="868"/>
      <c r="DK50" s="869"/>
      <c r="DL50" s="867"/>
      <c r="DM50" s="868"/>
      <c r="DN50" s="868"/>
      <c r="DO50" s="868"/>
      <c r="DP50" s="869"/>
      <c r="DQ50" s="867"/>
      <c r="DR50" s="868"/>
      <c r="DS50" s="868"/>
      <c r="DT50" s="868"/>
      <c r="DU50" s="869"/>
      <c r="DV50" s="870"/>
      <c r="DW50" s="871"/>
      <c r="DX50" s="871"/>
      <c r="DY50" s="871"/>
      <c r="DZ50" s="872"/>
      <c r="EA50" s="248"/>
    </row>
    <row r="51" spans="1:131" s="249" customFormat="1" ht="26.25" customHeight="1" x14ac:dyDescent="0.15">
      <c r="A51" s="263">
        <v>24</v>
      </c>
      <c r="B51" s="841"/>
      <c r="C51" s="842"/>
      <c r="D51" s="842"/>
      <c r="E51" s="842"/>
      <c r="F51" s="842"/>
      <c r="G51" s="842"/>
      <c r="H51" s="842"/>
      <c r="I51" s="842"/>
      <c r="J51" s="842"/>
      <c r="K51" s="842"/>
      <c r="L51" s="842"/>
      <c r="M51" s="842"/>
      <c r="N51" s="842"/>
      <c r="O51" s="842"/>
      <c r="P51" s="843"/>
      <c r="Q51" s="919"/>
      <c r="R51" s="920"/>
      <c r="S51" s="920"/>
      <c r="T51" s="920"/>
      <c r="U51" s="920"/>
      <c r="V51" s="920"/>
      <c r="W51" s="920"/>
      <c r="X51" s="920"/>
      <c r="Y51" s="920"/>
      <c r="Z51" s="920"/>
      <c r="AA51" s="920"/>
      <c r="AB51" s="920"/>
      <c r="AC51" s="920"/>
      <c r="AD51" s="920"/>
      <c r="AE51" s="921"/>
      <c r="AF51" s="847"/>
      <c r="AG51" s="848"/>
      <c r="AH51" s="848"/>
      <c r="AI51" s="848"/>
      <c r="AJ51" s="849"/>
      <c r="AK51" s="922"/>
      <c r="AL51" s="920"/>
      <c r="AM51" s="920"/>
      <c r="AN51" s="920"/>
      <c r="AO51" s="920"/>
      <c r="AP51" s="920"/>
      <c r="AQ51" s="920"/>
      <c r="AR51" s="920"/>
      <c r="AS51" s="920"/>
      <c r="AT51" s="920"/>
      <c r="AU51" s="920"/>
      <c r="AV51" s="920"/>
      <c r="AW51" s="920"/>
      <c r="AX51" s="920"/>
      <c r="AY51" s="920"/>
      <c r="AZ51" s="923"/>
      <c r="BA51" s="923"/>
      <c r="BB51" s="923"/>
      <c r="BC51" s="923"/>
      <c r="BD51" s="923"/>
      <c r="BE51" s="914"/>
      <c r="BF51" s="914"/>
      <c r="BG51" s="914"/>
      <c r="BH51" s="914"/>
      <c r="BI51" s="915"/>
      <c r="BJ51" s="254"/>
      <c r="BK51" s="254"/>
      <c r="BL51" s="254"/>
      <c r="BM51" s="254"/>
      <c r="BN51" s="254"/>
      <c r="BO51" s="267"/>
      <c r="BP51" s="267"/>
      <c r="BQ51" s="264">
        <v>45</v>
      </c>
      <c r="BR51" s="265"/>
      <c r="BS51" s="854"/>
      <c r="BT51" s="855"/>
      <c r="BU51" s="855"/>
      <c r="BV51" s="855"/>
      <c r="BW51" s="855"/>
      <c r="BX51" s="855"/>
      <c r="BY51" s="855"/>
      <c r="BZ51" s="855"/>
      <c r="CA51" s="855"/>
      <c r="CB51" s="855"/>
      <c r="CC51" s="855"/>
      <c r="CD51" s="855"/>
      <c r="CE51" s="855"/>
      <c r="CF51" s="855"/>
      <c r="CG51" s="856"/>
      <c r="CH51" s="867"/>
      <c r="CI51" s="868"/>
      <c r="CJ51" s="868"/>
      <c r="CK51" s="868"/>
      <c r="CL51" s="869"/>
      <c r="CM51" s="867"/>
      <c r="CN51" s="868"/>
      <c r="CO51" s="868"/>
      <c r="CP51" s="868"/>
      <c r="CQ51" s="869"/>
      <c r="CR51" s="867"/>
      <c r="CS51" s="868"/>
      <c r="CT51" s="868"/>
      <c r="CU51" s="868"/>
      <c r="CV51" s="869"/>
      <c r="CW51" s="867"/>
      <c r="CX51" s="868"/>
      <c r="CY51" s="868"/>
      <c r="CZ51" s="868"/>
      <c r="DA51" s="869"/>
      <c r="DB51" s="867"/>
      <c r="DC51" s="868"/>
      <c r="DD51" s="868"/>
      <c r="DE51" s="868"/>
      <c r="DF51" s="869"/>
      <c r="DG51" s="867"/>
      <c r="DH51" s="868"/>
      <c r="DI51" s="868"/>
      <c r="DJ51" s="868"/>
      <c r="DK51" s="869"/>
      <c r="DL51" s="867"/>
      <c r="DM51" s="868"/>
      <c r="DN51" s="868"/>
      <c r="DO51" s="868"/>
      <c r="DP51" s="869"/>
      <c r="DQ51" s="867"/>
      <c r="DR51" s="868"/>
      <c r="DS51" s="868"/>
      <c r="DT51" s="868"/>
      <c r="DU51" s="869"/>
      <c r="DV51" s="870"/>
      <c r="DW51" s="871"/>
      <c r="DX51" s="871"/>
      <c r="DY51" s="871"/>
      <c r="DZ51" s="872"/>
      <c r="EA51" s="248"/>
    </row>
    <row r="52" spans="1:131" s="249" customFormat="1" ht="26.25" customHeight="1" x14ac:dyDescent="0.15">
      <c r="A52" s="263">
        <v>25</v>
      </c>
      <c r="B52" s="841"/>
      <c r="C52" s="842"/>
      <c r="D52" s="842"/>
      <c r="E52" s="842"/>
      <c r="F52" s="842"/>
      <c r="G52" s="842"/>
      <c r="H52" s="842"/>
      <c r="I52" s="842"/>
      <c r="J52" s="842"/>
      <c r="K52" s="842"/>
      <c r="L52" s="842"/>
      <c r="M52" s="842"/>
      <c r="N52" s="842"/>
      <c r="O52" s="842"/>
      <c r="P52" s="843"/>
      <c r="Q52" s="919"/>
      <c r="R52" s="920"/>
      <c r="S52" s="920"/>
      <c r="T52" s="920"/>
      <c r="U52" s="920"/>
      <c r="V52" s="920"/>
      <c r="W52" s="920"/>
      <c r="X52" s="920"/>
      <c r="Y52" s="920"/>
      <c r="Z52" s="920"/>
      <c r="AA52" s="920"/>
      <c r="AB52" s="920"/>
      <c r="AC52" s="920"/>
      <c r="AD52" s="920"/>
      <c r="AE52" s="921"/>
      <c r="AF52" s="847"/>
      <c r="AG52" s="848"/>
      <c r="AH52" s="848"/>
      <c r="AI52" s="848"/>
      <c r="AJ52" s="849"/>
      <c r="AK52" s="922"/>
      <c r="AL52" s="920"/>
      <c r="AM52" s="920"/>
      <c r="AN52" s="920"/>
      <c r="AO52" s="920"/>
      <c r="AP52" s="920"/>
      <c r="AQ52" s="920"/>
      <c r="AR52" s="920"/>
      <c r="AS52" s="920"/>
      <c r="AT52" s="920"/>
      <c r="AU52" s="920"/>
      <c r="AV52" s="920"/>
      <c r="AW52" s="920"/>
      <c r="AX52" s="920"/>
      <c r="AY52" s="920"/>
      <c r="AZ52" s="923"/>
      <c r="BA52" s="923"/>
      <c r="BB52" s="923"/>
      <c r="BC52" s="923"/>
      <c r="BD52" s="923"/>
      <c r="BE52" s="914"/>
      <c r="BF52" s="914"/>
      <c r="BG52" s="914"/>
      <c r="BH52" s="914"/>
      <c r="BI52" s="915"/>
      <c r="BJ52" s="254"/>
      <c r="BK52" s="254"/>
      <c r="BL52" s="254"/>
      <c r="BM52" s="254"/>
      <c r="BN52" s="254"/>
      <c r="BO52" s="267"/>
      <c r="BP52" s="267"/>
      <c r="BQ52" s="264">
        <v>46</v>
      </c>
      <c r="BR52" s="265"/>
      <c r="BS52" s="854"/>
      <c r="BT52" s="855"/>
      <c r="BU52" s="855"/>
      <c r="BV52" s="855"/>
      <c r="BW52" s="855"/>
      <c r="BX52" s="855"/>
      <c r="BY52" s="855"/>
      <c r="BZ52" s="855"/>
      <c r="CA52" s="855"/>
      <c r="CB52" s="855"/>
      <c r="CC52" s="855"/>
      <c r="CD52" s="855"/>
      <c r="CE52" s="855"/>
      <c r="CF52" s="855"/>
      <c r="CG52" s="856"/>
      <c r="CH52" s="867"/>
      <c r="CI52" s="868"/>
      <c r="CJ52" s="868"/>
      <c r="CK52" s="868"/>
      <c r="CL52" s="869"/>
      <c r="CM52" s="867"/>
      <c r="CN52" s="868"/>
      <c r="CO52" s="868"/>
      <c r="CP52" s="868"/>
      <c r="CQ52" s="869"/>
      <c r="CR52" s="867"/>
      <c r="CS52" s="868"/>
      <c r="CT52" s="868"/>
      <c r="CU52" s="868"/>
      <c r="CV52" s="869"/>
      <c r="CW52" s="867"/>
      <c r="CX52" s="868"/>
      <c r="CY52" s="868"/>
      <c r="CZ52" s="868"/>
      <c r="DA52" s="869"/>
      <c r="DB52" s="867"/>
      <c r="DC52" s="868"/>
      <c r="DD52" s="868"/>
      <c r="DE52" s="868"/>
      <c r="DF52" s="869"/>
      <c r="DG52" s="867"/>
      <c r="DH52" s="868"/>
      <c r="DI52" s="868"/>
      <c r="DJ52" s="868"/>
      <c r="DK52" s="869"/>
      <c r="DL52" s="867"/>
      <c r="DM52" s="868"/>
      <c r="DN52" s="868"/>
      <c r="DO52" s="868"/>
      <c r="DP52" s="869"/>
      <c r="DQ52" s="867"/>
      <c r="DR52" s="868"/>
      <c r="DS52" s="868"/>
      <c r="DT52" s="868"/>
      <c r="DU52" s="869"/>
      <c r="DV52" s="870"/>
      <c r="DW52" s="871"/>
      <c r="DX52" s="871"/>
      <c r="DY52" s="871"/>
      <c r="DZ52" s="872"/>
      <c r="EA52" s="248"/>
    </row>
    <row r="53" spans="1:131" s="249" customFormat="1" ht="26.25" customHeight="1" x14ac:dyDescent="0.15">
      <c r="A53" s="263">
        <v>26</v>
      </c>
      <c r="B53" s="841"/>
      <c r="C53" s="842"/>
      <c r="D53" s="842"/>
      <c r="E53" s="842"/>
      <c r="F53" s="842"/>
      <c r="G53" s="842"/>
      <c r="H53" s="842"/>
      <c r="I53" s="842"/>
      <c r="J53" s="842"/>
      <c r="K53" s="842"/>
      <c r="L53" s="842"/>
      <c r="M53" s="842"/>
      <c r="N53" s="842"/>
      <c r="O53" s="842"/>
      <c r="P53" s="843"/>
      <c r="Q53" s="919"/>
      <c r="R53" s="920"/>
      <c r="S53" s="920"/>
      <c r="T53" s="920"/>
      <c r="U53" s="920"/>
      <c r="V53" s="920"/>
      <c r="W53" s="920"/>
      <c r="X53" s="920"/>
      <c r="Y53" s="920"/>
      <c r="Z53" s="920"/>
      <c r="AA53" s="920"/>
      <c r="AB53" s="920"/>
      <c r="AC53" s="920"/>
      <c r="AD53" s="920"/>
      <c r="AE53" s="921"/>
      <c r="AF53" s="847"/>
      <c r="AG53" s="848"/>
      <c r="AH53" s="848"/>
      <c r="AI53" s="848"/>
      <c r="AJ53" s="849"/>
      <c r="AK53" s="922"/>
      <c r="AL53" s="920"/>
      <c r="AM53" s="920"/>
      <c r="AN53" s="920"/>
      <c r="AO53" s="920"/>
      <c r="AP53" s="920"/>
      <c r="AQ53" s="920"/>
      <c r="AR53" s="920"/>
      <c r="AS53" s="920"/>
      <c r="AT53" s="920"/>
      <c r="AU53" s="920"/>
      <c r="AV53" s="920"/>
      <c r="AW53" s="920"/>
      <c r="AX53" s="920"/>
      <c r="AY53" s="920"/>
      <c r="AZ53" s="923"/>
      <c r="BA53" s="923"/>
      <c r="BB53" s="923"/>
      <c r="BC53" s="923"/>
      <c r="BD53" s="923"/>
      <c r="BE53" s="914"/>
      <c r="BF53" s="914"/>
      <c r="BG53" s="914"/>
      <c r="BH53" s="914"/>
      <c r="BI53" s="915"/>
      <c r="BJ53" s="254"/>
      <c r="BK53" s="254"/>
      <c r="BL53" s="254"/>
      <c r="BM53" s="254"/>
      <c r="BN53" s="254"/>
      <c r="BO53" s="267"/>
      <c r="BP53" s="267"/>
      <c r="BQ53" s="264">
        <v>47</v>
      </c>
      <c r="BR53" s="265"/>
      <c r="BS53" s="854"/>
      <c r="BT53" s="855"/>
      <c r="BU53" s="855"/>
      <c r="BV53" s="855"/>
      <c r="BW53" s="855"/>
      <c r="BX53" s="855"/>
      <c r="BY53" s="855"/>
      <c r="BZ53" s="855"/>
      <c r="CA53" s="855"/>
      <c r="CB53" s="855"/>
      <c r="CC53" s="855"/>
      <c r="CD53" s="855"/>
      <c r="CE53" s="855"/>
      <c r="CF53" s="855"/>
      <c r="CG53" s="856"/>
      <c r="CH53" s="867"/>
      <c r="CI53" s="868"/>
      <c r="CJ53" s="868"/>
      <c r="CK53" s="868"/>
      <c r="CL53" s="869"/>
      <c r="CM53" s="867"/>
      <c r="CN53" s="868"/>
      <c r="CO53" s="868"/>
      <c r="CP53" s="868"/>
      <c r="CQ53" s="869"/>
      <c r="CR53" s="867"/>
      <c r="CS53" s="868"/>
      <c r="CT53" s="868"/>
      <c r="CU53" s="868"/>
      <c r="CV53" s="869"/>
      <c r="CW53" s="867"/>
      <c r="CX53" s="868"/>
      <c r="CY53" s="868"/>
      <c r="CZ53" s="868"/>
      <c r="DA53" s="869"/>
      <c r="DB53" s="867"/>
      <c r="DC53" s="868"/>
      <c r="DD53" s="868"/>
      <c r="DE53" s="868"/>
      <c r="DF53" s="869"/>
      <c r="DG53" s="867"/>
      <c r="DH53" s="868"/>
      <c r="DI53" s="868"/>
      <c r="DJ53" s="868"/>
      <c r="DK53" s="869"/>
      <c r="DL53" s="867"/>
      <c r="DM53" s="868"/>
      <c r="DN53" s="868"/>
      <c r="DO53" s="868"/>
      <c r="DP53" s="869"/>
      <c r="DQ53" s="867"/>
      <c r="DR53" s="868"/>
      <c r="DS53" s="868"/>
      <c r="DT53" s="868"/>
      <c r="DU53" s="869"/>
      <c r="DV53" s="870"/>
      <c r="DW53" s="871"/>
      <c r="DX53" s="871"/>
      <c r="DY53" s="871"/>
      <c r="DZ53" s="872"/>
      <c r="EA53" s="248"/>
    </row>
    <row r="54" spans="1:131" s="249" customFormat="1" ht="26.25" customHeight="1" x14ac:dyDescent="0.15">
      <c r="A54" s="263">
        <v>27</v>
      </c>
      <c r="B54" s="841"/>
      <c r="C54" s="842"/>
      <c r="D54" s="842"/>
      <c r="E54" s="842"/>
      <c r="F54" s="842"/>
      <c r="G54" s="842"/>
      <c r="H54" s="842"/>
      <c r="I54" s="842"/>
      <c r="J54" s="842"/>
      <c r="K54" s="842"/>
      <c r="L54" s="842"/>
      <c r="M54" s="842"/>
      <c r="N54" s="842"/>
      <c r="O54" s="842"/>
      <c r="P54" s="843"/>
      <c r="Q54" s="919"/>
      <c r="R54" s="920"/>
      <c r="S54" s="920"/>
      <c r="T54" s="920"/>
      <c r="U54" s="920"/>
      <c r="V54" s="920"/>
      <c r="W54" s="920"/>
      <c r="X54" s="920"/>
      <c r="Y54" s="920"/>
      <c r="Z54" s="920"/>
      <c r="AA54" s="920"/>
      <c r="AB54" s="920"/>
      <c r="AC54" s="920"/>
      <c r="AD54" s="920"/>
      <c r="AE54" s="921"/>
      <c r="AF54" s="847"/>
      <c r="AG54" s="848"/>
      <c r="AH54" s="848"/>
      <c r="AI54" s="848"/>
      <c r="AJ54" s="849"/>
      <c r="AK54" s="922"/>
      <c r="AL54" s="920"/>
      <c r="AM54" s="920"/>
      <c r="AN54" s="920"/>
      <c r="AO54" s="920"/>
      <c r="AP54" s="920"/>
      <c r="AQ54" s="920"/>
      <c r="AR54" s="920"/>
      <c r="AS54" s="920"/>
      <c r="AT54" s="920"/>
      <c r="AU54" s="920"/>
      <c r="AV54" s="920"/>
      <c r="AW54" s="920"/>
      <c r="AX54" s="920"/>
      <c r="AY54" s="920"/>
      <c r="AZ54" s="923"/>
      <c r="BA54" s="923"/>
      <c r="BB54" s="923"/>
      <c r="BC54" s="923"/>
      <c r="BD54" s="923"/>
      <c r="BE54" s="914"/>
      <c r="BF54" s="914"/>
      <c r="BG54" s="914"/>
      <c r="BH54" s="914"/>
      <c r="BI54" s="915"/>
      <c r="BJ54" s="254"/>
      <c r="BK54" s="254"/>
      <c r="BL54" s="254"/>
      <c r="BM54" s="254"/>
      <c r="BN54" s="254"/>
      <c r="BO54" s="267"/>
      <c r="BP54" s="267"/>
      <c r="BQ54" s="264">
        <v>48</v>
      </c>
      <c r="BR54" s="265"/>
      <c r="BS54" s="854"/>
      <c r="BT54" s="855"/>
      <c r="BU54" s="855"/>
      <c r="BV54" s="855"/>
      <c r="BW54" s="855"/>
      <c r="BX54" s="855"/>
      <c r="BY54" s="855"/>
      <c r="BZ54" s="855"/>
      <c r="CA54" s="855"/>
      <c r="CB54" s="855"/>
      <c r="CC54" s="855"/>
      <c r="CD54" s="855"/>
      <c r="CE54" s="855"/>
      <c r="CF54" s="855"/>
      <c r="CG54" s="856"/>
      <c r="CH54" s="867"/>
      <c r="CI54" s="868"/>
      <c r="CJ54" s="868"/>
      <c r="CK54" s="868"/>
      <c r="CL54" s="869"/>
      <c r="CM54" s="867"/>
      <c r="CN54" s="868"/>
      <c r="CO54" s="868"/>
      <c r="CP54" s="868"/>
      <c r="CQ54" s="869"/>
      <c r="CR54" s="867"/>
      <c r="CS54" s="868"/>
      <c r="CT54" s="868"/>
      <c r="CU54" s="868"/>
      <c r="CV54" s="869"/>
      <c r="CW54" s="867"/>
      <c r="CX54" s="868"/>
      <c r="CY54" s="868"/>
      <c r="CZ54" s="868"/>
      <c r="DA54" s="869"/>
      <c r="DB54" s="867"/>
      <c r="DC54" s="868"/>
      <c r="DD54" s="868"/>
      <c r="DE54" s="868"/>
      <c r="DF54" s="869"/>
      <c r="DG54" s="867"/>
      <c r="DH54" s="868"/>
      <c r="DI54" s="868"/>
      <c r="DJ54" s="868"/>
      <c r="DK54" s="869"/>
      <c r="DL54" s="867"/>
      <c r="DM54" s="868"/>
      <c r="DN54" s="868"/>
      <c r="DO54" s="868"/>
      <c r="DP54" s="869"/>
      <c r="DQ54" s="867"/>
      <c r="DR54" s="868"/>
      <c r="DS54" s="868"/>
      <c r="DT54" s="868"/>
      <c r="DU54" s="869"/>
      <c r="DV54" s="870"/>
      <c r="DW54" s="871"/>
      <c r="DX54" s="871"/>
      <c r="DY54" s="871"/>
      <c r="DZ54" s="872"/>
      <c r="EA54" s="248"/>
    </row>
    <row r="55" spans="1:131" s="249" customFormat="1" ht="26.25" customHeight="1" x14ac:dyDescent="0.15">
      <c r="A55" s="263">
        <v>28</v>
      </c>
      <c r="B55" s="841"/>
      <c r="C55" s="842"/>
      <c r="D55" s="842"/>
      <c r="E55" s="842"/>
      <c r="F55" s="842"/>
      <c r="G55" s="842"/>
      <c r="H55" s="842"/>
      <c r="I55" s="842"/>
      <c r="J55" s="842"/>
      <c r="K55" s="842"/>
      <c r="L55" s="842"/>
      <c r="M55" s="842"/>
      <c r="N55" s="842"/>
      <c r="O55" s="842"/>
      <c r="P55" s="843"/>
      <c r="Q55" s="919"/>
      <c r="R55" s="920"/>
      <c r="S55" s="920"/>
      <c r="T55" s="920"/>
      <c r="U55" s="920"/>
      <c r="V55" s="920"/>
      <c r="W55" s="920"/>
      <c r="X55" s="920"/>
      <c r="Y55" s="920"/>
      <c r="Z55" s="920"/>
      <c r="AA55" s="920"/>
      <c r="AB55" s="920"/>
      <c r="AC55" s="920"/>
      <c r="AD55" s="920"/>
      <c r="AE55" s="921"/>
      <c r="AF55" s="847"/>
      <c r="AG55" s="848"/>
      <c r="AH55" s="848"/>
      <c r="AI55" s="848"/>
      <c r="AJ55" s="849"/>
      <c r="AK55" s="922"/>
      <c r="AL55" s="920"/>
      <c r="AM55" s="920"/>
      <c r="AN55" s="920"/>
      <c r="AO55" s="920"/>
      <c r="AP55" s="920"/>
      <c r="AQ55" s="920"/>
      <c r="AR55" s="920"/>
      <c r="AS55" s="920"/>
      <c r="AT55" s="920"/>
      <c r="AU55" s="920"/>
      <c r="AV55" s="920"/>
      <c r="AW55" s="920"/>
      <c r="AX55" s="920"/>
      <c r="AY55" s="920"/>
      <c r="AZ55" s="923"/>
      <c r="BA55" s="923"/>
      <c r="BB55" s="923"/>
      <c r="BC55" s="923"/>
      <c r="BD55" s="923"/>
      <c r="BE55" s="914"/>
      <c r="BF55" s="914"/>
      <c r="BG55" s="914"/>
      <c r="BH55" s="914"/>
      <c r="BI55" s="915"/>
      <c r="BJ55" s="254"/>
      <c r="BK55" s="254"/>
      <c r="BL55" s="254"/>
      <c r="BM55" s="254"/>
      <c r="BN55" s="254"/>
      <c r="BO55" s="267"/>
      <c r="BP55" s="267"/>
      <c r="BQ55" s="264">
        <v>49</v>
      </c>
      <c r="BR55" s="265"/>
      <c r="BS55" s="854"/>
      <c r="BT55" s="855"/>
      <c r="BU55" s="855"/>
      <c r="BV55" s="855"/>
      <c r="BW55" s="855"/>
      <c r="BX55" s="855"/>
      <c r="BY55" s="855"/>
      <c r="BZ55" s="855"/>
      <c r="CA55" s="855"/>
      <c r="CB55" s="855"/>
      <c r="CC55" s="855"/>
      <c r="CD55" s="855"/>
      <c r="CE55" s="855"/>
      <c r="CF55" s="855"/>
      <c r="CG55" s="856"/>
      <c r="CH55" s="867"/>
      <c r="CI55" s="868"/>
      <c r="CJ55" s="868"/>
      <c r="CK55" s="868"/>
      <c r="CL55" s="869"/>
      <c r="CM55" s="867"/>
      <c r="CN55" s="868"/>
      <c r="CO55" s="868"/>
      <c r="CP55" s="868"/>
      <c r="CQ55" s="869"/>
      <c r="CR55" s="867"/>
      <c r="CS55" s="868"/>
      <c r="CT55" s="868"/>
      <c r="CU55" s="868"/>
      <c r="CV55" s="869"/>
      <c r="CW55" s="867"/>
      <c r="CX55" s="868"/>
      <c r="CY55" s="868"/>
      <c r="CZ55" s="868"/>
      <c r="DA55" s="869"/>
      <c r="DB55" s="867"/>
      <c r="DC55" s="868"/>
      <c r="DD55" s="868"/>
      <c r="DE55" s="868"/>
      <c r="DF55" s="869"/>
      <c r="DG55" s="867"/>
      <c r="DH55" s="868"/>
      <c r="DI55" s="868"/>
      <c r="DJ55" s="868"/>
      <c r="DK55" s="869"/>
      <c r="DL55" s="867"/>
      <c r="DM55" s="868"/>
      <c r="DN55" s="868"/>
      <c r="DO55" s="868"/>
      <c r="DP55" s="869"/>
      <c r="DQ55" s="867"/>
      <c r="DR55" s="868"/>
      <c r="DS55" s="868"/>
      <c r="DT55" s="868"/>
      <c r="DU55" s="869"/>
      <c r="DV55" s="870"/>
      <c r="DW55" s="871"/>
      <c r="DX55" s="871"/>
      <c r="DY55" s="871"/>
      <c r="DZ55" s="872"/>
      <c r="EA55" s="248"/>
    </row>
    <row r="56" spans="1:131" s="249" customFormat="1" ht="26.25" customHeight="1" x14ac:dyDescent="0.15">
      <c r="A56" s="263">
        <v>29</v>
      </c>
      <c r="B56" s="841"/>
      <c r="C56" s="842"/>
      <c r="D56" s="842"/>
      <c r="E56" s="842"/>
      <c r="F56" s="842"/>
      <c r="G56" s="842"/>
      <c r="H56" s="842"/>
      <c r="I56" s="842"/>
      <c r="J56" s="842"/>
      <c r="K56" s="842"/>
      <c r="L56" s="842"/>
      <c r="M56" s="842"/>
      <c r="N56" s="842"/>
      <c r="O56" s="842"/>
      <c r="P56" s="843"/>
      <c r="Q56" s="919"/>
      <c r="R56" s="920"/>
      <c r="S56" s="920"/>
      <c r="T56" s="920"/>
      <c r="U56" s="920"/>
      <c r="V56" s="920"/>
      <c r="W56" s="920"/>
      <c r="X56" s="920"/>
      <c r="Y56" s="920"/>
      <c r="Z56" s="920"/>
      <c r="AA56" s="920"/>
      <c r="AB56" s="920"/>
      <c r="AC56" s="920"/>
      <c r="AD56" s="920"/>
      <c r="AE56" s="921"/>
      <c r="AF56" s="847"/>
      <c r="AG56" s="848"/>
      <c r="AH56" s="848"/>
      <c r="AI56" s="848"/>
      <c r="AJ56" s="849"/>
      <c r="AK56" s="922"/>
      <c r="AL56" s="920"/>
      <c r="AM56" s="920"/>
      <c r="AN56" s="920"/>
      <c r="AO56" s="920"/>
      <c r="AP56" s="920"/>
      <c r="AQ56" s="920"/>
      <c r="AR56" s="920"/>
      <c r="AS56" s="920"/>
      <c r="AT56" s="920"/>
      <c r="AU56" s="920"/>
      <c r="AV56" s="920"/>
      <c r="AW56" s="920"/>
      <c r="AX56" s="920"/>
      <c r="AY56" s="920"/>
      <c r="AZ56" s="923"/>
      <c r="BA56" s="923"/>
      <c r="BB56" s="923"/>
      <c r="BC56" s="923"/>
      <c r="BD56" s="923"/>
      <c r="BE56" s="914"/>
      <c r="BF56" s="914"/>
      <c r="BG56" s="914"/>
      <c r="BH56" s="914"/>
      <c r="BI56" s="915"/>
      <c r="BJ56" s="254"/>
      <c r="BK56" s="254"/>
      <c r="BL56" s="254"/>
      <c r="BM56" s="254"/>
      <c r="BN56" s="254"/>
      <c r="BO56" s="267"/>
      <c r="BP56" s="267"/>
      <c r="BQ56" s="264">
        <v>50</v>
      </c>
      <c r="BR56" s="265"/>
      <c r="BS56" s="854"/>
      <c r="BT56" s="855"/>
      <c r="BU56" s="855"/>
      <c r="BV56" s="855"/>
      <c r="BW56" s="855"/>
      <c r="BX56" s="855"/>
      <c r="BY56" s="855"/>
      <c r="BZ56" s="855"/>
      <c r="CA56" s="855"/>
      <c r="CB56" s="855"/>
      <c r="CC56" s="855"/>
      <c r="CD56" s="855"/>
      <c r="CE56" s="855"/>
      <c r="CF56" s="855"/>
      <c r="CG56" s="856"/>
      <c r="CH56" s="867"/>
      <c r="CI56" s="868"/>
      <c r="CJ56" s="868"/>
      <c r="CK56" s="868"/>
      <c r="CL56" s="869"/>
      <c r="CM56" s="867"/>
      <c r="CN56" s="868"/>
      <c r="CO56" s="868"/>
      <c r="CP56" s="868"/>
      <c r="CQ56" s="869"/>
      <c r="CR56" s="867"/>
      <c r="CS56" s="868"/>
      <c r="CT56" s="868"/>
      <c r="CU56" s="868"/>
      <c r="CV56" s="869"/>
      <c r="CW56" s="867"/>
      <c r="CX56" s="868"/>
      <c r="CY56" s="868"/>
      <c r="CZ56" s="868"/>
      <c r="DA56" s="869"/>
      <c r="DB56" s="867"/>
      <c r="DC56" s="868"/>
      <c r="DD56" s="868"/>
      <c r="DE56" s="868"/>
      <c r="DF56" s="869"/>
      <c r="DG56" s="867"/>
      <c r="DH56" s="868"/>
      <c r="DI56" s="868"/>
      <c r="DJ56" s="868"/>
      <c r="DK56" s="869"/>
      <c r="DL56" s="867"/>
      <c r="DM56" s="868"/>
      <c r="DN56" s="868"/>
      <c r="DO56" s="868"/>
      <c r="DP56" s="869"/>
      <c r="DQ56" s="867"/>
      <c r="DR56" s="868"/>
      <c r="DS56" s="868"/>
      <c r="DT56" s="868"/>
      <c r="DU56" s="869"/>
      <c r="DV56" s="870"/>
      <c r="DW56" s="871"/>
      <c r="DX56" s="871"/>
      <c r="DY56" s="871"/>
      <c r="DZ56" s="872"/>
      <c r="EA56" s="248"/>
    </row>
    <row r="57" spans="1:131" s="249" customFormat="1" ht="26.25" customHeight="1" x14ac:dyDescent="0.15">
      <c r="A57" s="263">
        <v>30</v>
      </c>
      <c r="B57" s="841"/>
      <c r="C57" s="842"/>
      <c r="D57" s="842"/>
      <c r="E57" s="842"/>
      <c r="F57" s="842"/>
      <c r="G57" s="842"/>
      <c r="H57" s="842"/>
      <c r="I57" s="842"/>
      <c r="J57" s="842"/>
      <c r="K57" s="842"/>
      <c r="L57" s="842"/>
      <c r="M57" s="842"/>
      <c r="N57" s="842"/>
      <c r="O57" s="842"/>
      <c r="P57" s="843"/>
      <c r="Q57" s="919"/>
      <c r="R57" s="920"/>
      <c r="S57" s="920"/>
      <c r="T57" s="920"/>
      <c r="U57" s="920"/>
      <c r="V57" s="920"/>
      <c r="W57" s="920"/>
      <c r="X57" s="920"/>
      <c r="Y57" s="920"/>
      <c r="Z57" s="920"/>
      <c r="AA57" s="920"/>
      <c r="AB57" s="920"/>
      <c r="AC57" s="920"/>
      <c r="AD57" s="920"/>
      <c r="AE57" s="921"/>
      <c r="AF57" s="847"/>
      <c r="AG57" s="848"/>
      <c r="AH57" s="848"/>
      <c r="AI57" s="848"/>
      <c r="AJ57" s="849"/>
      <c r="AK57" s="922"/>
      <c r="AL57" s="920"/>
      <c r="AM57" s="920"/>
      <c r="AN57" s="920"/>
      <c r="AO57" s="920"/>
      <c r="AP57" s="920"/>
      <c r="AQ57" s="920"/>
      <c r="AR57" s="920"/>
      <c r="AS57" s="920"/>
      <c r="AT57" s="920"/>
      <c r="AU57" s="920"/>
      <c r="AV57" s="920"/>
      <c r="AW57" s="920"/>
      <c r="AX57" s="920"/>
      <c r="AY57" s="920"/>
      <c r="AZ57" s="923"/>
      <c r="BA57" s="923"/>
      <c r="BB57" s="923"/>
      <c r="BC57" s="923"/>
      <c r="BD57" s="923"/>
      <c r="BE57" s="914"/>
      <c r="BF57" s="914"/>
      <c r="BG57" s="914"/>
      <c r="BH57" s="914"/>
      <c r="BI57" s="915"/>
      <c r="BJ57" s="254"/>
      <c r="BK57" s="254"/>
      <c r="BL57" s="254"/>
      <c r="BM57" s="254"/>
      <c r="BN57" s="254"/>
      <c r="BO57" s="267"/>
      <c r="BP57" s="267"/>
      <c r="BQ57" s="264">
        <v>51</v>
      </c>
      <c r="BR57" s="265"/>
      <c r="BS57" s="854"/>
      <c r="BT57" s="855"/>
      <c r="BU57" s="855"/>
      <c r="BV57" s="855"/>
      <c r="BW57" s="855"/>
      <c r="BX57" s="855"/>
      <c r="BY57" s="855"/>
      <c r="BZ57" s="855"/>
      <c r="CA57" s="855"/>
      <c r="CB57" s="855"/>
      <c r="CC57" s="855"/>
      <c r="CD57" s="855"/>
      <c r="CE57" s="855"/>
      <c r="CF57" s="855"/>
      <c r="CG57" s="856"/>
      <c r="CH57" s="867"/>
      <c r="CI57" s="868"/>
      <c r="CJ57" s="868"/>
      <c r="CK57" s="868"/>
      <c r="CL57" s="869"/>
      <c r="CM57" s="867"/>
      <c r="CN57" s="868"/>
      <c r="CO57" s="868"/>
      <c r="CP57" s="868"/>
      <c r="CQ57" s="869"/>
      <c r="CR57" s="867"/>
      <c r="CS57" s="868"/>
      <c r="CT57" s="868"/>
      <c r="CU57" s="868"/>
      <c r="CV57" s="869"/>
      <c r="CW57" s="867"/>
      <c r="CX57" s="868"/>
      <c r="CY57" s="868"/>
      <c r="CZ57" s="868"/>
      <c r="DA57" s="869"/>
      <c r="DB57" s="867"/>
      <c r="DC57" s="868"/>
      <c r="DD57" s="868"/>
      <c r="DE57" s="868"/>
      <c r="DF57" s="869"/>
      <c r="DG57" s="867"/>
      <c r="DH57" s="868"/>
      <c r="DI57" s="868"/>
      <c r="DJ57" s="868"/>
      <c r="DK57" s="869"/>
      <c r="DL57" s="867"/>
      <c r="DM57" s="868"/>
      <c r="DN57" s="868"/>
      <c r="DO57" s="868"/>
      <c r="DP57" s="869"/>
      <c r="DQ57" s="867"/>
      <c r="DR57" s="868"/>
      <c r="DS57" s="868"/>
      <c r="DT57" s="868"/>
      <c r="DU57" s="869"/>
      <c r="DV57" s="870"/>
      <c r="DW57" s="871"/>
      <c r="DX57" s="871"/>
      <c r="DY57" s="871"/>
      <c r="DZ57" s="872"/>
      <c r="EA57" s="248"/>
    </row>
    <row r="58" spans="1:131" s="249" customFormat="1" ht="26.25" customHeight="1" x14ac:dyDescent="0.15">
      <c r="A58" s="263">
        <v>31</v>
      </c>
      <c r="B58" s="841"/>
      <c r="C58" s="842"/>
      <c r="D58" s="842"/>
      <c r="E58" s="842"/>
      <c r="F58" s="842"/>
      <c r="G58" s="842"/>
      <c r="H58" s="842"/>
      <c r="I58" s="842"/>
      <c r="J58" s="842"/>
      <c r="K58" s="842"/>
      <c r="L58" s="842"/>
      <c r="M58" s="842"/>
      <c r="N58" s="842"/>
      <c r="O58" s="842"/>
      <c r="P58" s="843"/>
      <c r="Q58" s="919"/>
      <c r="R58" s="920"/>
      <c r="S58" s="920"/>
      <c r="T58" s="920"/>
      <c r="U58" s="920"/>
      <c r="V58" s="920"/>
      <c r="W58" s="920"/>
      <c r="X58" s="920"/>
      <c r="Y58" s="920"/>
      <c r="Z58" s="920"/>
      <c r="AA58" s="920"/>
      <c r="AB58" s="920"/>
      <c r="AC58" s="920"/>
      <c r="AD58" s="920"/>
      <c r="AE58" s="921"/>
      <c r="AF58" s="847"/>
      <c r="AG58" s="848"/>
      <c r="AH58" s="848"/>
      <c r="AI58" s="848"/>
      <c r="AJ58" s="849"/>
      <c r="AK58" s="922"/>
      <c r="AL58" s="920"/>
      <c r="AM58" s="920"/>
      <c r="AN58" s="920"/>
      <c r="AO58" s="920"/>
      <c r="AP58" s="920"/>
      <c r="AQ58" s="920"/>
      <c r="AR58" s="920"/>
      <c r="AS58" s="920"/>
      <c r="AT58" s="920"/>
      <c r="AU58" s="920"/>
      <c r="AV58" s="920"/>
      <c r="AW58" s="920"/>
      <c r="AX58" s="920"/>
      <c r="AY58" s="920"/>
      <c r="AZ58" s="923"/>
      <c r="BA58" s="923"/>
      <c r="BB58" s="923"/>
      <c r="BC58" s="923"/>
      <c r="BD58" s="923"/>
      <c r="BE58" s="914"/>
      <c r="BF58" s="914"/>
      <c r="BG58" s="914"/>
      <c r="BH58" s="914"/>
      <c r="BI58" s="915"/>
      <c r="BJ58" s="254"/>
      <c r="BK58" s="254"/>
      <c r="BL58" s="254"/>
      <c r="BM58" s="254"/>
      <c r="BN58" s="254"/>
      <c r="BO58" s="267"/>
      <c r="BP58" s="267"/>
      <c r="BQ58" s="264">
        <v>52</v>
      </c>
      <c r="BR58" s="265"/>
      <c r="BS58" s="854"/>
      <c r="BT58" s="855"/>
      <c r="BU58" s="855"/>
      <c r="BV58" s="855"/>
      <c r="BW58" s="855"/>
      <c r="BX58" s="855"/>
      <c r="BY58" s="855"/>
      <c r="BZ58" s="855"/>
      <c r="CA58" s="855"/>
      <c r="CB58" s="855"/>
      <c r="CC58" s="855"/>
      <c r="CD58" s="855"/>
      <c r="CE58" s="855"/>
      <c r="CF58" s="855"/>
      <c r="CG58" s="856"/>
      <c r="CH58" s="867"/>
      <c r="CI58" s="868"/>
      <c r="CJ58" s="868"/>
      <c r="CK58" s="868"/>
      <c r="CL58" s="869"/>
      <c r="CM58" s="867"/>
      <c r="CN58" s="868"/>
      <c r="CO58" s="868"/>
      <c r="CP58" s="868"/>
      <c r="CQ58" s="869"/>
      <c r="CR58" s="867"/>
      <c r="CS58" s="868"/>
      <c r="CT58" s="868"/>
      <c r="CU58" s="868"/>
      <c r="CV58" s="869"/>
      <c r="CW58" s="867"/>
      <c r="CX58" s="868"/>
      <c r="CY58" s="868"/>
      <c r="CZ58" s="868"/>
      <c r="DA58" s="869"/>
      <c r="DB58" s="867"/>
      <c r="DC58" s="868"/>
      <c r="DD58" s="868"/>
      <c r="DE58" s="868"/>
      <c r="DF58" s="869"/>
      <c r="DG58" s="867"/>
      <c r="DH58" s="868"/>
      <c r="DI58" s="868"/>
      <c r="DJ58" s="868"/>
      <c r="DK58" s="869"/>
      <c r="DL58" s="867"/>
      <c r="DM58" s="868"/>
      <c r="DN58" s="868"/>
      <c r="DO58" s="868"/>
      <c r="DP58" s="869"/>
      <c r="DQ58" s="867"/>
      <c r="DR58" s="868"/>
      <c r="DS58" s="868"/>
      <c r="DT58" s="868"/>
      <c r="DU58" s="869"/>
      <c r="DV58" s="870"/>
      <c r="DW58" s="871"/>
      <c r="DX58" s="871"/>
      <c r="DY58" s="871"/>
      <c r="DZ58" s="872"/>
      <c r="EA58" s="248"/>
    </row>
    <row r="59" spans="1:131" s="249" customFormat="1" ht="26.25" customHeight="1" x14ac:dyDescent="0.15">
      <c r="A59" s="263">
        <v>32</v>
      </c>
      <c r="B59" s="841"/>
      <c r="C59" s="842"/>
      <c r="D59" s="842"/>
      <c r="E59" s="842"/>
      <c r="F59" s="842"/>
      <c r="G59" s="842"/>
      <c r="H59" s="842"/>
      <c r="I59" s="842"/>
      <c r="J59" s="842"/>
      <c r="K59" s="842"/>
      <c r="L59" s="842"/>
      <c r="M59" s="842"/>
      <c r="N59" s="842"/>
      <c r="O59" s="842"/>
      <c r="P59" s="843"/>
      <c r="Q59" s="919"/>
      <c r="R59" s="920"/>
      <c r="S59" s="920"/>
      <c r="T59" s="920"/>
      <c r="U59" s="920"/>
      <c r="V59" s="920"/>
      <c r="W59" s="920"/>
      <c r="X59" s="920"/>
      <c r="Y59" s="920"/>
      <c r="Z59" s="920"/>
      <c r="AA59" s="920"/>
      <c r="AB59" s="920"/>
      <c r="AC59" s="920"/>
      <c r="AD59" s="920"/>
      <c r="AE59" s="921"/>
      <c r="AF59" s="847"/>
      <c r="AG59" s="848"/>
      <c r="AH59" s="848"/>
      <c r="AI59" s="848"/>
      <c r="AJ59" s="849"/>
      <c r="AK59" s="922"/>
      <c r="AL59" s="920"/>
      <c r="AM59" s="920"/>
      <c r="AN59" s="920"/>
      <c r="AO59" s="920"/>
      <c r="AP59" s="920"/>
      <c r="AQ59" s="920"/>
      <c r="AR59" s="920"/>
      <c r="AS59" s="920"/>
      <c r="AT59" s="920"/>
      <c r="AU59" s="920"/>
      <c r="AV59" s="920"/>
      <c r="AW59" s="920"/>
      <c r="AX59" s="920"/>
      <c r="AY59" s="920"/>
      <c r="AZ59" s="923"/>
      <c r="BA59" s="923"/>
      <c r="BB59" s="923"/>
      <c r="BC59" s="923"/>
      <c r="BD59" s="923"/>
      <c r="BE59" s="914"/>
      <c r="BF59" s="914"/>
      <c r="BG59" s="914"/>
      <c r="BH59" s="914"/>
      <c r="BI59" s="915"/>
      <c r="BJ59" s="254"/>
      <c r="BK59" s="254"/>
      <c r="BL59" s="254"/>
      <c r="BM59" s="254"/>
      <c r="BN59" s="254"/>
      <c r="BO59" s="267"/>
      <c r="BP59" s="267"/>
      <c r="BQ59" s="264">
        <v>53</v>
      </c>
      <c r="BR59" s="265"/>
      <c r="BS59" s="854"/>
      <c r="BT59" s="855"/>
      <c r="BU59" s="855"/>
      <c r="BV59" s="855"/>
      <c r="BW59" s="855"/>
      <c r="BX59" s="855"/>
      <c r="BY59" s="855"/>
      <c r="BZ59" s="855"/>
      <c r="CA59" s="855"/>
      <c r="CB59" s="855"/>
      <c r="CC59" s="855"/>
      <c r="CD59" s="855"/>
      <c r="CE59" s="855"/>
      <c r="CF59" s="855"/>
      <c r="CG59" s="856"/>
      <c r="CH59" s="867"/>
      <c r="CI59" s="868"/>
      <c r="CJ59" s="868"/>
      <c r="CK59" s="868"/>
      <c r="CL59" s="869"/>
      <c r="CM59" s="867"/>
      <c r="CN59" s="868"/>
      <c r="CO59" s="868"/>
      <c r="CP59" s="868"/>
      <c r="CQ59" s="869"/>
      <c r="CR59" s="867"/>
      <c r="CS59" s="868"/>
      <c r="CT59" s="868"/>
      <c r="CU59" s="868"/>
      <c r="CV59" s="869"/>
      <c r="CW59" s="867"/>
      <c r="CX59" s="868"/>
      <c r="CY59" s="868"/>
      <c r="CZ59" s="868"/>
      <c r="DA59" s="869"/>
      <c r="DB59" s="867"/>
      <c r="DC59" s="868"/>
      <c r="DD59" s="868"/>
      <c r="DE59" s="868"/>
      <c r="DF59" s="869"/>
      <c r="DG59" s="867"/>
      <c r="DH59" s="868"/>
      <c r="DI59" s="868"/>
      <c r="DJ59" s="868"/>
      <c r="DK59" s="869"/>
      <c r="DL59" s="867"/>
      <c r="DM59" s="868"/>
      <c r="DN59" s="868"/>
      <c r="DO59" s="868"/>
      <c r="DP59" s="869"/>
      <c r="DQ59" s="867"/>
      <c r="DR59" s="868"/>
      <c r="DS59" s="868"/>
      <c r="DT59" s="868"/>
      <c r="DU59" s="869"/>
      <c r="DV59" s="870"/>
      <c r="DW59" s="871"/>
      <c r="DX59" s="871"/>
      <c r="DY59" s="871"/>
      <c r="DZ59" s="872"/>
      <c r="EA59" s="248"/>
    </row>
    <row r="60" spans="1:131" s="249" customFormat="1" ht="26.25" customHeight="1" x14ac:dyDescent="0.15">
      <c r="A60" s="263">
        <v>33</v>
      </c>
      <c r="B60" s="841"/>
      <c r="C60" s="842"/>
      <c r="D60" s="842"/>
      <c r="E60" s="842"/>
      <c r="F60" s="842"/>
      <c r="G60" s="842"/>
      <c r="H60" s="842"/>
      <c r="I60" s="842"/>
      <c r="J60" s="842"/>
      <c r="K60" s="842"/>
      <c r="L60" s="842"/>
      <c r="M60" s="842"/>
      <c r="N60" s="842"/>
      <c r="O60" s="842"/>
      <c r="P60" s="843"/>
      <c r="Q60" s="919"/>
      <c r="R60" s="920"/>
      <c r="S60" s="920"/>
      <c r="T60" s="920"/>
      <c r="U60" s="920"/>
      <c r="V60" s="920"/>
      <c r="W60" s="920"/>
      <c r="X60" s="920"/>
      <c r="Y60" s="920"/>
      <c r="Z60" s="920"/>
      <c r="AA60" s="920"/>
      <c r="AB60" s="920"/>
      <c r="AC60" s="920"/>
      <c r="AD60" s="920"/>
      <c r="AE60" s="921"/>
      <c r="AF60" s="847"/>
      <c r="AG60" s="848"/>
      <c r="AH60" s="848"/>
      <c r="AI60" s="848"/>
      <c r="AJ60" s="849"/>
      <c r="AK60" s="922"/>
      <c r="AL60" s="920"/>
      <c r="AM60" s="920"/>
      <c r="AN60" s="920"/>
      <c r="AO60" s="920"/>
      <c r="AP60" s="920"/>
      <c r="AQ60" s="920"/>
      <c r="AR60" s="920"/>
      <c r="AS60" s="920"/>
      <c r="AT60" s="920"/>
      <c r="AU60" s="920"/>
      <c r="AV60" s="920"/>
      <c r="AW60" s="920"/>
      <c r="AX60" s="920"/>
      <c r="AY60" s="920"/>
      <c r="AZ60" s="923"/>
      <c r="BA60" s="923"/>
      <c r="BB60" s="923"/>
      <c r="BC60" s="923"/>
      <c r="BD60" s="923"/>
      <c r="BE60" s="914"/>
      <c r="BF60" s="914"/>
      <c r="BG60" s="914"/>
      <c r="BH60" s="914"/>
      <c r="BI60" s="915"/>
      <c r="BJ60" s="254"/>
      <c r="BK60" s="254"/>
      <c r="BL60" s="254"/>
      <c r="BM60" s="254"/>
      <c r="BN60" s="254"/>
      <c r="BO60" s="267"/>
      <c r="BP60" s="267"/>
      <c r="BQ60" s="264">
        <v>54</v>
      </c>
      <c r="BR60" s="265"/>
      <c r="BS60" s="854"/>
      <c r="BT60" s="855"/>
      <c r="BU60" s="855"/>
      <c r="BV60" s="855"/>
      <c r="BW60" s="855"/>
      <c r="BX60" s="855"/>
      <c r="BY60" s="855"/>
      <c r="BZ60" s="855"/>
      <c r="CA60" s="855"/>
      <c r="CB60" s="855"/>
      <c r="CC60" s="855"/>
      <c r="CD60" s="855"/>
      <c r="CE60" s="855"/>
      <c r="CF60" s="855"/>
      <c r="CG60" s="856"/>
      <c r="CH60" s="867"/>
      <c r="CI60" s="868"/>
      <c r="CJ60" s="868"/>
      <c r="CK60" s="868"/>
      <c r="CL60" s="869"/>
      <c r="CM60" s="867"/>
      <c r="CN60" s="868"/>
      <c r="CO60" s="868"/>
      <c r="CP60" s="868"/>
      <c r="CQ60" s="869"/>
      <c r="CR60" s="867"/>
      <c r="CS60" s="868"/>
      <c r="CT60" s="868"/>
      <c r="CU60" s="868"/>
      <c r="CV60" s="869"/>
      <c r="CW60" s="867"/>
      <c r="CX60" s="868"/>
      <c r="CY60" s="868"/>
      <c r="CZ60" s="868"/>
      <c r="DA60" s="869"/>
      <c r="DB60" s="867"/>
      <c r="DC60" s="868"/>
      <c r="DD60" s="868"/>
      <c r="DE60" s="868"/>
      <c r="DF60" s="869"/>
      <c r="DG60" s="867"/>
      <c r="DH60" s="868"/>
      <c r="DI60" s="868"/>
      <c r="DJ60" s="868"/>
      <c r="DK60" s="869"/>
      <c r="DL60" s="867"/>
      <c r="DM60" s="868"/>
      <c r="DN60" s="868"/>
      <c r="DO60" s="868"/>
      <c r="DP60" s="869"/>
      <c r="DQ60" s="867"/>
      <c r="DR60" s="868"/>
      <c r="DS60" s="868"/>
      <c r="DT60" s="868"/>
      <c r="DU60" s="869"/>
      <c r="DV60" s="870"/>
      <c r="DW60" s="871"/>
      <c r="DX60" s="871"/>
      <c r="DY60" s="871"/>
      <c r="DZ60" s="872"/>
      <c r="EA60" s="248"/>
    </row>
    <row r="61" spans="1:131" s="249" customFormat="1" ht="26.25" customHeight="1" thickBot="1" x14ac:dyDescent="0.2">
      <c r="A61" s="263">
        <v>34</v>
      </c>
      <c r="B61" s="841"/>
      <c r="C61" s="842"/>
      <c r="D61" s="842"/>
      <c r="E61" s="842"/>
      <c r="F61" s="842"/>
      <c r="G61" s="842"/>
      <c r="H61" s="842"/>
      <c r="I61" s="842"/>
      <c r="J61" s="842"/>
      <c r="K61" s="842"/>
      <c r="L61" s="842"/>
      <c r="M61" s="842"/>
      <c r="N61" s="842"/>
      <c r="O61" s="842"/>
      <c r="P61" s="843"/>
      <c r="Q61" s="919"/>
      <c r="R61" s="920"/>
      <c r="S61" s="920"/>
      <c r="T61" s="920"/>
      <c r="U61" s="920"/>
      <c r="V61" s="920"/>
      <c r="W61" s="920"/>
      <c r="X61" s="920"/>
      <c r="Y61" s="920"/>
      <c r="Z61" s="920"/>
      <c r="AA61" s="920"/>
      <c r="AB61" s="920"/>
      <c r="AC61" s="920"/>
      <c r="AD61" s="920"/>
      <c r="AE61" s="921"/>
      <c r="AF61" s="847"/>
      <c r="AG61" s="848"/>
      <c r="AH61" s="848"/>
      <c r="AI61" s="848"/>
      <c r="AJ61" s="849"/>
      <c r="AK61" s="922"/>
      <c r="AL61" s="920"/>
      <c r="AM61" s="920"/>
      <c r="AN61" s="920"/>
      <c r="AO61" s="920"/>
      <c r="AP61" s="920"/>
      <c r="AQ61" s="920"/>
      <c r="AR61" s="920"/>
      <c r="AS61" s="920"/>
      <c r="AT61" s="920"/>
      <c r="AU61" s="920"/>
      <c r="AV61" s="920"/>
      <c r="AW61" s="920"/>
      <c r="AX61" s="920"/>
      <c r="AY61" s="920"/>
      <c r="AZ61" s="923"/>
      <c r="BA61" s="923"/>
      <c r="BB61" s="923"/>
      <c r="BC61" s="923"/>
      <c r="BD61" s="923"/>
      <c r="BE61" s="914"/>
      <c r="BF61" s="914"/>
      <c r="BG61" s="914"/>
      <c r="BH61" s="914"/>
      <c r="BI61" s="915"/>
      <c r="BJ61" s="254"/>
      <c r="BK61" s="254"/>
      <c r="BL61" s="254"/>
      <c r="BM61" s="254"/>
      <c r="BN61" s="254"/>
      <c r="BO61" s="267"/>
      <c r="BP61" s="267"/>
      <c r="BQ61" s="264">
        <v>55</v>
      </c>
      <c r="BR61" s="265"/>
      <c r="BS61" s="854"/>
      <c r="BT61" s="855"/>
      <c r="BU61" s="855"/>
      <c r="BV61" s="855"/>
      <c r="BW61" s="855"/>
      <c r="BX61" s="855"/>
      <c r="BY61" s="855"/>
      <c r="BZ61" s="855"/>
      <c r="CA61" s="855"/>
      <c r="CB61" s="855"/>
      <c r="CC61" s="855"/>
      <c r="CD61" s="855"/>
      <c r="CE61" s="855"/>
      <c r="CF61" s="855"/>
      <c r="CG61" s="856"/>
      <c r="CH61" s="867"/>
      <c r="CI61" s="868"/>
      <c r="CJ61" s="868"/>
      <c r="CK61" s="868"/>
      <c r="CL61" s="869"/>
      <c r="CM61" s="867"/>
      <c r="CN61" s="868"/>
      <c r="CO61" s="868"/>
      <c r="CP61" s="868"/>
      <c r="CQ61" s="869"/>
      <c r="CR61" s="867"/>
      <c r="CS61" s="868"/>
      <c r="CT61" s="868"/>
      <c r="CU61" s="868"/>
      <c r="CV61" s="869"/>
      <c r="CW61" s="867"/>
      <c r="CX61" s="868"/>
      <c r="CY61" s="868"/>
      <c r="CZ61" s="868"/>
      <c r="DA61" s="869"/>
      <c r="DB61" s="867"/>
      <c r="DC61" s="868"/>
      <c r="DD61" s="868"/>
      <c r="DE61" s="868"/>
      <c r="DF61" s="869"/>
      <c r="DG61" s="867"/>
      <c r="DH61" s="868"/>
      <c r="DI61" s="868"/>
      <c r="DJ61" s="868"/>
      <c r="DK61" s="869"/>
      <c r="DL61" s="867"/>
      <c r="DM61" s="868"/>
      <c r="DN61" s="868"/>
      <c r="DO61" s="868"/>
      <c r="DP61" s="869"/>
      <c r="DQ61" s="867"/>
      <c r="DR61" s="868"/>
      <c r="DS61" s="868"/>
      <c r="DT61" s="868"/>
      <c r="DU61" s="869"/>
      <c r="DV61" s="870"/>
      <c r="DW61" s="871"/>
      <c r="DX61" s="871"/>
      <c r="DY61" s="871"/>
      <c r="DZ61" s="872"/>
      <c r="EA61" s="248"/>
    </row>
    <row r="62" spans="1:131" s="249" customFormat="1" ht="26.25" customHeight="1" x14ac:dyDescent="0.15">
      <c r="A62" s="263">
        <v>35</v>
      </c>
      <c r="B62" s="841"/>
      <c r="C62" s="842"/>
      <c r="D62" s="842"/>
      <c r="E62" s="842"/>
      <c r="F62" s="842"/>
      <c r="G62" s="842"/>
      <c r="H62" s="842"/>
      <c r="I62" s="842"/>
      <c r="J62" s="842"/>
      <c r="K62" s="842"/>
      <c r="L62" s="842"/>
      <c r="M62" s="842"/>
      <c r="N62" s="842"/>
      <c r="O62" s="842"/>
      <c r="P62" s="843"/>
      <c r="Q62" s="919"/>
      <c r="R62" s="920"/>
      <c r="S62" s="920"/>
      <c r="T62" s="920"/>
      <c r="U62" s="920"/>
      <c r="V62" s="920"/>
      <c r="W62" s="920"/>
      <c r="X62" s="920"/>
      <c r="Y62" s="920"/>
      <c r="Z62" s="920"/>
      <c r="AA62" s="920"/>
      <c r="AB62" s="920"/>
      <c r="AC62" s="920"/>
      <c r="AD62" s="920"/>
      <c r="AE62" s="921"/>
      <c r="AF62" s="847"/>
      <c r="AG62" s="848"/>
      <c r="AH62" s="848"/>
      <c r="AI62" s="848"/>
      <c r="AJ62" s="849"/>
      <c r="AK62" s="922"/>
      <c r="AL62" s="920"/>
      <c r="AM62" s="920"/>
      <c r="AN62" s="920"/>
      <c r="AO62" s="920"/>
      <c r="AP62" s="920"/>
      <c r="AQ62" s="920"/>
      <c r="AR62" s="920"/>
      <c r="AS62" s="920"/>
      <c r="AT62" s="920"/>
      <c r="AU62" s="920"/>
      <c r="AV62" s="920"/>
      <c r="AW62" s="920"/>
      <c r="AX62" s="920"/>
      <c r="AY62" s="920"/>
      <c r="AZ62" s="923"/>
      <c r="BA62" s="923"/>
      <c r="BB62" s="923"/>
      <c r="BC62" s="923"/>
      <c r="BD62" s="923"/>
      <c r="BE62" s="914"/>
      <c r="BF62" s="914"/>
      <c r="BG62" s="914"/>
      <c r="BH62" s="914"/>
      <c r="BI62" s="915"/>
      <c r="BJ62" s="931" t="s">
        <v>408</v>
      </c>
      <c r="BK62" s="892"/>
      <c r="BL62" s="892"/>
      <c r="BM62" s="892"/>
      <c r="BN62" s="893"/>
      <c r="BO62" s="267"/>
      <c r="BP62" s="267"/>
      <c r="BQ62" s="264">
        <v>56</v>
      </c>
      <c r="BR62" s="265"/>
      <c r="BS62" s="854"/>
      <c r="BT62" s="855"/>
      <c r="BU62" s="855"/>
      <c r="BV62" s="855"/>
      <c r="BW62" s="855"/>
      <c r="BX62" s="855"/>
      <c r="BY62" s="855"/>
      <c r="BZ62" s="855"/>
      <c r="CA62" s="855"/>
      <c r="CB62" s="855"/>
      <c r="CC62" s="855"/>
      <c r="CD62" s="855"/>
      <c r="CE62" s="855"/>
      <c r="CF62" s="855"/>
      <c r="CG62" s="856"/>
      <c r="CH62" s="867"/>
      <c r="CI62" s="868"/>
      <c r="CJ62" s="868"/>
      <c r="CK62" s="868"/>
      <c r="CL62" s="869"/>
      <c r="CM62" s="867"/>
      <c r="CN62" s="868"/>
      <c r="CO62" s="868"/>
      <c r="CP62" s="868"/>
      <c r="CQ62" s="869"/>
      <c r="CR62" s="867"/>
      <c r="CS62" s="868"/>
      <c r="CT62" s="868"/>
      <c r="CU62" s="868"/>
      <c r="CV62" s="869"/>
      <c r="CW62" s="867"/>
      <c r="CX62" s="868"/>
      <c r="CY62" s="868"/>
      <c r="CZ62" s="868"/>
      <c r="DA62" s="869"/>
      <c r="DB62" s="867"/>
      <c r="DC62" s="868"/>
      <c r="DD62" s="868"/>
      <c r="DE62" s="868"/>
      <c r="DF62" s="869"/>
      <c r="DG62" s="867"/>
      <c r="DH62" s="868"/>
      <c r="DI62" s="868"/>
      <c r="DJ62" s="868"/>
      <c r="DK62" s="869"/>
      <c r="DL62" s="867"/>
      <c r="DM62" s="868"/>
      <c r="DN62" s="868"/>
      <c r="DO62" s="868"/>
      <c r="DP62" s="869"/>
      <c r="DQ62" s="867"/>
      <c r="DR62" s="868"/>
      <c r="DS62" s="868"/>
      <c r="DT62" s="868"/>
      <c r="DU62" s="869"/>
      <c r="DV62" s="870"/>
      <c r="DW62" s="871"/>
      <c r="DX62" s="871"/>
      <c r="DY62" s="871"/>
      <c r="DZ62" s="872"/>
      <c r="EA62" s="248"/>
    </row>
    <row r="63" spans="1:131" s="249" customFormat="1" ht="26.25" customHeight="1" thickBot="1" x14ac:dyDescent="0.2">
      <c r="A63" s="266" t="s">
        <v>388</v>
      </c>
      <c r="B63" s="876" t="s">
        <v>409</v>
      </c>
      <c r="C63" s="877"/>
      <c r="D63" s="877"/>
      <c r="E63" s="877"/>
      <c r="F63" s="877"/>
      <c r="G63" s="877"/>
      <c r="H63" s="877"/>
      <c r="I63" s="877"/>
      <c r="J63" s="877"/>
      <c r="K63" s="877"/>
      <c r="L63" s="877"/>
      <c r="M63" s="877"/>
      <c r="N63" s="877"/>
      <c r="O63" s="877"/>
      <c r="P63" s="878"/>
      <c r="Q63" s="924"/>
      <c r="R63" s="925"/>
      <c r="S63" s="925"/>
      <c r="T63" s="925"/>
      <c r="U63" s="925"/>
      <c r="V63" s="925"/>
      <c r="W63" s="925"/>
      <c r="X63" s="925"/>
      <c r="Y63" s="925"/>
      <c r="Z63" s="925"/>
      <c r="AA63" s="925"/>
      <c r="AB63" s="925"/>
      <c r="AC63" s="925"/>
      <c r="AD63" s="925"/>
      <c r="AE63" s="926"/>
      <c r="AF63" s="927">
        <v>1741</v>
      </c>
      <c r="AG63" s="928"/>
      <c r="AH63" s="928"/>
      <c r="AI63" s="928"/>
      <c r="AJ63" s="929"/>
      <c r="AK63" s="930"/>
      <c r="AL63" s="925"/>
      <c r="AM63" s="925"/>
      <c r="AN63" s="925"/>
      <c r="AO63" s="925"/>
      <c r="AP63" s="928">
        <v>385</v>
      </c>
      <c r="AQ63" s="928"/>
      <c r="AR63" s="928"/>
      <c r="AS63" s="928"/>
      <c r="AT63" s="928"/>
      <c r="AU63" s="928">
        <v>355</v>
      </c>
      <c r="AV63" s="928"/>
      <c r="AW63" s="928"/>
      <c r="AX63" s="928"/>
      <c r="AY63" s="928"/>
      <c r="AZ63" s="932"/>
      <c r="BA63" s="932"/>
      <c r="BB63" s="932"/>
      <c r="BC63" s="932"/>
      <c r="BD63" s="932"/>
      <c r="BE63" s="933"/>
      <c r="BF63" s="933"/>
      <c r="BG63" s="933"/>
      <c r="BH63" s="933"/>
      <c r="BI63" s="934"/>
      <c r="BJ63" s="935" t="s">
        <v>410</v>
      </c>
      <c r="BK63" s="936"/>
      <c r="BL63" s="936"/>
      <c r="BM63" s="936"/>
      <c r="BN63" s="937"/>
      <c r="BO63" s="267"/>
      <c r="BP63" s="267"/>
      <c r="BQ63" s="264">
        <v>57</v>
      </c>
      <c r="BR63" s="265"/>
      <c r="BS63" s="854"/>
      <c r="BT63" s="855"/>
      <c r="BU63" s="855"/>
      <c r="BV63" s="855"/>
      <c r="BW63" s="855"/>
      <c r="BX63" s="855"/>
      <c r="BY63" s="855"/>
      <c r="BZ63" s="855"/>
      <c r="CA63" s="855"/>
      <c r="CB63" s="855"/>
      <c r="CC63" s="855"/>
      <c r="CD63" s="855"/>
      <c r="CE63" s="855"/>
      <c r="CF63" s="855"/>
      <c r="CG63" s="856"/>
      <c r="CH63" s="867"/>
      <c r="CI63" s="868"/>
      <c r="CJ63" s="868"/>
      <c r="CK63" s="868"/>
      <c r="CL63" s="869"/>
      <c r="CM63" s="867"/>
      <c r="CN63" s="868"/>
      <c r="CO63" s="868"/>
      <c r="CP63" s="868"/>
      <c r="CQ63" s="869"/>
      <c r="CR63" s="867"/>
      <c r="CS63" s="868"/>
      <c r="CT63" s="868"/>
      <c r="CU63" s="868"/>
      <c r="CV63" s="869"/>
      <c r="CW63" s="867"/>
      <c r="CX63" s="868"/>
      <c r="CY63" s="868"/>
      <c r="CZ63" s="868"/>
      <c r="DA63" s="869"/>
      <c r="DB63" s="867"/>
      <c r="DC63" s="868"/>
      <c r="DD63" s="868"/>
      <c r="DE63" s="868"/>
      <c r="DF63" s="869"/>
      <c r="DG63" s="867"/>
      <c r="DH63" s="868"/>
      <c r="DI63" s="868"/>
      <c r="DJ63" s="868"/>
      <c r="DK63" s="869"/>
      <c r="DL63" s="867"/>
      <c r="DM63" s="868"/>
      <c r="DN63" s="868"/>
      <c r="DO63" s="868"/>
      <c r="DP63" s="869"/>
      <c r="DQ63" s="867"/>
      <c r="DR63" s="868"/>
      <c r="DS63" s="868"/>
      <c r="DT63" s="868"/>
      <c r="DU63" s="869"/>
      <c r="DV63" s="870"/>
      <c r="DW63" s="871"/>
      <c r="DX63" s="871"/>
      <c r="DY63" s="871"/>
      <c r="DZ63" s="872"/>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854"/>
      <c r="BT64" s="855"/>
      <c r="BU64" s="855"/>
      <c r="BV64" s="855"/>
      <c r="BW64" s="855"/>
      <c r="BX64" s="855"/>
      <c r="BY64" s="855"/>
      <c r="BZ64" s="855"/>
      <c r="CA64" s="855"/>
      <c r="CB64" s="855"/>
      <c r="CC64" s="855"/>
      <c r="CD64" s="855"/>
      <c r="CE64" s="855"/>
      <c r="CF64" s="855"/>
      <c r="CG64" s="856"/>
      <c r="CH64" s="867"/>
      <c r="CI64" s="868"/>
      <c r="CJ64" s="868"/>
      <c r="CK64" s="868"/>
      <c r="CL64" s="869"/>
      <c r="CM64" s="867"/>
      <c r="CN64" s="868"/>
      <c r="CO64" s="868"/>
      <c r="CP64" s="868"/>
      <c r="CQ64" s="869"/>
      <c r="CR64" s="867"/>
      <c r="CS64" s="868"/>
      <c r="CT64" s="868"/>
      <c r="CU64" s="868"/>
      <c r="CV64" s="869"/>
      <c r="CW64" s="867"/>
      <c r="CX64" s="868"/>
      <c r="CY64" s="868"/>
      <c r="CZ64" s="868"/>
      <c r="DA64" s="869"/>
      <c r="DB64" s="867"/>
      <c r="DC64" s="868"/>
      <c r="DD64" s="868"/>
      <c r="DE64" s="868"/>
      <c r="DF64" s="869"/>
      <c r="DG64" s="867"/>
      <c r="DH64" s="868"/>
      <c r="DI64" s="868"/>
      <c r="DJ64" s="868"/>
      <c r="DK64" s="869"/>
      <c r="DL64" s="867"/>
      <c r="DM64" s="868"/>
      <c r="DN64" s="868"/>
      <c r="DO64" s="868"/>
      <c r="DP64" s="869"/>
      <c r="DQ64" s="867"/>
      <c r="DR64" s="868"/>
      <c r="DS64" s="868"/>
      <c r="DT64" s="868"/>
      <c r="DU64" s="869"/>
      <c r="DV64" s="870"/>
      <c r="DW64" s="871"/>
      <c r="DX64" s="871"/>
      <c r="DY64" s="871"/>
      <c r="DZ64" s="872"/>
      <c r="EA64" s="248"/>
    </row>
    <row r="65" spans="1:131" s="249" customFormat="1" ht="26.25" customHeight="1" thickBot="1" x14ac:dyDescent="0.2">
      <c r="A65" s="254" t="s">
        <v>411</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854"/>
      <c r="BT65" s="855"/>
      <c r="BU65" s="855"/>
      <c r="BV65" s="855"/>
      <c r="BW65" s="855"/>
      <c r="BX65" s="855"/>
      <c r="BY65" s="855"/>
      <c r="BZ65" s="855"/>
      <c r="CA65" s="855"/>
      <c r="CB65" s="855"/>
      <c r="CC65" s="855"/>
      <c r="CD65" s="855"/>
      <c r="CE65" s="855"/>
      <c r="CF65" s="855"/>
      <c r="CG65" s="856"/>
      <c r="CH65" s="867"/>
      <c r="CI65" s="868"/>
      <c r="CJ65" s="868"/>
      <c r="CK65" s="868"/>
      <c r="CL65" s="869"/>
      <c r="CM65" s="867"/>
      <c r="CN65" s="868"/>
      <c r="CO65" s="868"/>
      <c r="CP65" s="868"/>
      <c r="CQ65" s="869"/>
      <c r="CR65" s="867"/>
      <c r="CS65" s="868"/>
      <c r="CT65" s="868"/>
      <c r="CU65" s="868"/>
      <c r="CV65" s="869"/>
      <c r="CW65" s="867"/>
      <c r="CX65" s="868"/>
      <c r="CY65" s="868"/>
      <c r="CZ65" s="868"/>
      <c r="DA65" s="869"/>
      <c r="DB65" s="867"/>
      <c r="DC65" s="868"/>
      <c r="DD65" s="868"/>
      <c r="DE65" s="868"/>
      <c r="DF65" s="869"/>
      <c r="DG65" s="867"/>
      <c r="DH65" s="868"/>
      <c r="DI65" s="868"/>
      <c r="DJ65" s="868"/>
      <c r="DK65" s="869"/>
      <c r="DL65" s="867"/>
      <c r="DM65" s="868"/>
      <c r="DN65" s="868"/>
      <c r="DO65" s="868"/>
      <c r="DP65" s="869"/>
      <c r="DQ65" s="867"/>
      <c r="DR65" s="868"/>
      <c r="DS65" s="868"/>
      <c r="DT65" s="868"/>
      <c r="DU65" s="869"/>
      <c r="DV65" s="870"/>
      <c r="DW65" s="871"/>
      <c r="DX65" s="871"/>
      <c r="DY65" s="871"/>
      <c r="DZ65" s="872"/>
      <c r="EA65" s="248"/>
    </row>
    <row r="66" spans="1:131" s="249" customFormat="1" ht="26.25" customHeight="1" x14ac:dyDescent="0.15">
      <c r="A66" s="826" t="s">
        <v>412</v>
      </c>
      <c r="B66" s="827"/>
      <c r="C66" s="827"/>
      <c r="D66" s="827"/>
      <c r="E66" s="827"/>
      <c r="F66" s="827"/>
      <c r="G66" s="827"/>
      <c r="H66" s="827"/>
      <c r="I66" s="827"/>
      <c r="J66" s="827"/>
      <c r="K66" s="827"/>
      <c r="L66" s="827"/>
      <c r="M66" s="827"/>
      <c r="N66" s="827"/>
      <c r="O66" s="827"/>
      <c r="P66" s="828"/>
      <c r="Q66" s="803" t="s">
        <v>413</v>
      </c>
      <c r="R66" s="804"/>
      <c r="S66" s="804"/>
      <c r="T66" s="804"/>
      <c r="U66" s="805"/>
      <c r="V66" s="803" t="s">
        <v>414</v>
      </c>
      <c r="W66" s="804"/>
      <c r="X66" s="804"/>
      <c r="Y66" s="804"/>
      <c r="Z66" s="805"/>
      <c r="AA66" s="803" t="s">
        <v>415</v>
      </c>
      <c r="AB66" s="804"/>
      <c r="AC66" s="804"/>
      <c r="AD66" s="804"/>
      <c r="AE66" s="805"/>
      <c r="AF66" s="938" t="s">
        <v>396</v>
      </c>
      <c r="AG66" s="899"/>
      <c r="AH66" s="899"/>
      <c r="AI66" s="899"/>
      <c r="AJ66" s="939"/>
      <c r="AK66" s="803" t="s">
        <v>416</v>
      </c>
      <c r="AL66" s="827"/>
      <c r="AM66" s="827"/>
      <c r="AN66" s="827"/>
      <c r="AO66" s="828"/>
      <c r="AP66" s="803" t="s">
        <v>417</v>
      </c>
      <c r="AQ66" s="804"/>
      <c r="AR66" s="804"/>
      <c r="AS66" s="804"/>
      <c r="AT66" s="805"/>
      <c r="AU66" s="803" t="s">
        <v>418</v>
      </c>
      <c r="AV66" s="804"/>
      <c r="AW66" s="804"/>
      <c r="AX66" s="804"/>
      <c r="AY66" s="805"/>
      <c r="AZ66" s="803" t="s">
        <v>375</v>
      </c>
      <c r="BA66" s="804"/>
      <c r="BB66" s="804"/>
      <c r="BC66" s="804"/>
      <c r="BD66" s="815"/>
      <c r="BE66" s="267"/>
      <c r="BF66" s="267"/>
      <c r="BG66" s="267"/>
      <c r="BH66" s="267"/>
      <c r="BI66" s="267"/>
      <c r="BJ66" s="267"/>
      <c r="BK66" s="267"/>
      <c r="BL66" s="267"/>
      <c r="BM66" s="267"/>
      <c r="BN66" s="267"/>
      <c r="BO66" s="267"/>
      <c r="BP66" s="267"/>
      <c r="BQ66" s="264">
        <v>60</v>
      </c>
      <c r="BR66" s="269"/>
      <c r="BS66" s="949"/>
      <c r="BT66" s="950"/>
      <c r="BU66" s="950"/>
      <c r="BV66" s="950"/>
      <c r="BW66" s="950"/>
      <c r="BX66" s="950"/>
      <c r="BY66" s="950"/>
      <c r="BZ66" s="950"/>
      <c r="CA66" s="950"/>
      <c r="CB66" s="950"/>
      <c r="CC66" s="950"/>
      <c r="CD66" s="950"/>
      <c r="CE66" s="950"/>
      <c r="CF66" s="950"/>
      <c r="CG66" s="951"/>
      <c r="CH66" s="946"/>
      <c r="CI66" s="947"/>
      <c r="CJ66" s="947"/>
      <c r="CK66" s="947"/>
      <c r="CL66" s="948"/>
      <c r="CM66" s="946"/>
      <c r="CN66" s="947"/>
      <c r="CO66" s="947"/>
      <c r="CP66" s="947"/>
      <c r="CQ66" s="948"/>
      <c r="CR66" s="946"/>
      <c r="CS66" s="947"/>
      <c r="CT66" s="947"/>
      <c r="CU66" s="947"/>
      <c r="CV66" s="948"/>
      <c r="CW66" s="946"/>
      <c r="CX66" s="947"/>
      <c r="CY66" s="947"/>
      <c r="CZ66" s="947"/>
      <c r="DA66" s="948"/>
      <c r="DB66" s="946"/>
      <c r="DC66" s="947"/>
      <c r="DD66" s="947"/>
      <c r="DE66" s="947"/>
      <c r="DF66" s="948"/>
      <c r="DG66" s="946"/>
      <c r="DH66" s="947"/>
      <c r="DI66" s="947"/>
      <c r="DJ66" s="947"/>
      <c r="DK66" s="948"/>
      <c r="DL66" s="946"/>
      <c r="DM66" s="947"/>
      <c r="DN66" s="947"/>
      <c r="DO66" s="947"/>
      <c r="DP66" s="948"/>
      <c r="DQ66" s="946"/>
      <c r="DR66" s="947"/>
      <c r="DS66" s="947"/>
      <c r="DT66" s="947"/>
      <c r="DU66" s="948"/>
      <c r="DV66" s="943"/>
      <c r="DW66" s="944"/>
      <c r="DX66" s="944"/>
      <c r="DY66" s="944"/>
      <c r="DZ66" s="945"/>
      <c r="EA66" s="248"/>
    </row>
    <row r="67" spans="1:131" s="249" customFormat="1" ht="26.25" customHeight="1" thickBot="1" x14ac:dyDescent="0.2">
      <c r="A67" s="829"/>
      <c r="B67" s="830"/>
      <c r="C67" s="830"/>
      <c r="D67" s="830"/>
      <c r="E67" s="830"/>
      <c r="F67" s="830"/>
      <c r="G67" s="830"/>
      <c r="H67" s="830"/>
      <c r="I67" s="830"/>
      <c r="J67" s="830"/>
      <c r="K67" s="830"/>
      <c r="L67" s="830"/>
      <c r="M67" s="830"/>
      <c r="N67" s="830"/>
      <c r="O67" s="830"/>
      <c r="P67" s="831"/>
      <c r="Q67" s="806"/>
      <c r="R67" s="807"/>
      <c r="S67" s="807"/>
      <c r="T67" s="807"/>
      <c r="U67" s="808"/>
      <c r="V67" s="806"/>
      <c r="W67" s="807"/>
      <c r="X67" s="807"/>
      <c r="Y67" s="807"/>
      <c r="Z67" s="808"/>
      <c r="AA67" s="806"/>
      <c r="AB67" s="807"/>
      <c r="AC67" s="807"/>
      <c r="AD67" s="807"/>
      <c r="AE67" s="808"/>
      <c r="AF67" s="940"/>
      <c r="AG67" s="902"/>
      <c r="AH67" s="902"/>
      <c r="AI67" s="902"/>
      <c r="AJ67" s="941"/>
      <c r="AK67" s="942"/>
      <c r="AL67" s="830"/>
      <c r="AM67" s="830"/>
      <c r="AN67" s="830"/>
      <c r="AO67" s="831"/>
      <c r="AP67" s="806"/>
      <c r="AQ67" s="807"/>
      <c r="AR67" s="807"/>
      <c r="AS67" s="807"/>
      <c r="AT67" s="808"/>
      <c r="AU67" s="806"/>
      <c r="AV67" s="807"/>
      <c r="AW67" s="807"/>
      <c r="AX67" s="807"/>
      <c r="AY67" s="808"/>
      <c r="AZ67" s="806"/>
      <c r="BA67" s="807"/>
      <c r="BB67" s="807"/>
      <c r="BC67" s="807"/>
      <c r="BD67" s="816"/>
      <c r="BE67" s="267"/>
      <c r="BF67" s="267"/>
      <c r="BG67" s="267"/>
      <c r="BH67" s="267"/>
      <c r="BI67" s="267"/>
      <c r="BJ67" s="267"/>
      <c r="BK67" s="267"/>
      <c r="BL67" s="267"/>
      <c r="BM67" s="267"/>
      <c r="BN67" s="267"/>
      <c r="BO67" s="267"/>
      <c r="BP67" s="267"/>
      <c r="BQ67" s="264">
        <v>61</v>
      </c>
      <c r="BR67" s="269"/>
      <c r="BS67" s="949"/>
      <c r="BT67" s="950"/>
      <c r="BU67" s="950"/>
      <c r="BV67" s="950"/>
      <c r="BW67" s="950"/>
      <c r="BX67" s="950"/>
      <c r="BY67" s="950"/>
      <c r="BZ67" s="950"/>
      <c r="CA67" s="950"/>
      <c r="CB67" s="950"/>
      <c r="CC67" s="950"/>
      <c r="CD67" s="950"/>
      <c r="CE67" s="950"/>
      <c r="CF67" s="950"/>
      <c r="CG67" s="951"/>
      <c r="CH67" s="946"/>
      <c r="CI67" s="947"/>
      <c r="CJ67" s="947"/>
      <c r="CK67" s="947"/>
      <c r="CL67" s="948"/>
      <c r="CM67" s="946"/>
      <c r="CN67" s="947"/>
      <c r="CO67" s="947"/>
      <c r="CP67" s="947"/>
      <c r="CQ67" s="948"/>
      <c r="CR67" s="946"/>
      <c r="CS67" s="947"/>
      <c r="CT67" s="947"/>
      <c r="CU67" s="947"/>
      <c r="CV67" s="948"/>
      <c r="CW67" s="946"/>
      <c r="CX67" s="947"/>
      <c r="CY67" s="947"/>
      <c r="CZ67" s="947"/>
      <c r="DA67" s="948"/>
      <c r="DB67" s="946"/>
      <c r="DC67" s="947"/>
      <c r="DD67" s="947"/>
      <c r="DE67" s="947"/>
      <c r="DF67" s="948"/>
      <c r="DG67" s="946"/>
      <c r="DH67" s="947"/>
      <c r="DI67" s="947"/>
      <c r="DJ67" s="947"/>
      <c r="DK67" s="948"/>
      <c r="DL67" s="946"/>
      <c r="DM67" s="947"/>
      <c r="DN67" s="947"/>
      <c r="DO67" s="947"/>
      <c r="DP67" s="948"/>
      <c r="DQ67" s="946"/>
      <c r="DR67" s="947"/>
      <c r="DS67" s="947"/>
      <c r="DT67" s="947"/>
      <c r="DU67" s="948"/>
      <c r="DV67" s="943"/>
      <c r="DW67" s="944"/>
      <c r="DX67" s="944"/>
      <c r="DY67" s="944"/>
      <c r="DZ67" s="945"/>
      <c r="EA67" s="248"/>
    </row>
    <row r="68" spans="1:131" s="249" customFormat="1" ht="26.25" customHeight="1" thickTop="1" x14ac:dyDescent="0.15">
      <c r="A68" s="260">
        <v>1</v>
      </c>
      <c r="B68" s="955" t="s">
        <v>584</v>
      </c>
      <c r="C68" s="956"/>
      <c r="D68" s="956"/>
      <c r="E68" s="956"/>
      <c r="F68" s="956"/>
      <c r="G68" s="956"/>
      <c r="H68" s="956"/>
      <c r="I68" s="956"/>
      <c r="J68" s="956"/>
      <c r="K68" s="956"/>
      <c r="L68" s="956"/>
      <c r="M68" s="956"/>
      <c r="N68" s="956"/>
      <c r="O68" s="956"/>
      <c r="P68" s="957"/>
      <c r="Q68" s="958">
        <v>322</v>
      </c>
      <c r="R68" s="952"/>
      <c r="S68" s="952"/>
      <c r="T68" s="952"/>
      <c r="U68" s="952"/>
      <c r="V68" s="952">
        <v>281</v>
      </c>
      <c r="W68" s="952"/>
      <c r="X68" s="952"/>
      <c r="Y68" s="952"/>
      <c r="Z68" s="952"/>
      <c r="AA68" s="952">
        <v>41</v>
      </c>
      <c r="AB68" s="952"/>
      <c r="AC68" s="952"/>
      <c r="AD68" s="952"/>
      <c r="AE68" s="952"/>
      <c r="AF68" s="952">
        <v>41</v>
      </c>
      <c r="AG68" s="952"/>
      <c r="AH68" s="952"/>
      <c r="AI68" s="952"/>
      <c r="AJ68" s="952"/>
      <c r="AK68" s="952" t="s">
        <v>612</v>
      </c>
      <c r="AL68" s="952"/>
      <c r="AM68" s="952"/>
      <c r="AN68" s="952"/>
      <c r="AO68" s="952"/>
      <c r="AP68" s="952" t="s">
        <v>612</v>
      </c>
      <c r="AQ68" s="952"/>
      <c r="AR68" s="952"/>
      <c r="AS68" s="952"/>
      <c r="AT68" s="952"/>
      <c r="AU68" s="952" t="s">
        <v>612</v>
      </c>
      <c r="AV68" s="952"/>
      <c r="AW68" s="952"/>
      <c r="AX68" s="952"/>
      <c r="AY68" s="952"/>
      <c r="AZ68" s="953"/>
      <c r="BA68" s="953"/>
      <c r="BB68" s="953"/>
      <c r="BC68" s="953"/>
      <c r="BD68" s="954"/>
      <c r="BE68" s="267"/>
      <c r="BF68" s="267"/>
      <c r="BG68" s="267"/>
      <c r="BH68" s="267"/>
      <c r="BI68" s="267"/>
      <c r="BJ68" s="267"/>
      <c r="BK68" s="267"/>
      <c r="BL68" s="267"/>
      <c r="BM68" s="267"/>
      <c r="BN68" s="267"/>
      <c r="BO68" s="267"/>
      <c r="BP68" s="267"/>
      <c r="BQ68" s="264">
        <v>62</v>
      </c>
      <c r="BR68" s="269"/>
      <c r="BS68" s="949"/>
      <c r="BT68" s="950"/>
      <c r="BU68" s="950"/>
      <c r="BV68" s="950"/>
      <c r="BW68" s="950"/>
      <c r="BX68" s="950"/>
      <c r="BY68" s="950"/>
      <c r="BZ68" s="950"/>
      <c r="CA68" s="950"/>
      <c r="CB68" s="950"/>
      <c r="CC68" s="950"/>
      <c r="CD68" s="950"/>
      <c r="CE68" s="950"/>
      <c r="CF68" s="950"/>
      <c r="CG68" s="951"/>
      <c r="CH68" s="946"/>
      <c r="CI68" s="947"/>
      <c r="CJ68" s="947"/>
      <c r="CK68" s="947"/>
      <c r="CL68" s="948"/>
      <c r="CM68" s="946"/>
      <c r="CN68" s="947"/>
      <c r="CO68" s="947"/>
      <c r="CP68" s="947"/>
      <c r="CQ68" s="948"/>
      <c r="CR68" s="946"/>
      <c r="CS68" s="947"/>
      <c r="CT68" s="947"/>
      <c r="CU68" s="947"/>
      <c r="CV68" s="948"/>
      <c r="CW68" s="946"/>
      <c r="CX68" s="947"/>
      <c r="CY68" s="947"/>
      <c r="CZ68" s="947"/>
      <c r="DA68" s="948"/>
      <c r="DB68" s="946"/>
      <c r="DC68" s="947"/>
      <c r="DD68" s="947"/>
      <c r="DE68" s="947"/>
      <c r="DF68" s="948"/>
      <c r="DG68" s="946"/>
      <c r="DH68" s="947"/>
      <c r="DI68" s="947"/>
      <c r="DJ68" s="947"/>
      <c r="DK68" s="948"/>
      <c r="DL68" s="946"/>
      <c r="DM68" s="947"/>
      <c r="DN68" s="947"/>
      <c r="DO68" s="947"/>
      <c r="DP68" s="948"/>
      <c r="DQ68" s="946"/>
      <c r="DR68" s="947"/>
      <c r="DS68" s="947"/>
      <c r="DT68" s="947"/>
      <c r="DU68" s="948"/>
      <c r="DV68" s="943"/>
      <c r="DW68" s="944"/>
      <c r="DX68" s="944"/>
      <c r="DY68" s="944"/>
      <c r="DZ68" s="945"/>
      <c r="EA68" s="248"/>
    </row>
    <row r="69" spans="1:131" s="249" customFormat="1" ht="26.25" customHeight="1" x14ac:dyDescent="0.15">
      <c r="A69" s="263">
        <v>2</v>
      </c>
      <c r="B69" s="959" t="s">
        <v>585</v>
      </c>
      <c r="C69" s="960"/>
      <c r="D69" s="960"/>
      <c r="E69" s="960"/>
      <c r="F69" s="960"/>
      <c r="G69" s="960"/>
      <c r="H69" s="960"/>
      <c r="I69" s="960"/>
      <c r="J69" s="960"/>
      <c r="K69" s="960"/>
      <c r="L69" s="960"/>
      <c r="M69" s="960"/>
      <c r="N69" s="960"/>
      <c r="O69" s="960"/>
      <c r="P69" s="961"/>
      <c r="Q69" s="962">
        <v>419</v>
      </c>
      <c r="R69" s="917"/>
      <c r="S69" s="917"/>
      <c r="T69" s="917"/>
      <c r="U69" s="917"/>
      <c r="V69" s="917">
        <v>389</v>
      </c>
      <c r="W69" s="917"/>
      <c r="X69" s="917"/>
      <c r="Y69" s="917"/>
      <c r="Z69" s="917"/>
      <c r="AA69" s="917">
        <v>30</v>
      </c>
      <c r="AB69" s="917"/>
      <c r="AC69" s="917"/>
      <c r="AD69" s="917"/>
      <c r="AE69" s="917"/>
      <c r="AF69" s="917">
        <v>30</v>
      </c>
      <c r="AG69" s="917"/>
      <c r="AH69" s="917"/>
      <c r="AI69" s="917"/>
      <c r="AJ69" s="917"/>
      <c r="AK69" s="917">
        <v>16</v>
      </c>
      <c r="AL69" s="917"/>
      <c r="AM69" s="917"/>
      <c r="AN69" s="917"/>
      <c r="AO69" s="917"/>
      <c r="AP69" s="917">
        <v>49</v>
      </c>
      <c r="AQ69" s="917"/>
      <c r="AR69" s="917"/>
      <c r="AS69" s="917"/>
      <c r="AT69" s="917"/>
      <c r="AU69" s="917">
        <v>3</v>
      </c>
      <c r="AV69" s="917"/>
      <c r="AW69" s="917"/>
      <c r="AX69" s="917"/>
      <c r="AY69" s="917"/>
      <c r="AZ69" s="963"/>
      <c r="BA69" s="963"/>
      <c r="BB69" s="963"/>
      <c r="BC69" s="963"/>
      <c r="BD69" s="964"/>
      <c r="BE69" s="267"/>
      <c r="BF69" s="267"/>
      <c r="BG69" s="267"/>
      <c r="BH69" s="267"/>
      <c r="BI69" s="267"/>
      <c r="BJ69" s="267"/>
      <c r="BK69" s="267"/>
      <c r="BL69" s="267"/>
      <c r="BM69" s="267"/>
      <c r="BN69" s="267"/>
      <c r="BO69" s="267"/>
      <c r="BP69" s="267"/>
      <c r="BQ69" s="264">
        <v>63</v>
      </c>
      <c r="BR69" s="269"/>
      <c r="BS69" s="949"/>
      <c r="BT69" s="950"/>
      <c r="BU69" s="950"/>
      <c r="BV69" s="950"/>
      <c r="BW69" s="950"/>
      <c r="BX69" s="950"/>
      <c r="BY69" s="950"/>
      <c r="BZ69" s="950"/>
      <c r="CA69" s="950"/>
      <c r="CB69" s="950"/>
      <c r="CC69" s="950"/>
      <c r="CD69" s="950"/>
      <c r="CE69" s="950"/>
      <c r="CF69" s="950"/>
      <c r="CG69" s="951"/>
      <c r="CH69" s="946"/>
      <c r="CI69" s="947"/>
      <c r="CJ69" s="947"/>
      <c r="CK69" s="947"/>
      <c r="CL69" s="948"/>
      <c r="CM69" s="946"/>
      <c r="CN69" s="947"/>
      <c r="CO69" s="947"/>
      <c r="CP69" s="947"/>
      <c r="CQ69" s="948"/>
      <c r="CR69" s="946"/>
      <c r="CS69" s="947"/>
      <c r="CT69" s="947"/>
      <c r="CU69" s="947"/>
      <c r="CV69" s="948"/>
      <c r="CW69" s="946"/>
      <c r="CX69" s="947"/>
      <c r="CY69" s="947"/>
      <c r="CZ69" s="947"/>
      <c r="DA69" s="948"/>
      <c r="DB69" s="946"/>
      <c r="DC69" s="947"/>
      <c r="DD69" s="947"/>
      <c r="DE69" s="947"/>
      <c r="DF69" s="948"/>
      <c r="DG69" s="946"/>
      <c r="DH69" s="947"/>
      <c r="DI69" s="947"/>
      <c r="DJ69" s="947"/>
      <c r="DK69" s="948"/>
      <c r="DL69" s="946"/>
      <c r="DM69" s="947"/>
      <c r="DN69" s="947"/>
      <c r="DO69" s="947"/>
      <c r="DP69" s="948"/>
      <c r="DQ69" s="946"/>
      <c r="DR69" s="947"/>
      <c r="DS69" s="947"/>
      <c r="DT69" s="947"/>
      <c r="DU69" s="948"/>
      <c r="DV69" s="943"/>
      <c r="DW69" s="944"/>
      <c r="DX69" s="944"/>
      <c r="DY69" s="944"/>
      <c r="DZ69" s="945"/>
      <c r="EA69" s="248"/>
    </row>
    <row r="70" spans="1:131" s="249" customFormat="1" ht="26.25" customHeight="1" x14ac:dyDescent="0.15">
      <c r="A70" s="263">
        <v>3</v>
      </c>
      <c r="B70" s="959" t="s">
        <v>586</v>
      </c>
      <c r="C70" s="960"/>
      <c r="D70" s="960"/>
      <c r="E70" s="960"/>
      <c r="F70" s="960"/>
      <c r="G70" s="960"/>
      <c r="H70" s="960"/>
      <c r="I70" s="960"/>
      <c r="J70" s="960"/>
      <c r="K70" s="960"/>
      <c r="L70" s="960"/>
      <c r="M70" s="960"/>
      <c r="N70" s="960"/>
      <c r="O70" s="960"/>
      <c r="P70" s="961"/>
      <c r="Q70" s="962">
        <v>20460</v>
      </c>
      <c r="R70" s="917"/>
      <c r="S70" s="917"/>
      <c r="T70" s="917"/>
      <c r="U70" s="917"/>
      <c r="V70" s="917">
        <v>19765</v>
      </c>
      <c r="W70" s="917"/>
      <c r="X70" s="917"/>
      <c r="Y70" s="917"/>
      <c r="Z70" s="917"/>
      <c r="AA70" s="917">
        <v>695</v>
      </c>
      <c r="AB70" s="917"/>
      <c r="AC70" s="917"/>
      <c r="AD70" s="917"/>
      <c r="AE70" s="917"/>
      <c r="AF70" s="917">
        <v>695</v>
      </c>
      <c r="AG70" s="917"/>
      <c r="AH70" s="917"/>
      <c r="AI70" s="917"/>
      <c r="AJ70" s="917"/>
      <c r="AK70" s="917">
        <v>401</v>
      </c>
      <c r="AL70" s="917"/>
      <c r="AM70" s="917"/>
      <c r="AN70" s="917"/>
      <c r="AO70" s="917"/>
      <c r="AP70" s="917" t="s">
        <v>612</v>
      </c>
      <c r="AQ70" s="917"/>
      <c r="AR70" s="917"/>
      <c r="AS70" s="917"/>
      <c r="AT70" s="917"/>
      <c r="AU70" s="917" t="s">
        <v>612</v>
      </c>
      <c r="AV70" s="917"/>
      <c r="AW70" s="917"/>
      <c r="AX70" s="917"/>
      <c r="AY70" s="917"/>
      <c r="AZ70" s="963"/>
      <c r="BA70" s="963"/>
      <c r="BB70" s="963"/>
      <c r="BC70" s="963"/>
      <c r="BD70" s="964"/>
      <c r="BE70" s="267"/>
      <c r="BF70" s="267"/>
      <c r="BG70" s="267"/>
      <c r="BH70" s="267"/>
      <c r="BI70" s="267"/>
      <c r="BJ70" s="267"/>
      <c r="BK70" s="267"/>
      <c r="BL70" s="267"/>
      <c r="BM70" s="267"/>
      <c r="BN70" s="267"/>
      <c r="BO70" s="267"/>
      <c r="BP70" s="267"/>
      <c r="BQ70" s="264">
        <v>64</v>
      </c>
      <c r="BR70" s="269"/>
      <c r="BS70" s="949"/>
      <c r="BT70" s="950"/>
      <c r="BU70" s="950"/>
      <c r="BV70" s="950"/>
      <c r="BW70" s="950"/>
      <c r="BX70" s="950"/>
      <c r="BY70" s="950"/>
      <c r="BZ70" s="950"/>
      <c r="CA70" s="950"/>
      <c r="CB70" s="950"/>
      <c r="CC70" s="950"/>
      <c r="CD70" s="950"/>
      <c r="CE70" s="950"/>
      <c r="CF70" s="950"/>
      <c r="CG70" s="951"/>
      <c r="CH70" s="946"/>
      <c r="CI70" s="947"/>
      <c r="CJ70" s="947"/>
      <c r="CK70" s="947"/>
      <c r="CL70" s="948"/>
      <c r="CM70" s="946"/>
      <c r="CN70" s="947"/>
      <c r="CO70" s="947"/>
      <c r="CP70" s="947"/>
      <c r="CQ70" s="948"/>
      <c r="CR70" s="946"/>
      <c r="CS70" s="947"/>
      <c r="CT70" s="947"/>
      <c r="CU70" s="947"/>
      <c r="CV70" s="948"/>
      <c r="CW70" s="946"/>
      <c r="CX70" s="947"/>
      <c r="CY70" s="947"/>
      <c r="CZ70" s="947"/>
      <c r="DA70" s="948"/>
      <c r="DB70" s="946"/>
      <c r="DC70" s="947"/>
      <c r="DD70" s="947"/>
      <c r="DE70" s="947"/>
      <c r="DF70" s="948"/>
      <c r="DG70" s="946"/>
      <c r="DH70" s="947"/>
      <c r="DI70" s="947"/>
      <c r="DJ70" s="947"/>
      <c r="DK70" s="948"/>
      <c r="DL70" s="946"/>
      <c r="DM70" s="947"/>
      <c r="DN70" s="947"/>
      <c r="DO70" s="947"/>
      <c r="DP70" s="948"/>
      <c r="DQ70" s="946"/>
      <c r="DR70" s="947"/>
      <c r="DS70" s="947"/>
      <c r="DT70" s="947"/>
      <c r="DU70" s="948"/>
      <c r="DV70" s="943"/>
      <c r="DW70" s="944"/>
      <c r="DX70" s="944"/>
      <c r="DY70" s="944"/>
      <c r="DZ70" s="945"/>
      <c r="EA70" s="248"/>
    </row>
    <row r="71" spans="1:131" s="249" customFormat="1" ht="26.25" customHeight="1" x14ac:dyDescent="0.15">
      <c r="A71" s="263">
        <v>4</v>
      </c>
      <c r="B71" s="959" t="s">
        <v>587</v>
      </c>
      <c r="C71" s="960"/>
      <c r="D71" s="960"/>
      <c r="E71" s="960"/>
      <c r="F71" s="960"/>
      <c r="G71" s="960"/>
      <c r="H71" s="960"/>
      <c r="I71" s="960"/>
      <c r="J71" s="960"/>
      <c r="K71" s="960"/>
      <c r="L71" s="960"/>
      <c r="M71" s="960"/>
      <c r="N71" s="960"/>
      <c r="O71" s="960"/>
      <c r="P71" s="961"/>
      <c r="Q71" s="962">
        <v>2795</v>
      </c>
      <c r="R71" s="917"/>
      <c r="S71" s="917"/>
      <c r="T71" s="917"/>
      <c r="U71" s="917"/>
      <c r="V71" s="917">
        <v>2659</v>
      </c>
      <c r="W71" s="917"/>
      <c r="X71" s="917"/>
      <c r="Y71" s="917"/>
      <c r="Z71" s="917"/>
      <c r="AA71" s="917">
        <v>136</v>
      </c>
      <c r="AB71" s="917"/>
      <c r="AC71" s="917"/>
      <c r="AD71" s="917"/>
      <c r="AE71" s="917"/>
      <c r="AF71" s="917">
        <v>135</v>
      </c>
      <c r="AG71" s="917"/>
      <c r="AH71" s="917"/>
      <c r="AI71" s="917"/>
      <c r="AJ71" s="917"/>
      <c r="AK71" s="917" t="s">
        <v>612</v>
      </c>
      <c r="AL71" s="917"/>
      <c r="AM71" s="917"/>
      <c r="AN71" s="917"/>
      <c r="AO71" s="917"/>
      <c r="AP71" s="917">
        <v>715</v>
      </c>
      <c r="AQ71" s="917"/>
      <c r="AR71" s="917"/>
      <c r="AS71" s="917"/>
      <c r="AT71" s="917"/>
      <c r="AU71" s="917">
        <v>46</v>
      </c>
      <c r="AV71" s="917"/>
      <c r="AW71" s="917"/>
      <c r="AX71" s="917"/>
      <c r="AY71" s="917"/>
      <c r="AZ71" s="963"/>
      <c r="BA71" s="963"/>
      <c r="BB71" s="963"/>
      <c r="BC71" s="963"/>
      <c r="BD71" s="964"/>
      <c r="BE71" s="267"/>
      <c r="BF71" s="267"/>
      <c r="BG71" s="267"/>
      <c r="BH71" s="267"/>
      <c r="BI71" s="267"/>
      <c r="BJ71" s="267"/>
      <c r="BK71" s="267"/>
      <c r="BL71" s="267"/>
      <c r="BM71" s="267"/>
      <c r="BN71" s="267"/>
      <c r="BO71" s="267"/>
      <c r="BP71" s="267"/>
      <c r="BQ71" s="264">
        <v>65</v>
      </c>
      <c r="BR71" s="269"/>
      <c r="BS71" s="949"/>
      <c r="BT71" s="950"/>
      <c r="BU71" s="950"/>
      <c r="BV71" s="950"/>
      <c r="BW71" s="950"/>
      <c r="BX71" s="950"/>
      <c r="BY71" s="950"/>
      <c r="BZ71" s="950"/>
      <c r="CA71" s="950"/>
      <c r="CB71" s="950"/>
      <c r="CC71" s="950"/>
      <c r="CD71" s="950"/>
      <c r="CE71" s="950"/>
      <c r="CF71" s="950"/>
      <c r="CG71" s="951"/>
      <c r="CH71" s="946"/>
      <c r="CI71" s="947"/>
      <c r="CJ71" s="947"/>
      <c r="CK71" s="947"/>
      <c r="CL71" s="948"/>
      <c r="CM71" s="946"/>
      <c r="CN71" s="947"/>
      <c r="CO71" s="947"/>
      <c r="CP71" s="947"/>
      <c r="CQ71" s="948"/>
      <c r="CR71" s="946"/>
      <c r="CS71" s="947"/>
      <c r="CT71" s="947"/>
      <c r="CU71" s="947"/>
      <c r="CV71" s="948"/>
      <c r="CW71" s="946"/>
      <c r="CX71" s="947"/>
      <c r="CY71" s="947"/>
      <c r="CZ71" s="947"/>
      <c r="DA71" s="948"/>
      <c r="DB71" s="946"/>
      <c r="DC71" s="947"/>
      <c r="DD71" s="947"/>
      <c r="DE71" s="947"/>
      <c r="DF71" s="948"/>
      <c r="DG71" s="946"/>
      <c r="DH71" s="947"/>
      <c r="DI71" s="947"/>
      <c r="DJ71" s="947"/>
      <c r="DK71" s="948"/>
      <c r="DL71" s="946"/>
      <c r="DM71" s="947"/>
      <c r="DN71" s="947"/>
      <c r="DO71" s="947"/>
      <c r="DP71" s="948"/>
      <c r="DQ71" s="946"/>
      <c r="DR71" s="947"/>
      <c r="DS71" s="947"/>
      <c r="DT71" s="947"/>
      <c r="DU71" s="948"/>
      <c r="DV71" s="943"/>
      <c r="DW71" s="944"/>
      <c r="DX71" s="944"/>
      <c r="DY71" s="944"/>
      <c r="DZ71" s="945"/>
      <c r="EA71" s="248"/>
    </row>
    <row r="72" spans="1:131" s="249" customFormat="1" ht="26.25" customHeight="1" x14ac:dyDescent="0.15">
      <c r="A72" s="263">
        <v>5</v>
      </c>
      <c r="B72" s="959" t="s">
        <v>588</v>
      </c>
      <c r="C72" s="960"/>
      <c r="D72" s="960"/>
      <c r="E72" s="960"/>
      <c r="F72" s="960"/>
      <c r="G72" s="960"/>
      <c r="H72" s="960"/>
      <c r="I72" s="960"/>
      <c r="J72" s="960"/>
      <c r="K72" s="960"/>
      <c r="L72" s="960"/>
      <c r="M72" s="960"/>
      <c r="N72" s="960"/>
      <c r="O72" s="960"/>
      <c r="P72" s="961"/>
      <c r="Q72" s="962">
        <v>26</v>
      </c>
      <c r="R72" s="917"/>
      <c r="S72" s="917"/>
      <c r="T72" s="917"/>
      <c r="U72" s="917"/>
      <c r="V72" s="917">
        <v>14</v>
      </c>
      <c r="W72" s="917"/>
      <c r="X72" s="917"/>
      <c r="Y72" s="917"/>
      <c r="Z72" s="917"/>
      <c r="AA72" s="917">
        <v>12</v>
      </c>
      <c r="AB72" s="917"/>
      <c r="AC72" s="917"/>
      <c r="AD72" s="917"/>
      <c r="AE72" s="917"/>
      <c r="AF72" s="917">
        <v>12</v>
      </c>
      <c r="AG72" s="917"/>
      <c r="AH72" s="917"/>
      <c r="AI72" s="917"/>
      <c r="AJ72" s="917"/>
      <c r="AK72" s="917" t="s">
        <v>613</v>
      </c>
      <c r="AL72" s="917"/>
      <c r="AM72" s="917"/>
      <c r="AN72" s="917"/>
      <c r="AO72" s="917"/>
      <c r="AP72" s="917" t="s">
        <v>616</v>
      </c>
      <c r="AQ72" s="917"/>
      <c r="AR72" s="917"/>
      <c r="AS72" s="917"/>
      <c r="AT72" s="917"/>
      <c r="AU72" s="917" t="s">
        <v>612</v>
      </c>
      <c r="AV72" s="917"/>
      <c r="AW72" s="917"/>
      <c r="AX72" s="917"/>
      <c r="AY72" s="917"/>
      <c r="AZ72" s="963"/>
      <c r="BA72" s="963"/>
      <c r="BB72" s="963"/>
      <c r="BC72" s="963"/>
      <c r="BD72" s="964"/>
      <c r="BE72" s="267"/>
      <c r="BF72" s="267"/>
      <c r="BG72" s="267"/>
      <c r="BH72" s="267"/>
      <c r="BI72" s="267"/>
      <c r="BJ72" s="267"/>
      <c r="BK72" s="267"/>
      <c r="BL72" s="267"/>
      <c r="BM72" s="267"/>
      <c r="BN72" s="267"/>
      <c r="BO72" s="267"/>
      <c r="BP72" s="267"/>
      <c r="BQ72" s="264">
        <v>66</v>
      </c>
      <c r="BR72" s="269"/>
      <c r="BS72" s="949"/>
      <c r="BT72" s="950"/>
      <c r="BU72" s="950"/>
      <c r="BV72" s="950"/>
      <c r="BW72" s="950"/>
      <c r="BX72" s="950"/>
      <c r="BY72" s="950"/>
      <c r="BZ72" s="950"/>
      <c r="CA72" s="950"/>
      <c r="CB72" s="950"/>
      <c r="CC72" s="950"/>
      <c r="CD72" s="950"/>
      <c r="CE72" s="950"/>
      <c r="CF72" s="950"/>
      <c r="CG72" s="951"/>
      <c r="CH72" s="946"/>
      <c r="CI72" s="947"/>
      <c r="CJ72" s="947"/>
      <c r="CK72" s="947"/>
      <c r="CL72" s="948"/>
      <c r="CM72" s="946"/>
      <c r="CN72" s="947"/>
      <c r="CO72" s="947"/>
      <c r="CP72" s="947"/>
      <c r="CQ72" s="948"/>
      <c r="CR72" s="946"/>
      <c r="CS72" s="947"/>
      <c r="CT72" s="947"/>
      <c r="CU72" s="947"/>
      <c r="CV72" s="948"/>
      <c r="CW72" s="946"/>
      <c r="CX72" s="947"/>
      <c r="CY72" s="947"/>
      <c r="CZ72" s="947"/>
      <c r="DA72" s="948"/>
      <c r="DB72" s="946"/>
      <c r="DC72" s="947"/>
      <c r="DD72" s="947"/>
      <c r="DE72" s="947"/>
      <c r="DF72" s="948"/>
      <c r="DG72" s="946"/>
      <c r="DH72" s="947"/>
      <c r="DI72" s="947"/>
      <c r="DJ72" s="947"/>
      <c r="DK72" s="948"/>
      <c r="DL72" s="946"/>
      <c r="DM72" s="947"/>
      <c r="DN72" s="947"/>
      <c r="DO72" s="947"/>
      <c r="DP72" s="948"/>
      <c r="DQ72" s="946"/>
      <c r="DR72" s="947"/>
      <c r="DS72" s="947"/>
      <c r="DT72" s="947"/>
      <c r="DU72" s="948"/>
      <c r="DV72" s="943"/>
      <c r="DW72" s="944"/>
      <c r="DX72" s="944"/>
      <c r="DY72" s="944"/>
      <c r="DZ72" s="945"/>
      <c r="EA72" s="248"/>
    </row>
    <row r="73" spans="1:131" s="249" customFormat="1" ht="26.25" customHeight="1" x14ac:dyDescent="0.15">
      <c r="A73" s="263">
        <v>6</v>
      </c>
      <c r="B73" s="959" t="s">
        <v>589</v>
      </c>
      <c r="C73" s="960"/>
      <c r="D73" s="960"/>
      <c r="E73" s="960"/>
      <c r="F73" s="960"/>
      <c r="G73" s="960"/>
      <c r="H73" s="960"/>
      <c r="I73" s="960"/>
      <c r="J73" s="960"/>
      <c r="K73" s="960"/>
      <c r="L73" s="960"/>
      <c r="M73" s="960"/>
      <c r="N73" s="960"/>
      <c r="O73" s="960"/>
      <c r="P73" s="961"/>
      <c r="Q73" s="962">
        <v>77</v>
      </c>
      <c r="R73" s="917"/>
      <c r="S73" s="917"/>
      <c r="T73" s="917"/>
      <c r="U73" s="917"/>
      <c r="V73" s="917">
        <v>71</v>
      </c>
      <c r="W73" s="917"/>
      <c r="X73" s="917"/>
      <c r="Y73" s="917"/>
      <c r="Z73" s="917"/>
      <c r="AA73" s="917">
        <v>5</v>
      </c>
      <c r="AB73" s="917"/>
      <c r="AC73" s="917"/>
      <c r="AD73" s="917"/>
      <c r="AE73" s="917"/>
      <c r="AF73" s="917">
        <v>5</v>
      </c>
      <c r="AG73" s="917"/>
      <c r="AH73" s="917"/>
      <c r="AI73" s="917"/>
      <c r="AJ73" s="917"/>
      <c r="AK73" s="917" t="s">
        <v>614</v>
      </c>
      <c r="AL73" s="917"/>
      <c r="AM73" s="917"/>
      <c r="AN73" s="917"/>
      <c r="AO73" s="917"/>
      <c r="AP73" s="917">
        <v>23</v>
      </c>
      <c r="AQ73" s="917"/>
      <c r="AR73" s="917"/>
      <c r="AS73" s="917"/>
      <c r="AT73" s="917"/>
      <c r="AU73" s="917">
        <v>1</v>
      </c>
      <c r="AV73" s="917"/>
      <c r="AW73" s="917"/>
      <c r="AX73" s="917"/>
      <c r="AY73" s="917"/>
      <c r="AZ73" s="963"/>
      <c r="BA73" s="963"/>
      <c r="BB73" s="963"/>
      <c r="BC73" s="963"/>
      <c r="BD73" s="964"/>
      <c r="BE73" s="267"/>
      <c r="BF73" s="267"/>
      <c r="BG73" s="267"/>
      <c r="BH73" s="267"/>
      <c r="BI73" s="267"/>
      <c r="BJ73" s="267"/>
      <c r="BK73" s="267"/>
      <c r="BL73" s="267"/>
      <c r="BM73" s="267"/>
      <c r="BN73" s="267"/>
      <c r="BO73" s="267"/>
      <c r="BP73" s="267"/>
      <c r="BQ73" s="264">
        <v>67</v>
      </c>
      <c r="BR73" s="269"/>
      <c r="BS73" s="949"/>
      <c r="BT73" s="950"/>
      <c r="BU73" s="950"/>
      <c r="BV73" s="950"/>
      <c r="BW73" s="950"/>
      <c r="BX73" s="950"/>
      <c r="BY73" s="950"/>
      <c r="BZ73" s="950"/>
      <c r="CA73" s="950"/>
      <c r="CB73" s="950"/>
      <c r="CC73" s="950"/>
      <c r="CD73" s="950"/>
      <c r="CE73" s="950"/>
      <c r="CF73" s="950"/>
      <c r="CG73" s="951"/>
      <c r="CH73" s="946"/>
      <c r="CI73" s="947"/>
      <c r="CJ73" s="947"/>
      <c r="CK73" s="947"/>
      <c r="CL73" s="948"/>
      <c r="CM73" s="946"/>
      <c r="CN73" s="947"/>
      <c r="CO73" s="947"/>
      <c r="CP73" s="947"/>
      <c r="CQ73" s="948"/>
      <c r="CR73" s="946"/>
      <c r="CS73" s="947"/>
      <c r="CT73" s="947"/>
      <c r="CU73" s="947"/>
      <c r="CV73" s="948"/>
      <c r="CW73" s="946"/>
      <c r="CX73" s="947"/>
      <c r="CY73" s="947"/>
      <c r="CZ73" s="947"/>
      <c r="DA73" s="948"/>
      <c r="DB73" s="946"/>
      <c r="DC73" s="947"/>
      <c r="DD73" s="947"/>
      <c r="DE73" s="947"/>
      <c r="DF73" s="948"/>
      <c r="DG73" s="946"/>
      <c r="DH73" s="947"/>
      <c r="DI73" s="947"/>
      <c r="DJ73" s="947"/>
      <c r="DK73" s="948"/>
      <c r="DL73" s="946"/>
      <c r="DM73" s="947"/>
      <c r="DN73" s="947"/>
      <c r="DO73" s="947"/>
      <c r="DP73" s="948"/>
      <c r="DQ73" s="946"/>
      <c r="DR73" s="947"/>
      <c r="DS73" s="947"/>
      <c r="DT73" s="947"/>
      <c r="DU73" s="948"/>
      <c r="DV73" s="943"/>
      <c r="DW73" s="944"/>
      <c r="DX73" s="944"/>
      <c r="DY73" s="944"/>
      <c r="DZ73" s="945"/>
      <c r="EA73" s="248"/>
    </row>
    <row r="74" spans="1:131" s="249" customFormat="1" ht="26.25" customHeight="1" x14ac:dyDescent="0.15">
      <c r="A74" s="263">
        <v>7</v>
      </c>
      <c r="B74" s="959" t="s">
        <v>590</v>
      </c>
      <c r="C74" s="960"/>
      <c r="D74" s="960"/>
      <c r="E74" s="960"/>
      <c r="F74" s="960"/>
      <c r="G74" s="960"/>
      <c r="H74" s="960"/>
      <c r="I74" s="960"/>
      <c r="J74" s="960"/>
      <c r="K74" s="960"/>
      <c r="L74" s="960"/>
      <c r="M74" s="960"/>
      <c r="N74" s="960"/>
      <c r="O74" s="960"/>
      <c r="P74" s="961"/>
      <c r="Q74" s="962">
        <v>2407</v>
      </c>
      <c r="R74" s="917"/>
      <c r="S74" s="917"/>
      <c r="T74" s="917"/>
      <c r="U74" s="917"/>
      <c r="V74" s="917">
        <v>2070</v>
      </c>
      <c r="W74" s="917"/>
      <c r="X74" s="917"/>
      <c r="Y74" s="917"/>
      <c r="Z74" s="917"/>
      <c r="AA74" s="917">
        <v>337</v>
      </c>
      <c r="AB74" s="917"/>
      <c r="AC74" s="917"/>
      <c r="AD74" s="917"/>
      <c r="AE74" s="917"/>
      <c r="AF74" s="917">
        <v>81</v>
      </c>
      <c r="AG74" s="917"/>
      <c r="AH74" s="917"/>
      <c r="AI74" s="917"/>
      <c r="AJ74" s="917"/>
      <c r="AK74" s="917" t="s">
        <v>612</v>
      </c>
      <c r="AL74" s="917"/>
      <c r="AM74" s="917"/>
      <c r="AN74" s="917"/>
      <c r="AO74" s="917"/>
      <c r="AP74" s="917">
        <v>664</v>
      </c>
      <c r="AQ74" s="917"/>
      <c r="AR74" s="917"/>
      <c r="AS74" s="917"/>
      <c r="AT74" s="917"/>
      <c r="AU74" s="917">
        <v>97</v>
      </c>
      <c r="AV74" s="917"/>
      <c r="AW74" s="917"/>
      <c r="AX74" s="917"/>
      <c r="AY74" s="917"/>
      <c r="AZ74" s="963"/>
      <c r="BA74" s="963"/>
      <c r="BB74" s="963"/>
      <c r="BC74" s="963"/>
      <c r="BD74" s="964"/>
      <c r="BE74" s="267"/>
      <c r="BF74" s="267"/>
      <c r="BG74" s="267"/>
      <c r="BH74" s="267"/>
      <c r="BI74" s="267"/>
      <c r="BJ74" s="267"/>
      <c r="BK74" s="267"/>
      <c r="BL74" s="267"/>
      <c r="BM74" s="267"/>
      <c r="BN74" s="267"/>
      <c r="BO74" s="267"/>
      <c r="BP74" s="267"/>
      <c r="BQ74" s="264">
        <v>68</v>
      </c>
      <c r="BR74" s="269"/>
      <c r="BS74" s="949"/>
      <c r="BT74" s="950"/>
      <c r="BU74" s="950"/>
      <c r="BV74" s="950"/>
      <c r="BW74" s="950"/>
      <c r="BX74" s="950"/>
      <c r="BY74" s="950"/>
      <c r="BZ74" s="950"/>
      <c r="CA74" s="950"/>
      <c r="CB74" s="950"/>
      <c r="CC74" s="950"/>
      <c r="CD74" s="950"/>
      <c r="CE74" s="950"/>
      <c r="CF74" s="950"/>
      <c r="CG74" s="951"/>
      <c r="CH74" s="946"/>
      <c r="CI74" s="947"/>
      <c r="CJ74" s="947"/>
      <c r="CK74" s="947"/>
      <c r="CL74" s="948"/>
      <c r="CM74" s="946"/>
      <c r="CN74" s="947"/>
      <c r="CO74" s="947"/>
      <c r="CP74" s="947"/>
      <c r="CQ74" s="948"/>
      <c r="CR74" s="946"/>
      <c r="CS74" s="947"/>
      <c r="CT74" s="947"/>
      <c r="CU74" s="947"/>
      <c r="CV74" s="948"/>
      <c r="CW74" s="946"/>
      <c r="CX74" s="947"/>
      <c r="CY74" s="947"/>
      <c r="CZ74" s="947"/>
      <c r="DA74" s="948"/>
      <c r="DB74" s="946"/>
      <c r="DC74" s="947"/>
      <c r="DD74" s="947"/>
      <c r="DE74" s="947"/>
      <c r="DF74" s="948"/>
      <c r="DG74" s="946"/>
      <c r="DH74" s="947"/>
      <c r="DI74" s="947"/>
      <c r="DJ74" s="947"/>
      <c r="DK74" s="948"/>
      <c r="DL74" s="946"/>
      <c r="DM74" s="947"/>
      <c r="DN74" s="947"/>
      <c r="DO74" s="947"/>
      <c r="DP74" s="948"/>
      <c r="DQ74" s="946"/>
      <c r="DR74" s="947"/>
      <c r="DS74" s="947"/>
      <c r="DT74" s="947"/>
      <c r="DU74" s="948"/>
      <c r="DV74" s="943"/>
      <c r="DW74" s="944"/>
      <c r="DX74" s="944"/>
      <c r="DY74" s="944"/>
      <c r="DZ74" s="945"/>
      <c r="EA74" s="248"/>
    </row>
    <row r="75" spans="1:131" s="249" customFormat="1" ht="26.25" customHeight="1" x14ac:dyDescent="0.15">
      <c r="A75" s="263">
        <v>8</v>
      </c>
      <c r="B75" s="959" t="s">
        <v>591</v>
      </c>
      <c r="C75" s="960"/>
      <c r="D75" s="960"/>
      <c r="E75" s="960"/>
      <c r="F75" s="960"/>
      <c r="G75" s="960"/>
      <c r="H75" s="960"/>
      <c r="I75" s="960"/>
      <c r="J75" s="960"/>
      <c r="K75" s="960"/>
      <c r="L75" s="960"/>
      <c r="M75" s="960"/>
      <c r="N75" s="960"/>
      <c r="O75" s="960"/>
      <c r="P75" s="961"/>
      <c r="Q75" s="965">
        <v>10350</v>
      </c>
      <c r="R75" s="966"/>
      <c r="S75" s="966"/>
      <c r="T75" s="966"/>
      <c r="U75" s="916"/>
      <c r="V75" s="967">
        <v>9949</v>
      </c>
      <c r="W75" s="966"/>
      <c r="X75" s="966"/>
      <c r="Y75" s="966"/>
      <c r="Z75" s="916"/>
      <c r="AA75" s="967">
        <v>401</v>
      </c>
      <c r="AB75" s="966"/>
      <c r="AC75" s="966"/>
      <c r="AD75" s="966"/>
      <c r="AE75" s="916"/>
      <c r="AF75" s="967">
        <v>1520</v>
      </c>
      <c r="AG75" s="966"/>
      <c r="AH75" s="966"/>
      <c r="AI75" s="966"/>
      <c r="AJ75" s="916"/>
      <c r="AK75" s="967" t="s">
        <v>612</v>
      </c>
      <c r="AL75" s="966"/>
      <c r="AM75" s="966"/>
      <c r="AN75" s="966"/>
      <c r="AO75" s="916"/>
      <c r="AP75" s="967">
        <v>7995</v>
      </c>
      <c r="AQ75" s="966"/>
      <c r="AR75" s="966"/>
      <c r="AS75" s="966"/>
      <c r="AT75" s="916"/>
      <c r="AU75" s="967">
        <v>454</v>
      </c>
      <c r="AV75" s="966"/>
      <c r="AW75" s="966"/>
      <c r="AX75" s="966"/>
      <c r="AY75" s="916"/>
      <c r="AZ75" s="963"/>
      <c r="BA75" s="963"/>
      <c r="BB75" s="963"/>
      <c r="BC75" s="963"/>
      <c r="BD75" s="964"/>
      <c r="BE75" s="267"/>
      <c r="BF75" s="267"/>
      <c r="BG75" s="267"/>
      <c r="BH75" s="267"/>
      <c r="BI75" s="267"/>
      <c r="BJ75" s="267"/>
      <c r="BK75" s="267"/>
      <c r="BL75" s="267"/>
      <c r="BM75" s="267"/>
      <c r="BN75" s="267"/>
      <c r="BO75" s="267"/>
      <c r="BP75" s="267"/>
      <c r="BQ75" s="264">
        <v>69</v>
      </c>
      <c r="BR75" s="269"/>
      <c r="BS75" s="949"/>
      <c r="BT75" s="950"/>
      <c r="BU75" s="950"/>
      <c r="BV75" s="950"/>
      <c r="BW75" s="950"/>
      <c r="BX75" s="950"/>
      <c r="BY75" s="950"/>
      <c r="BZ75" s="950"/>
      <c r="CA75" s="950"/>
      <c r="CB75" s="950"/>
      <c r="CC75" s="950"/>
      <c r="CD75" s="950"/>
      <c r="CE75" s="950"/>
      <c r="CF75" s="950"/>
      <c r="CG75" s="951"/>
      <c r="CH75" s="946"/>
      <c r="CI75" s="947"/>
      <c r="CJ75" s="947"/>
      <c r="CK75" s="947"/>
      <c r="CL75" s="948"/>
      <c r="CM75" s="946"/>
      <c r="CN75" s="947"/>
      <c r="CO75" s="947"/>
      <c r="CP75" s="947"/>
      <c r="CQ75" s="948"/>
      <c r="CR75" s="946"/>
      <c r="CS75" s="947"/>
      <c r="CT75" s="947"/>
      <c r="CU75" s="947"/>
      <c r="CV75" s="948"/>
      <c r="CW75" s="946"/>
      <c r="CX75" s="947"/>
      <c r="CY75" s="947"/>
      <c r="CZ75" s="947"/>
      <c r="DA75" s="948"/>
      <c r="DB75" s="946"/>
      <c r="DC75" s="947"/>
      <c r="DD75" s="947"/>
      <c r="DE75" s="947"/>
      <c r="DF75" s="948"/>
      <c r="DG75" s="946"/>
      <c r="DH75" s="947"/>
      <c r="DI75" s="947"/>
      <c r="DJ75" s="947"/>
      <c r="DK75" s="948"/>
      <c r="DL75" s="946"/>
      <c r="DM75" s="947"/>
      <c r="DN75" s="947"/>
      <c r="DO75" s="947"/>
      <c r="DP75" s="948"/>
      <c r="DQ75" s="946"/>
      <c r="DR75" s="947"/>
      <c r="DS75" s="947"/>
      <c r="DT75" s="947"/>
      <c r="DU75" s="948"/>
      <c r="DV75" s="943"/>
      <c r="DW75" s="944"/>
      <c r="DX75" s="944"/>
      <c r="DY75" s="944"/>
      <c r="DZ75" s="945"/>
      <c r="EA75" s="248"/>
    </row>
    <row r="76" spans="1:131" s="249" customFormat="1" ht="26.25" customHeight="1" x14ac:dyDescent="0.15">
      <c r="A76" s="263">
        <v>9</v>
      </c>
      <c r="B76" s="959" t="s">
        <v>592</v>
      </c>
      <c r="C76" s="960"/>
      <c r="D76" s="960"/>
      <c r="E76" s="960"/>
      <c r="F76" s="960"/>
      <c r="G76" s="960"/>
      <c r="H76" s="960"/>
      <c r="I76" s="960"/>
      <c r="J76" s="960"/>
      <c r="K76" s="960"/>
      <c r="L76" s="960"/>
      <c r="M76" s="960"/>
      <c r="N76" s="960"/>
      <c r="O76" s="960"/>
      <c r="P76" s="961"/>
      <c r="Q76" s="965">
        <v>385</v>
      </c>
      <c r="R76" s="966"/>
      <c r="S76" s="966"/>
      <c r="T76" s="966"/>
      <c r="U76" s="916"/>
      <c r="V76" s="967">
        <v>408</v>
      </c>
      <c r="W76" s="966"/>
      <c r="X76" s="966"/>
      <c r="Y76" s="966"/>
      <c r="Z76" s="916"/>
      <c r="AA76" s="967">
        <v>-23</v>
      </c>
      <c r="AB76" s="966"/>
      <c r="AC76" s="966"/>
      <c r="AD76" s="966"/>
      <c r="AE76" s="916"/>
      <c r="AF76" s="967">
        <v>41</v>
      </c>
      <c r="AG76" s="966"/>
      <c r="AH76" s="966"/>
      <c r="AI76" s="966"/>
      <c r="AJ76" s="916"/>
      <c r="AK76" s="967" t="s">
        <v>615</v>
      </c>
      <c r="AL76" s="966"/>
      <c r="AM76" s="966"/>
      <c r="AN76" s="966"/>
      <c r="AO76" s="916"/>
      <c r="AP76" s="967">
        <v>12</v>
      </c>
      <c r="AQ76" s="966"/>
      <c r="AR76" s="966"/>
      <c r="AS76" s="966"/>
      <c r="AT76" s="916"/>
      <c r="AU76" s="967">
        <v>1</v>
      </c>
      <c r="AV76" s="966"/>
      <c r="AW76" s="966"/>
      <c r="AX76" s="966"/>
      <c r="AY76" s="916"/>
      <c r="AZ76" s="963"/>
      <c r="BA76" s="963"/>
      <c r="BB76" s="963"/>
      <c r="BC76" s="963"/>
      <c r="BD76" s="964"/>
      <c r="BE76" s="267"/>
      <c r="BF76" s="267"/>
      <c r="BG76" s="267"/>
      <c r="BH76" s="267"/>
      <c r="BI76" s="267"/>
      <c r="BJ76" s="267"/>
      <c r="BK76" s="267"/>
      <c r="BL76" s="267"/>
      <c r="BM76" s="267"/>
      <c r="BN76" s="267"/>
      <c r="BO76" s="267"/>
      <c r="BP76" s="267"/>
      <c r="BQ76" s="264">
        <v>70</v>
      </c>
      <c r="BR76" s="269"/>
      <c r="BS76" s="949"/>
      <c r="BT76" s="950"/>
      <c r="BU76" s="950"/>
      <c r="BV76" s="950"/>
      <c r="BW76" s="950"/>
      <c r="BX76" s="950"/>
      <c r="BY76" s="950"/>
      <c r="BZ76" s="950"/>
      <c r="CA76" s="950"/>
      <c r="CB76" s="950"/>
      <c r="CC76" s="950"/>
      <c r="CD76" s="950"/>
      <c r="CE76" s="950"/>
      <c r="CF76" s="950"/>
      <c r="CG76" s="951"/>
      <c r="CH76" s="946"/>
      <c r="CI76" s="947"/>
      <c r="CJ76" s="947"/>
      <c r="CK76" s="947"/>
      <c r="CL76" s="948"/>
      <c r="CM76" s="946"/>
      <c r="CN76" s="947"/>
      <c r="CO76" s="947"/>
      <c r="CP76" s="947"/>
      <c r="CQ76" s="948"/>
      <c r="CR76" s="946"/>
      <c r="CS76" s="947"/>
      <c r="CT76" s="947"/>
      <c r="CU76" s="947"/>
      <c r="CV76" s="948"/>
      <c r="CW76" s="946"/>
      <c r="CX76" s="947"/>
      <c r="CY76" s="947"/>
      <c r="CZ76" s="947"/>
      <c r="DA76" s="948"/>
      <c r="DB76" s="946"/>
      <c r="DC76" s="947"/>
      <c r="DD76" s="947"/>
      <c r="DE76" s="947"/>
      <c r="DF76" s="948"/>
      <c r="DG76" s="946"/>
      <c r="DH76" s="947"/>
      <c r="DI76" s="947"/>
      <c r="DJ76" s="947"/>
      <c r="DK76" s="948"/>
      <c r="DL76" s="946"/>
      <c r="DM76" s="947"/>
      <c r="DN76" s="947"/>
      <c r="DO76" s="947"/>
      <c r="DP76" s="948"/>
      <c r="DQ76" s="946"/>
      <c r="DR76" s="947"/>
      <c r="DS76" s="947"/>
      <c r="DT76" s="947"/>
      <c r="DU76" s="948"/>
      <c r="DV76" s="943"/>
      <c r="DW76" s="944"/>
      <c r="DX76" s="944"/>
      <c r="DY76" s="944"/>
      <c r="DZ76" s="945"/>
      <c r="EA76" s="248"/>
    </row>
    <row r="77" spans="1:131" s="249" customFormat="1" ht="26.25" customHeight="1" x14ac:dyDescent="0.15">
      <c r="A77" s="263">
        <v>10</v>
      </c>
      <c r="B77" s="959" t="s">
        <v>593</v>
      </c>
      <c r="C77" s="960"/>
      <c r="D77" s="960"/>
      <c r="E77" s="960"/>
      <c r="F77" s="960"/>
      <c r="G77" s="960"/>
      <c r="H77" s="960"/>
      <c r="I77" s="960"/>
      <c r="J77" s="960"/>
      <c r="K77" s="960"/>
      <c r="L77" s="960"/>
      <c r="M77" s="960"/>
      <c r="N77" s="960"/>
      <c r="O77" s="960"/>
      <c r="P77" s="961"/>
      <c r="Q77" s="965">
        <v>140</v>
      </c>
      <c r="R77" s="966"/>
      <c r="S77" s="966"/>
      <c r="T77" s="966"/>
      <c r="U77" s="916"/>
      <c r="V77" s="967">
        <v>130</v>
      </c>
      <c r="W77" s="966"/>
      <c r="X77" s="966"/>
      <c r="Y77" s="966"/>
      <c r="Z77" s="916"/>
      <c r="AA77" s="967">
        <v>10</v>
      </c>
      <c r="AB77" s="966"/>
      <c r="AC77" s="966"/>
      <c r="AD77" s="966"/>
      <c r="AE77" s="916"/>
      <c r="AF77" s="967">
        <v>29</v>
      </c>
      <c r="AG77" s="966"/>
      <c r="AH77" s="966"/>
      <c r="AI77" s="966"/>
      <c r="AJ77" s="916"/>
      <c r="AK77" s="967" t="s">
        <v>612</v>
      </c>
      <c r="AL77" s="966"/>
      <c r="AM77" s="966"/>
      <c r="AN77" s="966"/>
      <c r="AO77" s="916"/>
      <c r="AP77" s="967" t="s">
        <v>612</v>
      </c>
      <c r="AQ77" s="966"/>
      <c r="AR77" s="966"/>
      <c r="AS77" s="966"/>
      <c r="AT77" s="916"/>
      <c r="AU77" s="967" t="s">
        <v>612</v>
      </c>
      <c r="AV77" s="966"/>
      <c r="AW77" s="966"/>
      <c r="AX77" s="966"/>
      <c r="AY77" s="916"/>
      <c r="AZ77" s="963"/>
      <c r="BA77" s="963"/>
      <c r="BB77" s="963"/>
      <c r="BC77" s="963"/>
      <c r="BD77" s="964"/>
      <c r="BE77" s="267"/>
      <c r="BF77" s="267"/>
      <c r="BG77" s="267"/>
      <c r="BH77" s="267"/>
      <c r="BI77" s="267"/>
      <c r="BJ77" s="267"/>
      <c r="BK77" s="267"/>
      <c r="BL77" s="267"/>
      <c r="BM77" s="267"/>
      <c r="BN77" s="267"/>
      <c r="BO77" s="267"/>
      <c r="BP77" s="267"/>
      <c r="BQ77" s="264">
        <v>71</v>
      </c>
      <c r="BR77" s="269"/>
      <c r="BS77" s="949"/>
      <c r="BT77" s="950"/>
      <c r="BU77" s="950"/>
      <c r="BV77" s="950"/>
      <c r="BW77" s="950"/>
      <c r="BX77" s="950"/>
      <c r="BY77" s="950"/>
      <c r="BZ77" s="950"/>
      <c r="CA77" s="950"/>
      <c r="CB77" s="950"/>
      <c r="CC77" s="950"/>
      <c r="CD77" s="950"/>
      <c r="CE77" s="950"/>
      <c r="CF77" s="950"/>
      <c r="CG77" s="951"/>
      <c r="CH77" s="946"/>
      <c r="CI77" s="947"/>
      <c r="CJ77" s="947"/>
      <c r="CK77" s="947"/>
      <c r="CL77" s="948"/>
      <c r="CM77" s="946"/>
      <c r="CN77" s="947"/>
      <c r="CO77" s="947"/>
      <c r="CP77" s="947"/>
      <c r="CQ77" s="948"/>
      <c r="CR77" s="946"/>
      <c r="CS77" s="947"/>
      <c r="CT77" s="947"/>
      <c r="CU77" s="947"/>
      <c r="CV77" s="948"/>
      <c r="CW77" s="946"/>
      <c r="CX77" s="947"/>
      <c r="CY77" s="947"/>
      <c r="CZ77" s="947"/>
      <c r="DA77" s="948"/>
      <c r="DB77" s="946"/>
      <c r="DC77" s="947"/>
      <c r="DD77" s="947"/>
      <c r="DE77" s="947"/>
      <c r="DF77" s="948"/>
      <c r="DG77" s="946"/>
      <c r="DH77" s="947"/>
      <c r="DI77" s="947"/>
      <c r="DJ77" s="947"/>
      <c r="DK77" s="948"/>
      <c r="DL77" s="946"/>
      <c r="DM77" s="947"/>
      <c r="DN77" s="947"/>
      <c r="DO77" s="947"/>
      <c r="DP77" s="948"/>
      <c r="DQ77" s="946"/>
      <c r="DR77" s="947"/>
      <c r="DS77" s="947"/>
      <c r="DT77" s="947"/>
      <c r="DU77" s="948"/>
      <c r="DV77" s="943"/>
      <c r="DW77" s="944"/>
      <c r="DX77" s="944"/>
      <c r="DY77" s="944"/>
      <c r="DZ77" s="945"/>
      <c r="EA77" s="248"/>
    </row>
    <row r="78" spans="1:131" s="249" customFormat="1" ht="26.25" customHeight="1" x14ac:dyDescent="0.15">
      <c r="A78" s="263">
        <v>11</v>
      </c>
      <c r="B78" s="959" t="s">
        <v>594</v>
      </c>
      <c r="C78" s="960"/>
      <c r="D78" s="960"/>
      <c r="E78" s="960"/>
      <c r="F78" s="960"/>
      <c r="G78" s="960"/>
      <c r="H78" s="960"/>
      <c r="I78" s="960"/>
      <c r="J78" s="960"/>
      <c r="K78" s="960"/>
      <c r="L78" s="960"/>
      <c r="M78" s="960"/>
      <c r="N78" s="960"/>
      <c r="O78" s="960"/>
      <c r="P78" s="961"/>
      <c r="Q78" s="962">
        <v>442</v>
      </c>
      <c r="R78" s="917"/>
      <c r="S78" s="917"/>
      <c r="T78" s="917"/>
      <c r="U78" s="917"/>
      <c r="V78" s="917">
        <v>446</v>
      </c>
      <c r="W78" s="917"/>
      <c r="X78" s="917"/>
      <c r="Y78" s="917"/>
      <c r="Z78" s="917"/>
      <c r="AA78" s="917">
        <v>-4</v>
      </c>
      <c r="AB78" s="917"/>
      <c r="AC78" s="917"/>
      <c r="AD78" s="917"/>
      <c r="AE78" s="917"/>
      <c r="AF78" s="917">
        <v>39</v>
      </c>
      <c r="AG78" s="917"/>
      <c r="AH78" s="917"/>
      <c r="AI78" s="917"/>
      <c r="AJ78" s="917"/>
      <c r="AK78" s="917" t="s">
        <v>612</v>
      </c>
      <c r="AL78" s="917"/>
      <c r="AM78" s="917"/>
      <c r="AN78" s="917"/>
      <c r="AO78" s="917"/>
      <c r="AP78" s="917" t="s">
        <v>612</v>
      </c>
      <c r="AQ78" s="917"/>
      <c r="AR78" s="917"/>
      <c r="AS78" s="917"/>
      <c r="AT78" s="917"/>
      <c r="AU78" s="917" t="s">
        <v>617</v>
      </c>
      <c r="AV78" s="917"/>
      <c r="AW78" s="917"/>
      <c r="AX78" s="917"/>
      <c r="AY78" s="917"/>
      <c r="AZ78" s="963"/>
      <c r="BA78" s="963"/>
      <c r="BB78" s="963"/>
      <c r="BC78" s="963"/>
      <c r="BD78" s="964"/>
      <c r="BE78" s="267"/>
      <c r="BF78" s="267"/>
      <c r="BG78" s="267"/>
      <c r="BH78" s="267"/>
      <c r="BI78" s="267"/>
      <c r="BJ78" s="270"/>
      <c r="BK78" s="270"/>
      <c r="BL78" s="270"/>
      <c r="BM78" s="270"/>
      <c r="BN78" s="270"/>
      <c r="BO78" s="267"/>
      <c r="BP78" s="267"/>
      <c r="BQ78" s="264">
        <v>72</v>
      </c>
      <c r="BR78" s="269"/>
      <c r="BS78" s="949"/>
      <c r="BT78" s="950"/>
      <c r="BU78" s="950"/>
      <c r="BV78" s="950"/>
      <c r="BW78" s="950"/>
      <c r="BX78" s="950"/>
      <c r="BY78" s="950"/>
      <c r="BZ78" s="950"/>
      <c r="CA78" s="950"/>
      <c r="CB78" s="950"/>
      <c r="CC78" s="950"/>
      <c r="CD78" s="950"/>
      <c r="CE78" s="950"/>
      <c r="CF78" s="950"/>
      <c r="CG78" s="951"/>
      <c r="CH78" s="946"/>
      <c r="CI78" s="947"/>
      <c r="CJ78" s="947"/>
      <c r="CK78" s="947"/>
      <c r="CL78" s="948"/>
      <c r="CM78" s="946"/>
      <c r="CN78" s="947"/>
      <c r="CO78" s="947"/>
      <c r="CP78" s="947"/>
      <c r="CQ78" s="948"/>
      <c r="CR78" s="946"/>
      <c r="CS78" s="947"/>
      <c r="CT78" s="947"/>
      <c r="CU78" s="947"/>
      <c r="CV78" s="948"/>
      <c r="CW78" s="946"/>
      <c r="CX78" s="947"/>
      <c r="CY78" s="947"/>
      <c r="CZ78" s="947"/>
      <c r="DA78" s="948"/>
      <c r="DB78" s="946"/>
      <c r="DC78" s="947"/>
      <c r="DD78" s="947"/>
      <c r="DE78" s="947"/>
      <c r="DF78" s="948"/>
      <c r="DG78" s="946"/>
      <c r="DH78" s="947"/>
      <c r="DI78" s="947"/>
      <c r="DJ78" s="947"/>
      <c r="DK78" s="948"/>
      <c r="DL78" s="946"/>
      <c r="DM78" s="947"/>
      <c r="DN78" s="947"/>
      <c r="DO78" s="947"/>
      <c r="DP78" s="948"/>
      <c r="DQ78" s="946"/>
      <c r="DR78" s="947"/>
      <c r="DS78" s="947"/>
      <c r="DT78" s="947"/>
      <c r="DU78" s="948"/>
      <c r="DV78" s="943"/>
      <c r="DW78" s="944"/>
      <c r="DX78" s="944"/>
      <c r="DY78" s="944"/>
      <c r="DZ78" s="945"/>
      <c r="EA78" s="248"/>
    </row>
    <row r="79" spans="1:131" s="249" customFormat="1" ht="26.25" customHeight="1" x14ac:dyDescent="0.15">
      <c r="A79" s="263">
        <v>12</v>
      </c>
      <c r="B79" s="959" t="s">
        <v>595</v>
      </c>
      <c r="C79" s="960"/>
      <c r="D79" s="960"/>
      <c r="E79" s="960"/>
      <c r="F79" s="960"/>
      <c r="G79" s="960"/>
      <c r="H79" s="960"/>
      <c r="I79" s="960"/>
      <c r="J79" s="960"/>
      <c r="K79" s="960"/>
      <c r="L79" s="960"/>
      <c r="M79" s="960"/>
      <c r="N79" s="960"/>
      <c r="O79" s="960"/>
      <c r="P79" s="961"/>
      <c r="Q79" s="962">
        <v>600</v>
      </c>
      <c r="R79" s="917"/>
      <c r="S79" s="917"/>
      <c r="T79" s="917"/>
      <c r="U79" s="917"/>
      <c r="V79" s="917">
        <v>537</v>
      </c>
      <c r="W79" s="917"/>
      <c r="X79" s="917"/>
      <c r="Y79" s="917"/>
      <c r="Z79" s="917"/>
      <c r="AA79" s="917">
        <v>63</v>
      </c>
      <c r="AB79" s="917"/>
      <c r="AC79" s="917"/>
      <c r="AD79" s="917"/>
      <c r="AE79" s="917"/>
      <c r="AF79" s="917">
        <v>63</v>
      </c>
      <c r="AG79" s="917"/>
      <c r="AH79" s="917"/>
      <c r="AI79" s="917"/>
      <c r="AJ79" s="917"/>
      <c r="AK79" s="917">
        <v>127</v>
      </c>
      <c r="AL79" s="917"/>
      <c r="AM79" s="917"/>
      <c r="AN79" s="917"/>
      <c r="AO79" s="917"/>
      <c r="AP79" s="917" t="s">
        <v>616</v>
      </c>
      <c r="AQ79" s="917"/>
      <c r="AR79" s="917"/>
      <c r="AS79" s="917"/>
      <c r="AT79" s="917"/>
      <c r="AU79" s="917" t="s">
        <v>612</v>
      </c>
      <c r="AV79" s="917"/>
      <c r="AW79" s="917"/>
      <c r="AX79" s="917"/>
      <c r="AY79" s="917"/>
      <c r="AZ79" s="963"/>
      <c r="BA79" s="963"/>
      <c r="BB79" s="963"/>
      <c r="BC79" s="963"/>
      <c r="BD79" s="964"/>
      <c r="BE79" s="267"/>
      <c r="BF79" s="267"/>
      <c r="BG79" s="267"/>
      <c r="BH79" s="267"/>
      <c r="BI79" s="267"/>
      <c r="BJ79" s="270"/>
      <c r="BK79" s="270"/>
      <c r="BL79" s="270"/>
      <c r="BM79" s="270"/>
      <c r="BN79" s="270"/>
      <c r="BO79" s="267"/>
      <c r="BP79" s="267"/>
      <c r="BQ79" s="264">
        <v>73</v>
      </c>
      <c r="BR79" s="269"/>
      <c r="BS79" s="949"/>
      <c r="BT79" s="950"/>
      <c r="BU79" s="950"/>
      <c r="BV79" s="950"/>
      <c r="BW79" s="950"/>
      <c r="BX79" s="950"/>
      <c r="BY79" s="950"/>
      <c r="BZ79" s="950"/>
      <c r="CA79" s="950"/>
      <c r="CB79" s="950"/>
      <c r="CC79" s="950"/>
      <c r="CD79" s="950"/>
      <c r="CE79" s="950"/>
      <c r="CF79" s="950"/>
      <c r="CG79" s="951"/>
      <c r="CH79" s="946"/>
      <c r="CI79" s="947"/>
      <c r="CJ79" s="947"/>
      <c r="CK79" s="947"/>
      <c r="CL79" s="948"/>
      <c r="CM79" s="946"/>
      <c r="CN79" s="947"/>
      <c r="CO79" s="947"/>
      <c r="CP79" s="947"/>
      <c r="CQ79" s="948"/>
      <c r="CR79" s="946"/>
      <c r="CS79" s="947"/>
      <c r="CT79" s="947"/>
      <c r="CU79" s="947"/>
      <c r="CV79" s="948"/>
      <c r="CW79" s="946"/>
      <c r="CX79" s="947"/>
      <c r="CY79" s="947"/>
      <c r="CZ79" s="947"/>
      <c r="DA79" s="948"/>
      <c r="DB79" s="946"/>
      <c r="DC79" s="947"/>
      <c r="DD79" s="947"/>
      <c r="DE79" s="947"/>
      <c r="DF79" s="948"/>
      <c r="DG79" s="946"/>
      <c r="DH79" s="947"/>
      <c r="DI79" s="947"/>
      <c r="DJ79" s="947"/>
      <c r="DK79" s="948"/>
      <c r="DL79" s="946"/>
      <c r="DM79" s="947"/>
      <c r="DN79" s="947"/>
      <c r="DO79" s="947"/>
      <c r="DP79" s="948"/>
      <c r="DQ79" s="946"/>
      <c r="DR79" s="947"/>
      <c r="DS79" s="947"/>
      <c r="DT79" s="947"/>
      <c r="DU79" s="948"/>
      <c r="DV79" s="943"/>
      <c r="DW79" s="944"/>
      <c r="DX79" s="944"/>
      <c r="DY79" s="944"/>
      <c r="DZ79" s="945"/>
      <c r="EA79" s="248"/>
    </row>
    <row r="80" spans="1:131" s="249" customFormat="1" ht="26.25" customHeight="1" x14ac:dyDescent="0.15">
      <c r="A80" s="263">
        <v>13</v>
      </c>
      <c r="B80" s="959" t="s">
        <v>596</v>
      </c>
      <c r="C80" s="960"/>
      <c r="D80" s="960"/>
      <c r="E80" s="960"/>
      <c r="F80" s="960"/>
      <c r="G80" s="960"/>
      <c r="H80" s="960"/>
      <c r="I80" s="960"/>
      <c r="J80" s="960"/>
      <c r="K80" s="960"/>
      <c r="L80" s="960"/>
      <c r="M80" s="960"/>
      <c r="N80" s="960"/>
      <c r="O80" s="960"/>
      <c r="P80" s="961"/>
      <c r="Q80" s="962">
        <v>296986</v>
      </c>
      <c r="R80" s="917"/>
      <c r="S80" s="917"/>
      <c r="T80" s="917"/>
      <c r="U80" s="917"/>
      <c r="V80" s="917">
        <v>274820</v>
      </c>
      <c r="W80" s="917"/>
      <c r="X80" s="917"/>
      <c r="Y80" s="917"/>
      <c r="Z80" s="917"/>
      <c r="AA80" s="917">
        <v>22166</v>
      </c>
      <c r="AB80" s="917"/>
      <c r="AC80" s="917"/>
      <c r="AD80" s="917"/>
      <c r="AE80" s="917"/>
      <c r="AF80" s="917">
        <v>22166</v>
      </c>
      <c r="AG80" s="917"/>
      <c r="AH80" s="917"/>
      <c r="AI80" s="917"/>
      <c r="AJ80" s="917"/>
      <c r="AK80" s="917">
        <v>255</v>
      </c>
      <c r="AL80" s="917"/>
      <c r="AM80" s="917"/>
      <c r="AN80" s="917"/>
      <c r="AO80" s="917"/>
      <c r="AP80" s="917" t="s">
        <v>615</v>
      </c>
      <c r="AQ80" s="917"/>
      <c r="AR80" s="917"/>
      <c r="AS80" s="917"/>
      <c r="AT80" s="917"/>
      <c r="AU80" s="917" t="s">
        <v>615</v>
      </c>
      <c r="AV80" s="917"/>
      <c r="AW80" s="917"/>
      <c r="AX80" s="917"/>
      <c r="AY80" s="917"/>
      <c r="AZ80" s="963"/>
      <c r="BA80" s="963"/>
      <c r="BB80" s="963"/>
      <c r="BC80" s="963"/>
      <c r="BD80" s="964"/>
      <c r="BE80" s="267"/>
      <c r="BF80" s="267"/>
      <c r="BG80" s="267"/>
      <c r="BH80" s="267"/>
      <c r="BI80" s="267"/>
      <c r="BJ80" s="267"/>
      <c r="BK80" s="267"/>
      <c r="BL80" s="267"/>
      <c r="BM80" s="267"/>
      <c r="BN80" s="267"/>
      <c r="BO80" s="267"/>
      <c r="BP80" s="267"/>
      <c r="BQ80" s="264">
        <v>74</v>
      </c>
      <c r="BR80" s="269"/>
      <c r="BS80" s="949"/>
      <c r="BT80" s="950"/>
      <c r="BU80" s="950"/>
      <c r="BV80" s="950"/>
      <c r="BW80" s="950"/>
      <c r="BX80" s="950"/>
      <c r="BY80" s="950"/>
      <c r="BZ80" s="950"/>
      <c r="CA80" s="950"/>
      <c r="CB80" s="950"/>
      <c r="CC80" s="950"/>
      <c r="CD80" s="950"/>
      <c r="CE80" s="950"/>
      <c r="CF80" s="950"/>
      <c r="CG80" s="951"/>
      <c r="CH80" s="946"/>
      <c r="CI80" s="947"/>
      <c r="CJ80" s="947"/>
      <c r="CK80" s="947"/>
      <c r="CL80" s="948"/>
      <c r="CM80" s="946"/>
      <c r="CN80" s="947"/>
      <c r="CO80" s="947"/>
      <c r="CP80" s="947"/>
      <c r="CQ80" s="948"/>
      <c r="CR80" s="946"/>
      <c r="CS80" s="947"/>
      <c r="CT80" s="947"/>
      <c r="CU80" s="947"/>
      <c r="CV80" s="948"/>
      <c r="CW80" s="946"/>
      <c r="CX80" s="947"/>
      <c r="CY80" s="947"/>
      <c r="CZ80" s="947"/>
      <c r="DA80" s="948"/>
      <c r="DB80" s="946"/>
      <c r="DC80" s="947"/>
      <c r="DD80" s="947"/>
      <c r="DE80" s="947"/>
      <c r="DF80" s="948"/>
      <c r="DG80" s="946"/>
      <c r="DH80" s="947"/>
      <c r="DI80" s="947"/>
      <c r="DJ80" s="947"/>
      <c r="DK80" s="948"/>
      <c r="DL80" s="946"/>
      <c r="DM80" s="947"/>
      <c r="DN80" s="947"/>
      <c r="DO80" s="947"/>
      <c r="DP80" s="948"/>
      <c r="DQ80" s="946"/>
      <c r="DR80" s="947"/>
      <c r="DS80" s="947"/>
      <c r="DT80" s="947"/>
      <c r="DU80" s="948"/>
      <c r="DV80" s="943"/>
      <c r="DW80" s="944"/>
      <c r="DX80" s="944"/>
      <c r="DY80" s="944"/>
      <c r="DZ80" s="945"/>
      <c r="EA80" s="248"/>
    </row>
    <row r="81" spans="1:131" s="249" customFormat="1" ht="26.25" customHeight="1" x14ac:dyDescent="0.15">
      <c r="A81" s="263">
        <v>14</v>
      </c>
      <c r="B81" s="959" t="s">
        <v>597</v>
      </c>
      <c r="C81" s="960"/>
      <c r="D81" s="960"/>
      <c r="E81" s="960"/>
      <c r="F81" s="960"/>
      <c r="G81" s="960"/>
      <c r="H81" s="960"/>
      <c r="I81" s="960"/>
      <c r="J81" s="960"/>
      <c r="K81" s="960"/>
      <c r="L81" s="960"/>
      <c r="M81" s="960"/>
      <c r="N81" s="960"/>
      <c r="O81" s="960"/>
      <c r="P81" s="961"/>
      <c r="Q81" s="962">
        <v>2162</v>
      </c>
      <c r="R81" s="917"/>
      <c r="S81" s="917"/>
      <c r="T81" s="917"/>
      <c r="U81" s="917"/>
      <c r="V81" s="917">
        <v>2061</v>
      </c>
      <c r="W81" s="917"/>
      <c r="X81" s="917"/>
      <c r="Y81" s="917"/>
      <c r="Z81" s="917"/>
      <c r="AA81" s="917">
        <v>101</v>
      </c>
      <c r="AB81" s="917"/>
      <c r="AC81" s="917"/>
      <c r="AD81" s="917"/>
      <c r="AE81" s="917"/>
      <c r="AF81" s="917">
        <v>101</v>
      </c>
      <c r="AG81" s="917"/>
      <c r="AH81" s="917"/>
      <c r="AI81" s="917"/>
      <c r="AJ81" s="917"/>
      <c r="AK81" s="917" t="s">
        <v>612</v>
      </c>
      <c r="AL81" s="917"/>
      <c r="AM81" s="917"/>
      <c r="AN81" s="917"/>
      <c r="AO81" s="917"/>
      <c r="AP81" s="917" t="s">
        <v>612</v>
      </c>
      <c r="AQ81" s="917"/>
      <c r="AR81" s="917"/>
      <c r="AS81" s="917"/>
      <c r="AT81" s="917"/>
      <c r="AU81" s="917" t="s">
        <v>612</v>
      </c>
      <c r="AV81" s="917"/>
      <c r="AW81" s="917"/>
      <c r="AX81" s="917"/>
      <c r="AY81" s="917"/>
      <c r="AZ81" s="963"/>
      <c r="BA81" s="963"/>
      <c r="BB81" s="963"/>
      <c r="BC81" s="963"/>
      <c r="BD81" s="964"/>
      <c r="BE81" s="267"/>
      <c r="BF81" s="267"/>
      <c r="BG81" s="267"/>
      <c r="BH81" s="267"/>
      <c r="BI81" s="267"/>
      <c r="BJ81" s="267"/>
      <c r="BK81" s="267"/>
      <c r="BL81" s="267"/>
      <c r="BM81" s="267"/>
      <c r="BN81" s="267"/>
      <c r="BO81" s="267"/>
      <c r="BP81" s="267"/>
      <c r="BQ81" s="264">
        <v>75</v>
      </c>
      <c r="BR81" s="269"/>
      <c r="BS81" s="949"/>
      <c r="BT81" s="950"/>
      <c r="BU81" s="950"/>
      <c r="BV81" s="950"/>
      <c r="BW81" s="950"/>
      <c r="BX81" s="950"/>
      <c r="BY81" s="950"/>
      <c r="BZ81" s="950"/>
      <c r="CA81" s="950"/>
      <c r="CB81" s="950"/>
      <c r="CC81" s="950"/>
      <c r="CD81" s="950"/>
      <c r="CE81" s="950"/>
      <c r="CF81" s="950"/>
      <c r="CG81" s="951"/>
      <c r="CH81" s="946"/>
      <c r="CI81" s="947"/>
      <c r="CJ81" s="947"/>
      <c r="CK81" s="947"/>
      <c r="CL81" s="948"/>
      <c r="CM81" s="946"/>
      <c r="CN81" s="947"/>
      <c r="CO81" s="947"/>
      <c r="CP81" s="947"/>
      <c r="CQ81" s="948"/>
      <c r="CR81" s="946"/>
      <c r="CS81" s="947"/>
      <c r="CT81" s="947"/>
      <c r="CU81" s="947"/>
      <c r="CV81" s="948"/>
      <c r="CW81" s="946"/>
      <c r="CX81" s="947"/>
      <c r="CY81" s="947"/>
      <c r="CZ81" s="947"/>
      <c r="DA81" s="948"/>
      <c r="DB81" s="946"/>
      <c r="DC81" s="947"/>
      <c r="DD81" s="947"/>
      <c r="DE81" s="947"/>
      <c r="DF81" s="948"/>
      <c r="DG81" s="946"/>
      <c r="DH81" s="947"/>
      <c r="DI81" s="947"/>
      <c r="DJ81" s="947"/>
      <c r="DK81" s="948"/>
      <c r="DL81" s="946"/>
      <c r="DM81" s="947"/>
      <c r="DN81" s="947"/>
      <c r="DO81" s="947"/>
      <c r="DP81" s="948"/>
      <c r="DQ81" s="946"/>
      <c r="DR81" s="947"/>
      <c r="DS81" s="947"/>
      <c r="DT81" s="947"/>
      <c r="DU81" s="948"/>
      <c r="DV81" s="943"/>
      <c r="DW81" s="944"/>
      <c r="DX81" s="944"/>
      <c r="DY81" s="944"/>
      <c r="DZ81" s="945"/>
      <c r="EA81" s="248"/>
    </row>
    <row r="82" spans="1:131" s="249" customFormat="1" ht="26.25" customHeight="1" x14ac:dyDescent="0.15">
      <c r="A82" s="263">
        <v>15</v>
      </c>
      <c r="B82" s="959" t="s">
        <v>598</v>
      </c>
      <c r="C82" s="960"/>
      <c r="D82" s="960"/>
      <c r="E82" s="960"/>
      <c r="F82" s="960"/>
      <c r="G82" s="960"/>
      <c r="H82" s="960"/>
      <c r="I82" s="960"/>
      <c r="J82" s="960"/>
      <c r="K82" s="960"/>
      <c r="L82" s="960"/>
      <c r="M82" s="960"/>
      <c r="N82" s="960"/>
      <c r="O82" s="960"/>
      <c r="P82" s="961"/>
      <c r="Q82" s="962">
        <v>1291</v>
      </c>
      <c r="R82" s="917"/>
      <c r="S82" s="917"/>
      <c r="T82" s="917"/>
      <c r="U82" s="917"/>
      <c r="V82" s="917">
        <v>1258</v>
      </c>
      <c r="W82" s="917"/>
      <c r="X82" s="917"/>
      <c r="Y82" s="917"/>
      <c r="Z82" s="917"/>
      <c r="AA82" s="917">
        <v>33</v>
      </c>
      <c r="AB82" s="917"/>
      <c r="AC82" s="917"/>
      <c r="AD82" s="917"/>
      <c r="AE82" s="917"/>
      <c r="AF82" s="917">
        <v>33</v>
      </c>
      <c r="AG82" s="917"/>
      <c r="AH82" s="917"/>
      <c r="AI82" s="917"/>
      <c r="AJ82" s="917"/>
      <c r="AK82" s="917">
        <v>95</v>
      </c>
      <c r="AL82" s="917"/>
      <c r="AM82" s="917"/>
      <c r="AN82" s="917"/>
      <c r="AO82" s="917"/>
      <c r="AP82" s="917" t="s">
        <v>612</v>
      </c>
      <c r="AQ82" s="917"/>
      <c r="AR82" s="917"/>
      <c r="AS82" s="917"/>
      <c r="AT82" s="917"/>
      <c r="AU82" s="917" t="s">
        <v>617</v>
      </c>
      <c r="AV82" s="917"/>
      <c r="AW82" s="917"/>
      <c r="AX82" s="917"/>
      <c r="AY82" s="917"/>
      <c r="AZ82" s="963"/>
      <c r="BA82" s="963"/>
      <c r="BB82" s="963"/>
      <c r="BC82" s="963"/>
      <c r="BD82" s="964"/>
      <c r="BE82" s="267"/>
      <c r="BF82" s="267"/>
      <c r="BG82" s="267"/>
      <c r="BH82" s="267"/>
      <c r="BI82" s="267"/>
      <c r="BJ82" s="267"/>
      <c r="BK82" s="267"/>
      <c r="BL82" s="267"/>
      <c r="BM82" s="267"/>
      <c r="BN82" s="267"/>
      <c r="BO82" s="267"/>
      <c r="BP82" s="267"/>
      <c r="BQ82" s="264">
        <v>76</v>
      </c>
      <c r="BR82" s="269"/>
      <c r="BS82" s="949"/>
      <c r="BT82" s="950"/>
      <c r="BU82" s="950"/>
      <c r="BV82" s="950"/>
      <c r="BW82" s="950"/>
      <c r="BX82" s="950"/>
      <c r="BY82" s="950"/>
      <c r="BZ82" s="950"/>
      <c r="CA82" s="950"/>
      <c r="CB82" s="950"/>
      <c r="CC82" s="950"/>
      <c r="CD82" s="950"/>
      <c r="CE82" s="950"/>
      <c r="CF82" s="950"/>
      <c r="CG82" s="951"/>
      <c r="CH82" s="946"/>
      <c r="CI82" s="947"/>
      <c r="CJ82" s="947"/>
      <c r="CK82" s="947"/>
      <c r="CL82" s="948"/>
      <c r="CM82" s="946"/>
      <c r="CN82" s="947"/>
      <c r="CO82" s="947"/>
      <c r="CP82" s="947"/>
      <c r="CQ82" s="948"/>
      <c r="CR82" s="946"/>
      <c r="CS82" s="947"/>
      <c r="CT82" s="947"/>
      <c r="CU82" s="947"/>
      <c r="CV82" s="948"/>
      <c r="CW82" s="946"/>
      <c r="CX82" s="947"/>
      <c r="CY82" s="947"/>
      <c r="CZ82" s="947"/>
      <c r="DA82" s="948"/>
      <c r="DB82" s="946"/>
      <c r="DC82" s="947"/>
      <c r="DD82" s="947"/>
      <c r="DE82" s="947"/>
      <c r="DF82" s="948"/>
      <c r="DG82" s="946"/>
      <c r="DH82" s="947"/>
      <c r="DI82" s="947"/>
      <c r="DJ82" s="947"/>
      <c r="DK82" s="948"/>
      <c r="DL82" s="946"/>
      <c r="DM82" s="947"/>
      <c r="DN82" s="947"/>
      <c r="DO82" s="947"/>
      <c r="DP82" s="948"/>
      <c r="DQ82" s="946"/>
      <c r="DR82" s="947"/>
      <c r="DS82" s="947"/>
      <c r="DT82" s="947"/>
      <c r="DU82" s="948"/>
      <c r="DV82" s="943"/>
      <c r="DW82" s="944"/>
      <c r="DX82" s="944"/>
      <c r="DY82" s="944"/>
      <c r="DZ82" s="945"/>
      <c r="EA82" s="248"/>
    </row>
    <row r="83" spans="1:131" s="249" customFormat="1" ht="26.25" customHeight="1" x14ac:dyDescent="0.15">
      <c r="A83" s="263">
        <v>16</v>
      </c>
      <c r="B83" s="959" t="s">
        <v>599</v>
      </c>
      <c r="C83" s="960"/>
      <c r="D83" s="960"/>
      <c r="E83" s="960"/>
      <c r="F83" s="960"/>
      <c r="G83" s="960"/>
      <c r="H83" s="960"/>
      <c r="I83" s="960"/>
      <c r="J83" s="960"/>
      <c r="K83" s="960"/>
      <c r="L83" s="960"/>
      <c r="M83" s="960"/>
      <c r="N83" s="960"/>
      <c r="O83" s="960"/>
      <c r="P83" s="961"/>
      <c r="Q83" s="962">
        <v>195</v>
      </c>
      <c r="R83" s="917"/>
      <c r="S83" s="917"/>
      <c r="T83" s="917"/>
      <c r="U83" s="917"/>
      <c r="V83" s="917">
        <v>186</v>
      </c>
      <c r="W83" s="917"/>
      <c r="X83" s="917"/>
      <c r="Y83" s="917"/>
      <c r="Z83" s="917"/>
      <c r="AA83" s="917">
        <v>9</v>
      </c>
      <c r="AB83" s="917"/>
      <c r="AC83" s="917"/>
      <c r="AD83" s="917"/>
      <c r="AE83" s="917"/>
      <c r="AF83" s="917">
        <v>9</v>
      </c>
      <c r="AG83" s="917"/>
      <c r="AH83" s="917"/>
      <c r="AI83" s="917"/>
      <c r="AJ83" s="917"/>
      <c r="AK83" s="917" t="s">
        <v>612</v>
      </c>
      <c r="AL83" s="917"/>
      <c r="AM83" s="917"/>
      <c r="AN83" s="917"/>
      <c r="AO83" s="917"/>
      <c r="AP83" s="917" t="s">
        <v>616</v>
      </c>
      <c r="AQ83" s="917"/>
      <c r="AR83" s="917"/>
      <c r="AS83" s="917"/>
      <c r="AT83" s="917"/>
      <c r="AU83" s="917" t="s">
        <v>612</v>
      </c>
      <c r="AV83" s="917"/>
      <c r="AW83" s="917"/>
      <c r="AX83" s="917"/>
      <c r="AY83" s="917"/>
      <c r="AZ83" s="963"/>
      <c r="BA83" s="963"/>
      <c r="BB83" s="963"/>
      <c r="BC83" s="963"/>
      <c r="BD83" s="964"/>
      <c r="BE83" s="267"/>
      <c r="BF83" s="267"/>
      <c r="BG83" s="267"/>
      <c r="BH83" s="267"/>
      <c r="BI83" s="267"/>
      <c r="BJ83" s="267"/>
      <c r="BK83" s="267"/>
      <c r="BL83" s="267"/>
      <c r="BM83" s="267"/>
      <c r="BN83" s="267"/>
      <c r="BO83" s="267"/>
      <c r="BP83" s="267"/>
      <c r="BQ83" s="264">
        <v>77</v>
      </c>
      <c r="BR83" s="269"/>
      <c r="BS83" s="949"/>
      <c r="BT83" s="950"/>
      <c r="BU83" s="950"/>
      <c r="BV83" s="950"/>
      <c r="BW83" s="950"/>
      <c r="BX83" s="950"/>
      <c r="BY83" s="950"/>
      <c r="BZ83" s="950"/>
      <c r="CA83" s="950"/>
      <c r="CB83" s="950"/>
      <c r="CC83" s="950"/>
      <c r="CD83" s="950"/>
      <c r="CE83" s="950"/>
      <c r="CF83" s="950"/>
      <c r="CG83" s="951"/>
      <c r="CH83" s="946"/>
      <c r="CI83" s="947"/>
      <c r="CJ83" s="947"/>
      <c r="CK83" s="947"/>
      <c r="CL83" s="948"/>
      <c r="CM83" s="946"/>
      <c r="CN83" s="947"/>
      <c r="CO83" s="947"/>
      <c r="CP83" s="947"/>
      <c r="CQ83" s="948"/>
      <c r="CR83" s="946"/>
      <c r="CS83" s="947"/>
      <c r="CT83" s="947"/>
      <c r="CU83" s="947"/>
      <c r="CV83" s="948"/>
      <c r="CW83" s="946"/>
      <c r="CX83" s="947"/>
      <c r="CY83" s="947"/>
      <c r="CZ83" s="947"/>
      <c r="DA83" s="948"/>
      <c r="DB83" s="946"/>
      <c r="DC83" s="947"/>
      <c r="DD83" s="947"/>
      <c r="DE83" s="947"/>
      <c r="DF83" s="948"/>
      <c r="DG83" s="946"/>
      <c r="DH83" s="947"/>
      <c r="DI83" s="947"/>
      <c r="DJ83" s="947"/>
      <c r="DK83" s="948"/>
      <c r="DL83" s="946"/>
      <c r="DM83" s="947"/>
      <c r="DN83" s="947"/>
      <c r="DO83" s="947"/>
      <c r="DP83" s="948"/>
      <c r="DQ83" s="946"/>
      <c r="DR83" s="947"/>
      <c r="DS83" s="947"/>
      <c r="DT83" s="947"/>
      <c r="DU83" s="948"/>
      <c r="DV83" s="943"/>
      <c r="DW83" s="944"/>
      <c r="DX83" s="944"/>
      <c r="DY83" s="944"/>
      <c r="DZ83" s="945"/>
      <c r="EA83" s="248"/>
    </row>
    <row r="84" spans="1:131" s="249" customFormat="1" ht="26.25" customHeight="1" x14ac:dyDescent="0.15">
      <c r="A84" s="263">
        <v>17</v>
      </c>
      <c r="B84" s="959" t="s">
        <v>600</v>
      </c>
      <c r="C84" s="960"/>
      <c r="D84" s="960"/>
      <c r="E84" s="960"/>
      <c r="F84" s="960"/>
      <c r="G84" s="960"/>
      <c r="H84" s="960"/>
      <c r="I84" s="960"/>
      <c r="J84" s="960"/>
      <c r="K84" s="960"/>
      <c r="L84" s="960"/>
      <c r="M84" s="960"/>
      <c r="N84" s="960"/>
      <c r="O84" s="960"/>
      <c r="P84" s="961"/>
      <c r="Q84" s="962">
        <v>231</v>
      </c>
      <c r="R84" s="917"/>
      <c r="S84" s="917"/>
      <c r="T84" s="917"/>
      <c r="U84" s="917"/>
      <c r="V84" s="917">
        <v>202</v>
      </c>
      <c r="W84" s="917"/>
      <c r="X84" s="917"/>
      <c r="Y84" s="917"/>
      <c r="Z84" s="917"/>
      <c r="AA84" s="917">
        <v>29</v>
      </c>
      <c r="AB84" s="917"/>
      <c r="AC84" s="917"/>
      <c r="AD84" s="917"/>
      <c r="AE84" s="917"/>
      <c r="AF84" s="917">
        <v>29</v>
      </c>
      <c r="AG84" s="917"/>
      <c r="AH84" s="917"/>
      <c r="AI84" s="917"/>
      <c r="AJ84" s="917"/>
      <c r="AK84" s="917" t="s">
        <v>612</v>
      </c>
      <c r="AL84" s="917"/>
      <c r="AM84" s="917"/>
      <c r="AN84" s="917"/>
      <c r="AO84" s="917"/>
      <c r="AP84" s="917" t="s">
        <v>612</v>
      </c>
      <c r="AQ84" s="917"/>
      <c r="AR84" s="917"/>
      <c r="AS84" s="917"/>
      <c r="AT84" s="917"/>
      <c r="AU84" s="917" t="s">
        <v>612</v>
      </c>
      <c r="AV84" s="917"/>
      <c r="AW84" s="917"/>
      <c r="AX84" s="917"/>
      <c r="AY84" s="917"/>
      <c r="AZ84" s="963"/>
      <c r="BA84" s="963"/>
      <c r="BB84" s="963"/>
      <c r="BC84" s="963"/>
      <c r="BD84" s="964"/>
      <c r="BE84" s="267"/>
      <c r="BF84" s="267"/>
      <c r="BG84" s="267"/>
      <c r="BH84" s="267"/>
      <c r="BI84" s="267"/>
      <c r="BJ84" s="267"/>
      <c r="BK84" s="267"/>
      <c r="BL84" s="267"/>
      <c r="BM84" s="267"/>
      <c r="BN84" s="267"/>
      <c r="BO84" s="267"/>
      <c r="BP84" s="267"/>
      <c r="BQ84" s="264">
        <v>78</v>
      </c>
      <c r="BR84" s="269"/>
      <c r="BS84" s="949"/>
      <c r="BT84" s="950"/>
      <c r="BU84" s="950"/>
      <c r="BV84" s="950"/>
      <c r="BW84" s="950"/>
      <c r="BX84" s="950"/>
      <c r="BY84" s="950"/>
      <c r="BZ84" s="950"/>
      <c r="CA84" s="950"/>
      <c r="CB84" s="950"/>
      <c r="CC84" s="950"/>
      <c r="CD84" s="950"/>
      <c r="CE84" s="950"/>
      <c r="CF84" s="950"/>
      <c r="CG84" s="951"/>
      <c r="CH84" s="946"/>
      <c r="CI84" s="947"/>
      <c r="CJ84" s="947"/>
      <c r="CK84" s="947"/>
      <c r="CL84" s="948"/>
      <c r="CM84" s="946"/>
      <c r="CN84" s="947"/>
      <c r="CO84" s="947"/>
      <c r="CP84" s="947"/>
      <c r="CQ84" s="948"/>
      <c r="CR84" s="946"/>
      <c r="CS84" s="947"/>
      <c r="CT84" s="947"/>
      <c r="CU84" s="947"/>
      <c r="CV84" s="948"/>
      <c r="CW84" s="946"/>
      <c r="CX84" s="947"/>
      <c r="CY84" s="947"/>
      <c r="CZ84" s="947"/>
      <c r="DA84" s="948"/>
      <c r="DB84" s="946"/>
      <c r="DC84" s="947"/>
      <c r="DD84" s="947"/>
      <c r="DE84" s="947"/>
      <c r="DF84" s="948"/>
      <c r="DG84" s="946"/>
      <c r="DH84" s="947"/>
      <c r="DI84" s="947"/>
      <c r="DJ84" s="947"/>
      <c r="DK84" s="948"/>
      <c r="DL84" s="946"/>
      <c r="DM84" s="947"/>
      <c r="DN84" s="947"/>
      <c r="DO84" s="947"/>
      <c r="DP84" s="948"/>
      <c r="DQ84" s="946"/>
      <c r="DR84" s="947"/>
      <c r="DS84" s="947"/>
      <c r="DT84" s="947"/>
      <c r="DU84" s="948"/>
      <c r="DV84" s="943"/>
      <c r="DW84" s="944"/>
      <c r="DX84" s="944"/>
      <c r="DY84" s="944"/>
      <c r="DZ84" s="945"/>
      <c r="EA84" s="248"/>
    </row>
    <row r="85" spans="1:131" s="249" customFormat="1" ht="26.25" customHeight="1" x14ac:dyDescent="0.15">
      <c r="A85" s="263">
        <v>18</v>
      </c>
      <c r="B85" s="959" t="s">
        <v>601</v>
      </c>
      <c r="C85" s="960"/>
      <c r="D85" s="960"/>
      <c r="E85" s="960"/>
      <c r="F85" s="960"/>
      <c r="G85" s="960"/>
      <c r="H85" s="960"/>
      <c r="I85" s="960"/>
      <c r="J85" s="960"/>
      <c r="K85" s="960"/>
      <c r="L85" s="960"/>
      <c r="M85" s="960"/>
      <c r="N85" s="960"/>
      <c r="O85" s="960"/>
      <c r="P85" s="961"/>
      <c r="Q85" s="962">
        <v>37</v>
      </c>
      <c r="R85" s="917"/>
      <c r="S85" s="917"/>
      <c r="T85" s="917"/>
      <c r="U85" s="917"/>
      <c r="V85" s="917">
        <v>29</v>
      </c>
      <c r="W85" s="917"/>
      <c r="X85" s="917"/>
      <c r="Y85" s="917"/>
      <c r="Z85" s="917"/>
      <c r="AA85" s="917">
        <v>8</v>
      </c>
      <c r="AB85" s="917"/>
      <c r="AC85" s="917"/>
      <c r="AD85" s="917"/>
      <c r="AE85" s="917"/>
      <c r="AF85" s="917">
        <v>4</v>
      </c>
      <c r="AG85" s="917"/>
      <c r="AH85" s="917"/>
      <c r="AI85" s="917"/>
      <c r="AJ85" s="917"/>
      <c r="AK85" s="917" t="s">
        <v>612</v>
      </c>
      <c r="AL85" s="917"/>
      <c r="AM85" s="917"/>
      <c r="AN85" s="917"/>
      <c r="AO85" s="917"/>
      <c r="AP85" s="917" t="s">
        <v>612</v>
      </c>
      <c r="AQ85" s="917"/>
      <c r="AR85" s="917"/>
      <c r="AS85" s="917"/>
      <c r="AT85" s="917"/>
      <c r="AU85" s="917" t="s">
        <v>612</v>
      </c>
      <c r="AV85" s="917"/>
      <c r="AW85" s="917"/>
      <c r="AX85" s="917"/>
      <c r="AY85" s="917"/>
      <c r="AZ85" s="963"/>
      <c r="BA85" s="963"/>
      <c r="BB85" s="963"/>
      <c r="BC85" s="963"/>
      <c r="BD85" s="964"/>
      <c r="BE85" s="267"/>
      <c r="BF85" s="267"/>
      <c r="BG85" s="267"/>
      <c r="BH85" s="267"/>
      <c r="BI85" s="267"/>
      <c r="BJ85" s="267"/>
      <c r="BK85" s="267"/>
      <c r="BL85" s="267"/>
      <c r="BM85" s="267"/>
      <c r="BN85" s="267"/>
      <c r="BO85" s="267"/>
      <c r="BP85" s="267"/>
      <c r="BQ85" s="264">
        <v>79</v>
      </c>
      <c r="BR85" s="269"/>
      <c r="BS85" s="949"/>
      <c r="BT85" s="950"/>
      <c r="BU85" s="950"/>
      <c r="BV85" s="950"/>
      <c r="BW85" s="950"/>
      <c r="BX85" s="950"/>
      <c r="BY85" s="950"/>
      <c r="BZ85" s="950"/>
      <c r="CA85" s="950"/>
      <c r="CB85" s="950"/>
      <c r="CC85" s="950"/>
      <c r="CD85" s="950"/>
      <c r="CE85" s="950"/>
      <c r="CF85" s="950"/>
      <c r="CG85" s="951"/>
      <c r="CH85" s="946"/>
      <c r="CI85" s="947"/>
      <c r="CJ85" s="947"/>
      <c r="CK85" s="947"/>
      <c r="CL85" s="948"/>
      <c r="CM85" s="946"/>
      <c r="CN85" s="947"/>
      <c r="CO85" s="947"/>
      <c r="CP85" s="947"/>
      <c r="CQ85" s="948"/>
      <c r="CR85" s="946"/>
      <c r="CS85" s="947"/>
      <c r="CT85" s="947"/>
      <c r="CU85" s="947"/>
      <c r="CV85" s="948"/>
      <c r="CW85" s="946"/>
      <c r="CX85" s="947"/>
      <c r="CY85" s="947"/>
      <c r="CZ85" s="947"/>
      <c r="DA85" s="948"/>
      <c r="DB85" s="946"/>
      <c r="DC85" s="947"/>
      <c r="DD85" s="947"/>
      <c r="DE85" s="947"/>
      <c r="DF85" s="948"/>
      <c r="DG85" s="946"/>
      <c r="DH85" s="947"/>
      <c r="DI85" s="947"/>
      <c r="DJ85" s="947"/>
      <c r="DK85" s="948"/>
      <c r="DL85" s="946"/>
      <c r="DM85" s="947"/>
      <c r="DN85" s="947"/>
      <c r="DO85" s="947"/>
      <c r="DP85" s="948"/>
      <c r="DQ85" s="946"/>
      <c r="DR85" s="947"/>
      <c r="DS85" s="947"/>
      <c r="DT85" s="947"/>
      <c r="DU85" s="948"/>
      <c r="DV85" s="943"/>
      <c r="DW85" s="944"/>
      <c r="DX85" s="944"/>
      <c r="DY85" s="944"/>
      <c r="DZ85" s="945"/>
      <c r="EA85" s="248"/>
    </row>
    <row r="86" spans="1:131" s="249" customFormat="1" ht="26.25" customHeight="1" x14ac:dyDescent="0.15">
      <c r="A86" s="263">
        <v>19</v>
      </c>
      <c r="B86" s="959" t="s">
        <v>602</v>
      </c>
      <c r="C86" s="960"/>
      <c r="D86" s="960"/>
      <c r="E86" s="960"/>
      <c r="F86" s="960"/>
      <c r="G86" s="960"/>
      <c r="H86" s="960"/>
      <c r="I86" s="960"/>
      <c r="J86" s="960"/>
      <c r="K86" s="960"/>
      <c r="L86" s="960"/>
      <c r="M86" s="960"/>
      <c r="N86" s="960"/>
      <c r="O86" s="960"/>
      <c r="P86" s="961"/>
      <c r="Q86" s="962">
        <v>6467</v>
      </c>
      <c r="R86" s="917"/>
      <c r="S86" s="917"/>
      <c r="T86" s="917"/>
      <c r="U86" s="917"/>
      <c r="V86" s="917">
        <v>5925</v>
      </c>
      <c r="W86" s="917"/>
      <c r="X86" s="917"/>
      <c r="Y86" s="917"/>
      <c r="Z86" s="917"/>
      <c r="AA86" s="917">
        <v>542</v>
      </c>
      <c r="AB86" s="917"/>
      <c r="AC86" s="917"/>
      <c r="AD86" s="917"/>
      <c r="AE86" s="917"/>
      <c r="AF86" s="917">
        <v>550</v>
      </c>
      <c r="AG86" s="917"/>
      <c r="AH86" s="917"/>
      <c r="AI86" s="917"/>
      <c r="AJ86" s="917"/>
      <c r="AK86" s="917" t="s">
        <v>612</v>
      </c>
      <c r="AL86" s="917"/>
      <c r="AM86" s="917"/>
      <c r="AN86" s="917"/>
      <c r="AO86" s="917"/>
      <c r="AP86" s="917" t="s">
        <v>612</v>
      </c>
      <c r="AQ86" s="917"/>
      <c r="AR86" s="917"/>
      <c r="AS86" s="917"/>
      <c r="AT86" s="917"/>
      <c r="AU86" s="917" t="s">
        <v>612</v>
      </c>
      <c r="AV86" s="917"/>
      <c r="AW86" s="917"/>
      <c r="AX86" s="917"/>
      <c r="AY86" s="917"/>
      <c r="AZ86" s="963"/>
      <c r="BA86" s="963"/>
      <c r="BB86" s="963"/>
      <c r="BC86" s="963"/>
      <c r="BD86" s="964"/>
      <c r="BE86" s="267"/>
      <c r="BF86" s="267"/>
      <c r="BG86" s="267"/>
      <c r="BH86" s="267"/>
      <c r="BI86" s="267"/>
      <c r="BJ86" s="267"/>
      <c r="BK86" s="267"/>
      <c r="BL86" s="267"/>
      <c r="BM86" s="267"/>
      <c r="BN86" s="267"/>
      <c r="BO86" s="267"/>
      <c r="BP86" s="267"/>
      <c r="BQ86" s="264">
        <v>80</v>
      </c>
      <c r="BR86" s="269"/>
      <c r="BS86" s="949"/>
      <c r="BT86" s="950"/>
      <c r="BU86" s="950"/>
      <c r="BV86" s="950"/>
      <c r="BW86" s="950"/>
      <c r="BX86" s="950"/>
      <c r="BY86" s="950"/>
      <c r="BZ86" s="950"/>
      <c r="CA86" s="950"/>
      <c r="CB86" s="950"/>
      <c r="CC86" s="950"/>
      <c r="CD86" s="950"/>
      <c r="CE86" s="950"/>
      <c r="CF86" s="950"/>
      <c r="CG86" s="951"/>
      <c r="CH86" s="946"/>
      <c r="CI86" s="947"/>
      <c r="CJ86" s="947"/>
      <c r="CK86" s="947"/>
      <c r="CL86" s="948"/>
      <c r="CM86" s="946"/>
      <c r="CN86" s="947"/>
      <c r="CO86" s="947"/>
      <c r="CP86" s="947"/>
      <c r="CQ86" s="948"/>
      <c r="CR86" s="946"/>
      <c r="CS86" s="947"/>
      <c r="CT86" s="947"/>
      <c r="CU86" s="947"/>
      <c r="CV86" s="948"/>
      <c r="CW86" s="946"/>
      <c r="CX86" s="947"/>
      <c r="CY86" s="947"/>
      <c r="CZ86" s="947"/>
      <c r="DA86" s="948"/>
      <c r="DB86" s="946"/>
      <c r="DC86" s="947"/>
      <c r="DD86" s="947"/>
      <c r="DE86" s="947"/>
      <c r="DF86" s="948"/>
      <c r="DG86" s="946"/>
      <c r="DH86" s="947"/>
      <c r="DI86" s="947"/>
      <c r="DJ86" s="947"/>
      <c r="DK86" s="948"/>
      <c r="DL86" s="946"/>
      <c r="DM86" s="947"/>
      <c r="DN86" s="947"/>
      <c r="DO86" s="947"/>
      <c r="DP86" s="948"/>
      <c r="DQ86" s="946"/>
      <c r="DR86" s="947"/>
      <c r="DS86" s="947"/>
      <c r="DT86" s="947"/>
      <c r="DU86" s="948"/>
      <c r="DV86" s="943"/>
      <c r="DW86" s="944"/>
      <c r="DX86" s="944"/>
      <c r="DY86" s="944"/>
      <c r="DZ86" s="945"/>
      <c r="EA86" s="248"/>
    </row>
    <row r="87" spans="1:131" s="249" customFormat="1" ht="26.25" customHeight="1" x14ac:dyDescent="0.15">
      <c r="A87" s="271">
        <v>20</v>
      </c>
      <c r="B87" s="968" t="s">
        <v>603</v>
      </c>
      <c r="C87" s="969"/>
      <c r="D87" s="969"/>
      <c r="E87" s="969"/>
      <c r="F87" s="969"/>
      <c r="G87" s="969"/>
      <c r="H87" s="969"/>
      <c r="I87" s="969"/>
      <c r="J87" s="969"/>
      <c r="K87" s="969"/>
      <c r="L87" s="969"/>
      <c r="M87" s="969"/>
      <c r="N87" s="969"/>
      <c r="O87" s="969"/>
      <c r="P87" s="970"/>
      <c r="Q87" s="971">
        <v>15</v>
      </c>
      <c r="R87" s="972"/>
      <c r="S87" s="972"/>
      <c r="T87" s="972"/>
      <c r="U87" s="972"/>
      <c r="V87" s="972">
        <v>6</v>
      </c>
      <c r="W87" s="972"/>
      <c r="X87" s="972"/>
      <c r="Y87" s="972"/>
      <c r="Z87" s="972"/>
      <c r="AA87" s="972">
        <v>9</v>
      </c>
      <c r="AB87" s="972"/>
      <c r="AC87" s="972"/>
      <c r="AD87" s="972"/>
      <c r="AE87" s="972"/>
      <c r="AF87" s="972">
        <v>1</v>
      </c>
      <c r="AG87" s="972"/>
      <c r="AH87" s="972"/>
      <c r="AI87" s="972"/>
      <c r="AJ87" s="972"/>
      <c r="AK87" s="972">
        <v>10</v>
      </c>
      <c r="AL87" s="972"/>
      <c r="AM87" s="972"/>
      <c r="AN87" s="972"/>
      <c r="AO87" s="972"/>
      <c r="AP87" s="972" t="s">
        <v>618</v>
      </c>
      <c r="AQ87" s="972"/>
      <c r="AR87" s="972"/>
      <c r="AS87" s="972"/>
      <c r="AT87" s="972"/>
      <c r="AU87" s="972" t="s">
        <v>619</v>
      </c>
      <c r="AV87" s="972"/>
      <c r="AW87" s="972"/>
      <c r="AX87" s="972"/>
      <c r="AY87" s="972"/>
      <c r="AZ87" s="973"/>
      <c r="BA87" s="973"/>
      <c r="BB87" s="973"/>
      <c r="BC87" s="973"/>
      <c r="BD87" s="974"/>
      <c r="BE87" s="267"/>
      <c r="BF87" s="267"/>
      <c r="BG87" s="267"/>
      <c r="BH87" s="267"/>
      <c r="BI87" s="267"/>
      <c r="BJ87" s="267"/>
      <c r="BK87" s="267"/>
      <c r="BL87" s="267"/>
      <c r="BM87" s="267"/>
      <c r="BN87" s="267"/>
      <c r="BO87" s="267"/>
      <c r="BP87" s="267"/>
      <c r="BQ87" s="264">
        <v>81</v>
      </c>
      <c r="BR87" s="269"/>
      <c r="BS87" s="949"/>
      <c r="BT87" s="950"/>
      <c r="BU87" s="950"/>
      <c r="BV87" s="950"/>
      <c r="BW87" s="950"/>
      <c r="BX87" s="950"/>
      <c r="BY87" s="950"/>
      <c r="BZ87" s="950"/>
      <c r="CA87" s="950"/>
      <c r="CB87" s="950"/>
      <c r="CC87" s="950"/>
      <c r="CD87" s="950"/>
      <c r="CE87" s="950"/>
      <c r="CF87" s="950"/>
      <c r="CG87" s="951"/>
      <c r="CH87" s="946"/>
      <c r="CI87" s="947"/>
      <c r="CJ87" s="947"/>
      <c r="CK87" s="947"/>
      <c r="CL87" s="948"/>
      <c r="CM87" s="946"/>
      <c r="CN87" s="947"/>
      <c r="CO87" s="947"/>
      <c r="CP87" s="947"/>
      <c r="CQ87" s="948"/>
      <c r="CR87" s="946"/>
      <c r="CS87" s="947"/>
      <c r="CT87" s="947"/>
      <c r="CU87" s="947"/>
      <c r="CV87" s="948"/>
      <c r="CW87" s="946"/>
      <c r="CX87" s="947"/>
      <c r="CY87" s="947"/>
      <c r="CZ87" s="947"/>
      <c r="DA87" s="948"/>
      <c r="DB87" s="946"/>
      <c r="DC87" s="947"/>
      <c r="DD87" s="947"/>
      <c r="DE87" s="947"/>
      <c r="DF87" s="948"/>
      <c r="DG87" s="946"/>
      <c r="DH87" s="947"/>
      <c r="DI87" s="947"/>
      <c r="DJ87" s="947"/>
      <c r="DK87" s="948"/>
      <c r="DL87" s="946"/>
      <c r="DM87" s="947"/>
      <c r="DN87" s="947"/>
      <c r="DO87" s="947"/>
      <c r="DP87" s="948"/>
      <c r="DQ87" s="946"/>
      <c r="DR87" s="947"/>
      <c r="DS87" s="947"/>
      <c r="DT87" s="947"/>
      <c r="DU87" s="948"/>
      <c r="DV87" s="943"/>
      <c r="DW87" s="944"/>
      <c r="DX87" s="944"/>
      <c r="DY87" s="944"/>
      <c r="DZ87" s="945"/>
      <c r="EA87" s="248"/>
    </row>
    <row r="88" spans="1:131" s="249" customFormat="1" ht="26.25" customHeight="1" thickBot="1" x14ac:dyDescent="0.2">
      <c r="A88" s="266" t="s">
        <v>388</v>
      </c>
      <c r="B88" s="876" t="s">
        <v>419</v>
      </c>
      <c r="C88" s="877"/>
      <c r="D88" s="877"/>
      <c r="E88" s="877"/>
      <c r="F88" s="877"/>
      <c r="G88" s="877"/>
      <c r="H88" s="877"/>
      <c r="I88" s="877"/>
      <c r="J88" s="877"/>
      <c r="K88" s="877"/>
      <c r="L88" s="877"/>
      <c r="M88" s="877"/>
      <c r="N88" s="877"/>
      <c r="O88" s="877"/>
      <c r="P88" s="878"/>
      <c r="Q88" s="924"/>
      <c r="R88" s="925"/>
      <c r="S88" s="925"/>
      <c r="T88" s="925"/>
      <c r="U88" s="925"/>
      <c r="V88" s="925"/>
      <c r="W88" s="925"/>
      <c r="X88" s="925"/>
      <c r="Y88" s="925"/>
      <c r="Z88" s="925"/>
      <c r="AA88" s="925"/>
      <c r="AB88" s="925"/>
      <c r="AC88" s="925"/>
      <c r="AD88" s="925"/>
      <c r="AE88" s="925"/>
      <c r="AF88" s="928">
        <v>25584</v>
      </c>
      <c r="AG88" s="928"/>
      <c r="AH88" s="928"/>
      <c r="AI88" s="928"/>
      <c r="AJ88" s="928"/>
      <c r="AK88" s="925"/>
      <c r="AL88" s="925"/>
      <c r="AM88" s="925"/>
      <c r="AN88" s="925"/>
      <c r="AO88" s="925"/>
      <c r="AP88" s="928">
        <v>9458</v>
      </c>
      <c r="AQ88" s="928"/>
      <c r="AR88" s="928"/>
      <c r="AS88" s="928"/>
      <c r="AT88" s="928"/>
      <c r="AU88" s="928">
        <v>602</v>
      </c>
      <c r="AV88" s="928"/>
      <c r="AW88" s="928"/>
      <c r="AX88" s="928"/>
      <c r="AY88" s="928"/>
      <c r="AZ88" s="933"/>
      <c r="BA88" s="933"/>
      <c r="BB88" s="933"/>
      <c r="BC88" s="933"/>
      <c r="BD88" s="934"/>
      <c r="BE88" s="267"/>
      <c r="BF88" s="267"/>
      <c r="BG88" s="267"/>
      <c r="BH88" s="267"/>
      <c r="BI88" s="267"/>
      <c r="BJ88" s="267"/>
      <c r="BK88" s="267"/>
      <c r="BL88" s="267"/>
      <c r="BM88" s="267"/>
      <c r="BN88" s="267"/>
      <c r="BO88" s="267"/>
      <c r="BP88" s="267"/>
      <c r="BQ88" s="264">
        <v>82</v>
      </c>
      <c r="BR88" s="269"/>
      <c r="BS88" s="949"/>
      <c r="BT88" s="950"/>
      <c r="BU88" s="950"/>
      <c r="BV88" s="950"/>
      <c r="BW88" s="950"/>
      <c r="BX88" s="950"/>
      <c r="BY88" s="950"/>
      <c r="BZ88" s="950"/>
      <c r="CA88" s="950"/>
      <c r="CB88" s="950"/>
      <c r="CC88" s="950"/>
      <c r="CD88" s="950"/>
      <c r="CE88" s="950"/>
      <c r="CF88" s="950"/>
      <c r="CG88" s="951"/>
      <c r="CH88" s="946"/>
      <c r="CI88" s="947"/>
      <c r="CJ88" s="947"/>
      <c r="CK88" s="947"/>
      <c r="CL88" s="948"/>
      <c r="CM88" s="946"/>
      <c r="CN88" s="947"/>
      <c r="CO88" s="947"/>
      <c r="CP88" s="947"/>
      <c r="CQ88" s="948"/>
      <c r="CR88" s="946"/>
      <c r="CS88" s="947"/>
      <c r="CT88" s="947"/>
      <c r="CU88" s="947"/>
      <c r="CV88" s="948"/>
      <c r="CW88" s="946"/>
      <c r="CX88" s="947"/>
      <c r="CY88" s="947"/>
      <c r="CZ88" s="947"/>
      <c r="DA88" s="948"/>
      <c r="DB88" s="946"/>
      <c r="DC88" s="947"/>
      <c r="DD88" s="947"/>
      <c r="DE88" s="947"/>
      <c r="DF88" s="948"/>
      <c r="DG88" s="946"/>
      <c r="DH88" s="947"/>
      <c r="DI88" s="947"/>
      <c r="DJ88" s="947"/>
      <c r="DK88" s="948"/>
      <c r="DL88" s="946"/>
      <c r="DM88" s="947"/>
      <c r="DN88" s="947"/>
      <c r="DO88" s="947"/>
      <c r="DP88" s="948"/>
      <c r="DQ88" s="946"/>
      <c r="DR88" s="947"/>
      <c r="DS88" s="947"/>
      <c r="DT88" s="947"/>
      <c r="DU88" s="948"/>
      <c r="DV88" s="943"/>
      <c r="DW88" s="944"/>
      <c r="DX88" s="944"/>
      <c r="DY88" s="944"/>
      <c r="DZ88" s="945"/>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949"/>
      <c r="BT89" s="950"/>
      <c r="BU89" s="950"/>
      <c r="BV89" s="950"/>
      <c r="BW89" s="950"/>
      <c r="BX89" s="950"/>
      <c r="BY89" s="950"/>
      <c r="BZ89" s="950"/>
      <c r="CA89" s="950"/>
      <c r="CB89" s="950"/>
      <c r="CC89" s="950"/>
      <c r="CD89" s="950"/>
      <c r="CE89" s="950"/>
      <c r="CF89" s="950"/>
      <c r="CG89" s="951"/>
      <c r="CH89" s="946"/>
      <c r="CI89" s="947"/>
      <c r="CJ89" s="947"/>
      <c r="CK89" s="947"/>
      <c r="CL89" s="948"/>
      <c r="CM89" s="946"/>
      <c r="CN89" s="947"/>
      <c r="CO89" s="947"/>
      <c r="CP89" s="947"/>
      <c r="CQ89" s="948"/>
      <c r="CR89" s="946"/>
      <c r="CS89" s="947"/>
      <c r="CT89" s="947"/>
      <c r="CU89" s="947"/>
      <c r="CV89" s="948"/>
      <c r="CW89" s="946"/>
      <c r="CX89" s="947"/>
      <c r="CY89" s="947"/>
      <c r="CZ89" s="947"/>
      <c r="DA89" s="948"/>
      <c r="DB89" s="946"/>
      <c r="DC89" s="947"/>
      <c r="DD89" s="947"/>
      <c r="DE89" s="947"/>
      <c r="DF89" s="948"/>
      <c r="DG89" s="946"/>
      <c r="DH89" s="947"/>
      <c r="DI89" s="947"/>
      <c r="DJ89" s="947"/>
      <c r="DK89" s="948"/>
      <c r="DL89" s="946"/>
      <c r="DM89" s="947"/>
      <c r="DN89" s="947"/>
      <c r="DO89" s="947"/>
      <c r="DP89" s="948"/>
      <c r="DQ89" s="946"/>
      <c r="DR89" s="947"/>
      <c r="DS89" s="947"/>
      <c r="DT89" s="947"/>
      <c r="DU89" s="948"/>
      <c r="DV89" s="943"/>
      <c r="DW89" s="944"/>
      <c r="DX89" s="944"/>
      <c r="DY89" s="944"/>
      <c r="DZ89" s="945"/>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949"/>
      <c r="BT90" s="950"/>
      <c r="BU90" s="950"/>
      <c r="BV90" s="950"/>
      <c r="BW90" s="950"/>
      <c r="BX90" s="950"/>
      <c r="BY90" s="950"/>
      <c r="BZ90" s="950"/>
      <c r="CA90" s="950"/>
      <c r="CB90" s="950"/>
      <c r="CC90" s="950"/>
      <c r="CD90" s="950"/>
      <c r="CE90" s="950"/>
      <c r="CF90" s="950"/>
      <c r="CG90" s="951"/>
      <c r="CH90" s="946"/>
      <c r="CI90" s="947"/>
      <c r="CJ90" s="947"/>
      <c r="CK90" s="947"/>
      <c r="CL90" s="948"/>
      <c r="CM90" s="946"/>
      <c r="CN90" s="947"/>
      <c r="CO90" s="947"/>
      <c r="CP90" s="947"/>
      <c r="CQ90" s="948"/>
      <c r="CR90" s="946"/>
      <c r="CS90" s="947"/>
      <c r="CT90" s="947"/>
      <c r="CU90" s="947"/>
      <c r="CV90" s="948"/>
      <c r="CW90" s="946"/>
      <c r="CX90" s="947"/>
      <c r="CY90" s="947"/>
      <c r="CZ90" s="947"/>
      <c r="DA90" s="948"/>
      <c r="DB90" s="946"/>
      <c r="DC90" s="947"/>
      <c r="DD90" s="947"/>
      <c r="DE90" s="947"/>
      <c r="DF90" s="948"/>
      <c r="DG90" s="946"/>
      <c r="DH90" s="947"/>
      <c r="DI90" s="947"/>
      <c r="DJ90" s="947"/>
      <c r="DK90" s="948"/>
      <c r="DL90" s="946"/>
      <c r="DM90" s="947"/>
      <c r="DN90" s="947"/>
      <c r="DO90" s="947"/>
      <c r="DP90" s="948"/>
      <c r="DQ90" s="946"/>
      <c r="DR90" s="947"/>
      <c r="DS90" s="947"/>
      <c r="DT90" s="947"/>
      <c r="DU90" s="948"/>
      <c r="DV90" s="943"/>
      <c r="DW90" s="944"/>
      <c r="DX90" s="944"/>
      <c r="DY90" s="944"/>
      <c r="DZ90" s="945"/>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949"/>
      <c r="BT91" s="950"/>
      <c r="BU91" s="950"/>
      <c r="BV91" s="950"/>
      <c r="BW91" s="950"/>
      <c r="BX91" s="950"/>
      <c r="BY91" s="950"/>
      <c r="BZ91" s="950"/>
      <c r="CA91" s="950"/>
      <c r="CB91" s="950"/>
      <c r="CC91" s="950"/>
      <c r="CD91" s="950"/>
      <c r="CE91" s="950"/>
      <c r="CF91" s="950"/>
      <c r="CG91" s="951"/>
      <c r="CH91" s="946"/>
      <c r="CI91" s="947"/>
      <c r="CJ91" s="947"/>
      <c r="CK91" s="947"/>
      <c r="CL91" s="948"/>
      <c r="CM91" s="946"/>
      <c r="CN91" s="947"/>
      <c r="CO91" s="947"/>
      <c r="CP91" s="947"/>
      <c r="CQ91" s="948"/>
      <c r="CR91" s="946"/>
      <c r="CS91" s="947"/>
      <c r="CT91" s="947"/>
      <c r="CU91" s="947"/>
      <c r="CV91" s="948"/>
      <c r="CW91" s="946"/>
      <c r="CX91" s="947"/>
      <c r="CY91" s="947"/>
      <c r="CZ91" s="947"/>
      <c r="DA91" s="948"/>
      <c r="DB91" s="946"/>
      <c r="DC91" s="947"/>
      <c r="DD91" s="947"/>
      <c r="DE91" s="947"/>
      <c r="DF91" s="948"/>
      <c r="DG91" s="946"/>
      <c r="DH91" s="947"/>
      <c r="DI91" s="947"/>
      <c r="DJ91" s="947"/>
      <c r="DK91" s="948"/>
      <c r="DL91" s="946"/>
      <c r="DM91" s="947"/>
      <c r="DN91" s="947"/>
      <c r="DO91" s="947"/>
      <c r="DP91" s="948"/>
      <c r="DQ91" s="946"/>
      <c r="DR91" s="947"/>
      <c r="DS91" s="947"/>
      <c r="DT91" s="947"/>
      <c r="DU91" s="948"/>
      <c r="DV91" s="943"/>
      <c r="DW91" s="944"/>
      <c r="DX91" s="944"/>
      <c r="DY91" s="944"/>
      <c r="DZ91" s="945"/>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949"/>
      <c r="BT92" s="950"/>
      <c r="BU92" s="950"/>
      <c r="BV92" s="950"/>
      <c r="BW92" s="950"/>
      <c r="BX92" s="950"/>
      <c r="BY92" s="950"/>
      <c r="BZ92" s="950"/>
      <c r="CA92" s="950"/>
      <c r="CB92" s="950"/>
      <c r="CC92" s="950"/>
      <c r="CD92" s="950"/>
      <c r="CE92" s="950"/>
      <c r="CF92" s="950"/>
      <c r="CG92" s="951"/>
      <c r="CH92" s="946"/>
      <c r="CI92" s="947"/>
      <c r="CJ92" s="947"/>
      <c r="CK92" s="947"/>
      <c r="CL92" s="948"/>
      <c r="CM92" s="946"/>
      <c r="CN92" s="947"/>
      <c r="CO92" s="947"/>
      <c r="CP92" s="947"/>
      <c r="CQ92" s="948"/>
      <c r="CR92" s="946"/>
      <c r="CS92" s="947"/>
      <c r="CT92" s="947"/>
      <c r="CU92" s="947"/>
      <c r="CV92" s="948"/>
      <c r="CW92" s="946"/>
      <c r="CX92" s="947"/>
      <c r="CY92" s="947"/>
      <c r="CZ92" s="947"/>
      <c r="DA92" s="948"/>
      <c r="DB92" s="946"/>
      <c r="DC92" s="947"/>
      <c r="DD92" s="947"/>
      <c r="DE92" s="947"/>
      <c r="DF92" s="948"/>
      <c r="DG92" s="946"/>
      <c r="DH92" s="947"/>
      <c r="DI92" s="947"/>
      <c r="DJ92" s="947"/>
      <c r="DK92" s="948"/>
      <c r="DL92" s="946"/>
      <c r="DM92" s="947"/>
      <c r="DN92" s="947"/>
      <c r="DO92" s="947"/>
      <c r="DP92" s="948"/>
      <c r="DQ92" s="946"/>
      <c r="DR92" s="947"/>
      <c r="DS92" s="947"/>
      <c r="DT92" s="947"/>
      <c r="DU92" s="948"/>
      <c r="DV92" s="943"/>
      <c r="DW92" s="944"/>
      <c r="DX92" s="944"/>
      <c r="DY92" s="944"/>
      <c r="DZ92" s="945"/>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949"/>
      <c r="BT93" s="950"/>
      <c r="BU93" s="950"/>
      <c r="BV93" s="950"/>
      <c r="BW93" s="950"/>
      <c r="BX93" s="950"/>
      <c r="BY93" s="950"/>
      <c r="BZ93" s="950"/>
      <c r="CA93" s="950"/>
      <c r="CB93" s="950"/>
      <c r="CC93" s="950"/>
      <c r="CD93" s="950"/>
      <c r="CE93" s="950"/>
      <c r="CF93" s="950"/>
      <c r="CG93" s="951"/>
      <c r="CH93" s="946"/>
      <c r="CI93" s="947"/>
      <c r="CJ93" s="947"/>
      <c r="CK93" s="947"/>
      <c r="CL93" s="948"/>
      <c r="CM93" s="946"/>
      <c r="CN93" s="947"/>
      <c r="CO93" s="947"/>
      <c r="CP93" s="947"/>
      <c r="CQ93" s="948"/>
      <c r="CR93" s="946"/>
      <c r="CS93" s="947"/>
      <c r="CT93" s="947"/>
      <c r="CU93" s="947"/>
      <c r="CV93" s="948"/>
      <c r="CW93" s="946"/>
      <c r="CX93" s="947"/>
      <c r="CY93" s="947"/>
      <c r="CZ93" s="947"/>
      <c r="DA93" s="948"/>
      <c r="DB93" s="946"/>
      <c r="DC93" s="947"/>
      <c r="DD93" s="947"/>
      <c r="DE93" s="947"/>
      <c r="DF93" s="948"/>
      <c r="DG93" s="946"/>
      <c r="DH93" s="947"/>
      <c r="DI93" s="947"/>
      <c r="DJ93" s="947"/>
      <c r="DK93" s="948"/>
      <c r="DL93" s="946"/>
      <c r="DM93" s="947"/>
      <c r="DN93" s="947"/>
      <c r="DO93" s="947"/>
      <c r="DP93" s="948"/>
      <c r="DQ93" s="946"/>
      <c r="DR93" s="947"/>
      <c r="DS93" s="947"/>
      <c r="DT93" s="947"/>
      <c r="DU93" s="948"/>
      <c r="DV93" s="943"/>
      <c r="DW93" s="944"/>
      <c r="DX93" s="944"/>
      <c r="DY93" s="944"/>
      <c r="DZ93" s="945"/>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949"/>
      <c r="BT94" s="950"/>
      <c r="BU94" s="950"/>
      <c r="BV94" s="950"/>
      <c r="BW94" s="950"/>
      <c r="BX94" s="950"/>
      <c r="BY94" s="950"/>
      <c r="BZ94" s="950"/>
      <c r="CA94" s="950"/>
      <c r="CB94" s="950"/>
      <c r="CC94" s="950"/>
      <c r="CD94" s="950"/>
      <c r="CE94" s="950"/>
      <c r="CF94" s="950"/>
      <c r="CG94" s="951"/>
      <c r="CH94" s="946"/>
      <c r="CI94" s="947"/>
      <c r="CJ94" s="947"/>
      <c r="CK94" s="947"/>
      <c r="CL94" s="948"/>
      <c r="CM94" s="946"/>
      <c r="CN94" s="947"/>
      <c r="CO94" s="947"/>
      <c r="CP94" s="947"/>
      <c r="CQ94" s="948"/>
      <c r="CR94" s="946"/>
      <c r="CS94" s="947"/>
      <c r="CT94" s="947"/>
      <c r="CU94" s="947"/>
      <c r="CV94" s="948"/>
      <c r="CW94" s="946"/>
      <c r="CX94" s="947"/>
      <c r="CY94" s="947"/>
      <c r="CZ94" s="947"/>
      <c r="DA94" s="948"/>
      <c r="DB94" s="946"/>
      <c r="DC94" s="947"/>
      <c r="DD94" s="947"/>
      <c r="DE94" s="947"/>
      <c r="DF94" s="948"/>
      <c r="DG94" s="946"/>
      <c r="DH94" s="947"/>
      <c r="DI94" s="947"/>
      <c r="DJ94" s="947"/>
      <c r="DK94" s="948"/>
      <c r="DL94" s="946"/>
      <c r="DM94" s="947"/>
      <c r="DN94" s="947"/>
      <c r="DO94" s="947"/>
      <c r="DP94" s="948"/>
      <c r="DQ94" s="946"/>
      <c r="DR94" s="947"/>
      <c r="DS94" s="947"/>
      <c r="DT94" s="947"/>
      <c r="DU94" s="948"/>
      <c r="DV94" s="943"/>
      <c r="DW94" s="944"/>
      <c r="DX94" s="944"/>
      <c r="DY94" s="944"/>
      <c r="DZ94" s="945"/>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949"/>
      <c r="BT95" s="950"/>
      <c r="BU95" s="950"/>
      <c r="BV95" s="950"/>
      <c r="BW95" s="950"/>
      <c r="BX95" s="950"/>
      <c r="BY95" s="950"/>
      <c r="BZ95" s="950"/>
      <c r="CA95" s="950"/>
      <c r="CB95" s="950"/>
      <c r="CC95" s="950"/>
      <c r="CD95" s="950"/>
      <c r="CE95" s="950"/>
      <c r="CF95" s="950"/>
      <c r="CG95" s="951"/>
      <c r="CH95" s="946"/>
      <c r="CI95" s="947"/>
      <c r="CJ95" s="947"/>
      <c r="CK95" s="947"/>
      <c r="CL95" s="948"/>
      <c r="CM95" s="946"/>
      <c r="CN95" s="947"/>
      <c r="CO95" s="947"/>
      <c r="CP95" s="947"/>
      <c r="CQ95" s="948"/>
      <c r="CR95" s="946"/>
      <c r="CS95" s="947"/>
      <c r="CT95" s="947"/>
      <c r="CU95" s="947"/>
      <c r="CV95" s="948"/>
      <c r="CW95" s="946"/>
      <c r="CX95" s="947"/>
      <c r="CY95" s="947"/>
      <c r="CZ95" s="947"/>
      <c r="DA95" s="948"/>
      <c r="DB95" s="946"/>
      <c r="DC95" s="947"/>
      <c r="DD95" s="947"/>
      <c r="DE95" s="947"/>
      <c r="DF95" s="948"/>
      <c r="DG95" s="946"/>
      <c r="DH95" s="947"/>
      <c r="DI95" s="947"/>
      <c r="DJ95" s="947"/>
      <c r="DK95" s="948"/>
      <c r="DL95" s="946"/>
      <c r="DM95" s="947"/>
      <c r="DN95" s="947"/>
      <c r="DO95" s="947"/>
      <c r="DP95" s="948"/>
      <c r="DQ95" s="946"/>
      <c r="DR95" s="947"/>
      <c r="DS95" s="947"/>
      <c r="DT95" s="947"/>
      <c r="DU95" s="948"/>
      <c r="DV95" s="943"/>
      <c r="DW95" s="944"/>
      <c r="DX95" s="944"/>
      <c r="DY95" s="944"/>
      <c r="DZ95" s="945"/>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949"/>
      <c r="BT96" s="950"/>
      <c r="BU96" s="950"/>
      <c r="BV96" s="950"/>
      <c r="BW96" s="950"/>
      <c r="BX96" s="950"/>
      <c r="BY96" s="950"/>
      <c r="BZ96" s="950"/>
      <c r="CA96" s="950"/>
      <c r="CB96" s="950"/>
      <c r="CC96" s="950"/>
      <c r="CD96" s="950"/>
      <c r="CE96" s="950"/>
      <c r="CF96" s="950"/>
      <c r="CG96" s="951"/>
      <c r="CH96" s="946"/>
      <c r="CI96" s="947"/>
      <c r="CJ96" s="947"/>
      <c r="CK96" s="947"/>
      <c r="CL96" s="948"/>
      <c r="CM96" s="946"/>
      <c r="CN96" s="947"/>
      <c r="CO96" s="947"/>
      <c r="CP96" s="947"/>
      <c r="CQ96" s="948"/>
      <c r="CR96" s="946"/>
      <c r="CS96" s="947"/>
      <c r="CT96" s="947"/>
      <c r="CU96" s="947"/>
      <c r="CV96" s="948"/>
      <c r="CW96" s="946"/>
      <c r="CX96" s="947"/>
      <c r="CY96" s="947"/>
      <c r="CZ96" s="947"/>
      <c r="DA96" s="948"/>
      <c r="DB96" s="946"/>
      <c r="DC96" s="947"/>
      <c r="DD96" s="947"/>
      <c r="DE96" s="947"/>
      <c r="DF96" s="948"/>
      <c r="DG96" s="946"/>
      <c r="DH96" s="947"/>
      <c r="DI96" s="947"/>
      <c r="DJ96" s="947"/>
      <c r="DK96" s="948"/>
      <c r="DL96" s="946"/>
      <c r="DM96" s="947"/>
      <c r="DN96" s="947"/>
      <c r="DO96" s="947"/>
      <c r="DP96" s="948"/>
      <c r="DQ96" s="946"/>
      <c r="DR96" s="947"/>
      <c r="DS96" s="947"/>
      <c r="DT96" s="947"/>
      <c r="DU96" s="948"/>
      <c r="DV96" s="943"/>
      <c r="DW96" s="944"/>
      <c r="DX96" s="944"/>
      <c r="DY96" s="944"/>
      <c r="DZ96" s="945"/>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949"/>
      <c r="BT97" s="950"/>
      <c r="BU97" s="950"/>
      <c r="BV97" s="950"/>
      <c r="BW97" s="950"/>
      <c r="BX97" s="950"/>
      <c r="BY97" s="950"/>
      <c r="BZ97" s="950"/>
      <c r="CA97" s="950"/>
      <c r="CB97" s="950"/>
      <c r="CC97" s="950"/>
      <c r="CD97" s="950"/>
      <c r="CE97" s="950"/>
      <c r="CF97" s="950"/>
      <c r="CG97" s="951"/>
      <c r="CH97" s="946"/>
      <c r="CI97" s="947"/>
      <c r="CJ97" s="947"/>
      <c r="CK97" s="947"/>
      <c r="CL97" s="948"/>
      <c r="CM97" s="946"/>
      <c r="CN97" s="947"/>
      <c r="CO97" s="947"/>
      <c r="CP97" s="947"/>
      <c r="CQ97" s="948"/>
      <c r="CR97" s="946"/>
      <c r="CS97" s="947"/>
      <c r="CT97" s="947"/>
      <c r="CU97" s="947"/>
      <c r="CV97" s="948"/>
      <c r="CW97" s="946"/>
      <c r="CX97" s="947"/>
      <c r="CY97" s="947"/>
      <c r="CZ97" s="947"/>
      <c r="DA97" s="948"/>
      <c r="DB97" s="946"/>
      <c r="DC97" s="947"/>
      <c r="DD97" s="947"/>
      <c r="DE97" s="947"/>
      <c r="DF97" s="948"/>
      <c r="DG97" s="946"/>
      <c r="DH97" s="947"/>
      <c r="DI97" s="947"/>
      <c r="DJ97" s="947"/>
      <c r="DK97" s="948"/>
      <c r="DL97" s="946"/>
      <c r="DM97" s="947"/>
      <c r="DN97" s="947"/>
      <c r="DO97" s="947"/>
      <c r="DP97" s="948"/>
      <c r="DQ97" s="946"/>
      <c r="DR97" s="947"/>
      <c r="DS97" s="947"/>
      <c r="DT97" s="947"/>
      <c r="DU97" s="948"/>
      <c r="DV97" s="943"/>
      <c r="DW97" s="944"/>
      <c r="DX97" s="944"/>
      <c r="DY97" s="944"/>
      <c r="DZ97" s="945"/>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949"/>
      <c r="BT98" s="950"/>
      <c r="BU98" s="950"/>
      <c r="BV98" s="950"/>
      <c r="BW98" s="950"/>
      <c r="BX98" s="950"/>
      <c r="BY98" s="950"/>
      <c r="BZ98" s="950"/>
      <c r="CA98" s="950"/>
      <c r="CB98" s="950"/>
      <c r="CC98" s="950"/>
      <c r="CD98" s="950"/>
      <c r="CE98" s="950"/>
      <c r="CF98" s="950"/>
      <c r="CG98" s="951"/>
      <c r="CH98" s="946"/>
      <c r="CI98" s="947"/>
      <c r="CJ98" s="947"/>
      <c r="CK98" s="947"/>
      <c r="CL98" s="948"/>
      <c r="CM98" s="946"/>
      <c r="CN98" s="947"/>
      <c r="CO98" s="947"/>
      <c r="CP98" s="947"/>
      <c r="CQ98" s="948"/>
      <c r="CR98" s="946"/>
      <c r="CS98" s="947"/>
      <c r="CT98" s="947"/>
      <c r="CU98" s="947"/>
      <c r="CV98" s="948"/>
      <c r="CW98" s="946"/>
      <c r="CX98" s="947"/>
      <c r="CY98" s="947"/>
      <c r="CZ98" s="947"/>
      <c r="DA98" s="948"/>
      <c r="DB98" s="946"/>
      <c r="DC98" s="947"/>
      <c r="DD98" s="947"/>
      <c r="DE98" s="947"/>
      <c r="DF98" s="948"/>
      <c r="DG98" s="946"/>
      <c r="DH98" s="947"/>
      <c r="DI98" s="947"/>
      <c r="DJ98" s="947"/>
      <c r="DK98" s="948"/>
      <c r="DL98" s="946"/>
      <c r="DM98" s="947"/>
      <c r="DN98" s="947"/>
      <c r="DO98" s="947"/>
      <c r="DP98" s="948"/>
      <c r="DQ98" s="946"/>
      <c r="DR98" s="947"/>
      <c r="DS98" s="947"/>
      <c r="DT98" s="947"/>
      <c r="DU98" s="948"/>
      <c r="DV98" s="943"/>
      <c r="DW98" s="944"/>
      <c r="DX98" s="944"/>
      <c r="DY98" s="944"/>
      <c r="DZ98" s="945"/>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949"/>
      <c r="BT99" s="950"/>
      <c r="BU99" s="950"/>
      <c r="BV99" s="950"/>
      <c r="BW99" s="950"/>
      <c r="BX99" s="950"/>
      <c r="BY99" s="950"/>
      <c r="BZ99" s="950"/>
      <c r="CA99" s="950"/>
      <c r="CB99" s="950"/>
      <c r="CC99" s="950"/>
      <c r="CD99" s="950"/>
      <c r="CE99" s="950"/>
      <c r="CF99" s="950"/>
      <c r="CG99" s="951"/>
      <c r="CH99" s="946"/>
      <c r="CI99" s="947"/>
      <c r="CJ99" s="947"/>
      <c r="CK99" s="947"/>
      <c r="CL99" s="948"/>
      <c r="CM99" s="946"/>
      <c r="CN99" s="947"/>
      <c r="CO99" s="947"/>
      <c r="CP99" s="947"/>
      <c r="CQ99" s="948"/>
      <c r="CR99" s="946"/>
      <c r="CS99" s="947"/>
      <c r="CT99" s="947"/>
      <c r="CU99" s="947"/>
      <c r="CV99" s="948"/>
      <c r="CW99" s="946"/>
      <c r="CX99" s="947"/>
      <c r="CY99" s="947"/>
      <c r="CZ99" s="947"/>
      <c r="DA99" s="948"/>
      <c r="DB99" s="946"/>
      <c r="DC99" s="947"/>
      <c r="DD99" s="947"/>
      <c r="DE99" s="947"/>
      <c r="DF99" s="948"/>
      <c r="DG99" s="946"/>
      <c r="DH99" s="947"/>
      <c r="DI99" s="947"/>
      <c r="DJ99" s="947"/>
      <c r="DK99" s="948"/>
      <c r="DL99" s="946"/>
      <c r="DM99" s="947"/>
      <c r="DN99" s="947"/>
      <c r="DO99" s="947"/>
      <c r="DP99" s="948"/>
      <c r="DQ99" s="946"/>
      <c r="DR99" s="947"/>
      <c r="DS99" s="947"/>
      <c r="DT99" s="947"/>
      <c r="DU99" s="948"/>
      <c r="DV99" s="943"/>
      <c r="DW99" s="944"/>
      <c r="DX99" s="944"/>
      <c r="DY99" s="944"/>
      <c r="DZ99" s="945"/>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949"/>
      <c r="BT100" s="950"/>
      <c r="BU100" s="950"/>
      <c r="BV100" s="950"/>
      <c r="BW100" s="950"/>
      <c r="BX100" s="950"/>
      <c r="BY100" s="950"/>
      <c r="BZ100" s="950"/>
      <c r="CA100" s="950"/>
      <c r="CB100" s="950"/>
      <c r="CC100" s="950"/>
      <c r="CD100" s="950"/>
      <c r="CE100" s="950"/>
      <c r="CF100" s="950"/>
      <c r="CG100" s="951"/>
      <c r="CH100" s="946"/>
      <c r="CI100" s="947"/>
      <c r="CJ100" s="947"/>
      <c r="CK100" s="947"/>
      <c r="CL100" s="948"/>
      <c r="CM100" s="946"/>
      <c r="CN100" s="947"/>
      <c r="CO100" s="947"/>
      <c r="CP100" s="947"/>
      <c r="CQ100" s="948"/>
      <c r="CR100" s="946"/>
      <c r="CS100" s="947"/>
      <c r="CT100" s="947"/>
      <c r="CU100" s="947"/>
      <c r="CV100" s="948"/>
      <c r="CW100" s="946"/>
      <c r="CX100" s="947"/>
      <c r="CY100" s="947"/>
      <c r="CZ100" s="947"/>
      <c r="DA100" s="948"/>
      <c r="DB100" s="946"/>
      <c r="DC100" s="947"/>
      <c r="DD100" s="947"/>
      <c r="DE100" s="947"/>
      <c r="DF100" s="948"/>
      <c r="DG100" s="946"/>
      <c r="DH100" s="947"/>
      <c r="DI100" s="947"/>
      <c r="DJ100" s="947"/>
      <c r="DK100" s="948"/>
      <c r="DL100" s="946"/>
      <c r="DM100" s="947"/>
      <c r="DN100" s="947"/>
      <c r="DO100" s="947"/>
      <c r="DP100" s="948"/>
      <c r="DQ100" s="946"/>
      <c r="DR100" s="947"/>
      <c r="DS100" s="947"/>
      <c r="DT100" s="947"/>
      <c r="DU100" s="948"/>
      <c r="DV100" s="943"/>
      <c r="DW100" s="944"/>
      <c r="DX100" s="944"/>
      <c r="DY100" s="944"/>
      <c r="DZ100" s="945"/>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949"/>
      <c r="BT101" s="950"/>
      <c r="BU101" s="950"/>
      <c r="BV101" s="950"/>
      <c r="BW101" s="950"/>
      <c r="BX101" s="950"/>
      <c r="BY101" s="950"/>
      <c r="BZ101" s="950"/>
      <c r="CA101" s="950"/>
      <c r="CB101" s="950"/>
      <c r="CC101" s="950"/>
      <c r="CD101" s="950"/>
      <c r="CE101" s="950"/>
      <c r="CF101" s="950"/>
      <c r="CG101" s="951"/>
      <c r="CH101" s="946"/>
      <c r="CI101" s="947"/>
      <c r="CJ101" s="947"/>
      <c r="CK101" s="947"/>
      <c r="CL101" s="948"/>
      <c r="CM101" s="946"/>
      <c r="CN101" s="947"/>
      <c r="CO101" s="947"/>
      <c r="CP101" s="947"/>
      <c r="CQ101" s="948"/>
      <c r="CR101" s="946"/>
      <c r="CS101" s="947"/>
      <c r="CT101" s="947"/>
      <c r="CU101" s="947"/>
      <c r="CV101" s="948"/>
      <c r="CW101" s="946"/>
      <c r="CX101" s="947"/>
      <c r="CY101" s="947"/>
      <c r="CZ101" s="947"/>
      <c r="DA101" s="948"/>
      <c r="DB101" s="946"/>
      <c r="DC101" s="947"/>
      <c r="DD101" s="947"/>
      <c r="DE101" s="947"/>
      <c r="DF101" s="948"/>
      <c r="DG101" s="946"/>
      <c r="DH101" s="947"/>
      <c r="DI101" s="947"/>
      <c r="DJ101" s="947"/>
      <c r="DK101" s="948"/>
      <c r="DL101" s="946"/>
      <c r="DM101" s="947"/>
      <c r="DN101" s="947"/>
      <c r="DO101" s="947"/>
      <c r="DP101" s="948"/>
      <c r="DQ101" s="946"/>
      <c r="DR101" s="947"/>
      <c r="DS101" s="947"/>
      <c r="DT101" s="947"/>
      <c r="DU101" s="948"/>
      <c r="DV101" s="943"/>
      <c r="DW101" s="944"/>
      <c r="DX101" s="944"/>
      <c r="DY101" s="944"/>
      <c r="DZ101" s="945"/>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388</v>
      </c>
      <c r="BR102" s="876" t="s">
        <v>420</v>
      </c>
      <c r="BS102" s="877"/>
      <c r="BT102" s="877"/>
      <c r="BU102" s="877"/>
      <c r="BV102" s="877"/>
      <c r="BW102" s="877"/>
      <c r="BX102" s="877"/>
      <c r="BY102" s="877"/>
      <c r="BZ102" s="877"/>
      <c r="CA102" s="877"/>
      <c r="CB102" s="877"/>
      <c r="CC102" s="877"/>
      <c r="CD102" s="877"/>
      <c r="CE102" s="877"/>
      <c r="CF102" s="877"/>
      <c r="CG102" s="878"/>
      <c r="CH102" s="975"/>
      <c r="CI102" s="976"/>
      <c r="CJ102" s="976"/>
      <c r="CK102" s="976"/>
      <c r="CL102" s="977"/>
      <c r="CM102" s="975"/>
      <c r="CN102" s="976"/>
      <c r="CO102" s="976"/>
      <c r="CP102" s="976"/>
      <c r="CQ102" s="977"/>
      <c r="CR102" s="978">
        <v>50</v>
      </c>
      <c r="CS102" s="936"/>
      <c r="CT102" s="936"/>
      <c r="CU102" s="936"/>
      <c r="CV102" s="979"/>
      <c r="CW102" s="978"/>
      <c r="CX102" s="936"/>
      <c r="CY102" s="936"/>
      <c r="CZ102" s="936"/>
      <c r="DA102" s="979"/>
      <c r="DB102" s="978"/>
      <c r="DC102" s="936"/>
      <c r="DD102" s="936"/>
      <c r="DE102" s="936"/>
      <c r="DF102" s="979"/>
      <c r="DG102" s="978"/>
      <c r="DH102" s="936"/>
      <c r="DI102" s="936"/>
      <c r="DJ102" s="936"/>
      <c r="DK102" s="979"/>
      <c r="DL102" s="978"/>
      <c r="DM102" s="936"/>
      <c r="DN102" s="936"/>
      <c r="DO102" s="936"/>
      <c r="DP102" s="979"/>
      <c r="DQ102" s="978"/>
      <c r="DR102" s="936"/>
      <c r="DS102" s="936"/>
      <c r="DT102" s="936"/>
      <c r="DU102" s="979"/>
      <c r="DV102" s="1002"/>
      <c r="DW102" s="1003"/>
      <c r="DX102" s="1003"/>
      <c r="DY102" s="1003"/>
      <c r="DZ102" s="1004"/>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05" t="s">
        <v>421</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06" t="s">
        <v>422</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423</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424</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1007" t="s">
        <v>425</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426</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48" customFormat="1" ht="26.25" customHeight="1" x14ac:dyDescent="0.15">
      <c r="A109" s="1000" t="s">
        <v>427</v>
      </c>
      <c r="B109" s="981"/>
      <c r="C109" s="981"/>
      <c r="D109" s="981"/>
      <c r="E109" s="981"/>
      <c r="F109" s="981"/>
      <c r="G109" s="981"/>
      <c r="H109" s="981"/>
      <c r="I109" s="981"/>
      <c r="J109" s="981"/>
      <c r="K109" s="981"/>
      <c r="L109" s="981"/>
      <c r="M109" s="981"/>
      <c r="N109" s="981"/>
      <c r="O109" s="981"/>
      <c r="P109" s="981"/>
      <c r="Q109" s="981"/>
      <c r="R109" s="981"/>
      <c r="S109" s="981"/>
      <c r="T109" s="981"/>
      <c r="U109" s="981"/>
      <c r="V109" s="981"/>
      <c r="W109" s="981"/>
      <c r="X109" s="981"/>
      <c r="Y109" s="981"/>
      <c r="Z109" s="982"/>
      <c r="AA109" s="980" t="s">
        <v>428</v>
      </c>
      <c r="AB109" s="981"/>
      <c r="AC109" s="981"/>
      <c r="AD109" s="981"/>
      <c r="AE109" s="982"/>
      <c r="AF109" s="980" t="s">
        <v>429</v>
      </c>
      <c r="AG109" s="981"/>
      <c r="AH109" s="981"/>
      <c r="AI109" s="981"/>
      <c r="AJ109" s="982"/>
      <c r="AK109" s="980" t="s">
        <v>304</v>
      </c>
      <c r="AL109" s="981"/>
      <c r="AM109" s="981"/>
      <c r="AN109" s="981"/>
      <c r="AO109" s="982"/>
      <c r="AP109" s="980" t="s">
        <v>430</v>
      </c>
      <c r="AQ109" s="981"/>
      <c r="AR109" s="981"/>
      <c r="AS109" s="981"/>
      <c r="AT109" s="983"/>
      <c r="AU109" s="1000" t="s">
        <v>427</v>
      </c>
      <c r="AV109" s="981"/>
      <c r="AW109" s="981"/>
      <c r="AX109" s="981"/>
      <c r="AY109" s="981"/>
      <c r="AZ109" s="981"/>
      <c r="BA109" s="981"/>
      <c r="BB109" s="981"/>
      <c r="BC109" s="981"/>
      <c r="BD109" s="981"/>
      <c r="BE109" s="981"/>
      <c r="BF109" s="981"/>
      <c r="BG109" s="981"/>
      <c r="BH109" s="981"/>
      <c r="BI109" s="981"/>
      <c r="BJ109" s="981"/>
      <c r="BK109" s="981"/>
      <c r="BL109" s="981"/>
      <c r="BM109" s="981"/>
      <c r="BN109" s="981"/>
      <c r="BO109" s="981"/>
      <c r="BP109" s="982"/>
      <c r="BQ109" s="980" t="s">
        <v>428</v>
      </c>
      <c r="BR109" s="981"/>
      <c r="BS109" s="981"/>
      <c r="BT109" s="981"/>
      <c r="BU109" s="982"/>
      <c r="BV109" s="980" t="s">
        <v>429</v>
      </c>
      <c r="BW109" s="981"/>
      <c r="BX109" s="981"/>
      <c r="BY109" s="981"/>
      <c r="BZ109" s="982"/>
      <c r="CA109" s="980" t="s">
        <v>304</v>
      </c>
      <c r="CB109" s="981"/>
      <c r="CC109" s="981"/>
      <c r="CD109" s="981"/>
      <c r="CE109" s="982"/>
      <c r="CF109" s="1001" t="s">
        <v>430</v>
      </c>
      <c r="CG109" s="1001"/>
      <c r="CH109" s="1001"/>
      <c r="CI109" s="1001"/>
      <c r="CJ109" s="1001"/>
      <c r="CK109" s="980" t="s">
        <v>431</v>
      </c>
      <c r="CL109" s="981"/>
      <c r="CM109" s="981"/>
      <c r="CN109" s="981"/>
      <c r="CO109" s="981"/>
      <c r="CP109" s="981"/>
      <c r="CQ109" s="981"/>
      <c r="CR109" s="981"/>
      <c r="CS109" s="981"/>
      <c r="CT109" s="981"/>
      <c r="CU109" s="981"/>
      <c r="CV109" s="981"/>
      <c r="CW109" s="981"/>
      <c r="CX109" s="981"/>
      <c r="CY109" s="981"/>
      <c r="CZ109" s="981"/>
      <c r="DA109" s="981"/>
      <c r="DB109" s="981"/>
      <c r="DC109" s="981"/>
      <c r="DD109" s="981"/>
      <c r="DE109" s="981"/>
      <c r="DF109" s="982"/>
      <c r="DG109" s="980" t="s">
        <v>428</v>
      </c>
      <c r="DH109" s="981"/>
      <c r="DI109" s="981"/>
      <c r="DJ109" s="981"/>
      <c r="DK109" s="982"/>
      <c r="DL109" s="980" t="s">
        <v>429</v>
      </c>
      <c r="DM109" s="981"/>
      <c r="DN109" s="981"/>
      <c r="DO109" s="981"/>
      <c r="DP109" s="982"/>
      <c r="DQ109" s="980" t="s">
        <v>304</v>
      </c>
      <c r="DR109" s="981"/>
      <c r="DS109" s="981"/>
      <c r="DT109" s="981"/>
      <c r="DU109" s="982"/>
      <c r="DV109" s="980" t="s">
        <v>430</v>
      </c>
      <c r="DW109" s="981"/>
      <c r="DX109" s="981"/>
      <c r="DY109" s="981"/>
      <c r="DZ109" s="983"/>
    </row>
    <row r="110" spans="1:131" s="248" customFormat="1" ht="26.25" customHeight="1" x14ac:dyDescent="0.15">
      <c r="A110" s="984" t="s">
        <v>432</v>
      </c>
      <c r="B110" s="985"/>
      <c r="C110" s="985"/>
      <c r="D110" s="985"/>
      <c r="E110" s="985"/>
      <c r="F110" s="985"/>
      <c r="G110" s="985"/>
      <c r="H110" s="985"/>
      <c r="I110" s="985"/>
      <c r="J110" s="985"/>
      <c r="K110" s="985"/>
      <c r="L110" s="985"/>
      <c r="M110" s="985"/>
      <c r="N110" s="985"/>
      <c r="O110" s="985"/>
      <c r="P110" s="985"/>
      <c r="Q110" s="985"/>
      <c r="R110" s="985"/>
      <c r="S110" s="985"/>
      <c r="T110" s="985"/>
      <c r="U110" s="985"/>
      <c r="V110" s="985"/>
      <c r="W110" s="985"/>
      <c r="X110" s="985"/>
      <c r="Y110" s="985"/>
      <c r="Z110" s="986"/>
      <c r="AA110" s="987">
        <v>295985</v>
      </c>
      <c r="AB110" s="988"/>
      <c r="AC110" s="988"/>
      <c r="AD110" s="988"/>
      <c r="AE110" s="989"/>
      <c r="AF110" s="990">
        <v>306384</v>
      </c>
      <c r="AG110" s="988"/>
      <c r="AH110" s="988"/>
      <c r="AI110" s="988"/>
      <c r="AJ110" s="989"/>
      <c r="AK110" s="990">
        <v>312571</v>
      </c>
      <c r="AL110" s="988"/>
      <c r="AM110" s="988"/>
      <c r="AN110" s="988"/>
      <c r="AO110" s="989"/>
      <c r="AP110" s="991">
        <v>12.2</v>
      </c>
      <c r="AQ110" s="992"/>
      <c r="AR110" s="992"/>
      <c r="AS110" s="992"/>
      <c r="AT110" s="993"/>
      <c r="AU110" s="994" t="s">
        <v>72</v>
      </c>
      <c r="AV110" s="995"/>
      <c r="AW110" s="995"/>
      <c r="AX110" s="995"/>
      <c r="AY110" s="995"/>
      <c r="AZ110" s="1036" t="s">
        <v>433</v>
      </c>
      <c r="BA110" s="985"/>
      <c r="BB110" s="985"/>
      <c r="BC110" s="985"/>
      <c r="BD110" s="985"/>
      <c r="BE110" s="985"/>
      <c r="BF110" s="985"/>
      <c r="BG110" s="985"/>
      <c r="BH110" s="985"/>
      <c r="BI110" s="985"/>
      <c r="BJ110" s="985"/>
      <c r="BK110" s="985"/>
      <c r="BL110" s="985"/>
      <c r="BM110" s="985"/>
      <c r="BN110" s="985"/>
      <c r="BO110" s="985"/>
      <c r="BP110" s="986"/>
      <c r="BQ110" s="1022">
        <v>1897906</v>
      </c>
      <c r="BR110" s="1023"/>
      <c r="BS110" s="1023"/>
      <c r="BT110" s="1023"/>
      <c r="BU110" s="1023"/>
      <c r="BV110" s="1023">
        <v>1886314</v>
      </c>
      <c r="BW110" s="1023"/>
      <c r="BX110" s="1023"/>
      <c r="BY110" s="1023"/>
      <c r="BZ110" s="1023"/>
      <c r="CA110" s="1023">
        <v>1787085</v>
      </c>
      <c r="CB110" s="1023"/>
      <c r="CC110" s="1023"/>
      <c r="CD110" s="1023"/>
      <c r="CE110" s="1023"/>
      <c r="CF110" s="1037">
        <v>69.599999999999994</v>
      </c>
      <c r="CG110" s="1038"/>
      <c r="CH110" s="1038"/>
      <c r="CI110" s="1038"/>
      <c r="CJ110" s="1038"/>
      <c r="CK110" s="1039" t="s">
        <v>434</v>
      </c>
      <c r="CL110" s="1040"/>
      <c r="CM110" s="1019" t="s">
        <v>435</v>
      </c>
      <c r="CN110" s="1020"/>
      <c r="CO110" s="1020"/>
      <c r="CP110" s="1020"/>
      <c r="CQ110" s="1020"/>
      <c r="CR110" s="1020"/>
      <c r="CS110" s="1020"/>
      <c r="CT110" s="1020"/>
      <c r="CU110" s="1020"/>
      <c r="CV110" s="1020"/>
      <c r="CW110" s="1020"/>
      <c r="CX110" s="1020"/>
      <c r="CY110" s="1020"/>
      <c r="CZ110" s="1020"/>
      <c r="DA110" s="1020"/>
      <c r="DB110" s="1020"/>
      <c r="DC110" s="1020"/>
      <c r="DD110" s="1020"/>
      <c r="DE110" s="1020"/>
      <c r="DF110" s="1021"/>
      <c r="DG110" s="1022" t="s">
        <v>436</v>
      </c>
      <c r="DH110" s="1023"/>
      <c r="DI110" s="1023"/>
      <c r="DJ110" s="1023"/>
      <c r="DK110" s="1023"/>
      <c r="DL110" s="1023" t="s">
        <v>437</v>
      </c>
      <c r="DM110" s="1023"/>
      <c r="DN110" s="1023"/>
      <c r="DO110" s="1023"/>
      <c r="DP110" s="1023"/>
      <c r="DQ110" s="1023" t="s">
        <v>438</v>
      </c>
      <c r="DR110" s="1023"/>
      <c r="DS110" s="1023"/>
      <c r="DT110" s="1023"/>
      <c r="DU110" s="1023"/>
      <c r="DV110" s="1024" t="s">
        <v>390</v>
      </c>
      <c r="DW110" s="1024"/>
      <c r="DX110" s="1024"/>
      <c r="DY110" s="1024"/>
      <c r="DZ110" s="1025"/>
    </row>
    <row r="111" spans="1:131" s="248" customFormat="1" ht="26.25" customHeight="1" x14ac:dyDescent="0.15">
      <c r="A111" s="1026" t="s">
        <v>439</v>
      </c>
      <c r="B111" s="1027"/>
      <c r="C111" s="1027"/>
      <c r="D111" s="1027"/>
      <c r="E111" s="1027"/>
      <c r="F111" s="1027"/>
      <c r="G111" s="1027"/>
      <c r="H111" s="1027"/>
      <c r="I111" s="1027"/>
      <c r="J111" s="1027"/>
      <c r="K111" s="1027"/>
      <c r="L111" s="1027"/>
      <c r="M111" s="1027"/>
      <c r="N111" s="1027"/>
      <c r="O111" s="1027"/>
      <c r="P111" s="1027"/>
      <c r="Q111" s="1027"/>
      <c r="R111" s="1027"/>
      <c r="S111" s="1027"/>
      <c r="T111" s="1027"/>
      <c r="U111" s="1027"/>
      <c r="V111" s="1027"/>
      <c r="W111" s="1027"/>
      <c r="X111" s="1027"/>
      <c r="Y111" s="1027"/>
      <c r="Z111" s="1028"/>
      <c r="AA111" s="1029" t="s">
        <v>410</v>
      </c>
      <c r="AB111" s="1030"/>
      <c r="AC111" s="1030"/>
      <c r="AD111" s="1030"/>
      <c r="AE111" s="1031"/>
      <c r="AF111" s="1032" t="s">
        <v>440</v>
      </c>
      <c r="AG111" s="1030"/>
      <c r="AH111" s="1030"/>
      <c r="AI111" s="1030"/>
      <c r="AJ111" s="1031"/>
      <c r="AK111" s="1032" t="s">
        <v>441</v>
      </c>
      <c r="AL111" s="1030"/>
      <c r="AM111" s="1030"/>
      <c r="AN111" s="1030"/>
      <c r="AO111" s="1031"/>
      <c r="AP111" s="1033" t="s">
        <v>438</v>
      </c>
      <c r="AQ111" s="1034"/>
      <c r="AR111" s="1034"/>
      <c r="AS111" s="1034"/>
      <c r="AT111" s="1035"/>
      <c r="AU111" s="996"/>
      <c r="AV111" s="997"/>
      <c r="AW111" s="997"/>
      <c r="AX111" s="997"/>
      <c r="AY111" s="997"/>
      <c r="AZ111" s="1045" t="s">
        <v>442</v>
      </c>
      <c r="BA111" s="1046"/>
      <c r="BB111" s="1046"/>
      <c r="BC111" s="1046"/>
      <c r="BD111" s="1046"/>
      <c r="BE111" s="1046"/>
      <c r="BF111" s="1046"/>
      <c r="BG111" s="1046"/>
      <c r="BH111" s="1046"/>
      <c r="BI111" s="1046"/>
      <c r="BJ111" s="1046"/>
      <c r="BK111" s="1046"/>
      <c r="BL111" s="1046"/>
      <c r="BM111" s="1046"/>
      <c r="BN111" s="1046"/>
      <c r="BO111" s="1046"/>
      <c r="BP111" s="1047"/>
      <c r="BQ111" s="1015" t="s">
        <v>438</v>
      </c>
      <c r="BR111" s="1016"/>
      <c r="BS111" s="1016"/>
      <c r="BT111" s="1016"/>
      <c r="BU111" s="1016"/>
      <c r="BV111" s="1016" t="s">
        <v>410</v>
      </c>
      <c r="BW111" s="1016"/>
      <c r="BX111" s="1016"/>
      <c r="BY111" s="1016"/>
      <c r="BZ111" s="1016"/>
      <c r="CA111" s="1016" t="s">
        <v>441</v>
      </c>
      <c r="CB111" s="1016"/>
      <c r="CC111" s="1016"/>
      <c r="CD111" s="1016"/>
      <c r="CE111" s="1016"/>
      <c r="CF111" s="1010" t="s">
        <v>443</v>
      </c>
      <c r="CG111" s="1011"/>
      <c r="CH111" s="1011"/>
      <c r="CI111" s="1011"/>
      <c r="CJ111" s="1011"/>
      <c r="CK111" s="1041"/>
      <c r="CL111" s="1042"/>
      <c r="CM111" s="1012" t="s">
        <v>444</v>
      </c>
      <c r="CN111" s="1013"/>
      <c r="CO111" s="1013"/>
      <c r="CP111" s="1013"/>
      <c r="CQ111" s="1013"/>
      <c r="CR111" s="1013"/>
      <c r="CS111" s="1013"/>
      <c r="CT111" s="1013"/>
      <c r="CU111" s="1013"/>
      <c r="CV111" s="1013"/>
      <c r="CW111" s="1013"/>
      <c r="CX111" s="1013"/>
      <c r="CY111" s="1013"/>
      <c r="CZ111" s="1013"/>
      <c r="DA111" s="1013"/>
      <c r="DB111" s="1013"/>
      <c r="DC111" s="1013"/>
      <c r="DD111" s="1013"/>
      <c r="DE111" s="1013"/>
      <c r="DF111" s="1014"/>
      <c r="DG111" s="1015" t="s">
        <v>410</v>
      </c>
      <c r="DH111" s="1016"/>
      <c r="DI111" s="1016"/>
      <c r="DJ111" s="1016"/>
      <c r="DK111" s="1016"/>
      <c r="DL111" s="1016" t="s">
        <v>445</v>
      </c>
      <c r="DM111" s="1016"/>
      <c r="DN111" s="1016"/>
      <c r="DO111" s="1016"/>
      <c r="DP111" s="1016"/>
      <c r="DQ111" s="1016" t="s">
        <v>441</v>
      </c>
      <c r="DR111" s="1016"/>
      <c r="DS111" s="1016"/>
      <c r="DT111" s="1016"/>
      <c r="DU111" s="1016"/>
      <c r="DV111" s="1017" t="s">
        <v>410</v>
      </c>
      <c r="DW111" s="1017"/>
      <c r="DX111" s="1017"/>
      <c r="DY111" s="1017"/>
      <c r="DZ111" s="1018"/>
    </row>
    <row r="112" spans="1:131" s="248" customFormat="1" ht="26.25" customHeight="1" x14ac:dyDescent="0.15">
      <c r="A112" s="1048" t="s">
        <v>446</v>
      </c>
      <c r="B112" s="1049"/>
      <c r="C112" s="1046" t="s">
        <v>447</v>
      </c>
      <c r="D112" s="1046"/>
      <c r="E112" s="1046"/>
      <c r="F112" s="1046"/>
      <c r="G112" s="1046"/>
      <c r="H112" s="1046"/>
      <c r="I112" s="1046"/>
      <c r="J112" s="1046"/>
      <c r="K112" s="1046"/>
      <c r="L112" s="1046"/>
      <c r="M112" s="1046"/>
      <c r="N112" s="1046"/>
      <c r="O112" s="1046"/>
      <c r="P112" s="1046"/>
      <c r="Q112" s="1046"/>
      <c r="R112" s="1046"/>
      <c r="S112" s="1046"/>
      <c r="T112" s="1046"/>
      <c r="U112" s="1046"/>
      <c r="V112" s="1046"/>
      <c r="W112" s="1046"/>
      <c r="X112" s="1046"/>
      <c r="Y112" s="1046"/>
      <c r="Z112" s="1047"/>
      <c r="AA112" s="1054" t="s">
        <v>440</v>
      </c>
      <c r="AB112" s="1055"/>
      <c r="AC112" s="1055"/>
      <c r="AD112" s="1055"/>
      <c r="AE112" s="1056"/>
      <c r="AF112" s="1057" t="s">
        <v>445</v>
      </c>
      <c r="AG112" s="1055"/>
      <c r="AH112" s="1055"/>
      <c r="AI112" s="1055"/>
      <c r="AJ112" s="1056"/>
      <c r="AK112" s="1057" t="s">
        <v>436</v>
      </c>
      <c r="AL112" s="1055"/>
      <c r="AM112" s="1055"/>
      <c r="AN112" s="1055"/>
      <c r="AO112" s="1056"/>
      <c r="AP112" s="1058" t="s">
        <v>445</v>
      </c>
      <c r="AQ112" s="1059"/>
      <c r="AR112" s="1059"/>
      <c r="AS112" s="1059"/>
      <c r="AT112" s="1060"/>
      <c r="AU112" s="996"/>
      <c r="AV112" s="997"/>
      <c r="AW112" s="997"/>
      <c r="AX112" s="997"/>
      <c r="AY112" s="997"/>
      <c r="AZ112" s="1045" t="s">
        <v>448</v>
      </c>
      <c r="BA112" s="1046"/>
      <c r="BB112" s="1046"/>
      <c r="BC112" s="1046"/>
      <c r="BD112" s="1046"/>
      <c r="BE112" s="1046"/>
      <c r="BF112" s="1046"/>
      <c r="BG112" s="1046"/>
      <c r="BH112" s="1046"/>
      <c r="BI112" s="1046"/>
      <c r="BJ112" s="1046"/>
      <c r="BK112" s="1046"/>
      <c r="BL112" s="1046"/>
      <c r="BM112" s="1046"/>
      <c r="BN112" s="1046"/>
      <c r="BO112" s="1046"/>
      <c r="BP112" s="1047"/>
      <c r="BQ112" s="1015">
        <v>536405</v>
      </c>
      <c r="BR112" s="1016"/>
      <c r="BS112" s="1016"/>
      <c r="BT112" s="1016"/>
      <c r="BU112" s="1016"/>
      <c r="BV112" s="1016">
        <v>445715</v>
      </c>
      <c r="BW112" s="1016"/>
      <c r="BX112" s="1016"/>
      <c r="BY112" s="1016"/>
      <c r="BZ112" s="1016"/>
      <c r="CA112" s="1016">
        <v>355222</v>
      </c>
      <c r="CB112" s="1016"/>
      <c r="CC112" s="1016"/>
      <c r="CD112" s="1016"/>
      <c r="CE112" s="1016"/>
      <c r="CF112" s="1010">
        <v>13.8</v>
      </c>
      <c r="CG112" s="1011"/>
      <c r="CH112" s="1011"/>
      <c r="CI112" s="1011"/>
      <c r="CJ112" s="1011"/>
      <c r="CK112" s="1041"/>
      <c r="CL112" s="1042"/>
      <c r="CM112" s="1012" t="s">
        <v>449</v>
      </c>
      <c r="CN112" s="1013"/>
      <c r="CO112" s="1013"/>
      <c r="CP112" s="1013"/>
      <c r="CQ112" s="1013"/>
      <c r="CR112" s="1013"/>
      <c r="CS112" s="1013"/>
      <c r="CT112" s="1013"/>
      <c r="CU112" s="1013"/>
      <c r="CV112" s="1013"/>
      <c r="CW112" s="1013"/>
      <c r="CX112" s="1013"/>
      <c r="CY112" s="1013"/>
      <c r="CZ112" s="1013"/>
      <c r="DA112" s="1013"/>
      <c r="DB112" s="1013"/>
      <c r="DC112" s="1013"/>
      <c r="DD112" s="1013"/>
      <c r="DE112" s="1013"/>
      <c r="DF112" s="1014"/>
      <c r="DG112" s="1015" t="s">
        <v>445</v>
      </c>
      <c r="DH112" s="1016"/>
      <c r="DI112" s="1016"/>
      <c r="DJ112" s="1016"/>
      <c r="DK112" s="1016"/>
      <c r="DL112" s="1016" t="s">
        <v>438</v>
      </c>
      <c r="DM112" s="1016"/>
      <c r="DN112" s="1016"/>
      <c r="DO112" s="1016"/>
      <c r="DP112" s="1016"/>
      <c r="DQ112" s="1016" t="s">
        <v>441</v>
      </c>
      <c r="DR112" s="1016"/>
      <c r="DS112" s="1016"/>
      <c r="DT112" s="1016"/>
      <c r="DU112" s="1016"/>
      <c r="DV112" s="1017" t="s">
        <v>410</v>
      </c>
      <c r="DW112" s="1017"/>
      <c r="DX112" s="1017"/>
      <c r="DY112" s="1017"/>
      <c r="DZ112" s="1018"/>
    </row>
    <row r="113" spans="1:130" s="248" customFormat="1" ht="26.25" customHeight="1" x14ac:dyDescent="0.15">
      <c r="A113" s="1050"/>
      <c r="B113" s="1051"/>
      <c r="C113" s="1046" t="s">
        <v>450</v>
      </c>
      <c r="D113" s="1046"/>
      <c r="E113" s="1046"/>
      <c r="F113" s="1046"/>
      <c r="G113" s="1046"/>
      <c r="H113" s="1046"/>
      <c r="I113" s="1046"/>
      <c r="J113" s="1046"/>
      <c r="K113" s="1046"/>
      <c r="L113" s="1046"/>
      <c r="M113" s="1046"/>
      <c r="N113" s="1046"/>
      <c r="O113" s="1046"/>
      <c r="P113" s="1046"/>
      <c r="Q113" s="1046"/>
      <c r="R113" s="1046"/>
      <c r="S113" s="1046"/>
      <c r="T113" s="1046"/>
      <c r="U113" s="1046"/>
      <c r="V113" s="1046"/>
      <c r="W113" s="1046"/>
      <c r="X113" s="1046"/>
      <c r="Y113" s="1046"/>
      <c r="Z113" s="1047"/>
      <c r="AA113" s="1029">
        <v>164851</v>
      </c>
      <c r="AB113" s="1030"/>
      <c r="AC113" s="1030"/>
      <c r="AD113" s="1030"/>
      <c r="AE113" s="1031"/>
      <c r="AF113" s="1032">
        <v>136992</v>
      </c>
      <c r="AG113" s="1030"/>
      <c r="AH113" s="1030"/>
      <c r="AI113" s="1030"/>
      <c r="AJ113" s="1031"/>
      <c r="AK113" s="1032">
        <v>119916</v>
      </c>
      <c r="AL113" s="1030"/>
      <c r="AM113" s="1030"/>
      <c r="AN113" s="1030"/>
      <c r="AO113" s="1031"/>
      <c r="AP113" s="1033">
        <v>4.7</v>
      </c>
      <c r="AQ113" s="1034"/>
      <c r="AR113" s="1034"/>
      <c r="AS113" s="1034"/>
      <c r="AT113" s="1035"/>
      <c r="AU113" s="996"/>
      <c r="AV113" s="997"/>
      <c r="AW113" s="997"/>
      <c r="AX113" s="997"/>
      <c r="AY113" s="997"/>
      <c r="AZ113" s="1045" t="s">
        <v>451</v>
      </c>
      <c r="BA113" s="1046"/>
      <c r="BB113" s="1046"/>
      <c r="BC113" s="1046"/>
      <c r="BD113" s="1046"/>
      <c r="BE113" s="1046"/>
      <c r="BF113" s="1046"/>
      <c r="BG113" s="1046"/>
      <c r="BH113" s="1046"/>
      <c r="BI113" s="1046"/>
      <c r="BJ113" s="1046"/>
      <c r="BK113" s="1046"/>
      <c r="BL113" s="1046"/>
      <c r="BM113" s="1046"/>
      <c r="BN113" s="1046"/>
      <c r="BO113" s="1046"/>
      <c r="BP113" s="1047"/>
      <c r="BQ113" s="1015">
        <v>258888</v>
      </c>
      <c r="BR113" s="1016"/>
      <c r="BS113" s="1016"/>
      <c r="BT113" s="1016"/>
      <c r="BU113" s="1016"/>
      <c r="BV113" s="1016">
        <v>825900</v>
      </c>
      <c r="BW113" s="1016"/>
      <c r="BX113" s="1016"/>
      <c r="BY113" s="1016"/>
      <c r="BZ113" s="1016"/>
      <c r="CA113" s="1016">
        <v>603699</v>
      </c>
      <c r="CB113" s="1016"/>
      <c r="CC113" s="1016"/>
      <c r="CD113" s="1016"/>
      <c r="CE113" s="1016"/>
      <c r="CF113" s="1010">
        <v>23.5</v>
      </c>
      <c r="CG113" s="1011"/>
      <c r="CH113" s="1011"/>
      <c r="CI113" s="1011"/>
      <c r="CJ113" s="1011"/>
      <c r="CK113" s="1041"/>
      <c r="CL113" s="1042"/>
      <c r="CM113" s="1012" t="s">
        <v>452</v>
      </c>
      <c r="CN113" s="1013"/>
      <c r="CO113" s="1013"/>
      <c r="CP113" s="1013"/>
      <c r="CQ113" s="1013"/>
      <c r="CR113" s="1013"/>
      <c r="CS113" s="1013"/>
      <c r="CT113" s="1013"/>
      <c r="CU113" s="1013"/>
      <c r="CV113" s="1013"/>
      <c r="CW113" s="1013"/>
      <c r="CX113" s="1013"/>
      <c r="CY113" s="1013"/>
      <c r="CZ113" s="1013"/>
      <c r="DA113" s="1013"/>
      <c r="DB113" s="1013"/>
      <c r="DC113" s="1013"/>
      <c r="DD113" s="1013"/>
      <c r="DE113" s="1013"/>
      <c r="DF113" s="1014"/>
      <c r="DG113" s="1054" t="s">
        <v>445</v>
      </c>
      <c r="DH113" s="1055"/>
      <c r="DI113" s="1055"/>
      <c r="DJ113" s="1055"/>
      <c r="DK113" s="1056"/>
      <c r="DL113" s="1057" t="s">
        <v>437</v>
      </c>
      <c r="DM113" s="1055"/>
      <c r="DN113" s="1055"/>
      <c r="DO113" s="1055"/>
      <c r="DP113" s="1056"/>
      <c r="DQ113" s="1057" t="s">
        <v>438</v>
      </c>
      <c r="DR113" s="1055"/>
      <c r="DS113" s="1055"/>
      <c r="DT113" s="1055"/>
      <c r="DU113" s="1056"/>
      <c r="DV113" s="1058" t="s">
        <v>440</v>
      </c>
      <c r="DW113" s="1059"/>
      <c r="DX113" s="1059"/>
      <c r="DY113" s="1059"/>
      <c r="DZ113" s="1060"/>
    </row>
    <row r="114" spans="1:130" s="248" customFormat="1" ht="26.25" customHeight="1" x14ac:dyDescent="0.15">
      <c r="A114" s="1050"/>
      <c r="B114" s="1051"/>
      <c r="C114" s="1046" t="s">
        <v>453</v>
      </c>
      <c r="D114" s="1046"/>
      <c r="E114" s="1046"/>
      <c r="F114" s="1046"/>
      <c r="G114" s="1046"/>
      <c r="H114" s="1046"/>
      <c r="I114" s="1046"/>
      <c r="J114" s="1046"/>
      <c r="K114" s="1046"/>
      <c r="L114" s="1046"/>
      <c r="M114" s="1046"/>
      <c r="N114" s="1046"/>
      <c r="O114" s="1046"/>
      <c r="P114" s="1046"/>
      <c r="Q114" s="1046"/>
      <c r="R114" s="1046"/>
      <c r="S114" s="1046"/>
      <c r="T114" s="1046"/>
      <c r="U114" s="1046"/>
      <c r="V114" s="1046"/>
      <c r="W114" s="1046"/>
      <c r="X114" s="1046"/>
      <c r="Y114" s="1046"/>
      <c r="Z114" s="1047"/>
      <c r="AA114" s="1054">
        <v>41840</v>
      </c>
      <c r="AB114" s="1055"/>
      <c r="AC114" s="1055"/>
      <c r="AD114" s="1055"/>
      <c r="AE114" s="1056"/>
      <c r="AF114" s="1057">
        <v>47176</v>
      </c>
      <c r="AG114" s="1055"/>
      <c r="AH114" s="1055"/>
      <c r="AI114" s="1055"/>
      <c r="AJ114" s="1056"/>
      <c r="AK114" s="1057">
        <v>53323</v>
      </c>
      <c r="AL114" s="1055"/>
      <c r="AM114" s="1055"/>
      <c r="AN114" s="1055"/>
      <c r="AO114" s="1056"/>
      <c r="AP114" s="1058">
        <v>2.1</v>
      </c>
      <c r="AQ114" s="1059"/>
      <c r="AR114" s="1059"/>
      <c r="AS114" s="1059"/>
      <c r="AT114" s="1060"/>
      <c r="AU114" s="996"/>
      <c r="AV114" s="997"/>
      <c r="AW114" s="997"/>
      <c r="AX114" s="997"/>
      <c r="AY114" s="997"/>
      <c r="AZ114" s="1045" t="s">
        <v>454</v>
      </c>
      <c r="BA114" s="1046"/>
      <c r="BB114" s="1046"/>
      <c r="BC114" s="1046"/>
      <c r="BD114" s="1046"/>
      <c r="BE114" s="1046"/>
      <c r="BF114" s="1046"/>
      <c r="BG114" s="1046"/>
      <c r="BH114" s="1046"/>
      <c r="BI114" s="1046"/>
      <c r="BJ114" s="1046"/>
      <c r="BK114" s="1046"/>
      <c r="BL114" s="1046"/>
      <c r="BM114" s="1046"/>
      <c r="BN114" s="1046"/>
      <c r="BO114" s="1046"/>
      <c r="BP114" s="1047"/>
      <c r="BQ114" s="1015">
        <v>308776</v>
      </c>
      <c r="BR114" s="1016"/>
      <c r="BS114" s="1016"/>
      <c r="BT114" s="1016"/>
      <c r="BU114" s="1016"/>
      <c r="BV114" s="1016">
        <v>378866</v>
      </c>
      <c r="BW114" s="1016"/>
      <c r="BX114" s="1016"/>
      <c r="BY114" s="1016"/>
      <c r="BZ114" s="1016"/>
      <c r="CA114" s="1016">
        <v>398692</v>
      </c>
      <c r="CB114" s="1016"/>
      <c r="CC114" s="1016"/>
      <c r="CD114" s="1016"/>
      <c r="CE114" s="1016"/>
      <c r="CF114" s="1010">
        <v>15.5</v>
      </c>
      <c r="CG114" s="1011"/>
      <c r="CH114" s="1011"/>
      <c r="CI114" s="1011"/>
      <c r="CJ114" s="1011"/>
      <c r="CK114" s="1041"/>
      <c r="CL114" s="1042"/>
      <c r="CM114" s="1012" t="s">
        <v>455</v>
      </c>
      <c r="CN114" s="1013"/>
      <c r="CO114" s="1013"/>
      <c r="CP114" s="1013"/>
      <c r="CQ114" s="1013"/>
      <c r="CR114" s="1013"/>
      <c r="CS114" s="1013"/>
      <c r="CT114" s="1013"/>
      <c r="CU114" s="1013"/>
      <c r="CV114" s="1013"/>
      <c r="CW114" s="1013"/>
      <c r="CX114" s="1013"/>
      <c r="CY114" s="1013"/>
      <c r="CZ114" s="1013"/>
      <c r="DA114" s="1013"/>
      <c r="DB114" s="1013"/>
      <c r="DC114" s="1013"/>
      <c r="DD114" s="1013"/>
      <c r="DE114" s="1013"/>
      <c r="DF114" s="1014"/>
      <c r="DG114" s="1054" t="s">
        <v>440</v>
      </c>
      <c r="DH114" s="1055"/>
      <c r="DI114" s="1055"/>
      <c r="DJ114" s="1055"/>
      <c r="DK114" s="1056"/>
      <c r="DL114" s="1057" t="s">
        <v>436</v>
      </c>
      <c r="DM114" s="1055"/>
      <c r="DN114" s="1055"/>
      <c r="DO114" s="1055"/>
      <c r="DP114" s="1056"/>
      <c r="DQ114" s="1057" t="s">
        <v>440</v>
      </c>
      <c r="DR114" s="1055"/>
      <c r="DS114" s="1055"/>
      <c r="DT114" s="1055"/>
      <c r="DU114" s="1056"/>
      <c r="DV114" s="1058" t="s">
        <v>436</v>
      </c>
      <c r="DW114" s="1059"/>
      <c r="DX114" s="1059"/>
      <c r="DY114" s="1059"/>
      <c r="DZ114" s="1060"/>
    </row>
    <row r="115" spans="1:130" s="248" customFormat="1" ht="26.25" customHeight="1" x14ac:dyDescent="0.15">
      <c r="A115" s="1050"/>
      <c r="B115" s="1051"/>
      <c r="C115" s="1046" t="s">
        <v>456</v>
      </c>
      <c r="D115" s="1046"/>
      <c r="E115" s="1046"/>
      <c r="F115" s="1046"/>
      <c r="G115" s="1046"/>
      <c r="H115" s="1046"/>
      <c r="I115" s="1046"/>
      <c r="J115" s="1046"/>
      <c r="K115" s="1046"/>
      <c r="L115" s="1046"/>
      <c r="M115" s="1046"/>
      <c r="N115" s="1046"/>
      <c r="O115" s="1046"/>
      <c r="P115" s="1046"/>
      <c r="Q115" s="1046"/>
      <c r="R115" s="1046"/>
      <c r="S115" s="1046"/>
      <c r="T115" s="1046"/>
      <c r="U115" s="1046"/>
      <c r="V115" s="1046"/>
      <c r="W115" s="1046"/>
      <c r="X115" s="1046"/>
      <c r="Y115" s="1046"/>
      <c r="Z115" s="1047"/>
      <c r="AA115" s="1029" t="s">
        <v>410</v>
      </c>
      <c r="AB115" s="1030"/>
      <c r="AC115" s="1030"/>
      <c r="AD115" s="1030"/>
      <c r="AE115" s="1031"/>
      <c r="AF115" s="1032" t="s">
        <v>457</v>
      </c>
      <c r="AG115" s="1030"/>
      <c r="AH115" s="1030"/>
      <c r="AI115" s="1030"/>
      <c r="AJ115" s="1031"/>
      <c r="AK115" s="1032" t="s">
        <v>440</v>
      </c>
      <c r="AL115" s="1030"/>
      <c r="AM115" s="1030"/>
      <c r="AN115" s="1030"/>
      <c r="AO115" s="1031"/>
      <c r="AP115" s="1033" t="s">
        <v>436</v>
      </c>
      <c r="AQ115" s="1034"/>
      <c r="AR115" s="1034"/>
      <c r="AS115" s="1034"/>
      <c r="AT115" s="1035"/>
      <c r="AU115" s="996"/>
      <c r="AV115" s="997"/>
      <c r="AW115" s="997"/>
      <c r="AX115" s="997"/>
      <c r="AY115" s="997"/>
      <c r="AZ115" s="1045" t="s">
        <v>458</v>
      </c>
      <c r="BA115" s="1046"/>
      <c r="BB115" s="1046"/>
      <c r="BC115" s="1046"/>
      <c r="BD115" s="1046"/>
      <c r="BE115" s="1046"/>
      <c r="BF115" s="1046"/>
      <c r="BG115" s="1046"/>
      <c r="BH115" s="1046"/>
      <c r="BI115" s="1046"/>
      <c r="BJ115" s="1046"/>
      <c r="BK115" s="1046"/>
      <c r="BL115" s="1046"/>
      <c r="BM115" s="1046"/>
      <c r="BN115" s="1046"/>
      <c r="BO115" s="1046"/>
      <c r="BP115" s="1047"/>
      <c r="BQ115" s="1015" t="s">
        <v>441</v>
      </c>
      <c r="BR115" s="1016"/>
      <c r="BS115" s="1016"/>
      <c r="BT115" s="1016"/>
      <c r="BU115" s="1016"/>
      <c r="BV115" s="1016" t="s">
        <v>390</v>
      </c>
      <c r="BW115" s="1016"/>
      <c r="BX115" s="1016"/>
      <c r="BY115" s="1016"/>
      <c r="BZ115" s="1016"/>
      <c r="CA115" s="1016" t="s">
        <v>440</v>
      </c>
      <c r="CB115" s="1016"/>
      <c r="CC115" s="1016"/>
      <c r="CD115" s="1016"/>
      <c r="CE115" s="1016"/>
      <c r="CF115" s="1010" t="s">
        <v>440</v>
      </c>
      <c r="CG115" s="1011"/>
      <c r="CH115" s="1011"/>
      <c r="CI115" s="1011"/>
      <c r="CJ115" s="1011"/>
      <c r="CK115" s="1041"/>
      <c r="CL115" s="1042"/>
      <c r="CM115" s="1045" t="s">
        <v>459</v>
      </c>
      <c r="CN115" s="1066"/>
      <c r="CO115" s="1066"/>
      <c r="CP115" s="1066"/>
      <c r="CQ115" s="1066"/>
      <c r="CR115" s="1066"/>
      <c r="CS115" s="1066"/>
      <c r="CT115" s="1066"/>
      <c r="CU115" s="1066"/>
      <c r="CV115" s="1066"/>
      <c r="CW115" s="1066"/>
      <c r="CX115" s="1066"/>
      <c r="CY115" s="1066"/>
      <c r="CZ115" s="1066"/>
      <c r="DA115" s="1066"/>
      <c r="DB115" s="1066"/>
      <c r="DC115" s="1066"/>
      <c r="DD115" s="1066"/>
      <c r="DE115" s="1066"/>
      <c r="DF115" s="1047"/>
      <c r="DG115" s="1054" t="s">
        <v>436</v>
      </c>
      <c r="DH115" s="1055"/>
      <c r="DI115" s="1055"/>
      <c r="DJ115" s="1055"/>
      <c r="DK115" s="1056"/>
      <c r="DL115" s="1057" t="s">
        <v>438</v>
      </c>
      <c r="DM115" s="1055"/>
      <c r="DN115" s="1055"/>
      <c r="DO115" s="1055"/>
      <c r="DP115" s="1056"/>
      <c r="DQ115" s="1057" t="s">
        <v>436</v>
      </c>
      <c r="DR115" s="1055"/>
      <c r="DS115" s="1055"/>
      <c r="DT115" s="1055"/>
      <c r="DU115" s="1056"/>
      <c r="DV115" s="1058" t="s">
        <v>441</v>
      </c>
      <c r="DW115" s="1059"/>
      <c r="DX115" s="1059"/>
      <c r="DY115" s="1059"/>
      <c r="DZ115" s="1060"/>
    </row>
    <row r="116" spans="1:130" s="248" customFormat="1" ht="26.25" customHeight="1" x14ac:dyDescent="0.15">
      <c r="A116" s="1052"/>
      <c r="B116" s="1053"/>
      <c r="C116" s="1061" t="s">
        <v>460</v>
      </c>
      <c r="D116" s="1061"/>
      <c r="E116" s="1061"/>
      <c r="F116" s="1061"/>
      <c r="G116" s="1061"/>
      <c r="H116" s="1061"/>
      <c r="I116" s="1061"/>
      <c r="J116" s="1061"/>
      <c r="K116" s="1061"/>
      <c r="L116" s="1061"/>
      <c r="M116" s="1061"/>
      <c r="N116" s="1061"/>
      <c r="O116" s="1061"/>
      <c r="P116" s="1061"/>
      <c r="Q116" s="1061"/>
      <c r="R116" s="1061"/>
      <c r="S116" s="1061"/>
      <c r="T116" s="1061"/>
      <c r="U116" s="1061"/>
      <c r="V116" s="1061"/>
      <c r="W116" s="1061"/>
      <c r="X116" s="1061"/>
      <c r="Y116" s="1061"/>
      <c r="Z116" s="1062"/>
      <c r="AA116" s="1054" t="s">
        <v>441</v>
      </c>
      <c r="AB116" s="1055"/>
      <c r="AC116" s="1055"/>
      <c r="AD116" s="1055"/>
      <c r="AE116" s="1056"/>
      <c r="AF116" s="1057" t="s">
        <v>438</v>
      </c>
      <c r="AG116" s="1055"/>
      <c r="AH116" s="1055"/>
      <c r="AI116" s="1055"/>
      <c r="AJ116" s="1056"/>
      <c r="AK116" s="1057" t="s">
        <v>440</v>
      </c>
      <c r="AL116" s="1055"/>
      <c r="AM116" s="1055"/>
      <c r="AN116" s="1055"/>
      <c r="AO116" s="1056"/>
      <c r="AP116" s="1058" t="s">
        <v>441</v>
      </c>
      <c r="AQ116" s="1059"/>
      <c r="AR116" s="1059"/>
      <c r="AS116" s="1059"/>
      <c r="AT116" s="1060"/>
      <c r="AU116" s="996"/>
      <c r="AV116" s="997"/>
      <c r="AW116" s="997"/>
      <c r="AX116" s="997"/>
      <c r="AY116" s="997"/>
      <c r="AZ116" s="1063" t="s">
        <v>461</v>
      </c>
      <c r="BA116" s="1064"/>
      <c r="BB116" s="1064"/>
      <c r="BC116" s="1064"/>
      <c r="BD116" s="1064"/>
      <c r="BE116" s="1064"/>
      <c r="BF116" s="1064"/>
      <c r="BG116" s="1064"/>
      <c r="BH116" s="1064"/>
      <c r="BI116" s="1064"/>
      <c r="BJ116" s="1064"/>
      <c r="BK116" s="1064"/>
      <c r="BL116" s="1064"/>
      <c r="BM116" s="1064"/>
      <c r="BN116" s="1064"/>
      <c r="BO116" s="1064"/>
      <c r="BP116" s="1065"/>
      <c r="BQ116" s="1015" t="s">
        <v>445</v>
      </c>
      <c r="BR116" s="1016"/>
      <c r="BS116" s="1016"/>
      <c r="BT116" s="1016"/>
      <c r="BU116" s="1016"/>
      <c r="BV116" s="1016" t="s">
        <v>410</v>
      </c>
      <c r="BW116" s="1016"/>
      <c r="BX116" s="1016"/>
      <c r="BY116" s="1016"/>
      <c r="BZ116" s="1016"/>
      <c r="CA116" s="1016" t="s">
        <v>410</v>
      </c>
      <c r="CB116" s="1016"/>
      <c r="CC116" s="1016"/>
      <c r="CD116" s="1016"/>
      <c r="CE116" s="1016"/>
      <c r="CF116" s="1010" t="s">
        <v>390</v>
      </c>
      <c r="CG116" s="1011"/>
      <c r="CH116" s="1011"/>
      <c r="CI116" s="1011"/>
      <c r="CJ116" s="1011"/>
      <c r="CK116" s="1041"/>
      <c r="CL116" s="1042"/>
      <c r="CM116" s="1012" t="s">
        <v>462</v>
      </c>
      <c r="CN116" s="1013"/>
      <c r="CO116" s="1013"/>
      <c r="CP116" s="1013"/>
      <c r="CQ116" s="1013"/>
      <c r="CR116" s="1013"/>
      <c r="CS116" s="1013"/>
      <c r="CT116" s="1013"/>
      <c r="CU116" s="1013"/>
      <c r="CV116" s="1013"/>
      <c r="CW116" s="1013"/>
      <c r="CX116" s="1013"/>
      <c r="CY116" s="1013"/>
      <c r="CZ116" s="1013"/>
      <c r="DA116" s="1013"/>
      <c r="DB116" s="1013"/>
      <c r="DC116" s="1013"/>
      <c r="DD116" s="1013"/>
      <c r="DE116" s="1013"/>
      <c r="DF116" s="1014"/>
      <c r="DG116" s="1054" t="s">
        <v>410</v>
      </c>
      <c r="DH116" s="1055"/>
      <c r="DI116" s="1055"/>
      <c r="DJ116" s="1055"/>
      <c r="DK116" s="1056"/>
      <c r="DL116" s="1057" t="s">
        <v>445</v>
      </c>
      <c r="DM116" s="1055"/>
      <c r="DN116" s="1055"/>
      <c r="DO116" s="1055"/>
      <c r="DP116" s="1056"/>
      <c r="DQ116" s="1057" t="s">
        <v>438</v>
      </c>
      <c r="DR116" s="1055"/>
      <c r="DS116" s="1055"/>
      <c r="DT116" s="1055"/>
      <c r="DU116" s="1056"/>
      <c r="DV116" s="1058" t="s">
        <v>410</v>
      </c>
      <c r="DW116" s="1059"/>
      <c r="DX116" s="1059"/>
      <c r="DY116" s="1059"/>
      <c r="DZ116" s="1060"/>
    </row>
    <row r="117" spans="1:130" s="248" customFormat="1" ht="26.25" customHeight="1" x14ac:dyDescent="0.15">
      <c r="A117" s="1000" t="s">
        <v>185</v>
      </c>
      <c r="B117" s="981"/>
      <c r="C117" s="981"/>
      <c r="D117" s="981"/>
      <c r="E117" s="981"/>
      <c r="F117" s="981"/>
      <c r="G117" s="981"/>
      <c r="H117" s="981"/>
      <c r="I117" s="981"/>
      <c r="J117" s="981"/>
      <c r="K117" s="981"/>
      <c r="L117" s="981"/>
      <c r="M117" s="981"/>
      <c r="N117" s="981"/>
      <c r="O117" s="981"/>
      <c r="P117" s="981"/>
      <c r="Q117" s="981"/>
      <c r="R117" s="981"/>
      <c r="S117" s="981"/>
      <c r="T117" s="981"/>
      <c r="U117" s="981"/>
      <c r="V117" s="981"/>
      <c r="W117" s="981"/>
      <c r="X117" s="981"/>
      <c r="Y117" s="1071" t="s">
        <v>463</v>
      </c>
      <c r="Z117" s="982"/>
      <c r="AA117" s="1072">
        <v>502676</v>
      </c>
      <c r="AB117" s="1073"/>
      <c r="AC117" s="1073"/>
      <c r="AD117" s="1073"/>
      <c r="AE117" s="1074"/>
      <c r="AF117" s="1075">
        <v>490552</v>
      </c>
      <c r="AG117" s="1073"/>
      <c r="AH117" s="1073"/>
      <c r="AI117" s="1073"/>
      <c r="AJ117" s="1074"/>
      <c r="AK117" s="1075">
        <v>485810</v>
      </c>
      <c r="AL117" s="1073"/>
      <c r="AM117" s="1073"/>
      <c r="AN117" s="1073"/>
      <c r="AO117" s="1074"/>
      <c r="AP117" s="1076"/>
      <c r="AQ117" s="1077"/>
      <c r="AR117" s="1077"/>
      <c r="AS117" s="1077"/>
      <c r="AT117" s="1078"/>
      <c r="AU117" s="996"/>
      <c r="AV117" s="997"/>
      <c r="AW117" s="997"/>
      <c r="AX117" s="997"/>
      <c r="AY117" s="997"/>
      <c r="AZ117" s="1063" t="s">
        <v>464</v>
      </c>
      <c r="BA117" s="1064"/>
      <c r="BB117" s="1064"/>
      <c r="BC117" s="1064"/>
      <c r="BD117" s="1064"/>
      <c r="BE117" s="1064"/>
      <c r="BF117" s="1064"/>
      <c r="BG117" s="1064"/>
      <c r="BH117" s="1064"/>
      <c r="BI117" s="1064"/>
      <c r="BJ117" s="1064"/>
      <c r="BK117" s="1064"/>
      <c r="BL117" s="1064"/>
      <c r="BM117" s="1064"/>
      <c r="BN117" s="1064"/>
      <c r="BO117" s="1064"/>
      <c r="BP117" s="1065"/>
      <c r="BQ117" s="1015" t="s">
        <v>436</v>
      </c>
      <c r="BR117" s="1016"/>
      <c r="BS117" s="1016"/>
      <c r="BT117" s="1016"/>
      <c r="BU117" s="1016"/>
      <c r="BV117" s="1016" t="s">
        <v>441</v>
      </c>
      <c r="BW117" s="1016"/>
      <c r="BX117" s="1016"/>
      <c r="BY117" s="1016"/>
      <c r="BZ117" s="1016"/>
      <c r="CA117" s="1016" t="s">
        <v>390</v>
      </c>
      <c r="CB117" s="1016"/>
      <c r="CC117" s="1016"/>
      <c r="CD117" s="1016"/>
      <c r="CE117" s="1016"/>
      <c r="CF117" s="1010" t="s">
        <v>436</v>
      </c>
      <c r="CG117" s="1011"/>
      <c r="CH117" s="1011"/>
      <c r="CI117" s="1011"/>
      <c r="CJ117" s="1011"/>
      <c r="CK117" s="1041"/>
      <c r="CL117" s="1042"/>
      <c r="CM117" s="1012" t="s">
        <v>465</v>
      </c>
      <c r="CN117" s="1013"/>
      <c r="CO117" s="1013"/>
      <c r="CP117" s="1013"/>
      <c r="CQ117" s="1013"/>
      <c r="CR117" s="1013"/>
      <c r="CS117" s="1013"/>
      <c r="CT117" s="1013"/>
      <c r="CU117" s="1013"/>
      <c r="CV117" s="1013"/>
      <c r="CW117" s="1013"/>
      <c r="CX117" s="1013"/>
      <c r="CY117" s="1013"/>
      <c r="CZ117" s="1013"/>
      <c r="DA117" s="1013"/>
      <c r="DB117" s="1013"/>
      <c r="DC117" s="1013"/>
      <c r="DD117" s="1013"/>
      <c r="DE117" s="1013"/>
      <c r="DF117" s="1014"/>
      <c r="DG117" s="1054" t="s">
        <v>390</v>
      </c>
      <c r="DH117" s="1055"/>
      <c r="DI117" s="1055"/>
      <c r="DJ117" s="1055"/>
      <c r="DK117" s="1056"/>
      <c r="DL117" s="1057" t="s">
        <v>390</v>
      </c>
      <c r="DM117" s="1055"/>
      <c r="DN117" s="1055"/>
      <c r="DO117" s="1055"/>
      <c r="DP117" s="1056"/>
      <c r="DQ117" s="1057" t="s">
        <v>466</v>
      </c>
      <c r="DR117" s="1055"/>
      <c r="DS117" s="1055"/>
      <c r="DT117" s="1055"/>
      <c r="DU117" s="1056"/>
      <c r="DV117" s="1058" t="s">
        <v>436</v>
      </c>
      <c r="DW117" s="1059"/>
      <c r="DX117" s="1059"/>
      <c r="DY117" s="1059"/>
      <c r="DZ117" s="1060"/>
    </row>
    <row r="118" spans="1:130" s="248" customFormat="1" ht="26.25" customHeight="1" x14ac:dyDescent="0.15">
      <c r="A118" s="1000" t="s">
        <v>431</v>
      </c>
      <c r="B118" s="981"/>
      <c r="C118" s="981"/>
      <c r="D118" s="981"/>
      <c r="E118" s="981"/>
      <c r="F118" s="981"/>
      <c r="G118" s="981"/>
      <c r="H118" s="981"/>
      <c r="I118" s="981"/>
      <c r="J118" s="981"/>
      <c r="K118" s="981"/>
      <c r="L118" s="981"/>
      <c r="M118" s="981"/>
      <c r="N118" s="981"/>
      <c r="O118" s="981"/>
      <c r="P118" s="981"/>
      <c r="Q118" s="981"/>
      <c r="R118" s="981"/>
      <c r="S118" s="981"/>
      <c r="T118" s="981"/>
      <c r="U118" s="981"/>
      <c r="V118" s="981"/>
      <c r="W118" s="981"/>
      <c r="X118" s="981"/>
      <c r="Y118" s="981"/>
      <c r="Z118" s="982"/>
      <c r="AA118" s="980" t="s">
        <v>428</v>
      </c>
      <c r="AB118" s="981"/>
      <c r="AC118" s="981"/>
      <c r="AD118" s="981"/>
      <c r="AE118" s="982"/>
      <c r="AF118" s="980" t="s">
        <v>429</v>
      </c>
      <c r="AG118" s="981"/>
      <c r="AH118" s="981"/>
      <c r="AI118" s="981"/>
      <c r="AJ118" s="982"/>
      <c r="AK118" s="980" t="s">
        <v>304</v>
      </c>
      <c r="AL118" s="981"/>
      <c r="AM118" s="981"/>
      <c r="AN118" s="981"/>
      <c r="AO118" s="982"/>
      <c r="AP118" s="1067" t="s">
        <v>430</v>
      </c>
      <c r="AQ118" s="1068"/>
      <c r="AR118" s="1068"/>
      <c r="AS118" s="1068"/>
      <c r="AT118" s="1069"/>
      <c r="AU118" s="996"/>
      <c r="AV118" s="997"/>
      <c r="AW118" s="997"/>
      <c r="AX118" s="997"/>
      <c r="AY118" s="997"/>
      <c r="AZ118" s="1070" t="s">
        <v>467</v>
      </c>
      <c r="BA118" s="1061"/>
      <c r="BB118" s="1061"/>
      <c r="BC118" s="1061"/>
      <c r="BD118" s="1061"/>
      <c r="BE118" s="1061"/>
      <c r="BF118" s="1061"/>
      <c r="BG118" s="1061"/>
      <c r="BH118" s="1061"/>
      <c r="BI118" s="1061"/>
      <c r="BJ118" s="1061"/>
      <c r="BK118" s="1061"/>
      <c r="BL118" s="1061"/>
      <c r="BM118" s="1061"/>
      <c r="BN118" s="1061"/>
      <c r="BO118" s="1061"/>
      <c r="BP118" s="1062"/>
      <c r="BQ118" s="1093" t="s">
        <v>441</v>
      </c>
      <c r="BR118" s="1094"/>
      <c r="BS118" s="1094"/>
      <c r="BT118" s="1094"/>
      <c r="BU118" s="1094"/>
      <c r="BV118" s="1094" t="s">
        <v>390</v>
      </c>
      <c r="BW118" s="1094"/>
      <c r="BX118" s="1094"/>
      <c r="BY118" s="1094"/>
      <c r="BZ118" s="1094"/>
      <c r="CA118" s="1094" t="s">
        <v>129</v>
      </c>
      <c r="CB118" s="1094"/>
      <c r="CC118" s="1094"/>
      <c r="CD118" s="1094"/>
      <c r="CE118" s="1094"/>
      <c r="CF118" s="1010" t="s">
        <v>457</v>
      </c>
      <c r="CG118" s="1011"/>
      <c r="CH118" s="1011"/>
      <c r="CI118" s="1011"/>
      <c r="CJ118" s="1011"/>
      <c r="CK118" s="1041"/>
      <c r="CL118" s="1042"/>
      <c r="CM118" s="1012" t="s">
        <v>468</v>
      </c>
      <c r="CN118" s="1013"/>
      <c r="CO118" s="1013"/>
      <c r="CP118" s="1013"/>
      <c r="CQ118" s="1013"/>
      <c r="CR118" s="1013"/>
      <c r="CS118" s="1013"/>
      <c r="CT118" s="1013"/>
      <c r="CU118" s="1013"/>
      <c r="CV118" s="1013"/>
      <c r="CW118" s="1013"/>
      <c r="CX118" s="1013"/>
      <c r="CY118" s="1013"/>
      <c r="CZ118" s="1013"/>
      <c r="DA118" s="1013"/>
      <c r="DB118" s="1013"/>
      <c r="DC118" s="1013"/>
      <c r="DD118" s="1013"/>
      <c r="DE118" s="1013"/>
      <c r="DF118" s="1014"/>
      <c r="DG118" s="1054" t="s">
        <v>466</v>
      </c>
      <c r="DH118" s="1055"/>
      <c r="DI118" s="1055"/>
      <c r="DJ118" s="1055"/>
      <c r="DK118" s="1056"/>
      <c r="DL118" s="1057" t="s">
        <v>436</v>
      </c>
      <c r="DM118" s="1055"/>
      <c r="DN118" s="1055"/>
      <c r="DO118" s="1055"/>
      <c r="DP118" s="1056"/>
      <c r="DQ118" s="1057" t="s">
        <v>436</v>
      </c>
      <c r="DR118" s="1055"/>
      <c r="DS118" s="1055"/>
      <c r="DT118" s="1055"/>
      <c r="DU118" s="1056"/>
      <c r="DV118" s="1058" t="s">
        <v>441</v>
      </c>
      <c r="DW118" s="1059"/>
      <c r="DX118" s="1059"/>
      <c r="DY118" s="1059"/>
      <c r="DZ118" s="1060"/>
    </row>
    <row r="119" spans="1:130" s="248" customFormat="1" ht="26.25" customHeight="1" x14ac:dyDescent="0.15">
      <c r="A119" s="1154" t="s">
        <v>434</v>
      </c>
      <c r="B119" s="1040"/>
      <c r="C119" s="1019" t="s">
        <v>435</v>
      </c>
      <c r="D119" s="1020"/>
      <c r="E119" s="1020"/>
      <c r="F119" s="1020"/>
      <c r="G119" s="1020"/>
      <c r="H119" s="1020"/>
      <c r="I119" s="1020"/>
      <c r="J119" s="1020"/>
      <c r="K119" s="1020"/>
      <c r="L119" s="1020"/>
      <c r="M119" s="1020"/>
      <c r="N119" s="1020"/>
      <c r="O119" s="1020"/>
      <c r="P119" s="1020"/>
      <c r="Q119" s="1020"/>
      <c r="R119" s="1020"/>
      <c r="S119" s="1020"/>
      <c r="T119" s="1020"/>
      <c r="U119" s="1020"/>
      <c r="V119" s="1020"/>
      <c r="W119" s="1020"/>
      <c r="X119" s="1020"/>
      <c r="Y119" s="1020"/>
      <c r="Z119" s="1021"/>
      <c r="AA119" s="987" t="s">
        <v>390</v>
      </c>
      <c r="AB119" s="988"/>
      <c r="AC119" s="988"/>
      <c r="AD119" s="988"/>
      <c r="AE119" s="989"/>
      <c r="AF119" s="990" t="s">
        <v>390</v>
      </c>
      <c r="AG119" s="988"/>
      <c r="AH119" s="988"/>
      <c r="AI119" s="988"/>
      <c r="AJ119" s="989"/>
      <c r="AK119" s="990" t="s">
        <v>441</v>
      </c>
      <c r="AL119" s="988"/>
      <c r="AM119" s="988"/>
      <c r="AN119" s="988"/>
      <c r="AO119" s="989"/>
      <c r="AP119" s="991" t="s">
        <v>390</v>
      </c>
      <c r="AQ119" s="992"/>
      <c r="AR119" s="992"/>
      <c r="AS119" s="992"/>
      <c r="AT119" s="993"/>
      <c r="AU119" s="998"/>
      <c r="AV119" s="999"/>
      <c r="AW119" s="999"/>
      <c r="AX119" s="999"/>
      <c r="AY119" s="999"/>
      <c r="AZ119" s="279" t="s">
        <v>185</v>
      </c>
      <c r="BA119" s="279"/>
      <c r="BB119" s="279"/>
      <c r="BC119" s="279"/>
      <c r="BD119" s="279"/>
      <c r="BE119" s="279"/>
      <c r="BF119" s="279"/>
      <c r="BG119" s="279"/>
      <c r="BH119" s="279"/>
      <c r="BI119" s="279"/>
      <c r="BJ119" s="279"/>
      <c r="BK119" s="279"/>
      <c r="BL119" s="279"/>
      <c r="BM119" s="279"/>
      <c r="BN119" s="279"/>
      <c r="BO119" s="1071" t="s">
        <v>469</v>
      </c>
      <c r="BP119" s="1102"/>
      <c r="BQ119" s="1093">
        <v>3001975</v>
      </c>
      <c r="BR119" s="1094"/>
      <c r="BS119" s="1094"/>
      <c r="BT119" s="1094"/>
      <c r="BU119" s="1094"/>
      <c r="BV119" s="1094">
        <v>3536795</v>
      </c>
      <c r="BW119" s="1094"/>
      <c r="BX119" s="1094"/>
      <c r="BY119" s="1094"/>
      <c r="BZ119" s="1094"/>
      <c r="CA119" s="1094">
        <v>3144698</v>
      </c>
      <c r="CB119" s="1094"/>
      <c r="CC119" s="1094"/>
      <c r="CD119" s="1094"/>
      <c r="CE119" s="1094"/>
      <c r="CF119" s="1095"/>
      <c r="CG119" s="1096"/>
      <c r="CH119" s="1096"/>
      <c r="CI119" s="1096"/>
      <c r="CJ119" s="1097"/>
      <c r="CK119" s="1043"/>
      <c r="CL119" s="1044"/>
      <c r="CM119" s="1098" t="s">
        <v>470</v>
      </c>
      <c r="CN119" s="1099"/>
      <c r="CO119" s="1099"/>
      <c r="CP119" s="1099"/>
      <c r="CQ119" s="1099"/>
      <c r="CR119" s="1099"/>
      <c r="CS119" s="1099"/>
      <c r="CT119" s="1099"/>
      <c r="CU119" s="1099"/>
      <c r="CV119" s="1099"/>
      <c r="CW119" s="1099"/>
      <c r="CX119" s="1099"/>
      <c r="CY119" s="1099"/>
      <c r="CZ119" s="1099"/>
      <c r="DA119" s="1099"/>
      <c r="DB119" s="1099"/>
      <c r="DC119" s="1099"/>
      <c r="DD119" s="1099"/>
      <c r="DE119" s="1099"/>
      <c r="DF119" s="1100"/>
      <c r="DG119" s="1101" t="s">
        <v>129</v>
      </c>
      <c r="DH119" s="1080"/>
      <c r="DI119" s="1080"/>
      <c r="DJ119" s="1080"/>
      <c r="DK119" s="1081"/>
      <c r="DL119" s="1079" t="s">
        <v>129</v>
      </c>
      <c r="DM119" s="1080"/>
      <c r="DN119" s="1080"/>
      <c r="DO119" s="1080"/>
      <c r="DP119" s="1081"/>
      <c r="DQ119" s="1079" t="s">
        <v>129</v>
      </c>
      <c r="DR119" s="1080"/>
      <c r="DS119" s="1080"/>
      <c r="DT119" s="1080"/>
      <c r="DU119" s="1081"/>
      <c r="DV119" s="1082" t="s">
        <v>436</v>
      </c>
      <c r="DW119" s="1083"/>
      <c r="DX119" s="1083"/>
      <c r="DY119" s="1083"/>
      <c r="DZ119" s="1084"/>
    </row>
    <row r="120" spans="1:130" s="248" customFormat="1" ht="26.25" customHeight="1" x14ac:dyDescent="0.15">
      <c r="A120" s="1155"/>
      <c r="B120" s="1042"/>
      <c r="C120" s="1012" t="s">
        <v>444</v>
      </c>
      <c r="D120" s="1013"/>
      <c r="E120" s="1013"/>
      <c r="F120" s="1013"/>
      <c r="G120" s="1013"/>
      <c r="H120" s="1013"/>
      <c r="I120" s="1013"/>
      <c r="J120" s="1013"/>
      <c r="K120" s="1013"/>
      <c r="L120" s="1013"/>
      <c r="M120" s="1013"/>
      <c r="N120" s="1013"/>
      <c r="O120" s="1013"/>
      <c r="P120" s="1013"/>
      <c r="Q120" s="1013"/>
      <c r="R120" s="1013"/>
      <c r="S120" s="1013"/>
      <c r="T120" s="1013"/>
      <c r="U120" s="1013"/>
      <c r="V120" s="1013"/>
      <c r="W120" s="1013"/>
      <c r="X120" s="1013"/>
      <c r="Y120" s="1013"/>
      <c r="Z120" s="1014"/>
      <c r="AA120" s="1054" t="s">
        <v>436</v>
      </c>
      <c r="AB120" s="1055"/>
      <c r="AC120" s="1055"/>
      <c r="AD120" s="1055"/>
      <c r="AE120" s="1056"/>
      <c r="AF120" s="1057" t="s">
        <v>129</v>
      </c>
      <c r="AG120" s="1055"/>
      <c r="AH120" s="1055"/>
      <c r="AI120" s="1055"/>
      <c r="AJ120" s="1056"/>
      <c r="AK120" s="1057" t="s">
        <v>390</v>
      </c>
      <c r="AL120" s="1055"/>
      <c r="AM120" s="1055"/>
      <c r="AN120" s="1055"/>
      <c r="AO120" s="1056"/>
      <c r="AP120" s="1058" t="s">
        <v>436</v>
      </c>
      <c r="AQ120" s="1059"/>
      <c r="AR120" s="1059"/>
      <c r="AS120" s="1059"/>
      <c r="AT120" s="1060"/>
      <c r="AU120" s="1085" t="s">
        <v>471</v>
      </c>
      <c r="AV120" s="1086"/>
      <c r="AW120" s="1086"/>
      <c r="AX120" s="1086"/>
      <c r="AY120" s="1087"/>
      <c r="AZ120" s="1036" t="s">
        <v>472</v>
      </c>
      <c r="BA120" s="985"/>
      <c r="BB120" s="985"/>
      <c r="BC120" s="985"/>
      <c r="BD120" s="985"/>
      <c r="BE120" s="985"/>
      <c r="BF120" s="985"/>
      <c r="BG120" s="985"/>
      <c r="BH120" s="985"/>
      <c r="BI120" s="985"/>
      <c r="BJ120" s="985"/>
      <c r="BK120" s="985"/>
      <c r="BL120" s="985"/>
      <c r="BM120" s="985"/>
      <c r="BN120" s="985"/>
      <c r="BO120" s="985"/>
      <c r="BP120" s="986"/>
      <c r="BQ120" s="1022">
        <v>2553979</v>
      </c>
      <c r="BR120" s="1023"/>
      <c r="BS120" s="1023"/>
      <c r="BT120" s="1023"/>
      <c r="BU120" s="1023"/>
      <c r="BV120" s="1023">
        <v>2641814</v>
      </c>
      <c r="BW120" s="1023"/>
      <c r="BX120" s="1023"/>
      <c r="BY120" s="1023"/>
      <c r="BZ120" s="1023"/>
      <c r="CA120" s="1023">
        <v>2628880</v>
      </c>
      <c r="CB120" s="1023"/>
      <c r="CC120" s="1023"/>
      <c r="CD120" s="1023"/>
      <c r="CE120" s="1023"/>
      <c r="CF120" s="1037">
        <v>102.4</v>
      </c>
      <c r="CG120" s="1038"/>
      <c r="CH120" s="1038"/>
      <c r="CI120" s="1038"/>
      <c r="CJ120" s="1038"/>
      <c r="CK120" s="1103" t="s">
        <v>473</v>
      </c>
      <c r="CL120" s="1104"/>
      <c r="CM120" s="1104"/>
      <c r="CN120" s="1104"/>
      <c r="CO120" s="1105"/>
      <c r="CP120" s="1111" t="s">
        <v>474</v>
      </c>
      <c r="CQ120" s="1112"/>
      <c r="CR120" s="1112"/>
      <c r="CS120" s="1112"/>
      <c r="CT120" s="1112"/>
      <c r="CU120" s="1112"/>
      <c r="CV120" s="1112"/>
      <c r="CW120" s="1112"/>
      <c r="CX120" s="1112"/>
      <c r="CY120" s="1112"/>
      <c r="CZ120" s="1112"/>
      <c r="DA120" s="1112"/>
      <c r="DB120" s="1112"/>
      <c r="DC120" s="1112"/>
      <c r="DD120" s="1112"/>
      <c r="DE120" s="1112"/>
      <c r="DF120" s="1113"/>
      <c r="DG120" s="1022">
        <v>528081</v>
      </c>
      <c r="DH120" s="1023"/>
      <c r="DI120" s="1023"/>
      <c r="DJ120" s="1023"/>
      <c r="DK120" s="1023"/>
      <c r="DL120" s="1023">
        <v>444585</v>
      </c>
      <c r="DM120" s="1023"/>
      <c r="DN120" s="1023"/>
      <c r="DO120" s="1023"/>
      <c r="DP120" s="1023"/>
      <c r="DQ120" s="1023">
        <v>355161</v>
      </c>
      <c r="DR120" s="1023"/>
      <c r="DS120" s="1023"/>
      <c r="DT120" s="1023"/>
      <c r="DU120" s="1023"/>
      <c r="DV120" s="1024">
        <v>13.8</v>
      </c>
      <c r="DW120" s="1024"/>
      <c r="DX120" s="1024"/>
      <c r="DY120" s="1024"/>
      <c r="DZ120" s="1025"/>
    </row>
    <row r="121" spans="1:130" s="248" customFormat="1" ht="26.25" customHeight="1" x14ac:dyDescent="0.15">
      <c r="A121" s="1155"/>
      <c r="B121" s="1042"/>
      <c r="C121" s="1063" t="s">
        <v>475</v>
      </c>
      <c r="D121" s="1064"/>
      <c r="E121" s="1064"/>
      <c r="F121" s="1064"/>
      <c r="G121" s="1064"/>
      <c r="H121" s="1064"/>
      <c r="I121" s="1064"/>
      <c r="J121" s="1064"/>
      <c r="K121" s="1064"/>
      <c r="L121" s="1064"/>
      <c r="M121" s="1064"/>
      <c r="N121" s="1064"/>
      <c r="O121" s="1064"/>
      <c r="P121" s="1064"/>
      <c r="Q121" s="1064"/>
      <c r="R121" s="1064"/>
      <c r="S121" s="1064"/>
      <c r="T121" s="1064"/>
      <c r="U121" s="1064"/>
      <c r="V121" s="1064"/>
      <c r="W121" s="1064"/>
      <c r="X121" s="1064"/>
      <c r="Y121" s="1064"/>
      <c r="Z121" s="1065"/>
      <c r="AA121" s="1054" t="s">
        <v>436</v>
      </c>
      <c r="AB121" s="1055"/>
      <c r="AC121" s="1055"/>
      <c r="AD121" s="1055"/>
      <c r="AE121" s="1056"/>
      <c r="AF121" s="1057" t="s">
        <v>436</v>
      </c>
      <c r="AG121" s="1055"/>
      <c r="AH121" s="1055"/>
      <c r="AI121" s="1055"/>
      <c r="AJ121" s="1056"/>
      <c r="AK121" s="1057" t="s">
        <v>129</v>
      </c>
      <c r="AL121" s="1055"/>
      <c r="AM121" s="1055"/>
      <c r="AN121" s="1055"/>
      <c r="AO121" s="1056"/>
      <c r="AP121" s="1058" t="s">
        <v>129</v>
      </c>
      <c r="AQ121" s="1059"/>
      <c r="AR121" s="1059"/>
      <c r="AS121" s="1059"/>
      <c r="AT121" s="1060"/>
      <c r="AU121" s="1088"/>
      <c r="AV121" s="1089"/>
      <c r="AW121" s="1089"/>
      <c r="AX121" s="1089"/>
      <c r="AY121" s="1090"/>
      <c r="AZ121" s="1045" t="s">
        <v>476</v>
      </c>
      <c r="BA121" s="1046"/>
      <c r="BB121" s="1046"/>
      <c r="BC121" s="1046"/>
      <c r="BD121" s="1046"/>
      <c r="BE121" s="1046"/>
      <c r="BF121" s="1046"/>
      <c r="BG121" s="1046"/>
      <c r="BH121" s="1046"/>
      <c r="BI121" s="1046"/>
      <c r="BJ121" s="1046"/>
      <c r="BK121" s="1046"/>
      <c r="BL121" s="1046"/>
      <c r="BM121" s="1046"/>
      <c r="BN121" s="1046"/>
      <c r="BO121" s="1046"/>
      <c r="BP121" s="1047"/>
      <c r="BQ121" s="1015" t="s">
        <v>390</v>
      </c>
      <c r="BR121" s="1016"/>
      <c r="BS121" s="1016"/>
      <c r="BT121" s="1016"/>
      <c r="BU121" s="1016"/>
      <c r="BV121" s="1016" t="s">
        <v>129</v>
      </c>
      <c r="BW121" s="1016"/>
      <c r="BX121" s="1016"/>
      <c r="BY121" s="1016"/>
      <c r="BZ121" s="1016"/>
      <c r="CA121" s="1016" t="s">
        <v>129</v>
      </c>
      <c r="CB121" s="1016"/>
      <c r="CC121" s="1016"/>
      <c r="CD121" s="1016"/>
      <c r="CE121" s="1016"/>
      <c r="CF121" s="1010" t="s">
        <v>436</v>
      </c>
      <c r="CG121" s="1011"/>
      <c r="CH121" s="1011"/>
      <c r="CI121" s="1011"/>
      <c r="CJ121" s="1011"/>
      <c r="CK121" s="1106"/>
      <c r="CL121" s="1107"/>
      <c r="CM121" s="1107"/>
      <c r="CN121" s="1107"/>
      <c r="CO121" s="1108"/>
      <c r="CP121" s="1116" t="s">
        <v>404</v>
      </c>
      <c r="CQ121" s="1117"/>
      <c r="CR121" s="1117"/>
      <c r="CS121" s="1117"/>
      <c r="CT121" s="1117"/>
      <c r="CU121" s="1117"/>
      <c r="CV121" s="1117"/>
      <c r="CW121" s="1117"/>
      <c r="CX121" s="1117"/>
      <c r="CY121" s="1117"/>
      <c r="CZ121" s="1117"/>
      <c r="DA121" s="1117"/>
      <c r="DB121" s="1117"/>
      <c r="DC121" s="1117"/>
      <c r="DD121" s="1117"/>
      <c r="DE121" s="1117"/>
      <c r="DF121" s="1118"/>
      <c r="DG121" s="1015">
        <v>8324</v>
      </c>
      <c r="DH121" s="1016"/>
      <c r="DI121" s="1016"/>
      <c r="DJ121" s="1016"/>
      <c r="DK121" s="1016"/>
      <c r="DL121" s="1016">
        <v>1130</v>
      </c>
      <c r="DM121" s="1016"/>
      <c r="DN121" s="1016"/>
      <c r="DO121" s="1016"/>
      <c r="DP121" s="1016"/>
      <c r="DQ121" s="1016">
        <v>61</v>
      </c>
      <c r="DR121" s="1016"/>
      <c r="DS121" s="1016"/>
      <c r="DT121" s="1016"/>
      <c r="DU121" s="1016"/>
      <c r="DV121" s="1017">
        <v>0</v>
      </c>
      <c r="DW121" s="1017"/>
      <c r="DX121" s="1017"/>
      <c r="DY121" s="1017"/>
      <c r="DZ121" s="1018"/>
    </row>
    <row r="122" spans="1:130" s="248" customFormat="1" ht="26.25" customHeight="1" x14ac:dyDescent="0.15">
      <c r="A122" s="1155"/>
      <c r="B122" s="1042"/>
      <c r="C122" s="1012" t="s">
        <v>455</v>
      </c>
      <c r="D122" s="1013"/>
      <c r="E122" s="1013"/>
      <c r="F122" s="1013"/>
      <c r="G122" s="1013"/>
      <c r="H122" s="1013"/>
      <c r="I122" s="1013"/>
      <c r="J122" s="1013"/>
      <c r="K122" s="1013"/>
      <c r="L122" s="1013"/>
      <c r="M122" s="1013"/>
      <c r="N122" s="1013"/>
      <c r="O122" s="1013"/>
      <c r="P122" s="1013"/>
      <c r="Q122" s="1013"/>
      <c r="R122" s="1013"/>
      <c r="S122" s="1013"/>
      <c r="T122" s="1013"/>
      <c r="U122" s="1013"/>
      <c r="V122" s="1013"/>
      <c r="W122" s="1013"/>
      <c r="X122" s="1013"/>
      <c r="Y122" s="1013"/>
      <c r="Z122" s="1014"/>
      <c r="AA122" s="1054" t="s">
        <v>436</v>
      </c>
      <c r="AB122" s="1055"/>
      <c r="AC122" s="1055"/>
      <c r="AD122" s="1055"/>
      <c r="AE122" s="1056"/>
      <c r="AF122" s="1057" t="s">
        <v>390</v>
      </c>
      <c r="AG122" s="1055"/>
      <c r="AH122" s="1055"/>
      <c r="AI122" s="1055"/>
      <c r="AJ122" s="1056"/>
      <c r="AK122" s="1057" t="s">
        <v>390</v>
      </c>
      <c r="AL122" s="1055"/>
      <c r="AM122" s="1055"/>
      <c r="AN122" s="1055"/>
      <c r="AO122" s="1056"/>
      <c r="AP122" s="1058" t="s">
        <v>466</v>
      </c>
      <c r="AQ122" s="1059"/>
      <c r="AR122" s="1059"/>
      <c r="AS122" s="1059"/>
      <c r="AT122" s="1060"/>
      <c r="AU122" s="1088"/>
      <c r="AV122" s="1089"/>
      <c r="AW122" s="1089"/>
      <c r="AX122" s="1089"/>
      <c r="AY122" s="1090"/>
      <c r="AZ122" s="1070" t="s">
        <v>477</v>
      </c>
      <c r="BA122" s="1061"/>
      <c r="BB122" s="1061"/>
      <c r="BC122" s="1061"/>
      <c r="BD122" s="1061"/>
      <c r="BE122" s="1061"/>
      <c r="BF122" s="1061"/>
      <c r="BG122" s="1061"/>
      <c r="BH122" s="1061"/>
      <c r="BI122" s="1061"/>
      <c r="BJ122" s="1061"/>
      <c r="BK122" s="1061"/>
      <c r="BL122" s="1061"/>
      <c r="BM122" s="1061"/>
      <c r="BN122" s="1061"/>
      <c r="BO122" s="1061"/>
      <c r="BP122" s="1062"/>
      <c r="BQ122" s="1093">
        <v>3024826</v>
      </c>
      <c r="BR122" s="1094"/>
      <c r="BS122" s="1094"/>
      <c r="BT122" s="1094"/>
      <c r="BU122" s="1094"/>
      <c r="BV122" s="1094">
        <v>3051294</v>
      </c>
      <c r="BW122" s="1094"/>
      <c r="BX122" s="1094"/>
      <c r="BY122" s="1094"/>
      <c r="BZ122" s="1094"/>
      <c r="CA122" s="1094">
        <v>3066279</v>
      </c>
      <c r="CB122" s="1094"/>
      <c r="CC122" s="1094"/>
      <c r="CD122" s="1094"/>
      <c r="CE122" s="1094"/>
      <c r="CF122" s="1114">
        <v>119.4</v>
      </c>
      <c r="CG122" s="1115"/>
      <c r="CH122" s="1115"/>
      <c r="CI122" s="1115"/>
      <c r="CJ122" s="1115"/>
      <c r="CK122" s="1106"/>
      <c r="CL122" s="1107"/>
      <c r="CM122" s="1107"/>
      <c r="CN122" s="1107"/>
      <c r="CO122" s="1108"/>
      <c r="CP122" s="1116" t="s">
        <v>478</v>
      </c>
      <c r="CQ122" s="1117"/>
      <c r="CR122" s="1117"/>
      <c r="CS122" s="1117"/>
      <c r="CT122" s="1117"/>
      <c r="CU122" s="1117"/>
      <c r="CV122" s="1117"/>
      <c r="CW122" s="1117"/>
      <c r="CX122" s="1117"/>
      <c r="CY122" s="1117"/>
      <c r="CZ122" s="1117"/>
      <c r="DA122" s="1117"/>
      <c r="DB122" s="1117"/>
      <c r="DC122" s="1117"/>
      <c r="DD122" s="1117"/>
      <c r="DE122" s="1117"/>
      <c r="DF122" s="1118"/>
      <c r="DG122" s="1015" t="s">
        <v>410</v>
      </c>
      <c r="DH122" s="1016"/>
      <c r="DI122" s="1016"/>
      <c r="DJ122" s="1016"/>
      <c r="DK122" s="1016"/>
      <c r="DL122" s="1016" t="s">
        <v>457</v>
      </c>
      <c r="DM122" s="1016"/>
      <c r="DN122" s="1016"/>
      <c r="DO122" s="1016"/>
      <c r="DP122" s="1016"/>
      <c r="DQ122" s="1016" t="s">
        <v>436</v>
      </c>
      <c r="DR122" s="1016"/>
      <c r="DS122" s="1016"/>
      <c r="DT122" s="1016"/>
      <c r="DU122" s="1016"/>
      <c r="DV122" s="1017" t="s">
        <v>390</v>
      </c>
      <c r="DW122" s="1017"/>
      <c r="DX122" s="1017"/>
      <c r="DY122" s="1017"/>
      <c r="DZ122" s="1018"/>
    </row>
    <row r="123" spans="1:130" s="248" customFormat="1" ht="26.25" customHeight="1" x14ac:dyDescent="0.15">
      <c r="A123" s="1155"/>
      <c r="B123" s="1042"/>
      <c r="C123" s="1012" t="s">
        <v>462</v>
      </c>
      <c r="D123" s="1013"/>
      <c r="E123" s="1013"/>
      <c r="F123" s="1013"/>
      <c r="G123" s="1013"/>
      <c r="H123" s="1013"/>
      <c r="I123" s="1013"/>
      <c r="J123" s="1013"/>
      <c r="K123" s="1013"/>
      <c r="L123" s="1013"/>
      <c r="M123" s="1013"/>
      <c r="N123" s="1013"/>
      <c r="O123" s="1013"/>
      <c r="P123" s="1013"/>
      <c r="Q123" s="1013"/>
      <c r="R123" s="1013"/>
      <c r="S123" s="1013"/>
      <c r="T123" s="1013"/>
      <c r="U123" s="1013"/>
      <c r="V123" s="1013"/>
      <c r="W123" s="1013"/>
      <c r="X123" s="1013"/>
      <c r="Y123" s="1013"/>
      <c r="Z123" s="1014"/>
      <c r="AA123" s="1054" t="s">
        <v>466</v>
      </c>
      <c r="AB123" s="1055"/>
      <c r="AC123" s="1055"/>
      <c r="AD123" s="1055"/>
      <c r="AE123" s="1056"/>
      <c r="AF123" s="1057" t="s">
        <v>466</v>
      </c>
      <c r="AG123" s="1055"/>
      <c r="AH123" s="1055"/>
      <c r="AI123" s="1055"/>
      <c r="AJ123" s="1056"/>
      <c r="AK123" s="1057" t="s">
        <v>466</v>
      </c>
      <c r="AL123" s="1055"/>
      <c r="AM123" s="1055"/>
      <c r="AN123" s="1055"/>
      <c r="AO123" s="1056"/>
      <c r="AP123" s="1058" t="s">
        <v>410</v>
      </c>
      <c r="AQ123" s="1059"/>
      <c r="AR123" s="1059"/>
      <c r="AS123" s="1059"/>
      <c r="AT123" s="1060"/>
      <c r="AU123" s="1091"/>
      <c r="AV123" s="1092"/>
      <c r="AW123" s="1092"/>
      <c r="AX123" s="1092"/>
      <c r="AY123" s="1092"/>
      <c r="AZ123" s="279" t="s">
        <v>185</v>
      </c>
      <c r="BA123" s="279"/>
      <c r="BB123" s="279"/>
      <c r="BC123" s="279"/>
      <c r="BD123" s="279"/>
      <c r="BE123" s="279"/>
      <c r="BF123" s="279"/>
      <c r="BG123" s="279"/>
      <c r="BH123" s="279"/>
      <c r="BI123" s="279"/>
      <c r="BJ123" s="279"/>
      <c r="BK123" s="279"/>
      <c r="BL123" s="279"/>
      <c r="BM123" s="279"/>
      <c r="BN123" s="279"/>
      <c r="BO123" s="1071" t="s">
        <v>479</v>
      </c>
      <c r="BP123" s="1102"/>
      <c r="BQ123" s="1161">
        <v>5578805</v>
      </c>
      <c r="BR123" s="1162"/>
      <c r="BS123" s="1162"/>
      <c r="BT123" s="1162"/>
      <c r="BU123" s="1162"/>
      <c r="BV123" s="1162">
        <v>5693108</v>
      </c>
      <c r="BW123" s="1162"/>
      <c r="BX123" s="1162"/>
      <c r="BY123" s="1162"/>
      <c r="BZ123" s="1162"/>
      <c r="CA123" s="1162">
        <v>5695159</v>
      </c>
      <c r="CB123" s="1162"/>
      <c r="CC123" s="1162"/>
      <c r="CD123" s="1162"/>
      <c r="CE123" s="1162"/>
      <c r="CF123" s="1095"/>
      <c r="CG123" s="1096"/>
      <c r="CH123" s="1096"/>
      <c r="CI123" s="1096"/>
      <c r="CJ123" s="1097"/>
      <c r="CK123" s="1106"/>
      <c r="CL123" s="1107"/>
      <c r="CM123" s="1107"/>
      <c r="CN123" s="1107"/>
      <c r="CO123" s="1108"/>
      <c r="CP123" s="1116" t="s">
        <v>480</v>
      </c>
      <c r="CQ123" s="1117"/>
      <c r="CR123" s="1117"/>
      <c r="CS123" s="1117"/>
      <c r="CT123" s="1117"/>
      <c r="CU123" s="1117"/>
      <c r="CV123" s="1117"/>
      <c r="CW123" s="1117"/>
      <c r="CX123" s="1117"/>
      <c r="CY123" s="1117"/>
      <c r="CZ123" s="1117"/>
      <c r="DA123" s="1117"/>
      <c r="DB123" s="1117"/>
      <c r="DC123" s="1117"/>
      <c r="DD123" s="1117"/>
      <c r="DE123" s="1117"/>
      <c r="DF123" s="1118"/>
      <c r="DG123" s="1054" t="s">
        <v>457</v>
      </c>
      <c r="DH123" s="1055"/>
      <c r="DI123" s="1055"/>
      <c r="DJ123" s="1055"/>
      <c r="DK123" s="1056"/>
      <c r="DL123" s="1057" t="s">
        <v>437</v>
      </c>
      <c r="DM123" s="1055"/>
      <c r="DN123" s="1055"/>
      <c r="DO123" s="1055"/>
      <c r="DP123" s="1056"/>
      <c r="DQ123" s="1057" t="s">
        <v>437</v>
      </c>
      <c r="DR123" s="1055"/>
      <c r="DS123" s="1055"/>
      <c r="DT123" s="1055"/>
      <c r="DU123" s="1056"/>
      <c r="DV123" s="1058" t="s">
        <v>390</v>
      </c>
      <c r="DW123" s="1059"/>
      <c r="DX123" s="1059"/>
      <c r="DY123" s="1059"/>
      <c r="DZ123" s="1060"/>
    </row>
    <row r="124" spans="1:130" s="248" customFormat="1" ht="26.25" customHeight="1" thickBot="1" x14ac:dyDescent="0.2">
      <c r="A124" s="1155"/>
      <c r="B124" s="1042"/>
      <c r="C124" s="1012" t="s">
        <v>465</v>
      </c>
      <c r="D124" s="1013"/>
      <c r="E124" s="1013"/>
      <c r="F124" s="1013"/>
      <c r="G124" s="1013"/>
      <c r="H124" s="1013"/>
      <c r="I124" s="1013"/>
      <c r="J124" s="1013"/>
      <c r="K124" s="1013"/>
      <c r="L124" s="1013"/>
      <c r="M124" s="1013"/>
      <c r="N124" s="1013"/>
      <c r="O124" s="1013"/>
      <c r="P124" s="1013"/>
      <c r="Q124" s="1013"/>
      <c r="R124" s="1013"/>
      <c r="S124" s="1013"/>
      <c r="T124" s="1013"/>
      <c r="U124" s="1013"/>
      <c r="V124" s="1013"/>
      <c r="W124" s="1013"/>
      <c r="X124" s="1013"/>
      <c r="Y124" s="1013"/>
      <c r="Z124" s="1014"/>
      <c r="AA124" s="1054" t="s">
        <v>390</v>
      </c>
      <c r="AB124" s="1055"/>
      <c r="AC124" s="1055"/>
      <c r="AD124" s="1055"/>
      <c r="AE124" s="1056"/>
      <c r="AF124" s="1057" t="s">
        <v>457</v>
      </c>
      <c r="AG124" s="1055"/>
      <c r="AH124" s="1055"/>
      <c r="AI124" s="1055"/>
      <c r="AJ124" s="1056"/>
      <c r="AK124" s="1057" t="s">
        <v>390</v>
      </c>
      <c r="AL124" s="1055"/>
      <c r="AM124" s="1055"/>
      <c r="AN124" s="1055"/>
      <c r="AO124" s="1056"/>
      <c r="AP124" s="1058" t="s">
        <v>390</v>
      </c>
      <c r="AQ124" s="1059"/>
      <c r="AR124" s="1059"/>
      <c r="AS124" s="1059"/>
      <c r="AT124" s="1060"/>
      <c r="AU124" s="1157" t="s">
        <v>481</v>
      </c>
      <c r="AV124" s="1158"/>
      <c r="AW124" s="1158"/>
      <c r="AX124" s="1158"/>
      <c r="AY124" s="1158"/>
      <c r="AZ124" s="1158"/>
      <c r="BA124" s="1158"/>
      <c r="BB124" s="1158"/>
      <c r="BC124" s="1158"/>
      <c r="BD124" s="1158"/>
      <c r="BE124" s="1158"/>
      <c r="BF124" s="1158"/>
      <c r="BG124" s="1158"/>
      <c r="BH124" s="1158"/>
      <c r="BI124" s="1158"/>
      <c r="BJ124" s="1158"/>
      <c r="BK124" s="1158"/>
      <c r="BL124" s="1158"/>
      <c r="BM124" s="1158"/>
      <c r="BN124" s="1158"/>
      <c r="BO124" s="1158"/>
      <c r="BP124" s="1159"/>
      <c r="BQ124" s="1160" t="s">
        <v>390</v>
      </c>
      <c r="BR124" s="1124"/>
      <c r="BS124" s="1124"/>
      <c r="BT124" s="1124"/>
      <c r="BU124" s="1124"/>
      <c r="BV124" s="1124" t="s">
        <v>390</v>
      </c>
      <c r="BW124" s="1124"/>
      <c r="BX124" s="1124"/>
      <c r="BY124" s="1124"/>
      <c r="BZ124" s="1124"/>
      <c r="CA124" s="1124" t="s">
        <v>437</v>
      </c>
      <c r="CB124" s="1124"/>
      <c r="CC124" s="1124"/>
      <c r="CD124" s="1124"/>
      <c r="CE124" s="1124"/>
      <c r="CF124" s="1125"/>
      <c r="CG124" s="1126"/>
      <c r="CH124" s="1126"/>
      <c r="CI124" s="1126"/>
      <c r="CJ124" s="1127"/>
      <c r="CK124" s="1109"/>
      <c r="CL124" s="1109"/>
      <c r="CM124" s="1109"/>
      <c r="CN124" s="1109"/>
      <c r="CO124" s="1110"/>
      <c r="CP124" s="1116" t="s">
        <v>482</v>
      </c>
      <c r="CQ124" s="1117"/>
      <c r="CR124" s="1117"/>
      <c r="CS124" s="1117"/>
      <c r="CT124" s="1117"/>
      <c r="CU124" s="1117"/>
      <c r="CV124" s="1117"/>
      <c r="CW124" s="1117"/>
      <c r="CX124" s="1117"/>
      <c r="CY124" s="1117"/>
      <c r="CZ124" s="1117"/>
      <c r="DA124" s="1117"/>
      <c r="DB124" s="1117"/>
      <c r="DC124" s="1117"/>
      <c r="DD124" s="1117"/>
      <c r="DE124" s="1117"/>
      <c r="DF124" s="1118"/>
      <c r="DG124" s="1101" t="s">
        <v>410</v>
      </c>
      <c r="DH124" s="1080"/>
      <c r="DI124" s="1080"/>
      <c r="DJ124" s="1080"/>
      <c r="DK124" s="1081"/>
      <c r="DL124" s="1079" t="s">
        <v>410</v>
      </c>
      <c r="DM124" s="1080"/>
      <c r="DN124" s="1080"/>
      <c r="DO124" s="1080"/>
      <c r="DP124" s="1081"/>
      <c r="DQ124" s="1079" t="s">
        <v>437</v>
      </c>
      <c r="DR124" s="1080"/>
      <c r="DS124" s="1080"/>
      <c r="DT124" s="1080"/>
      <c r="DU124" s="1081"/>
      <c r="DV124" s="1082" t="s">
        <v>437</v>
      </c>
      <c r="DW124" s="1083"/>
      <c r="DX124" s="1083"/>
      <c r="DY124" s="1083"/>
      <c r="DZ124" s="1084"/>
    </row>
    <row r="125" spans="1:130" s="248" customFormat="1" ht="26.25" customHeight="1" x14ac:dyDescent="0.15">
      <c r="A125" s="1155"/>
      <c r="B125" s="1042"/>
      <c r="C125" s="1012" t="s">
        <v>468</v>
      </c>
      <c r="D125" s="1013"/>
      <c r="E125" s="1013"/>
      <c r="F125" s="1013"/>
      <c r="G125" s="1013"/>
      <c r="H125" s="1013"/>
      <c r="I125" s="1013"/>
      <c r="J125" s="1013"/>
      <c r="K125" s="1013"/>
      <c r="L125" s="1013"/>
      <c r="M125" s="1013"/>
      <c r="N125" s="1013"/>
      <c r="O125" s="1013"/>
      <c r="P125" s="1013"/>
      <c r="Q125" s="1013"/>
      <c r="R125" s="1013"/>
      <c r="S125" s="1013"/>
      <c r="T125" s="1013"/>
      <c r="U125" s="1013"/>
      <c r="V125" s="1013"/>
      <c r="W125" s="1013"/>
      <c r="X125" s="1013"/>
      <c r="Y125" s="1013"/>
      <c r="Z125" s="1014"/>
      <c r="AA125" s="1054" t="s">
        <v>437</v>
      </c>
      <c r="AB125" s="1055"/>
      <c r="AC125" s="1055"/>
      <c r="AD125" s="1055"/>
      <c r="AE125" s="1056"/>
      <c r="AF125" s="1057" t="s">
        <v>410</v>
      </c>
      <c r="AG125" s="1055"/>
      <c r="AH125" s="1055"/>
      <c r="AI125" s="1055"/>
      <c r="AJ125" s="1056"/>
      <c r="AK125" s="1057" t="s">
        <v>437</v>
      </c>
      <c r="AL125" s="1055"/>
      <c r="AM125" s="1055"/>
      <c r="AN125" s="1055"/>
      <c r="AO125" s="1056"/>
      <c r="AP125" s="1058" t="s">
        <v>437</v>
      </c>
      <c r="AQ125" s="1059"/>
      <c r="AR125" s="1059"/>
      <c r="AS125" s="1059"/>
      <c r="AT125" s="1060"/>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1119" t="s">
        <v>483</v>
      </c>
      <c r="CL125" s="1104"/>
      <c r="CM125" s="1104"/>
      <c r="CN125" s="1104"/>
      <c r="CO125" s="1105"/>
      <c r="CP125" s="1036" t="s">
        <v>484</v>
      </c>
      <c r="CQ125" s="985"/>
      <c r="CR125" s="985"/>
      <c r="CS125" s="985"/>
      <c r="CT125" s="985"/>
      <c r="CU125" s="985"/>
      <c r="CV125" s="985"/>
      <c r="CW125" s="985"/>
      <c r="CX125" s="985"/>
      <c r="CY125" s="985"/>
      <c r="CZ125" s="985"/>
      <c r="DA125" s="985"/>
      <c r="DB125" s="985"/>
      <c r="DC125" s="985"/>
      <c r="DD125" s="985"/>
      <c r="DE125" s="985"/>
      <c r="DF125" s="986"/>
      <c r="DG125" s="1022" t="s">
        <v>437</v>
      </c>
      <c r="DH125" s="1023"/>
      <c r="DI125" s="1023"/>
      <c r="DJ125" s="1023"/>
      <c r="DK125" s="1023"/>
      <c r="DL125" s="1023" t="s">
        <v>410</v>
      </c>
      <c r="DM125" s="1023"/>
      <c r="DN125" s="1023"/>
      <c r="DO125" s="1023"/>
      <c r="DP125" s="1023"/>
      <c r="DQ125" s="1023" t="s">
        <v>437</v>
      </c>
      <c r="DR125" s="1023"/>
      <c r="DS125" s="1023"/>
      <c r="DT125" s="1023"/>
      <c r="DU125" s="1023"/>
      <c r="DV125" s="1024" t="s">
        <v>410</v>
      </c>
      <c r="DW125" s="1024"/>
      <c r="DX125" s="1024"/>
      <c r="DY125" s="1024"/>
      <c r="DZ125" s="1025"/>
    </row>
    <row r="126" spans="1:130" s="248" customFormat="1" ht="26.25" customHeight="1" thickBot="1" x14ac:dyDescent="0.2">
      <c r="A126" s="1155"/>
      <c r="B126" s="1042"/>
      <c r="C126" s="1012" t="s">
        <v>470</v>
      </c>
      <c r="D126" s="1013"/>
      <c r="E126" s="1013"/>
      <c r="F126" s="1013"/>
      <c r="G126" s="1013"/>
      <c r="H126" s="1013"/>
      <c r="I126" s="1013"/>
      <c r="J126" s="1013"/>
      <c r="K126" s="1013"/>
      <c r="L126" s="1013"/>
      <c r="M126" s="1013"/>
      <c r="N126" s="1013"/>
      <c r="O126" s="1013"/>
      <c r="P126" s="1013"/>
      <c r="Q126" s="1013"/>
      <c r="R126" s="1013"/>
      <c r="S126" s="1013"/>
      <c r="T126" s="1013"/>
      <c r="U126" s="1013"/>
      <c r="V126" s="1013"/>
      <c r="W126" s="1013"/>
      <c r="X126" s="1013"/>
      <c r="Y126" s="1013"/>
      <c r="Z126" s="1014"/>
      <c r="AA126" s="1054" t="s">
        <v>437</v>
      </c>
      <c r="AB126" s="1055"/>
      <c r="AC126" s="1055"/>
      <c r="AD126" s="1055"/>
      <c r="AE126" s="1056"/>
      <c r="AF126" s="1057" t="s">
        <v>437</v>
      </c>
      <c r="AG126" s="1055"/>
      <c r="AH126" s="1055"/>
      <c r="AI126" s="1055"/>
      <c r="AJ126" s="1056"/>
      <c r="AK126" s="1057" t="s">
        <v>410</v>
      </c>
      <c r="AL126" s="1055"/>
      <c r="AM126" s="1055"/>
      <c r="AN126" s="1055"/>
      <c r="AO126" s="1056"/>
      <c r="AP126" s="1058" t="s">
        <v>437</v>
      </c>
      <c r="AQ126" s="1059"/>
      <c r="AR126" s="1059"/>
      <c r="AS126" s="1059"/>
      <c r="AT126" s="1060"/>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1120"/>
      <c r="CL126" s="1107"/>
      <c r="CM126" s="1107"/>
      <c r="CN126" s="1107"/>
      <c r="CO126" s="1108"/>
      <c r="CP126" s="1045" t="s">
        <v>485</v>
      </c>
      <c r="CQ126" s="1046"/>
      <c r="CR126" s="1046"/>
      <c r="CS126" s="1046"/>
      <c r="CT126" s="1046"/>
      <c r="CU126" s="1046"/>
      <c r="CV126" s="1046"/>
      <c r="CW126" s="1046"/>
      <c r="CX126" s="1046"/>
      <c r="CY126" s="1046"/>
      <c r="CZ126" s="1046"/>
      <c r="DA126" s="1046"/>
      <c r="DB126" s="1046"/>
      <c r="DC126" s="1046"/>
      <c r="DD126" s="1046"/>
      <c r="DE126" s="1046"/>
      <c r="DF126" s="1047"/>
      <c r="DG126" s="1015" t="s">
        <v>437</v>
      </c>
      <c r="DH126" s="1016"/>
      <c r="DI126" s="1016"/>
      <c r="DJ126" s="1016"/>
      <c r="DK126" s="1016"/>
      <c r="DL126" s="1016" t="s">
        <v>437</v>
      </c>
      <c r="DM126" s="1016"/>
      <c r="DN126" s="1016"/>
      <c r="DO126" s="1016"/>
      <c r="DP126" s="1016"/>
      <c r="DQ126" s="1016" t="s">
        <v>437</v>
      </c>
      <c r="DR126" s="1016"/>
      <c r="DS126" s="1016"/>
      <c r="DT126" s="1016"/>
      <c r="DU126" s="1016"/>
      <c r="DV126" s="1017" t="s">
        <v>437</v>
      </c>
      <c r="DW126" s="1017"/>
      <c r="DX126" s="1017"/>
      <c r="DY126" s="1017"/>
      <c r="DZ126" s="1018"/>
    </row>
    <row r="127" spans="1:130" s="248" customFormat="1" ht="26.25" customHeight="1" x14ac:dyDescent="0.15">
      <c r="A127" s="1156"/>
      <c r="B127" s="1044"/>
      <c r="C127" s="1098" t="s">
        <v>486</v>
      </c>
      <c r="D127" s="1099"/>
      <c r="E127" s="1099"/>
      <c r="F127" s="1099"/>
      <c r="G127" s="1099"/>
      <c r="H127" s="1099"/>
      <c r="I127" s="1099"/>
      <c r="J127" s="1099"/>
      <c r="K127" s="1099"/>
      <c r="L127" s="1099"/>
      <c r="M127" s="1099"/>
      <c r="N127" s="1099"/>
      <c r="O127" s="1099"/>
      <c r="P127" s="1099"/>
      <c r="Q127" s="1099"/>
      <c r="R127" s="1099"/>
      <c r="S127" s="1099"/>
      <c r="T127" s="1099"/>
      <c r="U127" s="1099"/>
      <c r="V127" s="1099"/>
      <c r="W127" s="1099"/>
      <c r="X127" s="1099"/>
      <c r="Y127" s="1099"/>
      <c r="Z127" s="1100"/>
      <c r="AA127" s="1054" t="s">
        <v>410</v>
      </c>
      <c r="AB127" s="1055"/>
      <c r="AC127" s="1055"/>
      <c r="AD127" s="1055"/>
      <c r="AE127" s="1056"/>
      <c r="AF127" s="1057" t="s">
        <v>437</v>
      </c>
      <c r="AG127" s="1055"/>
      <c r="AH127" s="1055"/>
      <c r="AI127" s="1055"/>
      <c r="AJ127" s="1056"/>
      <c r="AK127" s="1057" t="s">
        <v>437</v>
      </c>
      <c r="AL127" s="1055"/>
      <c r="AM127" s="1055"/>
      <c r="AN127" s="1055"/>
      <c r="AO127" s="1056"/>
      <c r="AP127" s="1058" t="s">
        <v>410</v>
      </c>
      <c r="AQ127" s="1059"/>
      <c r="AR127" s="1059"/>
      <c r="AS127" s="1059"/>
      <c r="AT127" s="1060"/>
      <c r="AU127" s="284"/>
      <c r="AV127" s="284"/>
      <c r="AW127" s="284"/>
      <c r="AX127" s="1128" t="s">
        <v>487</v>
      </c>
      <c r="AY127" s="1129"/>
      <c r="AZ127" s="1129"/>
      <c r="BA127" s="1129"/>
      <c r="BB127" s="1129"/>
      <c r="BC127" s="1129"/>
      <c r="BD127" s="1129"/>
      <c r="BE127" s="1130"/>
      <c r="BF127" s="1131" t="s">
        <v>488</v>
      </c>
      <c r="BG127" s="1129"/>
      <c r="BH127" s="1129"/>
      <c r="BI127" s="1129"/>
      <c r="BJ127" s="1129"/>
      <c r="BK127" s="1129"/>
      <c r="BL127" s="1130"/>
      <c r="BM127" s="1131" t="s">
        <v>489</v>
      </c>
      <c r="BN127" s="1129"/>
      <c r="BO127" s="1129"/>
      <c r="BP127" s="1129"/>
      <c r="BQ127" s="1129"/>
      <c r="BR127" s="1129"/>
      <c r="BS127" s="1130"/>
      <c r="BT127" s="1131" t="s">
        <v>490</v>
      </c>
      <c r="BU127" s="1129"/>
      <c r="BV127" s="1129"/>
      <c r="BW127" s="1129"/>
      <c r="BX127" s="1129"/>
      <c r="BY127" s="1129"/>
      <c r="BZ127" s="1153"/>
      <c r="CA127" s="284"/>
      <c r="CB127" s="284"/>
      <c r="CC127" s="284"/>
      <c r="CD127" s="285"/>
      <c r="CE127" s="285"/>
      <c r="CF127" s="285"/>
      <c r="CG127" s="282"/>
      <c r="CH127" s="282"/>
      <c r="CI127" s="282"/>
      <c r="CJ127" s="283"/>
      <c r="CK127" s="1120"/>
      <c r="CL127" s="1107"/>
      <c r="CM127" s="1107"/>
      <c r="CN127" s="1107"/>
      <c r="CO127" s="1108"/>
      <c r="CP127" s="1045" t="s">
        <v>491</v>
      </c>
      <c r="CQ127" s="1046"/>
      <c r="CR127" s="1046"/>
      <c r="CS127" s="1046"/>
      <c r="CT127" s="1046"/>
      <c r="CU127" s="1046"/>
      <c r="CV127" s="1046"/>
      <c r="CW127" s="1046"/>
      <c r="CX127" s="1046"/>
      <c r="CY127" s="1046"/>
      <c r="CZ127" s="1046"/>
      <c r="DA127" s="1046"/>
      <c r="DB127" s="1046"/>
      <c r="DC127" s="1046"/>
      <c r="DD127" s="1046"/>
      <c r="DE127" s="1046"/>
      <c r="DF127" s="1047"/>
      <c r="DG127" s="1015" t="s">
        <v>410</v>
      </c>
      <c r="DH127" s="1016"/>
      <c r="DI127" s="1016"/>
      <c r="DJ127" s="1016"/>
      <c r="DK127" s="1016"/>
      <c r="DL127" s="1016" t="s">
        <v>437</v>
      </c>
      <c r="DM127" s="1016"/>
      <c r="DN127" s="1016"/>
      <c r="DO127" s="1016"/>
      <c r="DP127" s="1016"/>
      <c r="DQ127" s="1016" t="s">
        <v>410</v>
      </c>
      <c r="DR127" s="1016"/>
      <c r="DS127" s="1016"/>
      <c r="DT127" s="1016"/>
      <c r="DU127" s="1016"/>
      <c r="DV127" s="1017" t="s">
        <v>410</v>
      </c>
      <c r="DW127" s="1017"/>
      <c r="DX127" s="1017"/>
      <c r="DY127" s="1017"/>
      <c r="DZ127" s="1018"/>
    </row>
    <row r="128" spans="1:130" s="248" customFormat="1" ht="26.25" customHeight="1" thickBot="1" x14ac:dyDescent="0.2">
      <c r="A128" s="1139" t="s">
        <v>492</v>
      </c>
      <c r="B128" s="1140"/>
      <c r="C128" s="1140"/>
      <c r="D128" s="1140"/>
      <c r="E128" s="1140"/>
      <c r="F128" s="1140"/>
      <c r="G128" s="1140"/>
      <c r="H128" s="1140"/>
      <c r="I128" s="1140"/>
      <c r="J128" s="1140"/>
      <c r="K128" s="1140"/>
      <c r="L128" s="1140"/>
      <c r="M128" s="1140"/>
      <c r="N128" s="1140"/>
      <c r="O128" s="1140"/>
      <c r="P128" s="1140"/>
      <c r="Q128" s="1140"/>
      <c r="R128" s="1140"/>
      <c r="S128" s="1140"/>
      <c r="T128" s="1140"/>
      <c r="U128" s="1140"/>
      <c r="V128" s="1140"/>
      <c r="W128" s="1141" t="s">
        <v>493</v>
      </c>
      <c r="X128" s="1141"/>
      <c r="Y128" s="1141"/>
      <c r="Z128" s="1142"/>
      <c r="AA128" s="1143" t="s">
        <v>410</v>
      </c>
      <c r="AB128" s="1144"/>
      <c r="AC128" s="1144"/>
      <c r="AD128" s="1144"/>
      <c r="AE128" s="1145"/>
      <c r="AF128" s="1146" t="s">
        <v>410</v>
      </c>
      <c r="AG128" s="1144"/>
      <c r="AH128" s="1144"/>
      <c r="AI128" s="1144"/>
      <c r="AJ128" s="1145"/>
      <c r="AK128" s="1146" t="s">
        <v>437</v>
      </c>
      <c r="AL128" s="1144"/>
      <c r="AM128" s="1144"/>
      <c r="AN128" s="1144"/>
      <c r="AO128" s="1145"/>
      <c r="AP128" s="1147"/>
      <c r="AQ128" s="1148"/>
      <c r="AR128" s="1148"/>
      <c r="AS128" s="1148"/>
      <c r="AT128" s="1149"/>
      <c r="AU128" s="284"/>
      <c r="AV128" s="284"/>
      <c r="AW128" s="284"/>
      <c r="AX128" s="984" t="s">
        <v>494</v>
      </c>
      <c r="AY128" s="985"/>
      <c r="AZ128" s="985"/>
      <c r="BA128" s="985"/>
      <c r="BB128" s="985"/>
      <c r="BC128" s="985"/>
      <c r="BD128" s="985"/>
      <c r="BE128" s="986"/>
      <c r="BF128" s="1150" t="s">
        <v>390</v>
      </c>
      <c r="BG128" s="1151"/>
      <c r="BH128" s="1151"/>
      <c r="BI128" s="1151"/>
      <c r="BJ128" s="1151"/>
      <c r="BK128" s="1151"/>
      <c r="BL128" s="1152"/>
      <c r="BM128" s="1150">
        <v>15</v>
      </c>
      <c r="BN128" s="1151"/>
      <c r="BO128" s="1151"/>
      <c r="BP128" s="1151"/>
      <c r="BQ128" s="1151"/>
      <c r="BR128" s="1151"/>
      <c r="BS128" s="1152"/>
      <c r="BT128" s="1150">
        <v>20</v>
      </c>
      <c r="BU128" s="1151"/>
      <c r="BV128" s="1151"/>
      <c r="BW128" s="1151"/>
      <c r="BX128" s="1151"/>
      <c r="BY128" s="1151"/>
      <c r="BZ128" s="1175"/>
      <c r="CA128" s="285"/>
      <c r="CB128" s="285"/>
      <c r="CC128" s="285"/>
      <c r="CD128" s="285"/>
      <c r="CE128" s="285"/>
      <c r="CF128" s="285"/>
      <c r="CG128" s="282"/>
      <c r="CH128" s="282"/>
      <c r="CI128" s="282"/>
      <c r="CJ128" s="283"/>
      <c r="CK128" s="1121"/>
      <c r="CL128" s="1122"/>
      <c r="CM128" s="1122"/>
      <c r="CN128" s="1122"/>
      <c r="CO128" s="1123"/>
      <c r="CP128" s="1132" t="s">
        <v>495</v>
      </c>
      <c r="CQ128" s="1133"/>
      <c r="CR128" s="1133"/>
      <c r="CS128" s="1133"/>
      <c r="CT128" s="1133"/>
      <c r="CU128" s="1133"/>
      <c r="CV128" s="1133"/>
      <c r="CW128" s="1133"/>
      <c r="CX128" s="1133"/>
      <c r="CY128" s="1133"/>
      <c r="CZ128" s="1133"/>
      <c r="DA128" s="1133"/>
      <c r="DB128" s="1133"/>
      <c r="DC128" s="1133"/>
      <c r="DD128" s="1133"/>
      <c r="DE128" s="1133"/>
      <c r="DF128" s="1134"/>
      <c r="DG128" s="1135" t="s">
        <v>390</v>
      </c>
      <c r="DH128" s="1136"/>
      <c r="DI128" s="1136"/>
      <c r="DJ128" s="1136"/>
      <c r="DK128" s="1136"/>
      <c r="DL128" s="1136" t="s">
        <v>496</v>
      </c>
      <c r="DM128" s="1136"/>
      <c r="DN128" s="1136"/>
      <c r="DO128" s="1136"/>
      <c r="DP128" s="1136"/>
      <c r="DQ128" s="1136" t="s">
        <v>410</v>
      </c>
      <c r="DR128" s="1136"/>
      <c r="DS128" s="1136"/>
      <c r="DT128" s="1136"/>
      <c r="DU128" s="1136"/>
      <c r="DV128" s="1137" t="s">
        <v>497</v>
      </c>
      <c r="DW128" s="1137"/>
      <c r="DX128" s="1137"/>
      <c r="DY128" s="1137"/>
      <c r="DZ128" s="1138"/>
    </row>
    <row r="129" spans="1:131" s="248" customFormat="1" ht="26.25" customHeight="1" x14ac:dyDescent="0.15">
      <c r="A129" s="1026" t="s">
        <v>106</v>
      </c>
      <c r="B129" s="1027"/>
      <c r="C129" s="1027"/>
      <c r="D129" s="1027"/>
      <c r="E129" s="1027"/>
      <c r="F129" s="1027"/>
      <c r="G129" s="1027"/>
      <c r="H129" s="1027"/>
      <c r="I129" s="1027"/>
      <c r="J129" s="1027"/>
      <c r="K129" s="1027"/>
      <c r="L129" s="1027"/>
      <c r="M129" s="1027"/>
      <c r="N129" s="1027"/>
      <c r="O129" s="1027"/>
      <c r="P129" s="1027"/>
      <c r="Q129" s="1027"/>
      <c r="R129" s="1027"/>
      <c r="S129" s="1027"/>
      <c r="T129" s="1027"/>
      <c r="U129" s="1027"/>
      <c r="V129" s="1027"/>
      <c r="W129" s="1169" t="s">
        <v>498</v>
      </c>
      <c r="X129" s="1170"/>
      <c r="Y129" s="1170"/>
      <c r="Z129" s="1171"/>
      <c r="AA129" s="1054">
        <v>2734054</v>
      </c>
      <c r="AB129" s="1055"/>
      <c r="AC129" s="1055"/>
      <c r="AD129" s="1055"/>
      <c r="AE129" s="1056"/>
      <c r="AF129" s="1057">
        <v>2730617</v>
      </c>
      <c r="AG129" s="1055"/>
      <c r="AH129" s="1055"/>
      <c r="AI129" s="1055"/>
      <c r="AJ129" s="1056"/>
      <c r="AK129" s="1057">
        <v>2881399</v>
      </c>
      <c r="AL129" s="1055"/>
      <c r="AM129" s="1055"/>
      <c r="AN129" s="1055"/>
      <c r="AO129" s="1056"/>
      <c r="AP129" s="1172"/>
      <c r="AQ129" s="1173"/>
      <c r="AR129" s="1173"/>
      <c r="AS129" s="1173"/>
      <c r="AT129" s="1174"/>
      <c r="AU129" s="286"/>
      <c r="AV129" s="286"/>
      <c r="AW129" s="286"/>
      <c r="AX129" s="1163" t="s">
        <v>499</v>
      </c>
      <c r="AY129" s="1046"/>
      <c r="AZ129" s="1046"/>
      <c r="BA129" s="1046"/>
      <c r="BB129" s="1046"/>
      <c r="BC129" s="1046"/>
      <c r="BD129" s="1046"/>
      <c r="BE129" s="1047"/>
      <c r="BF129" s="1164" t="s">
        <v>129</v>
      </c>
      <c r="BG129" s="1165"/>
      <c r="BH129" s="1165"/>
      <c r="BI129" s="1165"/>
      <c r="BJ129" s="1165"/>
      <c r="BK129" s="1165"/>
      <c r="BL129" s="1166"/>
      <c r="BM129" s="1164">
        <v>20</v>
      </c>
      <c r="BN129" s="1165"/>
      <c r="BO129" s="1165"/>
      <c r="BP129" s="1165"/>
      <c r="BQ129" s="1165"/>
      <c r="BR129" s="1165"/>
      <c r="BS129" s="1166"/>
      <c r="BT129" s="1164">
        <v>30</v>
      </c>
      <c r="BU129" s="1167"/>
      <c r="BV129" s="1167"/>
      <c r="BW129" s="1167"/>
      <c r="BX129" s="1167"/>
      <c r="BY129" s="1167"/>
      <c r="BZ129" s="1168"/>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1026" t="s">
        <v>500</v>
      </c>
      <c r="B130" s="1027"/>
      <c r="C130" s="1027"/>
      <c r="D130" s="1027"/>
      <c r="E130" s="1027"/>
      <c r="F130" s="1027"/>
      <c r="G130" s="1027"/>
      <c r="H130" s="1027"/>
      <c r="I130" s="1027"/>
      <c r="J130" s="1027"/>
      <c r="K130" s="1027"/>
      <c r="L130" s="1027"/>
      <c r="M130" s="1027"/>
      <c r="N130" s="1027"/>
      <c r="O130" s="1027"/>
      <c r="P130" s="1027"/>
      <c r="Q130" s="1027"/>
      <c r="R130" s="1027"/>
      <c r="S130" s="1027"/>
      <c r="T130" s="1027"/>
      <c r="U130" s="1027"/>
      <c r="V130" s="1027"/>
      <c r="W130" s="1169" t="s">
        <v>501</v>
      </c>
      <c r="X130" s="1170"/>
      <c r="Y130" s="1170"/>
      <c r="Z130" s="1171"/>
      <c r="AA130" s="1054">
        <v>354440</v>
      </c>
      <c r="AB130" s="1055"/>
      <c r="AC130" s="1055"/>
      <c r="AD130" s="1055"/>
      <c r="AE130" s="1056"/>
      <c r="AF130" s="1057">
        <v>333996</v>
      </c>
      <c r="AG130" s="1055"/>
      <c r="AH130" s="1055"/>
      <c r="AI130" s="1055"/>
      <c r="AJ130" s="1056"/>
      <c r="AK130" s="1057">
        <v>313650</v>
      </c>
      <c r="AL130" s="1055"/>
      <c r="AM130" s="1055"/>
      <c r="AN130" s="1055"/>
      <c r="AO130" s="1056"/>
      <c r="AP130" s="1172"/>
      <c r="AQ130" s="1173"/>
      <c r="AR130" s="1173"/>
      <c r="AS130" s="1173"/>
      <c r="AT130" s="1174"/>
      <c r="AU130" s="286"/>
      <c r="AV130" s="286"/>
      <c r="AW130" s="286"/>
      <c r="AX130" s="1163" t="s">
        <v>502</v>
      </c>
      <c r="AY130" s="1046"/>
      <c r="AZ130" s="1046"/>
      <c r="BA130" s="1046"/>
      <c r="BB130" s="1046"/>
      <c r="BC130" s="1046"/>
      <c r="BD130" s="1046"/>
      <c r="BE130" s="1047"/>
      <c r="BF130" s="1200">
        <v>6.4</v>
      </c>
      <c r="BG130" s="1201"/>
      <c r="BH130" s="1201"/>
      <c r="BI130" s="1201"/>
      <c r="BJ130" s="1201"/>
      <c r="BK130" s="1201"/>
      <c r="BL130" s="1202"/>
      <c r="BM130" s="1200">
        <v>25</v>
      </c>
      <c r="BN130" s="1201"/>
      <c r="BO130" s="1201"/>
      <c r="BP130" s="1201"/>
      <c r="BQ130" s="1201"/>
      <c r="BR130" s="1201"/>
      <c r="BS130" s="1202"/>
      <c r="BT130" s="1200">
        <v>35</v>
      </c>
      <c r="BU130" s="1203"/>
      <c r="BV130" s="1203"/>
      <c r="BW130" s="1203"/>
      <c r="BX130" s="1203"/>
      <c r="BY130" s="1203"/>
      <c r="BZ130" s="1204"/>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1205"/>
      <c r="B131" s="1206"/>
      <c r="C131" s="1206"/>
      <c r="D131" s="1206"/>
      <c r="E131" s="1206"/>
      <c r="F131" s="1206"/>
      <c r="G131" s="1206"/>
      <c r="H131" s="1206"/>
      <c r="I131" s="1206"/>
      <c r="J131" s="1206"/>
      <c r="K131" s="1206"/>
      <c r="L131" s="1206"/>
      <c r="M131" s="1206"/>
      <c r="N131" s="1206"/>
      <c r="O131" s="1206"/>
      <c r="P131" s="1206"/>
      <c r="Q131" s="1206"/>
      <c r="R131" s="1206"/>
      <c r="S131" s="1206"/>
      <c r="T131" s="1206"/>
      <c r="U131" s="1206"/>
      <c r="V131" s="1206"/>
      <c r="W131" s="1207" t="s">
        <v>503</v>
      </c>
      <c r="X131" s="1208"/>
      <c r="Y131" s="1208"/>
      <c r="Z131" s="1209"/>
      <c r="AA131" s="1101">
        <v>2379614</v>
      </c>
      <c r="AB131" s="1080"/>
      <c r="AC131" s="1080"/>
      <c r="AD131" s="1080"/>
      <c r="AE131" s="1081"/>
      <c r="AF131" s="1079">
        <v>2396621</v>
      </c>
      <c r="AG131" s="1080"/>
      <c r="AH131" s="1080"/>
      <c r="AI131" s="1080"/>
      <c r="AJ131" s="1081"/>
      <c r="AK131" s="1079">
        <v>2567749</v>
      </c>
      <c r="AL131" s="1080"/>
      <c r="AM131" s="1080"/>
      <c r="AN131" s="1080"/>
      <c r="AO131" s="1081"/>
      <c r="AP131" s="1210"/>
      <c r="AQ131" s="1211"/>
      <c r="AR131" s="1211"/>
      <c r="AS131" s="1211"/>
      <c r="AT131" s="1212"/>
      <c r="AU131" s="286"/>
      <c r="AV131" s="286"/>
      <c r="AW131" s="286"/>
      <c r="AX131" s="1182" t="s">
        <v>504</v>
      </c>
      <c r="AY131" s="1133"/>
      <c r="AZ131" s="1133"/>
      <c r="BA131" s="1133"/>
      <c r="BB131" s="1133"/>
      <c r="BC131" s="1133"/>
      <c r="BD131" s="1133"/>
      <c r="BE131" s="1134"/>
      <c r="BF131" s="1183" t="s">
        <v>129</v>
      </c>
      <c r="BG131" s="1184"/>
      <c r="BH131" s="1184"/>
      <c r="BI131" s="1184"/>
      <c r="BJ131" s="1184"/>
      <c r="BK131" s="1184"/>
      <c r="BL131" s="1185"/>
      <c r="BM131" s="1183">
        <v>350</v>
      </c>
      <c r="BN131" s="1184"/>
      <c r="BO131" s="1184"/>
      <c r="BP131" s="1184"/>
      <c r="BQ131" s="1184"/>
      <c r="BR131" s="1184"/>
      <c r="BS131" s="1185"/>
      <c r="BT131" s="1186"/>
      <c r="BU131" s="1187"/>
      <c r="BV131" s="1187"/>
      <c r="BW131" s="1187"/>
      <c r="BX131" s="1187"/>
      <c r="BY131" s="1187"/>
      <c r="BZ131" s="1188"/>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1189" t="s">
        <v>505</v>
      </c>
      <c r="B132" s="1190"/>
      <c r="C132" s="1190"/>
      <c r="D132" s="1190"/>
      <c r="E132" s="1190"/>
      <c r="F132" s="1190"/>
      <c r="G132" s="1190"/>
      <c r="H132" s="1190"/>
      <c r="I132" s="1190"/>
      <c r="J132" s="1190"/>
      <c r="K132" s="1190"/>
      <c r="L132" s="1190"/>
      <c r="M132" s="1190"/>
      <c r="N132" s="1190"/>
      <c r="O132" s="1190"/>
      <c r="P132" s="1190"/>
      <c r="Q132" s="1190"/>
      <c r="R132" s="1190"/>
      <c r="S132" s="1190"/>
      <c r="T132" s="1190"/>
      <c r="U132" s="1190"/>
      <c r="V132" s="1193" t="s">
        <v>506</v>
      </c>
      <c r="W132" s="1193"/>
      <c r="X132" s="1193"/>
      <c r="Y132" s="1193"/>
      <c r="Z132" s="1194"/>
      <c r="AA132" s="1195">
        <v>6.2294136780000002</v>
      </c>
      <c r="AB132" s="1196"/>
      <c r="AC132" s="1196"/>
      <c r="AD132" s="1196"/>
      <c r="AE132" s="1197"/>
      <c r="AF132" s="1198">
        <v>6.5323636900000004</v>
      </c>
      <c r="AG132" s="1196"/>
      <c r="AH132" s="1196"/>
      <c r="AI132" s="1196"/>
      <c r="AJ132" s="1197"/>
      <c r="AK132" s="1198">
        <v>6.7047051719999997</v>
      </c>
      <c r="AL132" s="1196"/>
      <c r="AM132" s="1196"/>
      <c r="AN132" s="1196"/>
      <c r="AO132" s="1197"/>
      <c r="AP132" s="1095"/>
      <c r="AQ132" s="1096"/>
      <c r="AR132" s="1096"/>
      <c r="AS132" s="1096"/>
      <c r="AT132" s="1199"/>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1191"/>
      <c r="B133" s="1192"/>
      <c r="C133" s="1192"/>
      <c r="D133" s="1192"/>
      <c r="E133" s="1192"/>
      <c r="F133" s="1192"/>
      <c r="G133" s="1192"/>
      <c r="H133" s="1192"/>
      <c r="I133" s="1192"/>
      <c r="J133" s="1192"/>
      <c r="K133" s="1192"/>
      <c r="L133" s="1192"/>
      <c r="M133" s="1192"/>
      <c r="N133" s="1192"/>
      <c r="O133" s="1192"/>
      <c r="P133" s="1192"/>
      <c r="Q133" s="1192"/>
      <c r="R133" s="1192"/>
      <c r="S133" s="1192"/>
      <c r="T133" s="1192"/>
      <c r="U133" s="1192"/>
      <c r="V133" s="1176" t="s">
        <v>507</v>
      </c>
      <c r="W133" s="1176"/>
      <c r="X133" s="1176"/>
      <c r="Y133" s="1176"/>
      <c r="Z133" s="1177"/>
      <c r="AA133" s="1178">
        <v>5.7</v>
      </c>
      <c r="AB133" s="1179"/>
      <c r="AC133" s="1179"/>
      <c r="AD133" s="1179"/>
      <c r="AE133" s="1180"/>
      <c r="AF133" s="1178">
        <v>6.2</v>
      </c>
      <c r="AG133" s="1179"/>
      <c r="AH133" s="1179"/>
      <c r="AI133" s="1179"/>
      <c r="AJ133" s="1180"/>
      <c r="AK133" s="1178">
        <v>6.4</v>
      </c>
      <c r="AL133" s="1179"/>
      <c r="AM133" s="1179"/>
      <c r="AN133" s="1179"/>
      <c r="AO133" s="1180"/>
      <c r="AP133" s="1125"/>
      <c r="AQ133" s="1126"/>
      <c r="AR133" s="1126"/>
      <c r="AS133" s="1126"/>
      <c r="AT133" s="1181"/>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5ako57k/HMV+dqJkH2B06v9Hftz6JSTqIiuKfI1BJxN39yejkkyGUwD868kMFv3QnYNFQrD1/F1WozlMrkzUuA==" saltValue="Hr9W5Xa3y2UJKjKZV+pdcw=="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zoomScaleNormal="100" zoomScaleSheetLayoutView="100" workbookViewId="0"/>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508</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P8X5JFcE6WpxSOQwDSp1VOF63dvfDS5CvLdddmlkuUfg3e25GPi8MqJEYOfgRPFjzVdHBmI7mrVeYy2NTSMRGA==" saltValue="Le74UluHrh/iPrRS9FdV8Q==" spinCount="100000" sheet="1" objects="1" scenarios="1"/>
  <dataConsolidate/>
  <phoneticPr fontId="2"/>
  <printOptions horizontalCentered="1" verticalCentered="1"/>
  <pageMargins left="0" right="0" top="0" bottom="0" header="0" footer="0"/>
  <headerFooter alignWithMargins="0">
    <oddFooter>&amp;C&amp;P / &amp;N</oddFooter>
  </headerFooter>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sirdbOkuhrv+/Bi6QnCK/QRk2kG3nHfBTQ/ay3NH7Zex+k7kpPyKmF1koelYRlxf2YuC+ey+5pLrgc3LXxGMbA==" saltValue="dSaKOrZ8osUO+rN1W/+oZg==" spinCount="100000" sheet="1" objects="1" scenarios="1"/>
  <dataConsolidate/>
  <phoneticPr fontId="2"/>
  <printOptions horizontalCentered="1" verticalCentered="1"/>
  <pageMargins left="0" right="0" top="0" bottom="0" header="0" footer="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zoomScaleNormal="100" zoomScaleSheetLayoutView="100"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509</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510</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13" t="s">
        <v>511</v>
      </c>
      <c r="AP7" s="305"/>
      <c r="AQ7" s="306" t="s">
        <v>512</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14"/>
      <c r="AP8" s="311" t="s">
        <v>513</v>
      </c>
      <c r="AQ8" s="312" t="s">
        <v>514</v>
      </c>
      <c r="AR8" s="313" t="s">
        <v>515</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15" t="s">
        <v>516</v>
      </c>
      <c r="AL9" s="1216"/>
      <c r="AM9" s="1216"/>
      <c r="AN9" s="1217"/>
      <c r="AO9" s="314">
        <v>920058</v>
      </c>
      <c r="AP9" s="314">
        <v>114492</v>
      </c>
      <c r="AQ9" s="315">
        <v>156065</v>
      </c>
      <c r="AR9" s="316">
        <v>-26.6</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15" t="s">
        <v>517</v>
      </c>
      <c r="AL10" s="1216"/>
      <c r="AM10" s="1216"/>
      <c r="AN10" s="1217"/>
      <c r="AO10" s="317">
        <v>136719</v>
      </c>
      <c r="AP10" s="317">
        <v>17013</v>
      </c>
      <c r="AQ10" s="318">
        <v>24089</v>
      </c>
      <c r="AR10" s="319">
        <v>-29.4</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15" t="s">
        <v>518</v>
      </c>
      <c r="AL11" s="1216"/>
      <c r="AM11" s="1216"/>
      <c r="AN11" s="1217"/>
      <c r="AO11" s="317">
        <v>826</v>
      </c>
      <c r="AP11" s="317">
        <v>103</v>
      </c>
      <c r="AQ11" s="318">
        <v>3903</v>
      </c>
      <c r="AR11" s="319">
        <v>-97.4</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15" t="s">
        <v>519</v>
      </c>
      <c r="AL12" s="1216"/>
      <c r="AM12" s="1216"/>
      <c r="AN12" s="1217"/>
      <c r="AO12" s="317" t="s">
        <v>520</v>
      </c>
      <c r="AP12" s="317" t="s">
        <v>520</v>
      </c>
      <c r="AQ12" s="318" t="s">
        <v>520</v>
      </c>
      <c r="AR12" s="319" t="s">
        <v>520</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15" t="s">
        <v>521</v>
      </c>
      <c r="AL13" s="1216"/>
      <c r="AM13" s="1216"/>
      <c r="AN13" s="1217"/>
      <c r="AO13" s="317" t="s">
        <v>520</v>
      </c>
      <c r="AP13" s="317" t="s">
        <v>520</v>
      </c>
      <c r="AQ13" s="318">
        <v>6134</v>
      </c>
      <c r="AR13" s="319" t="s">
        <v>520</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15" t="s">
        <v>522</v>
      </c>
      <c r="AL14" s="1216"/>
      <c r="AM14" s="1216"/>
      <c r="AN14" s="1217"/>
      <c r="AO14" s="317">
        <v>4520</v>
      </c>
      <c r="AP14" s="317">
        <v>562</v>
      </c>
      <c r="AQ14" s="318">
        <v>6841</v>
      </c>
      <c r="AR14" s="319">
        <v>-91.8</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21" t="s">
        <v>523</v>
      </c>
      <c r="AL15" s="1222"/>
      <c r="AM15" s="1222"/>
      <c r="AN15" s="1223"/>
      <c r="AO15" s="317">
        <v>-62168</v>
      </c>
      <c r="AP15" s="317">
        <v>-7736</v>
      </c>
      <c r="AQ15" s="318">
        <v>-12699</v>
      </c>
      <c r="AR15" s="319">
        <v>-39.1</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21" t="s">
        <v>185</v>
      </c>
      <c r="AL16" s="1222"/>
      <c r="AM16" s="1222"/>
      <c r="AN16" s="1223"/>
      <c r="AO16" s="317">
        <v>999955</v>
      </c>
      <c r="AP16" s="317">
        <v>124434</v>
      </c>
      <c r="AQ16" s="318">
        <v>184332</v>
      </c>
      <c r="AR16" s="319">
        <v>-32.5</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524</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525</v>
      </c>
      <c r="AP20" s="326" t="s">
        <v>526</v>
      </c>
      <c r="AQ20" s="327" t="s">
        <v>527</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24" t="s">
        <v>528</v>
      </c>
      <c r="AL21" s="1225"/>
      <c r="AM21" s="1225"/>
      <c r="AN21" s="1226"/>
      <c r="AO21" s="330">
        <v>11.82</v>
      </c>
      <c r="AP21" s="331">
        <v>15.68</v>
      </c>
      <c r="AQ21" s="332">
        <v>-3.86</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24" t="s">
        <v>529</v>
      </c>
      <c r="AL22" s="1225"/>
      <c r="AM22" s="1225"/>
      <c r="AN22" s="1226"/>
      <c r="AO22" s="335">
        <v>95.3</v>
      </c>
      <c r="AP22" s="336">
        <v>95.9</v>
      </c>
      <c r="AQ22" s="337">
        <v>-0.6</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530</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531</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532</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13" t="s">
        <v>511</v>
      </c>
      <c r="AP30" s="305"/>
      <c r="AQ30" s="306" t="s">
        <v>512</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14"/>
      <c r="AP31" s="311" t="s">
        <v>513</v>
      </c>
      <c r="AQ31" s="312" t="s">
        <v>514</v>
      </c>
      <c r="AR31" s="313" t="s">
        <v>515</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18" t="s">
        <v>533</v>
      </c>
      <c r="AL32" s="1219"/>
      <c r="AM32" s="1219"/>
      <c r="AN32" s="1220"/>
      <c r="AO32" s="345">
        <v>312571</v>
      </c>
      <c r="AP32" s="345">
        <v>38896</v>
      </c>
      <c r="AQ32" s="346">
        <v>108331</v>
      </c>
      <c r="AR32" s="347">
        <v>-64.099999999999994</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18" t="s">
        <v>534</v>
      </c>
      <c r="AL33" s="1219"/>
      <c r="AM33" s="1219"/>
      <c r="AN33" s="1220"/>
      <c r="AO33" s="345" t="s">
        <v>520</v>
      </c>
      <c r="AP33" s="345" t="s">
        <v>520</v>
      </c>
      <c r="AQ33" s="346">
        <v>132</v>
      </c>
      <c r="AR33" s="347" t="s">
        <v>520</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18" t="s">
        <v>535</v>
      </c>
      <c r="AL34" s="1219"/>
      <c r="AM34" s="1219"/>
      <c r="AN34" s="1220"/>
      <c r="AO34" s="345" t="s">
        <v>520</v>
      </c>
      <c r="AP34" s="345" t="s">
        <v>520</v>
      </c>
      <c r="AQ34" s="346">
        <v>205</v>
      </c>
      <c r="AR34" s="347" t="s">
        <v>520</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18" t="s">
        <v>536</v>
      </c>
      <c r="AL35" s="1219"/>
      <c r="AM35" s="1219"/>
      <c r="AN35" s="1220"/>
      <c r="AO35" s="345">
        <v>119916</v>
      </c>
      <c r="AP35" s="345">
        <v>14922</v>
      </c>
      <c r="AQ35" s="346">
        <v>22911</v>
      </c>
      <c r="AR35" s="347">
        <v>-34.9</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18" t="s">
        <v>537</v>
      </c>
      <c r="AL36" s="1219"/>
      <c r="AM36" s="1219"/>
      <c r="AN36" s="1220"/>
      <c r="AO36" s="345">
        <v>53323</v>
      </c>
      <c r="AP36" s="345">
        <v>6636</v>
      </c>
      <c r="AQ36" s="346">
        <v>3832</v>
      </c>
      <c r="AR36" s="347">
        <v>73.2</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18" t="s">
        <v>538</v>
      </c>
      <c r="AL37" s="1219"/>
      <c r="AM37" s="1219"/>
      <c r="AN37" s="1220"/>
      <c r="AO37" s="345" t="s">
        <v>520</v>
      </c>
      <c r="AP37" s="345" t="s">
        <v>520</v>
      </c>
      <c r="AQ37" s="346">
        <v>1000</v>
      </c>
      <c r="AR37" s="347" t="s">
        <v>520</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27" t="s">
        <v>539</v>
      </c>
      <c r="AL38" s="1228"/>
      <c r="AM38" s="1228"/>
      <c r="AN38" s="1229"/>
      <c r="AO38" s="348" t="s">
        <v>520</v>
      </c>
      <c r="AP38" s="348" t="s">
        <v>520</v>
      </c>
      <c r="AQ38" s="349">
        <v>21</v>
      </c>
      <c r="AR38" s="337" t="s">
        <v>520</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27" t="s">
        <v>540</v>
      </c>
      <c r="AL39" s="1228"/>
      <c r="AM39" s="1228"/>
      <c r="AN39" s="1229"/>
      <c r="AO39" s="345" t="s">
        <v>520</v>
      </c>
      <c r="AP39" s="345" t="s">
        <v>520</v>
      </c>
      <c r="AQ39" s="346">
        <v>-5292</v>
      </c>
      <c r="AR39" s="347" t="s">
        <v>520</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18" t="s">
        <v>541</v>
      </c>
      <c r="AL40" s="1219"/>
      <c r="AM40" s="1219"/>
      <c r="AN40" s="1220"/>
      <c r="AO40" s="345">
        <v>-313650</v>
      </c>
      <c r="AP40" s="345">
        <v>-39031</v>
      </c>
      <c r="AQ40" s="346">
        <v>-91315</v>
      </c>
      <c r="AR40" s="347">
        <v>-57.3</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30" t="s">
        <v>296</v>
      </c>
      <c r="AL41" s="1231"/>
      <c r="AM41" s="1231"/>
      <c r="AN41" s="1232"/>
      <c r="AO41" s="345">
        <v>172160</v>
      </c>
      <c r="AP41" s="345">
        <v>21424</v>
      </c>
      <c r="AQ41" s="346">
        <v>39824</v>
      </c>
      <c r="AR41" s="347">
        <v>-46.2</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542</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543</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544</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33" t="s">
        <v>511</v>
      </c>
      <c r="AN49" s="1235" t="s">
        <v>545</v>
      </c>
      <c r="AO49" s="1236"/>
      <c r="AP49" s="1236"/>
      <c r="AQ49" s="1236"/>
      <c r="AR49" s="1237"/>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34"/>
      <c r="AN50" s="361" t="s">
        <v>546</v>
      </c>
      <c r="AO50" s="362" t="s">
        <v>547</v>
      </c>
      <c r="AP50" s="363" t="s">
        <v>548</v>
      </c>
      <c r="AQ50" s="364" t="s">
        <v>549</v>
      </c>
      <c r="AR50" s="365" t="s">
        <v>550</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551</v>
      </c>
      <c r="AL51" s="358"/>
      <c r="AM51" s="366">
        <v>694781</v>
      </c>
      <c r="AN51" s="367">
        <v>87736</v>
      </c>
      <c r="AO51" s="368">
        <v>-35.9</v>
      </c>
      <c r="AP51" s="369">
        <v>168868</v>
      </c>
      <c r="AQ51" s="370">
        <v>4.0999999999999996</v>
      </c>
      <c r="AR51" s="371">
        <v>-40</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552</v>
      </c>
      <c r="AM52" s="374">
        <v>506649</v>
      </c>
      <c r="AN52" s="375">
        <v>63979</v>
      </c>
      <c r="AO52" s="376">
        <v>-2.6</v>
      </c>
      <c r="AP52" s="377">
        <v>79360</v>
      </c>
      <c r="AQ52" s="378">
        <v>-0.8</v>
      </c>
      <c r="AR52" s="379">
        <v>-1.8</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553</v>
      </c>
      <c r="AL53" s="358"/>
      <c r="AM53" s="366">
        <v>528451</v>
      </c>
      <c r="AN53" s="367">
        <v>66388</v>
      </c>
      <c r="AO53" s="368">
        <v>-24.3</v>
      </c>
      <c r="AP53" s="369">
        <v>202870</v>
      </c>
      <c r="AQ53" s="370">
        <v>20.100000000000001</v>
      </c>
      <c r="AR53" s="371">
        <v>-44.4</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552</v>
      </c>
      <c r="AM54" s="374">
        <v>315907</v>
      </c>
      <c r="AN54" s="375">
        <v>39687</v>
      </c>
      <c r="AO54" s="376">
        <v>-38</v>
      </c>
      <c r="AP54" s="377">
        <v>79735</v>
      </c>
      <c r="AQ54" s="378">
        <v>0.5</v>
      </c>
      <c r="AR54" s="379">
        <v>-38.5</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554</v>
      </c>
      <c r="AL55" s="358"/>
      <c r="AM55" s="366">
        <v>919687</v>
      </c>
      <c r="AN55" s="367">
        <v>114918</v>
      </c>
      <c r="AO55" s="368">
        <v>73.099999999999994</v>
      </c>
      <c r="AP55" s="369">
        <v>167497</v>
      </c>
      <c r="AQ55" s="370">
        <v>-17.399999999999999</v>
      </c>
      <c r="AR55" s="371">
        <v>90.5</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552</v>
      </c>
      <c r="AM56" s="374">
        <v>797160</v>
      </c>
      <c r="AN56" s="375">
        <v>99608</v>
      </c>
      <c r="AO56" s="376">
        <v>151</v>
      </c>
      <c r="AP56" s="377">
        <v>82571</v>
      </c>
      <c r="AQ56" s="378">
        <v>3.6</v>
      </c>
      <c r="AR56" s="379">
        <v>147.4</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555</v>
      </c>
      <c r="AL57" s="358"/>
      <c r="AM57" s="366">
        <v>445509</v>
      </c>
      <c r="AN57" s="367">
        <v>55446</v>
      </c>
      <c r="AO57" s="368">
        <v>-51.8</v>
      </c>
      <c r="AP57" s="369">
        <v>190274</v>
      </c>
      <c r="AQ57" s="370">
        <v>13.6</v>
      </c>
      <c r="AR57" s="371">
        <v>-65.400000000000006</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552</v>
      </c>
      <c r="AM58" s="374">
        <v>188681</v>
      </c>
      <c r="AN58" s="375">
        <v>23482</v>
      </c>
      <c r="AO58" s="376">
        <v>-76.400000000000006</v>
      </c>
      <c r="AP58" s="377">
        <v>88584</v>
      </c>
      <c r="AQ58" s="378">
        <v>7.3</v>
      </c>
      <c r="AR58" s="379">
        <v>-83.7</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556</v>
      </c>
      <c r="AL59" s="358"/>
      <c r="AM59" s="366">
        <v>251988</v>
      </c>
      <c r="AN59" s="367">
        <v>31357</v>
      </c>
      <c r="AO59" s="368">
        <v>-43.4</v>
      </c>
      <c r="AP59" s="369">
        <v>200194</v>
      </c>
      <c r="AQ59" s="370">
        <v>5.2</v>
      </c>
      <c r="AR59" s="371">
        <v>-48.6</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552</v>
      </c>
      <c r="AM60" s="374">
        <v>212841</v>
      </c>
      <c r="AN60" s="375">
        <v>26486</v>
      </c>
      <c r="AO60" s="376">
        <v>12.8</v>
      </c>
      <c r="AP60" s="377">
        <v>106422</v>
      </c>
      <c r="AQ60" s="378">
        <v>20.100000000000001</v>
      </c>
      <c r="AR60" s="379">
        <v>-7.3</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557</v>
      </c>
      <c r="AL61" s="380"/>
      <c r="AM61" s="381">
        <v>568083</v>
      </c>
      <c r="AN61" s="382">
        <v>71169</v>
      </c>
      <c r="AO61" s="383">
        <v>-16.5</v>
      </c>
      <c r="AP61" s="384">
        <v>185941</v>
      </c>
      <c r="AQ61" s="385">
        <v>5.0999999999999996</v>
      </c>
      <c r="AR61" s="371">
        <v>-21.6</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552</v>
      </c>
      <c r="AM62" s="374">
        <v>404248</v>
      </c>
      <c r="AN62" s="375">
        <v>50648</v>
      </c>
      <c r="AO62" s="376">
        <v>9.4</v>
      </c>
      <c r="AP62" s="377">
        <v>87334</v>
      </c>
      <c r="AQ62" s="378">
        <v>6.1</v>
      </c>
      <c r="AR62" s="379">
        <v>3.3</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BN9lScu3tjf7bTyCGUSGjwiezwvuJqElUG0NQnIGklJNZFmglhBbwNNi8wv+OBDvJMZN17CFdpnwxdEfiHqS4g==" saltValue="aXvYLYgwtLnx4gOKpSTJWA=="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headerFooter alignWithMargins="0">
    <oddFooter>&amp;C&amp;P/&amp;N</oddFooter>
  </headerFooter>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559</v>
      </c>
    </row>
    <row r="121" spans="125:125" ht="13.5" hidden="1" customHeight="1" x14ac:dyDescent="0.15">
      <c r="DU121" s="292"/>
    </row>
  </sheetData>
  <sheetProtection algorithmName="SHA-512" hashValue="oiT7cgjiX86hz+k5/wpJVffH8rYEHZARL+nCitoYi8Oevs9aT2sRDztoDfJrVsAj1dKUwMPik6mP74lJcGFe5w==" saltValue="cbSaIzcvFpkMuw4/w0LWyQ=="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560</v>
      </c>
    </row>
  </sheetData>
  <sheetProtection algorithmName="SHA-512" hashValue="504Su4V1nJsCc6I2MjnZJKOSBrrODX7qpIxpXoZPgGkK1JritK2r7pF3P2dcfSHU0u2HzcYj4dtG++wjlr9qEQ==" saltValue="HSmH2wOj4PQUhCB03VfJZQ=="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561</v>
      </c>
      <c r="G46" s="8" t="s">
        <v>562</v>
      </c>
      <c r="H46" s="8" t="s">
        <v>563</v>
      </c>
      <c r="I46" s="8" t="s">
        <v>564</v>
      </c>
      <c r="J46" s="9" t="s">
        <v>565</v>
      </c>
    </row>
    <row r="47" spans="2:10" ht="57.75" customHeight="1" x14ac:dyDescent="0.15">
      <c r="B47" s="10"/>
      <c r="C47" s="1238" t="s">
        <v>3</v>
      </c>
      <c r="D47" s="1238"/>
      <c r="E47" s="1239"/>
      <c r="F47" s="11">
        <v>35.25</v>
      </c>
      <c r="G47" s="12">
        <v>33.5</v>
      </c>
      <c r="H47" s="12">
        <v>27.5</v>
      </c>
      <c r="I47" s="12">
        <v>36.03</v>
      </c>
      <c r="J47" s="13">
        <v>34.25</v>
      </c>
    </row>
    <row r="48" spans="2:10" ht="57.75" customHeight="1" x14ac:dyDescent="0.15">
      <c r="B48" s="14"/>
      <c r="C48" s="1240" t="s">
        <v>4</v>
      </c>
      <c r="D48" s="1240"/>
      <c r="E48" s="1241"/>
      <c r="F48" s="15">
        <v>10.75</v>
      </c>
      <c r="G48" s="16">
        <v>7.43</v>
      </c>
      <c r="H48" s="16">
        <v>7.87</v>
      </c>
      <c r="I48" s="16">
        <v>11.15</v>
      </c>
      <c r="J48" s="17">
        <v>13.6</v>
      </c>
    </row>
    <row r="49" spans="2:10" ht="57.75" customHeight="1" thickBot="1" x14ac:dyDescent="0.2">
      <c r="B49" s="18"/>
      <c r="C49" s="1242" t="s">
        <v>5</v>
      </c>
      <c r="D49" s="1242"/>
      <c r="E49" s="1243"/>
      <c r="F49" s="19" t="s">
        <v>566</v>
      </c>
      <c r="G49" s="20" t="s">
        <v>567</v>
      </c>
      <c r="H49" s="20" t="s">
        <v>568</v>
      </c>
      <c r="I49" s="20">
        <v>11.77</v>
      </c>
      <c r="J49" s="21">
        <v>3.14</v>
      </c>
    </row>
    <row r="50" spans="2:10" ht="13.5" customHeight="1" x14ac:dyDescent="0.15"/>
  </sheetData>
  <sheetProtection algorithmName="SHA-512" hashValue="CYyNmwjngnFcpX5MFig1hvaM/BAj/u5flmXx1bqRCpHU9o+XBEvgxX3VX/6dmnxYtCpa864wjlJFlbAqvrMhlQ==" saltValue="mYM4nvKjQXehdlphaJXsYA==" spinCount="100000" sheet="1" objects="1" scenarios="1"/>
  <mergeCells count="3">
    <mergeCell ref="C47:E47"/>
    <mergeCell ref="C48:E48"/>
    <mergeCell ref="C49:E49"/>
  </mergeCells>
  <phoneticPr fontId="2"/>
  <printOptions horizontalCentered="1"/>
  <pageMargins left="0" right="0" top="0.19685039370078741" bottom="0" header="0" footer="0"/>
  <headerFooter alignWithMargins="0">
    <oddFooter>&amp;C&amp;P/&amp;N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2022-03-18T02:32:28Z</cp:lastPrinted>
  <dcterms:created xsi:type="dcterms:W3CDTF">2022-02-02T05:06:14Z</dcterms:created>
  <dcterms:modified xsi:type="dcterms:W3CDTF">2022-09-28T10:02:29Z</dcterms:modified>
  <cp:category/>
</cp:coreProperties>
</file>