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7755" tabRatio="8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BE34"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<sst xmlns="http://schemas.openxmlformats.org/spreadsheetml/2006/main" count="1148" uniqueCount="613">
  <si>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</si>
  <si>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</si>
  <si>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</si>
  <si>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</si>
  <si>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</si>
  <si>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</si>
  <si>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</si>
  <si>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</si>
  <si>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</si>
  <si>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</si>
  <si>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</si>
  <si>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</si>
  <si>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</si>
  <si>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</si>
  <si>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</si>
  <si>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</si>
  <si>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</si>
  <si>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</si>
  <si>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</si>
  <si>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</si>
  <si>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</si>
  <si>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</si>
  <si>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</si>
  <si>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</si>
  <si>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</si>
  <si>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</si>
  <si>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</si>
  <si>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</si>
  <si>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</si>
  <si>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</si>
  <si>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</si>
  <si>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</si>
  <si>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</si>
  <si>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</si>
  <si>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</si>
  <si>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</si>
  <si>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</si>
  <si>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</si>
  <si>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</si>
  <si>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</si>
  <si>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</si>
  <si>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</si>
  <si>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</si>
  <si>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</si>
  <si>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</si>
  <si>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</si>
  <si>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</si>
  <si>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</si>
  <si>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</si>
  <si>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</si>
  <si>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</si>
  <si>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</si>
  <si>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</si>
  <si>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</si>
  <si>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</si>
  <si>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</si>
  <si>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</si>
  <si>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</si>
  <si>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</si>
  <si>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</si>
  <si>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</si>
  <si>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</si>
  <si>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</si>
  <si>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</si>
  <si>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</si>
  <si>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</si>
  <si>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</si>
  <si>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</si>
  <si>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</si>
  <si>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</si>
  <si>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</si>
  <si>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</si>
  <si>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</si>
  <si>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</si>
  <si>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</si>
  <si>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</si>
  <si>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</si>
  <si>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</si>
  <si>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</si>
  <si>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</si>
  <si>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</si>
  <si>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</si>
  <si>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</si>
  <si>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</si>
  <si>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</si>
  <si>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</si>
  <si>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</si>
  <si>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</si>
  <si>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</si>
  <si>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</si>
  <si>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</si>
  <si>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</si>
  <si>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</si>
  <si>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</si>
  <si>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</si>
  <si>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</si>
  <si>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</si>
  <si>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</si>
  <si>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</si>
  <si>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</si>
  <si>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</si>
  <si>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</si>
  <si>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</si>
  <si>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</si>
  <si>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</si>
  <si>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</si>
  <si>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</si>
  <si>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</si>
  <si>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</si>
  <si>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</si>
  <si>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</si>
  <si>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</si>
  <si>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</si>
  <si>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</si>
  <si>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</si>
  <si>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</si>
  <si>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</si>
  <si>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</si>
  <si>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</si>
  <si>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</si>
  <si>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</si>
  <si>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</si>
  <si>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</si>
  <si>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</si>
  <si>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</si>
  <si>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</si>
  <si>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</si>
  <si>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</si>
  <si>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</si>
  <si>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</si>
  <si>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</si>
  <si>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</si>
  <si>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</si>
  <si>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</si>
  <si>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</si>
  <si>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</si>
  <si>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</si>
  <si>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</si>
  <si>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</si>
  <si>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</si>
  <si>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</si>
  <si>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</si>
  <si>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</si>
  <si>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</si>
  <si>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</si>
  <si>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</si>
  <si>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</si>
  <si>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</si>
  <si>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</si>
  <si>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</si>
  <si>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</si>
  <si>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</si>
  <si>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</si>
  <si>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</si>
  <si>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</si>
  <si>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</si>
  <si>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</si>
  <si>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</si>
  <si>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</si>
  <si>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</si>
  <si>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</si>
  <si>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</si>
  <si>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</si>
  <si>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</si>
  <si>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</si>
  <si>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</si>
  <si>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</si>
  <si>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</si>
  <si>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</si>
  <si>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</si>
  <si>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</si>
  <si>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</si>
  <si>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</si>
  <si>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</si>
  <si>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</si>
  <si>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</si>
  <si>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</si>
  <si>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</si>
  <si>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</si>
  <si>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</si>
  <si>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</si>
  <si>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</si>
  <si>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</si>
  <si>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</si>
  <si>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</si>
  <si>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</si>
  <si>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</si>
  <si>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</si>
  <si>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</si>
  <si>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</si>
  <si>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</si>
  <si>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</si>
  <si>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</si>
  <si>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</si>
  <si>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</si>
  <si>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</si>
  <si>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</si>
  <si>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</si>
  <si>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</si>
  <si>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</si>
  <si>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</si>
  <si>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</si>
  <si>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</si>
  <si>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</si>
  <si>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</si>
  <si>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</si>
  <si>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</si>
  <si>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</si>
  <si>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</si>
  <si>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</si>
  <si>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</si>
  <si>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長野県富士見町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</si>
  <si>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</si>
  <si>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</si>
  <si>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</si>
  <si>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</si>
  <si>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</si>
  <si>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</si>
  <si>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</si>
  <si>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</si>
  <si>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</si>
  <si>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</si>
  <si>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</si>
  <si>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</si>
  <si>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</si>
  <si>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</si>
  <si>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</si>
  <si>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</si>
  <si>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</si>
  <si>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</si>
  <si>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</si>
  <si>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</si>
  <si>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</si>
  <si>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</si>
  <si>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</si>
  <si>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</si>
  <si>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</si>
  <si>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</si>
  <si>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</si>
  <si>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</si>
  <si>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</si>
  <si>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</si>
  <si>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</si>
  <si>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</si>
  <si>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</si>
  <si>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</si>
  <si>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</si>
  <si>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</si>
  <si>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</si>
  <si>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</si>
  <si>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</si>
  <si>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</si>
  <si>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</si>
  <si>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</si>
  <si>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</si>
  <si>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</si>
  <si>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</si>
  <si>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</si>
  <si>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</si>
  <si>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</si>
  <si>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</si>
  <si>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</si>
  <si>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</si>
  <si>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</si>
  <si>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</si>
  <si>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</si>
  <si>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</si>
  <si>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</si>
  <si>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</si>
  <si>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</si>
  <si>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</si>
  <si>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</si>
  <si>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</si>
  <si>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</si>
  <si>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</si>
  <si>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</si>
  <si>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</si>
  <si>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</si>
  <si>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</si>
  <si>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</si>
  <si>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</si>
  <si>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</si>
  <si>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</si>
  <si>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</si>
  <si>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</si>
  <si>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</si>
  <si>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</si>
  <si>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</si>
  <si>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</si>
  <si>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</si>
  <si>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</si>
  <si>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</si>
  <si>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</si>
  <si>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</si>
  <si>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</si>
  <si>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</si>
  <si>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</si>
  <si>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</si>
  <si>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</si>
  <si>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</si>
  <si>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</si>
  <si>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</si>
  <si>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</si>
  <si>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</si>
  <si>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</si>
  <si>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</si>
  <si>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</si>
  <si>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</si>
  <si>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</si>
  <si>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</si>
  <si>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</si>
  <si>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</si>
  <si>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</si>
  <si>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</si>
  <si>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</si>
  <si>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</si>
  <si>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</si>
  <si>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</si>
  <si>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</si>
  <si>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</si>
  <si>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</si>
  <si>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</si>
  <si>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</si>
  <si>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</si>
  <si>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</si>
  <si>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</si>
  <si>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</si>
  <si>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</si>
  <si>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</si>
  <si>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</si>
  <si>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</si>
  <si>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</si>
  <si>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</si>
  <si>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</si>
  <si>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</si>
  <si>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</si>
  <si>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</si>
  <si>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</si>
  <si>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</si>
  <si>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</si>
  <si>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</si>
  <si>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</si>
  <si>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</si>
  <si>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</si>
  <si>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</si>
  <si>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</si>
  <si>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</si>
  <si>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</si>
  <si>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</si>
  <si>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</si>
  <si>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</si>
  <si>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</si>
  <si>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</si>
  <si>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</si>
  <si>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</si>
  <si>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</si>
  <si>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</si>
  <si>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</si>
  <si>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</si>
  <si>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</si>
  <si>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長野県富士見町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</si>
  <si>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</si>
  <si>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</si>
  <si>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</si>
  <si>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</si>
  <si>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</si>
  <si>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</si>
  <si>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</si>
  <si>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</si>
  <si>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</si>
  <si>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</si>
  <si>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</si>
  <si>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</si>
  <si>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</si>
  <si>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</si>
  <si>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</si>
  <si>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</si>
  <si>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</si>
  <si>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</si>
  <si>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</si>
  <si>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</si>
  <si>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</si>
  <si>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</si>
  <si>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</si>
  <si>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</si>
  <si>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</si>
  <si>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</si>
  <si>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</si>
  <si>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</si>
  <si>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</si>
  <si>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</si>
  <si>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</si>
  <si>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</si>
  <si>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</si>
  <si>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</si>
  <si>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</si>
  <si>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</si>
  <si>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</si>
  <si>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</si>
  <si>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法適用企業</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</si>
  <si>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</si>
  <si>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</si>
  <si>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</si>
  <si>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</si>
  <si>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</si>
  <si>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</si>
  <si>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</si>
  <si>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</si>
  <si>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</si>
  <si>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</si>
  <si>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</si>
  <si>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</si>
  <si>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</si>
  <si>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</si>
  <si>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</si>
  <si>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</si>
  <si>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</si>
  <si>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</si>
  <si>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</si>
  <si>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</si>
  <si>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</si>
  <si>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</si>
  <si>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</si>
  <si>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</si>
  <si>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</si>
  <si>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</si>
  <si>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</si>
  <si>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</si>
  <si>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</si>
  <si>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</si>
  <si>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</si>
  <si>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</si>
  <si>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</si>
  <si>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</si>
  <si>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</si>
  <si>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</si>
  <si>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</si>
  <si>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</si>
  <si>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</si>
  <si>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</si>
  <si>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</si>
  <si>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</si>
  <si>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</si>
  <si>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</si>
  <si>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</si>
  <si>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</si>
  <si>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</si>
  <si>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</si>
  <si>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</si>
  <si>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</si>
  <si>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</si>
  <si>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</si>
  <si>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</si>
  <si>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</si>
  <si>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</si>
  <si>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</si>
  <si>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</si>
  <si>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</si>
  <si>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</si>
  <si>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</si>
  <si>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</si>
  <si>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</si>
  <si>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</si>
  <si>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</si>
  <si>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富士見町下水道事業会計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</si>
  <si>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</si>
  <si>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</si>
  <si>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富士見町水道事業会計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</si>
  <si>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</si>
  <si>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富士見町観光施設貸付事業特別会計</t>
    <phoneticPr fontId="5"/>
  </si>
  <si>
    <t>(Ｆ)</t>
    <phoneticPr fontId="5"/>
  </si>
  <si>
    <t>富士見町後期高齢者医療特別会計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</si>
  <si>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</si>
  <si>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</si>
  <si>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</si>
  <si>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</si>
  <si>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</si>
  <si>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</si>
  <si>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</si>
  <si>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</si>
  <si>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</si>
  <si>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</si>
  <si>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</si>
  <si>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</si>
  <si>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</si>
  <si>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</si>
  <si>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</si>
  <si>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</si>
  <si>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</si>
  <si>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</si>
  <si>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</si>
  <si>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</si>
  <si>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</si>
  <si>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</si>
  <si>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</si>
  <si>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</si>
  <si>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</si>
  <si>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</si>
  <si>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</si>
  <si>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</si>
  <si>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</si>
  <si>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</si>
  <si>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</si>
  <si>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</si>
  <si>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</si>
  <si>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</si>
  <si>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</si>
  <si>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</si>
  <si>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</si>
  <si>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</si>
  <si>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</si>
  <si>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</si>
  <si>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</si>
  <si>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</si>
  <si>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</si>
  <si>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</si>
  <si>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</si>
  <si>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</si>
  <si>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</si>
  <si>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</si>
  <si>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</si>
  <si>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</si>
  <si>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</si>
  <si>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</si>
  <si>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</si>
  <si>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</si>
  <si>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</si>
  <si>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</si>
  <si>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</si>
  <si>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</si>
  <si>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</si>
  <si>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</si>
  <si>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</si>
  <si>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</si>
  <si>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</si>
  <si>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</si>
  <si>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</si>
  <si>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</si>
  <si>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</si>
  <si>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</si>
  <si>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</si>
  <si>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</si>
  <si>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</si>
  <si>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</si>
  <si>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</si>
  <si>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</si>
  <si>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</si>
  <si>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</si>
  <si>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</si>
  <si>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</si>
  <si>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</si>
  <si>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</si>
  <si>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</si>
  <si>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</si>
  <si>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</si>
  <si>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</si>
  <si>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4.13</t>
  </si>
  <si>
    <t>富士見町水道事業会計</t>
  </si>
  <si>
    <t>富士見町下水道事業会計</t>
  </si>
  <si>
    <t>富士見町国民健康保険特別会計</t>
  </si>
  <si>
    <t>一般会計</t>
  </si>
  <si>
    <t>富士見町観光施設貸付事業特別会計</t>
  </si>
  <si>
    <t>富士見町後期高齢者医療特別会計</t>
  </si>
  <si>
    <t>その他会計（赤字）</t>
  </si>
  <si>
    <t>その他会計（黒字）</t>
  </si>
  <si>
    <t>H25末</t>
    <phoneticPr fontId="5"/>
  </si>
  <si>
    <t>H26末</t>
    <phoneticPr fontId="5"/>
  </si>
  <si>
    <t>H27末</t>
    <phoneticPr fontId="5"/>
  </si>
  <si>
    <t>H28末</t>
    <phoneticPr fontId="5"/>
  </si>
  <si>
    <t>H29末</t>
    <phoneticPr fontId="5"/>
  </si>
  <si>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</si>
  <si>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</si>
  <si>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5">
      <t>キュウゴシセツ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</si>
  <si>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</si>
  <si>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5">
      <t>スワコウイキ</t>
    </rPh>
    <rPh sb="5" eb="7">
      <t>ショウボウ</t>
    </rPh>
    <rPh sb="7" eb="11">
      <t>トクベツカイケイ</t>
    </rPh>
    <phoneticPr fontId="2"/>
  </si>
  <si>
    <t>（ふるさと市町村圏基金事業特別会計）</t>
    <rPh sb="5" eb="8">
      <t>シチョウソン</t>
    </rPh>
    <rPh sb="8" eb="9">
      <t>ケン</t>
    </rPh>
    <rPh sb="9" eb="11">
      <t>キキン</t>
    </rPh>
    <rPh sb="11" eb="13">
      <t>ジギョウ</t>
    </rPh>
    <rPh sb="13" eb="17">
      <t>トクベツカイケイ</t>
    </rPh>
    <phoneticPr fontId="2"/>
  </si>
  <si>
    <t>南諏衛生施設組合</t>
    <rPh sb="0" eb="1">
      <t>ナン</t>
    </rPh>
    <rPh sb="1" eb="2">
      <t>ス</t>
    </rPh>
    <rPh sb="2" eb="4">
      <t>エイセイ</t>
    </rPh>
    <rPh sb="4" eb="6">
      <t>シセツ</t>
    </rPh>
    <rPh sb="6" eb="8">
      <t>クミアイ</t>
    </rPh>
    <phoneticPr fontId="2"/>
  </si>
  <si>
    <t>諏訪南行政事務組合</t>
    <rPh sb="0" eb="2">
      <t>スワ</t>
    </rPh>
    <rPh sb="2" eb="3">
      <t>ミナミ</t>
    </rPh>
    <rPh sb="3" eb="5">
      <t>ギョウセイ</t>
    </rPh>
    <rPh sb="5" eb="7">
      <t>ジム</t>
    </rPh>
    <rPh sb="7" eb="9">
      <t>クミアイ</t>
    </rPh>
    <phoneticPr fontId="2"/>
  </si>
  <si>
    <t>（一般会計）</t>
    <rPh sb="1" eb="5">
      <t>イッパンカイケイ</t>
    </rPh>
    <phoneticPr fontId="2"/>
  </si>
  <si>
    <t>（ごみ処理事業特別会計）</t>
    <rPh sb="3" eb="5">
      <t>ショリ</t>
    </rPh>
    <rPh sb="5" eb="7">
      <t>ジギョウ</t>
    </rPh>
    <rPh sb="7" eb="11">
      <t>トクベツカイケイ</t>
    </rPh>
    <phoneticPr fontId="2"/>
  </si>
  <si>
    <t>長野県市町村自治振興組合（一般会計）</t>
    <rPh sb="0" eb="3">
      <t>ナガノケン</t>
    </rPh>
    <rPh sb="3" eb="6">
      <t>シチョウソン</t>
    </rPh>
    <rPh sb="6" eb="10">
      <t>ジチシンコウ</t>
    </rPh>
    <rPh sb="10" eb="12">
      <t>クミアイ</t>
    </rPh>
    <rPh sb="13" eb="17">
      <t>イッパンカイケイ</t>
    </rPh>
    <phoneticPr fontId="2"/>
  </si>
  <si>
    <t>長野県後期高齢者医療広域連合</t>
    <rPh sb="0" eb="3">
      <t>ナガノケン</t>
    </rPh>
    <rPh sb="3" eb="10">
      <t>コウキコウレイシャイリョウ</t>
    </rPh>
    <rPh sb="10" eb="12">
      <t>コウイキ</t>
    </rPh>
    <rPh sb="12" eb="14">
      <t>レンゴウ</t>
    </rPh>
    <phoneticPr fontId="2"/>
  </si>
  <si>
    <t>（後期高齢者医療事業会計）</t>
    <rPh sb="1" eb="8">
      <t>コウキコウレイシャイリョウ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</si>
  <si>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</si>
  <si>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6">
      <t>ヒジョウキンショクイン</t>
    </rPh>
    <rPh sb="6" eb="8">
      <t>コウム</t>
    </rPh>
    <rPh sb="8" eb="10">
      <t>サイガイ</t>
    </rPh>
    <rPh sb="10" eb="12">
      <t>ホショウ</t>
    </rPh>
    <rPh sb="12" eb="16">
      <t>トクベツカイケイ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</si>
  <si>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6">
      <t>ジムクミアイ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</si>
  <si>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</si>
  <si>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</si>
  <si>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</si>
  <si>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（一社）富士見町開発公社</t>
    <rPh sb="1" eb="3">
      <t>イッシャ</t>
    </rPh>
    <rPh sb="4" eb="8">
      <t>フジミマチ</t>
    </rPh>
    <rPh sb="8" eb="10">
      <t>カイハツ</t>
    </rPh>
    <rPh sb="10" eb="12">
      <t>コウシャ</t>
    </rPh>
    <phoneticPr fontId="2"/>
  </si>
  <si>
    <t>富士見メガソーラー（株）</t>
    <rPh sb="0" eb="3">
      <t>フジミ</t>
    </rPh>
    <phoneticPr fontId="2"/>
  </si>
  <si>
    <t>-</t>
    <phoneticPr fontId="2"/>
  </si>
  <si>
    <t>-</t>
    <phoneticPr fontId="2"/>
  </si>
  <si>
    <t>-</t>
    <phoneticPr fontId="2"/>
  </si>
  <si>
    <t>-</t>
    <phoneticPr fontId="2"/>
  </si>
  <si>
    <t>地域福祉基金</t>
    <rPh sb="0" eb="2">
      <t>チイキ</t>
    </rPh>
    <rPh sb="2" eb="4">
      <t>フクシ</t>
    </rPh>
    <rPh sb="4" eb="6">
      <t>キキン</t>
    </rPh>
    <phoneticPr fontId="11"/>
  </si>
  <si>
    <t>有線放送施設更新基金</t>
    <rPh sb="0" eb="2">
      <t>ユウセン</t>
    </rPh>
    <rPh sb="2" eb="4">
      <t>ホウソウ</t>
    </rPh>
    <rPh sb="4" eb="6">
      <t>シセツ</t>
    </rPh>
    <rPh sb="6" eb="8">
      <t>コウシン</t>
    </rPh>
    <rPh sb="8" eb="10">
      <t>キキン</t>
    </rPh>
    <phoneticPr fontId="11"/>
  </si>
  <si>
    <t>義務教育施設整備基金</t>
    <rPh sb="0" eb="2">
      <t>ギム</t>
    </rPh>
    <rPh sb="2" eb="4">
      <t>キョウイク</t>
    </rPh>
    <rPh sb="4" eb="8">
      <t>シセツセイビ</t>
    </rPh>
    <rPh sb="8" eb="10">
      <t>キキン</t>
    </rPh>
    <phoneticPr fontId="11"/>
  </si>
  <si>
    <t>有線放送財政調整基金</t>
    <rPh sb="0" eb="2">
      <t>ユウセン</t>
    </rPh>
    <rPh sb="2" eb="4">
      <t>ホウソウ</t>
    </rPh>
    <rPh sb="4" eb="10">
      <t>ザイセイチョウセイキキン</t>
    </rPh>
    <phoneticPr fontId="11"/>
  </si>
  <si>
    <t>道の駅信州蔦木宿等振興基金</t>
    <rPh sb="0" eb="1">
      <t>ミチ</t>
    </rPh>
    <rPh sb="2" eb="3">
      <t>エキ</t>
    </rPh>
    <rPh sb="3" eb="5">
      <t>シンシュウ</t>
    </rPh>
    <rPh sb="5" eb="7">
      <t>ツタキ</t>
    </rPh>
    <rPh sb="7" eb="8">
      <t>ジュク</t>
    </rPh>
    <rPh sb="8" eb="9">
      <t>トウ</t>
    </rPh>
    <rPh sb="9" eb="11">
      <t>シンコウ</t>
    </rPh>
    <rPh sb="11" eb="13">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</si>
  <si>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</si>
  <si>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</si>
  <si>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</si>
  <si>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</si>
  <si>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</si>
  <si>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</si>
  <si>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</si>
  <si>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</si>
  <si>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</si>
  <si>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</si>
  <si>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</si>
  <si>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地方債の償還が着実に進んでおり、計画的は積立を継続的に行ってきていることから、将来負担比率はなくなった。有形固定資産減価償却率も類似団体より低い水準にある。公共施設等総合管理計画に基づき、今後、老朽化対策に積極的に取り組んでいく。</t>
    <rPh sb="0" eb="3">
      <t>チホウサイ</t>
    </rPh>
    <rPh sb="4" eb="6">
      <t>ショウカン</t>
    </rPh>
    <rPh sb="7" eb="9">
      <t>チャクジツ</t>
    </rPh>
    <rPh sb="10" eb="11">
      <t>スス</t>
    </rPh>
    <rPh sb="16" eb="19">
      <t>ケイカクテキ</t>
    </rPh>
    <rPh sb="20" eb="22">
      <t>ツミタ</t>
    </rPh>
    <rPh sb="23" eb="26">
      <t>ケイゾクテキ</t>
    </rPh>
    <rPh sb="27" eb="28">
      <t>オコナ</t>
    </rPh>
    <rPh sb="39" eb="43">
      <t>ショウライフタン</t>
    </rPh>
    <rPh sb="43" eb="45">
      <t>ヒリツ</t>
    </rPh>
    <phoneticPr fontId="5"/>
  </si>
  <si>
    <t>将来負担比率、実質公債費比率ともに類似団体と比較して低くなっている。これは地方債の計画的な発行を継続してきたためである。</t>
    <rPh sb="41" eb="44">
      <t>ケイカクテキ</t>
    </rPh>
    <rPh sb="48" eb="50">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</si>
</sst>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5" quotePrefix="1"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c:ext xmlns:c16="http://schemas.microsoft.com/office/drawing/2014/chart" uri="{C3380CC4-5D6E-409C-BE32-E72D297353CC}">
              <c16:uniqueId val="{00000000-6A3C-415B-89B7-359BD48C4F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34846</c:v>
                </c:pt>
                <c:pt idx="1">
                  <c:v>49972</c:v>
                </c:pt>
                <c:pt idx="2">
                  <c:v>37790</c:v>
                </c:pt>
                <c:pt idx="3">
                  <c:v>42621</c:v>
                </c:pt>
                <c:pt idx="4">
                  <c:v>81076</c:v>
                </c:pt>
              </c:numCache>
            </c:numRef>
          </c:val>
          <c:smooth val="0"/>
          <c:extLst>
            <c:ext xmlns:c16="http://schemas.microsoft.com/office/drawing/2014/chart" uri="{C3380CC4-5D6E-409C-BE32-E72D297353CC}">
              <c16:uniqueId val="{00000001-6A3C-415B-89B7-359BD48C4F84}"/>
            </c:ext>
          </c:extLst>
        </c:ser>
        <c:dLbls>
          <c:showLegendKey val="0"/>
          <c:showVal val="0"/>
          <c:showCatName val="0"/>
          <c:showSerName val="0"/>
          <c:showPercent val="0"/>
          <c:showBubbleSize val="0"/>
        </c:dLbls>
        <c:marker val="1"/>
        <c:smooth val="0"/>
        <c:axId val="399261640"/>
        <c:axId val="399258896"/>
      </c:lineChart>
      <c:catAx>
        <c:axId val="399261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258896"/>
        <c:crosses val="autoZero"/>
        <c:auto val="1"/>
        <c:lblAlgn val="ctr"/>
        <c:lblOffset val="100"/>
        <c:tickLblSkip val="1"/>
        <c:tickMarkSkip val="1"/>
        <c:noMultiLvlLbl val="0"/>
      </c:catAx>
      <c:valAx>
        <c:axId val="3992588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261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5.27</c:v>
                </c:pt>
                <c:pt idx="1">
                  <c:v>6.11</c:v>
                </c:pt>
                <c:pt idx="2">
                  <c:v>8.4700000000000006</c:v>
                </c:pt>
                <c:pt idx="3">
                  <c:v>6.21</c:v>
                </c:pt>
                <c:pt idx="4">
                  <c:v>6.96</c:v>
                </c:pt>
              </c:numCache>
            </c:numRef>
          </c:val>
          <c:extLst>
            <c:ext xmlns:c16="http://schemas.microsoft.com/office/drawing/2014/chart" uri="{C3380CC4-5D6E-409C-BE32-E72D297353CC}">
              <c16:uniqueId val="{00000000-4C82-47BD-8425-1017686CDF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26.63</c:v>
                </c:pt>
                <c:pt idx="1">
                  <c:v>25.64</c:v>
                </c:pt>
                <c:pt idx="2">
                  <c:v>29.59</c:v>
                </c:pt>
                <c:pt idx="3">
                  <c:v>34.03</c:v>
                </c:pt>
                <c:pt idx="4">
                  <c:v>29.55</c:v>
                </c:pt>
              </c:numCache>
            </c:numRef>
          </c:val>
          <c:extLst>
            <c:ext xmlns:c16="http://schemas.microsoft.com/office/drawing/2014/chart" uri="{C3380CC4-5D6E-409C-BE32-E72D297353CC}">
              <c16:uniqueId val="{00000001-4C82-47BD-8425-1017686CDF37}"/>
            </c:ext>
          </c:extLst>
        </c:ser>
        <c:dLbls>
          <c:showLegendKey val="0"/>
          <c:showVal val="0"/>
          <c:showCatName val="0"/>
          <c:showSerName val="0"/>
          <c:showPercent val="0"/>
          <c:showBubbleSize val="0"/>
        </c:dLbls>
        <c:gapWidth val="250"/>
        <c:overlap val="100"/>
        <c:axId val="399260464"/>
        <c:axId val="39925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0.01</c:v>
                </c:pt>
                <c:pt idx="1">
                  <c:v>0.86</c:v>
                </c:pt>
                <c:pt idx="2">
                  <c:v>5.94</c:v>
                </c:pt>
                <c:pt idx="3">
                  <c:v>1.81</c:v>
                </c:pt>
                <c:pt idx="4">
                  <c:v>-4.13</c:v>
                </c:pt>
              </c:numCache>
            </c:numRef>
          </c:val>
          <c:smooth val="0"/>
          <c:extLst>
            <c:ext xmlns:c16="http://schemas.microsoft.com/office/drawing/2014/chart" uri="{C3380CC4-5D6E-409C-BE32-E72D297353CC}">
              <c16:uniqueId val="{00000002-4C82-47BD-8425-1017686CDF37}"/>
            </c:ext>
          </c:extLst>
        </c:ser>
        <c:dLbls>
          <c:showLegendKey val="0"/>
          <c:showVal val="0"/>
          <c:showCatName val="0"/>
          <c:showSerName val="0"/>
          <c:showPercent val="0"/>
          <c:showBubbleSize val="0"/>
        </c:dLbls>
        <c:marker val="1"/>
        <c:smooth val="0"/>
        <c:axId val="399260464"/>
        <c:axId val="399256544"/>
      </c:lineChart>
      <c:catAx>
        <c:axId val="39926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256544"/>
        <c:crosses val="autoZero"/>
        <c:auto val="1"/>
        <c:lblAlgn val="ctr"/>
        <c:lblOffset val="100"/>
        <c:tickLblSkip val="1"/>
        <c:tickMarkSkip val="1"/>
        <c:noMultiLvlLbl val="0"/>
      </c:catAx>
      <c:valAx>
        <c:axId val="39925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6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EC-4E54-98ED-FC9DB8C139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EC-4E54-98ED-FC9DB8C139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EC-4E54-98ED-FC9DB8C139F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EC-4E54-98ED-FC9DB8C139FC}"/>
            </c:ext>
          </c:extLst>
        </c:ser>
        <c:ser>
          <c:idx val="4"/>
          <c:order val="4"/>
          <c:tx>
            <c:strRef>
              <c:f>データシート!$A$31</c:f>
              <c:strCache>
                <c:ptCount val="1"/>
                <c:pt idx="0">
                  <c:v>富士見町後期高齢者医療特別会計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4-83EC-4E54-98ED-FC9DB8C139FC}"/>
            </c:ext>
          </c:extLst>
        </c:ser>
        <c:ser>
          <c:idx val="5"/>
          <c:order val="5"/>
          <c:tx>
            <c:strRef>
              <c:f>データシート!$A$32</c:f>
              <c:strCache>
                <c:ptCount val="1"/>
                <c:pt idx="0">
                  <c:v>富士見町観光施設貸付事業特別会計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0.09</c:v>
                </c:pt>
                <c:pt idx="4">
                  <c:v>#N/A</c:v>
                </c:pt>
                <c:pt idx="5">
                  <c:v>0.15</c:v>
                </c:pt>
                <c:pt idx="6">
                  <c:v>#N/A</c:v>
                </c:pt>
                <c:pt idx="7">
                  <c:v>0.2</c:v>
                </c:pt>
                <c:pt idx="8">
                  <c:v>#N/A</c:v>
                </c:pt>
                <c:pt idx="9">
                  <c:v>0.2</c:v>
                </c:pt>
              </c:numCache>
            </c:numRef>
          </c:val>
          <c:extLst>
            <c:ext xmlns:c16="http://schemas.microsoft.com/office/drawing/2014/chart" uri="{C3380CC4-5D6E-409C-BE32-E72D297353CC}">
              <c16:uniqueId val="{00000005-83EC-4E54-98ED-FC9DB8C139F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5.27</c:v>
                </c:pt>
                <c:pt idx="2">
                  <c:v>#N/A</c:v>
                </c:pt>
                <c:pt idx="3">
                  <c:v>6.11</c:v>
                </c:pt>
                <c:pt idx="4">
                  <c:v>#N/A</c:v>
                </c:pt>
                <c:pt idx="5">
                  <c:v>8.4700000000000006</c:v>
                </c:pt>
                <c:pt idx="6">
                  <c:v>#N/A</c:v>
                </c:pt>
                <c:pt idx="7">
                  <c:v>6.21</c:v>
                </c:pt>
                <c:pt idx="8">
                  <c:v>#N/A</c:v>
                </c:pt>
                <c:pt idx="9">
                  <c:v>6.96</c:v>
                </c:pt>
              </c:numCache>
            </c:numRef>
          </c:val>
          <c:extLst>
            <c:ext xmlns:c16="http://schemas.microsoft.com/office/drawing/2014/chart" uri="{C3380CC4-5D6E-409C-BE32-E72D297353CC}">
              <c16:uniqueId val="{00000006-83EC-4E54-98ED-FC9DB8C139FC}"/>
            </c:ext>
          </c:extLst>
        </c:ser>
        <c:ser>
          <c:idx val="7"/>
          <c:order val="7"/>
          <c:tx>
            <c:strRef>
              <c:f>データシート!$A$34</c:f>
              <c:strCache>
                <c:ptCount val="1"/>
                <c:pt idx="0">
                  <c:v>富士見町国民健康保険特別会計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2.36</c:v>
                </c:pt>
                <c:pt idx="2">
                  <c:v>#N/A</c:v>
                </c:pt>
                <c:pt idx="3">
                  <c:v>4.26</c:v>
                </c:pt>
                <c:pt idx="4">
                  <c:v>#N/A</c:v>
                </c:pt>
                <c:pt idx="5">
                  <c:v>7.29</c:v>
                </c:pt>
                <c:pt idx="6">
                  <c:v>#N/A</c:v>
                </c:pt>
                <c:pt idx="7">
                  <c:v>7.31</c:v>
                </c:pt>
                <c:pt idx="8">
                  <c:v>#N/A</c:v>
                </c:pt>
                <c:pt idx="9">
                  <c:v>6.99</c:v>
                </c:pt>
              </c:numCache>
            </c:numRef>
          </c:val>
          <c:extLst>
            <c:ext xmlns:c16="http://schemas.microsoft.com/office/drawing/2014/chart" uri="{C3380CC4-5D6E-409C-BE32-E72D297353CC}">
              <c16:uniqueId val="{00000007-83EC-4E54-98ED-FC9DB8C139FC}"/>
            </c:ext>
          </c:extLst>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11.52</c:v>
                </c:pt>
                <c:pt idx="2">
                  <c:v>#N/A</c:v>
                </c:pt>
                <c:pt idx="3">
                  <c:v>10.41</c:v>
                </c:pt>
                <c:pt idx="4">
                  <c:v>#N/A</c:v>
                </c:pt>
                <c:pt idx="5">
                  <c:v>10.5</c:v>
                </c:pt>
                <c:pt idx="6">
                  <c:v>#N/A</c:v>
                </c:pt>
                <c:pt idx="7">
                  <c:v>11.77</c:v>
                </c:pt>
                <c:pt idx="8">
                  <c:v>#N/A</c:v>
                </c:pt>
                <c:pt idx="9">
                  <c:v>13.33</c:v>
                </c:pt>
              </c:numCache>
            </c:numRef>
          </c:val>
          <c:extLst>
            <c:ext xmlns:c16="http://schemas.microsoft.com/office/drawing/2014/chart" uri="{C3380CC4-5D6E-409C-BE32-E72D297353CC}">
              <c16:uniqueId val="{00000008-83EC-4E54-98ED-FC9DB8C139FC}"/>
            </c:ext>
          </c:extLst>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33.159999999999997</c:v>
                </c:pt>
                <c:pt idx="2">
                  <c:v>#N/A</c:v>
                </c:pt>
                <c:pt idx="3">
                  <c:v>33.4</c:v>
                </c:pt>
                <c:pt idx="4">
                  <c:v>#N/A</c:v>
                </c:pt>
                <c:pt idx="5">
                  <c:v>40.630000000000003</c:v>
                </c:pt>
                <c:pt idx="6">
                  <c:v>#N/A</c:v>
                </c:pt>
                <c:pt idx="7">
                  <c:v>41.11</c:v>
                </c:pt>
                <c:pt idx="8">
                  <c:v>#N/A</c:v>
                </c:pt>
                <c:pt idx="9">
                  <c:v>41.07</c:v>
                </c:pt>
              </c:numCache>
            </c:numRef>
          </c:val>
          <c:extLst>
            <c:ext xmlns:c16="http://schemas.microsoft.com/office/drawing/2014/chart" uri="{C3380CC4-5D6E-409C-BE32-E72D297353CC}">
              <c16:uniqueId val="{00000009-83EC-4E54-98ED-FC9DB8C139FC}"/>
            </c:ext>
          </c:extLst>
        </c:ser>
        <c:dLbls>
          <c:showLegendKey val="0"/>
          <c:showVal val="0"/>
          <c:showCatName val="0"/>
          <c:showSerName val="0"/>
          <c:showPercent val="0"/>
          <c:showBubbleSize val="0"/>
        </c:dLbls>
        <c:gapWidth val="150"/>
        <c:overlap val="100"/>
        <c:axId val="399262032"/>
        <c:axId val="399262424"/>
      </c:barChart>
      <c:catAx>
        <c:axId val="39926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262424"/>
        <c:crosses val="autoZero"/>
        <c:auto val="1"/>
        <c:lblAlgn val="ctr"/>
        <c:lblOffset val="100"/>
        <c:tickLblSkip val="1"/>
        <c:tickMarkSkip val="1"/>
        <c:noMultiLvlLbl val="0"/>
      </c:catAx>
      <c:valAx>
        <c:axId val="399262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6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915</c:v>
                </c:pt>
                <c:pt idx="5">
                  <c:v>905</c:v>
                </c:pt>
                <c:pt idx="8">
                  <c:v>909</c:v>
                </c:pt>
                <c:pt idx="11">
                  <c:v>951</c:v>
                </c:pt>
                <c:pt idx="14">
                  <c:v>948</c:v>
                </c:pt>
              </c:numCache>
            </c:numRef>
          </c:val>
          <c:extLst>
            <c:ext xmlns:c16="http://schemas.microsoft.com/office/drawing/2014/chart" uri="{C3380CC4-5D6E-409C-BE32-E72D297353CC}">
              <c16:uniqueId val="{00000000-1859-45D0-8B6A-DE37BF4BF1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59-45D0-8B6A-DE37BF4BF1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70</c:v>
                </c:pt>
                <c:pt idx="3">
                  <c:v>66</c:v>
                </c:pt>
                <c:pt idx="6">
                  <c:v>56</c:v>
                </c:pt>
                <c:pt idx="9">
                  <c:v>55</c:v>
                </c:pt>
                <c:pt idx="12">
                  <c:v>54</c:v>
                </c:pt>
              </c:numCache>
            </c:numRef>
          </c:val>
          <c:extLst>
            <c:ext xmlns:c16="http://schemas.microsoft.com/office/drawing/2014/chart" uri="{C3380CC4-5D6E-409C-BE32-E72D297353CC}">
              <c16:uniqueId val="{00000002-1859-45D0-8B6A-DE37BF4BF1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9</c:v>
                </c:pt>
                <c:pt idx="6">
                  <c:v>14</c:v>
                </c:pt>
                <c:pt idx="9">
                  <c:v>21</c:v>
                </c:pt>
                <c:pt idx="12">
                  <c:v>20</c:v>
                </c:pt>
              </c:numCache>
            </c:numRef>
          </c:val>
          <c:extLst>
            <c:ext xmlns:c16="http://schemas.microsoft.com/office/drawing/2014/chart" uri="{C3380CC4-5D6E-409C-BE32-E72D297353CC}">
              <c16:uniqueId val="{00000003-1859-45D0-8B6A-DE37BF4BF1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535</c:v>
                </c:pt>
                <c:pt idx="3">
                  <c:v>518</c:v>
                </c:pt>
                <c:pt idx="6">
                  <c:v>516</c:v>
                </c:pt>
                <c:pt idx="9">
                  <c:v>518</c:v>
                </c:pt>
                <c:pt idx="12">
                  <c:v>497</c:v>
                </c:pt>
              </c:numCache>
            </c:numRef>
          </c:val>
          <c:extLst>
            <c:ext xmlns:c16="http://schemas.microsoft.com/office/drawing/2014/chart" uri="{C3380CC4-5D6E-409C-BE32-E72D297353CC}">
              <c16:uniqueId val="{00000004-1859-45D0-8B6A-DE37BF4BF1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9-45D0-8B6A-DE37BF4BF1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59-45D0-8B6A-DE37BF4BF1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590</c:v>
                </c:pt>
                <c:pt idx="3">
                  <c:v>580</c:v>
                </c:pt>
                <c:pt idx="6">
                  <c:v>597</c:v>
                </c:pt>
                <c:pt idx="9">
                  <c:v>595</c:v>
                </c:pt>
                <c:pt idx="12">
                  <c:v>571</c:v>
                </c:pt>
              </c:numCache>
            </c:numRef>
          </c:val>
          <c:extLst>
            <c:ext xmlns:c16="http://schemas.microsoft.com/office/drawing/2014/chart" uri="{C3380CC4-5D6E-409C-BE32-E72D297353CC}">
              <c16:uniqueId val="{00000007-1859-45D0-8B6A-DE37BF4BF107}"/>
            </c:ext>
          </c:extLst>
        </c:ser>
        <c:dLbls>
          <c:showLegendKey val="0"/>
          <c:showVal val="0"/>
          <c:showCatName val="0"/>
          <c:showSerName val="0"/>
          <c:showPercent val="0"/>
          <c:showBubbleSize val="0"/>
        </c:dLbls>
        <c:gapWidth val="100"/>
        <c:overlap val="100"/>
        <c:axId val="399260856"/>
        <c:axId val="47796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289</c:v>
                </c:pt>
                <c:pt idx="2">
                  <c:v>#N/A</c:v>
                </c:pt>
                <c:pt idx="3">
                  <c:v>#N/A</c:v>
                </c:pt>
                <c:pt idx="4">
                  <c:v>268</c:v>
                </c:pt>
                <c:pt idx="5">
                  <c:v>#N/A</c:v>
                </c:pt>
                <c:pt idx="6">
                  <c:v>#N/A</c:v>
                </c:pt>
                <c:pt idx="7">
                  <c:v>274</c:v>
                </c:pt>
                <c:pt idx="8">
                  <c:v>#N/A</c:v>
                </c:pt>
                <c:pt idx="9">
                  <c:v>#N/A</c:v>
                </c:pt>
                <c:pt idx="10">
                  <c:v>238</c:v>
                </c:pt>
                <c:pt idx="11">
                  <c:v>#N/A</c:v>
                </c:pt>
                <c:pt idx="12">
                  <c:v>#N/A</c:v>
                </c:pt>
                <c:pt idx="13">
                  <c:v>194</c:v>
                </c:pt>
                <c:pt idx="14">
                  <c:v>#N/A</c:v>
                </c:pt>
              </c:numCache>
            </c:numRef>
          </c:val>
          <c:smooth val="0"/>
          <c:extLst>
            <c:ext xmlns:c16="http://schemas.microsoft.com/office/drawing/2014/chart" uri="{C3380CC4-5D6E-409C-BE32-E72D297353CC}">
              <c16:uniqueId val="{00000008-1859-45D0-8B6A-DE37BF4BF107}"/>
            </c:ext>
          </c:extLst>
        </c:ser>
        <c:dLbls>
          <c:showLegendKey val="0"/>
          <c:showVal val="0"/>
          <c:showCatName val="0"/>
          <c:showSerName val="0"/>
          <c:showPercent val="0"/>
          <c:showBubbleSize val="0"/>
        </c:dLbls>
        <c:marker val="1"/>
        <c:smooth val="0"/>
        <c:axId val="399260856"/>
        <c:axId val="477968176"/>
      </c:lineChart>
      <c:catAx>
        <c:axId val="39926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968176"/>
        <c:crosses val="autoZero"/>
        <c:auto val="1"/>
        <c:lblAlgn val="ctr"/>
        <c:lblOffset val="100"/>
        <c:tickLblSkip val="1"/>
        <c:tickMarkSkip val="1"/>
        <c:noMultiLvlLbl val="0"/>
      </c:catAx>
      <c:valAx>
        <c:axId val="47796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6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8520</c:v>
                </c:pt>
                <c:pt idx="5">
                  <c:v>8180</c:v>
                </c:pt>
                <c:pt idx="8">
                  <c:v>7822</c:v>
                </c:pt>
                <c:pt idx="11">
                  <c:v>7654</c:v>
                </c:pt>
                <c:pt idx="14">
                  <c:v>7406</c:v>
                </c:pt>
              </c:numCache>
            </c:numRef>
          </c:val>
          <c:extLst>
            <c:ext xmlns:c16="http://schemas.microsoft.com/office/drawing/2014/chart" uri="{C3380CC4-5D6E-409C-BE32-E72D297353CC}">
              <c16:uniqueId val="{00000000-E374-4B9E-8B0C-86AF98954B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c:v>
                </c:pt>
                <c:pt idx="5">
                  <c:v>79</c:v>
                </c:pt>
                <c:pt idx="8">
                  <c:v>69</c:v>
                </c:pt>
                <c:pt idx="11">
                  <c:v>62</c:v>
                </c:pt>
                <c:pt idx="14">
                  <c:v>54</c:v>
                </c:pt>
              </c:numCache>
            </c:numRef>
          </c:val>
          <c:extLst>
            <c:ext xmlns:c16="http://schemas.microsoft.com/office/drawing/2014/chart" uri="{C3380CC4-5D6E-409C-BE32-E72D297353CC}">
              <c16:uniqueId val="{00000001-E374-4B9E-8B0C-86AF98954B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3874</c:v>
                </c:pt>
                <c:pt idx="5">
                  <c:v>3122</c:v>
                </c:pt>
                <c:pt idx="8">
                  <c:v>3337</c:v>
                </c:pt>
                <c:pt idx="11">
                  <c:v>3599</c:v>
                </c:pt>
                <c:pt idx="14">
                  <c:v>3383</c:v>
                </c:pt>
              </c:numCache>
            </c:numRef>
          </c:val>
          <c:extLst>
            <c:ext xmlns:c16="http://schemas.microsoft.com/office/drawing/2014/chart" uri="{C3380CC4-5D6E-409C-BE32-E72D297353CC}">
              <c16:uniqueId val="{00000002-E374-4B9E-8B0C-86AF98954B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74-4B9E-8B0C-86AF98954B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74-4B9E-8B0C-86AF98954B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50</c:v>
                </c:pt>
                <c:pt idx="3">
                  <c:v>50</c:v>
                </c:pt>
                <c:pt idx="6">
                  <c:v>50</c:v>
                </c:pt>
                <c:pt idx="9">
                  <c:v>50</c:v>
                </c:pt>
                <c:pt idx="12">
                  <c:v>0</c:v>
                </c:pt>
              </c:numCache>
            </c:numRef>
          </c:val>
          <c:extLst>
            <c:ext xmlns:c16="http://schemas.microsoft.com/office/drawing/2014/chart" uri="{C3380CC4-5D6E-409C-BE32-E72D297353CC}">
              <c16:uniqueId val="{00000005-E374-4B9E-8B0C-86AF98954B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1379</c:v>
                </c:pt>
                <c:pt idx="3">
                  <c:v>1367</c:v>
                </c:pt>
                <c:pt idx="6">
                  <c:v>1359</c:v>
                </c:pt>
                <c:pt idx="9">
                  <c:v>1335</c:v>
                </c:pt>
                <c:pt idx="12">
                  <c:v>1354</c:v>
                </c:pt>
              </c:numCache>
            </c:numRef>
          </c:val>
          <c:extLst>
            <c:ext xmlns:c16="http://schemas.microsoft.com/office/drawing/2014/chart" uri="{C3380CC4-5D6E-409C-BE32-E72D297353CC}">
              <c16:uniqueId val="{00000006-E374-4B9E-8B0C-86AF98954B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150</c:v>
                </c:pt>
                <c:pt idx="3">
                  <c:v>144</c:v>
                </c:pt>
                <c:pt idx="6">
                  <c:v>135</c:v>
                </c:pt>
                <c:pt idx="9">
                  <c:v>115</c:v>
                </c:pt>
                <c:pt idx="12">
                  <c:v>114</c:v>
                </c:pt>
              </c:numCache>
            </c:numRef>
          </c:val>
          <c:extLst>
            <c:ext xmlns:c16="http://schemas.microsoft.com/office/drawing/2014/chart" uri="{C3380CC4-5D6E-409C-BE32-E72D297353CC}">
              <c16:uniqueId val="{00000007-E374-4B9E-8B0C-86AF98954B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4968</c:v>
                </c:pt>
                <c:pt idx="3">
                  <c:v>4656</c:v>
                </c:pt>
                <c:pt idx="6">
                  <c:v>4369</c:v>
                </c:pt>
                <c:pt idx="9">
                  <c:v>3798</c:v>
                </c:pt>
                <c:pt idx="12">
                  <c:v>3443</c:v>
                </c:pt>
              </c:numCache>
            </c:numRef>
          </c:val>
          <c:extLst>
            <c:ext xmlns:c16="http://schemas.microsoft.com/office/drawing/2014/chart" uri="{C3380CC4-5D6E-409C-BE32-E72D297353CC}">
              <c16:uniqueId val="{00000008-E374-4B9E-8B0C-86AF98954B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394</c:v>
                </c:pt>
                <c:pt idx="3">
                  <c:v>333</c:v>
                </c:pt>
                <c:pt idx="6">
                  <c:v>322</c:v>
                </c:pt>
                <c:pt idx="9">
                  <c:v>237</c:v>
                </c:pt>
                <c:pt idx="12">
                  <c:v>182</c:v>
                </c:pt>
              </c:numCache>
            </c:numRef>
          </c:val>
          <c:extLst>
            <c:ext xmlns:c16="http://schemas.microsoft.com/office/drawing/2014/chart" uri="{C3380CC4-5D6E-409C-BE32-E72D297353CC}">
              <c16:uniqueId val="{00000009-E374-4B9E-8B0C-86AF98954B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6378</c:v>
                </c:pt>
                <c:pt idx="3">
                  <c:v>6220</c:v>
                </c:pt>
                <c:pt idx="6">
                  <c:v>5987</c:v>
                </c:pt>
                <c:pt idx="9">
                  <c:v>5783</c:v>
                </c:pt>
                <c:pt idx="12">
                  <c:v>5586</c:v>
                </c:pt>
              </c:numCache>
            </c:numRef>
          </c:val>
          <c:extLst>
            <c:ext xmlns:c16="http://schemas.microsoft.com/office/drawing/2014/chart" uri="{C3380CC4-5D6E-409C-BE32-E72D297353CC}">
              <c16:uniqueId val="{0000000A-E374-4B9E-8B0C-86AF98954BFE}"/>
            </c:ext>
          </c:extLst>
        </c:ser>
        <c:dLbls>
          <c:showLegendKey val="0"/>
          <c:showVal val="0"/>
          <c:showCatName val="0"/>
          <c:showSerName val="0"/>
          <c:showPercent val="0"/>
          <c:showBubbleSize val="0"/>
        </c:dLbls>
        <c:gapWidth val="100"/>
        <c:overlap val="100"/>
        <c:axId val="477969352"/>
        <c:axId val="477968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834</c:v>
                </c:pt>
                <c:pt idx="2">
                  <c:v>#N/A</c:v>
                </c:pt>
                <c:pt idx="3">
                  <c:v>#N/A</c:v>
                </c:pt>
                <c:pt idx="4">
                  <c:v>1389</c:v>
                </c:pt>
                <c:pt idx="5">
                  <c:v>#N/A</c:v>
                </c:pt>
                <c:pt idx="6">
                  <c:v>#N/A</c:v>
                </c:pt>
                <c:pt idx="7">
                  <c:v>993</c:v>
                </c:pt>
                <c:pt idx="8">
                  <c:v>#N/A</c:v>
                </c:pt>
                <c:pt idx="9">
                  <c:v>#N/A</c:v>
                </c:pt>
                <c:pt idx="10">
                  <c:v>3</c:v>
                </c:pt>
                <c:pt idx="11">
                  <c:v>#N/A</c:v>
                </c:pt>
                <c:pt idx="12">
                  <c:v>#N/A</c:v>
                </c:pt>
                <c:pt idx="13">
                  <c:v>0</c:v>
                </c:pt>
                <c:pt idx="14">
                  <c:v>#N/A</c:v>
                </c:pt>
              </c:numCache>
            </c:numRef>
          </c:val>
          <c:smooth val="0"/>
          <c:extLst>
            <c:ext xmlns:c16="http://schemas.microsoft.com/office/drawing/2014/chart" uri="{C3380CC4-5D6E-409C-BE32-E72D297353CC}">
              <c16:uniqueId val="{0000000B-E374-4B9E-8B0C-86AF98954BFE}"/>
            </c:ext>
          </c:extLst>
        </c:ser>
        <c:dLbls>
          <c:showLegendKey val="0"/>
          <c:showVal val="0"/>
          <c:showCatName val="0"/>
          <c:showSerName val="0"/>
          <c:showPercent val="0"/>
          <c:showBubbleSize val="0"/>
        </c:dLbls>
        <c:marker val="1"/>
        <c:smooth val="0"/>
        <c:axId val="477969352"/>
        <c:axId val="477968960"/>
      </c:lineChart>
      <c:catAx>
        <c:axId val="47796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7968960"/>
        <c:crosses val="autoZero"/>
        <c:auto val="1"/>
        <c:lblAlgn val="ctr"/>
        <c:lblOffset val="100"/>
        <c:tickLblSkip val="1"/>
        <c:tickMarkSkip val="1"/>
        <c:noMultiLvlLbl val="0"/>
      </c:catAx>
      <c:valAx>
        <c:axId val="4779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969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1495</c:v>
                </c:pt>
                <c:pt idx="1">
                  <c:v>1702</c:v>
                </c:pt>
                <c:pt idx="2">
                  <c:v>1463</c:v>
                </c:pt>
              </c:numCache>
            </c:numRef>
          </c:val>
          <c:extLst>
            <c:ext xmlns:c16="http://schemas.microsoft.com/office/drawing/2014/chart" uri="{C3380CC4-5D6E-409C-BE32-E72D297353CC}">
              <c16:uniqueId val="{00000000-2EC3-4472-89B0-BD7FD4D8C3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575</c:v>
                </c:pt>
                <c:pt idx="1">
                  <c:v>576</c:v>
                </c:pt>
                <c:pt idx="2">
                  <c:v>577</c:v>
                </c:pt>
              </c:numCache>
            </c:numRef>
          </c:val>
          <c:extLst>
            <c:ext xmlns:c16="http://schemas.microsoft.com/office/drawing/2014/chart" uri="{C3380CC4-5D6E-409C-BE32-E72D297353CC}">
              <c16:uniqueId val="{00000001-2EC3-4472-89B0-BD7FD4D8C3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1204</c:v>
                </c:pt>
                <c:pt idx="1">
                  <c:v>1258</c:v>
                </c:pt>
                <c:pt idx="2">
                  <c:v>1279</c:v>
                </c:pt>
              </c:numCache>
            </c:numRef>
          </c:val>
          <c:extLst>
            <c:ext xmlns:c16="http://schemas.microsoft.com/office/drawing/2014/chart" uri="{C3380CC4-5D6E-409C-BE32-E72D297353CC}">
              <c16:uniqueId val="{00000002-2EC3-4472-89B0-BD7FD4D8C3F0}"/>
            </c:ext>
          </c:extLst>
        </c:ser>
        <c:dLbls>
          <c:showLegendKey val="0"/>
          <c:showVal val="0"/>
          <c:showCatName val="0"/>
          <c:showSerName val="0"/>
          <c:showPercent val="0"/>
          <c:showBubbleSize val="0"/>
        </c:dLbls>
        <c:gapWidth val="120"/>
        <c:overlap val="100"/>
        <c:axId val="477973272"/>
        <c:axId val="477961904"/>
      </c:barChart>
      <c:catAx>
        <c:axId val="47797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7961904"/>
        <c:crosses val="autoZero"/>
        <c:auto val="1"/>
        <c:lblAlgn val="ctr"/>
        <c:lblOffset val="100"/>
        <c:tickLblSkip val="1"/>
        <c:tickMarkSkip val="1"/>
        <c:noMultiLvlLbl val="0"/>
      </c:catAx>
      <c:valAx>
        <c:axId val="477961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797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{0956870A-3BCC-4788-89EA-2BEB5851A3ED}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AEC-46A7-8F8A-A8CDCDAD9D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{1BE7156C-19A6-40EA-8BDE-8B9647CB83DF}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C-46A7-8F8A-A8CDCDAD9D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{C5756F0D-0BAC-4964-A414-BABF13C75FE1}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C-46A7-8F8A-A8CDCDAD9D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{37E51B19-0F6A-41CF-A6CA-39B4E10F8DC6}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C-46A7-8F8A-A8CDCDAD9D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{7714624E-61C8-4454-97B9-081717242F54}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C-46A7-8F8A-A8CDCDAD9DE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{F903AC96-3610-4471-B85F-ECCEFE31FC02}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AEC-46A7-8F8A-A8CDCDAD9DE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{3205012E-4C97-489E-A82A-19E31AE4CA77}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AEC-46A7-8F8A-A8CDCDAD9DE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{A90437B9-89E1-45CE-9C37-34A799584DD8}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AEC-46A7-8F8A-A8CDCDAD9DE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{B0FFD8B4-EE1F-44D8-9A76-B493D7684EF8}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AEC-46A7-8F8A-A8CDCDAD9D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54</c:v>
                </c:pt>
                <c:pt idx="24">
                  <c:v>55.6</c:v>
                </c:pt>
                <c:pt idx="32">
                  <c:v>57</c:v>
                </c:pt>
              </c:numCache>
            </c:numRef>
          </c:xVal>
          <c:yVal>
            <c:numRef>
              <c:f>公会計指標分析・財政指標組合せ分析表!$BP$51:$DC$51</c:f>
              <c:numCache>
                <c:formatCode>#,##0.0;"▲ "#,##0.0</c:formatCode>
                <c:ptCount val="40"/>
                <c:pt idx="8">
                  <c:v>32.4</c:v>
                </c:pt>
                <c:pt idx="16">
                  <c:v>23.5</c:v>
                </c:pt>
                <c:pt idx="24">
                  <c:v>0</c:v>
                </c:pt>
              </c:numCache>
            </c:numRef>
          </c:yVal>
          <c:smooth val="0"/>
          <c:extLst>
            <c:ext xmlns:c16="http://schemas.microsoft.com/office/drawing/2014/chart" uri="{C3380CC4-5D6E-409C-BE32-E72D297353CC}">
              <c16:uniqueId val="{00000009-CAEC-46A7-8F8A-A8CDCDAD9D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{3D874D3F-97D9-4C71-939F-5EF4D606B574}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AEC-46A7-8F8A-A8CDCDAD9D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{CF81AFA7-EF9C-4915-A241-EB33FCF476F1}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C-46A7-8F8A-A8CDCDAD9D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{6567E9B7-E18B-4DFB-9169-ACD1FB0D0B46}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C-46A7-8F8A-A8CDCDAD9D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{605ED098-1CB5-408C-B30B-C78AA00CFDBF}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C-46A7-8F8A-A8CDCDAD9D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{D9AD4072-8F71-43C3-B68F-46C407F8AC77}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C-46A7-8F8A-A8CDCDAD9DE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{458FCFF8-8004-4E29-B176-0A13D1FAF331}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AEC-46A7-8F8A-A8CDCDAD9DE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{F3B5C220-D0A9-40E9-BB14-7F9FD4E865C0}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AEC-46A7-8F8A-A8CDCDAD9DE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{1B949F25-4EA2-4C1A-8520-64F7A18A5686}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AEC-46A7-8F8A-A8CDCDAD9DE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{FDD863A5-0948-4002-A896-D62FE46FC5A3}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AEC-46A7-8F8A-A8CDCDAD9D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CAEC-46A7-8F8A-A8CDCDAD9DEB}"/>
            </c:ext>
          </c:extLst>
        </c:ser>
        <c:dLbls>
          <c:showLegendKey val="0"/>
          <c:showVal val="1"/>
          <c:showCatName val="0"/>
          <c:showSerName val="0"/>
          <c:showPercent val="0"/>
          <c:showBubbleSize val="0"/>
        </c:dLbls>
        <c:axId val="582804288"/>
        <c:axId val="582805464"/>
      </c:scatterChart>
      <c:valAx>
        <c:axId val="582804288"/>
        <c:scaling>
          <c:orientation val="minMax"/>
          <c:max val="60.9"/>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2805464"/>
        <c:crosses val="autoZero"/>
        <c:crossBetween val="midCat"/>
      </c:valAx>
      <c:valAx>
        <c:axId val="58280546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2804288"/>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{C38C68CC-1BC0-4E85-B2DF-FC1072E9BEAF}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BF-4044-89EE-BDA4261212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{52E2310D-747B-4ACB-9EEE-D855D7DEF2CE}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BF-4044-89EE-BDA4261212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{7691C293-D59D-4DBC-8BCE-9EB68F4DF05E}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BF-4044-89EE-BDA4261212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{9253C5E5-D66D-4116-89F4-ACDE9940D473}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BF-4044-89EE-BDA4261212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{CD1332B1-F3DF-41FD-A848-432960F7A178}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BF-4044-89EE-BDA42612123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{DEBD4834-A585-4C7F-9CBF-6196B4164C15}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BF-4044-89EE-BDA42612123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{76B7FBF3-948F-4DD7-A319-17BA258DACD7}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BF-4044-89EE-BDA42612123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{13B2BFDC-B8CB-4CA5-B6C0-4D5257785A48}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BF-4044-89EE-BDA42612123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{CE69B7FA-236F-4CF7-B44C-74C72285CC4A}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BF-4044-89EE-BDA4261212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6.6</c:v>
                </c:pt>
                <c:pt idx="24">
                  <c:v>6.1</c:v>
                </c:pt>
                <c:pt idx="32">
                  <c:v>5.6</c:v>
                </c:pt>
              </c:numCache>
            </c:numRef>
          </c:xVal>
          <c:yVal>
            <c:numRef>
              <c:f>公会計指標分析・財政指標組合せ分析表!$BP$73:$DC$73</c:f>
              <c:numCache>
                <c:formatCode>#,##0.0;"▲ "#,##0.0</c:formatCode>
                <c:ptCount val="40"/>
                <c:pt idx="0">
                  <c:v>20.3</c:v>
                </c:pt>
                <c:pt idx="8">
                  <c:v>32.4</c:v>
                </c:pt>
                <c:pt idx="16">
                  <c:v>23.5</c:v>
                </c:pt>
                <c:pt idx="24">
                  <c:v>0</c:v>
                </c:pt>
              </c:numCache>
            </c:numRef>
          </c:yVal>
          <c:smooth val="0"/>
          <c:extLst>
            <c:ext xmlns:c16="http://schemas.microsoft.com/office/drawing/2014/chart" uri="{C3380CC4-5D6E-409C-BE32-E72D297353CC}">
              <c16:uniqueId val="{00000009-9CBF-4044-89EE-BDA4261212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{5A6681C2-E6C3-472D-BBE1-32D0F48572C0}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BF-4044-89EE-BDA4261212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{71CF76D8-D8E8-498D-9A56-DB88068F92B7}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BF-4044-89EE-BDA4261212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{A06721AD-4E5A-4737-8F13-5A7BF1CDFCD1}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BF-4044-89EE-BDA4261212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{ED4A731D-0D05-477E-A03B-07D2E28DCDF8}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BF-4044-89EE-BDA4261212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{39D6804C-0850-4373-B628-118708CF9B50}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BF-4044-89EE-BDA42612123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{1C9A6382-5847-449F-8C3D-0C2EE02BC14D}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BF-4044-89EE-BDA42612123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{8E347E96-2481-4566-8020-C8174C2192E7}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BF-4044-89EE-BDA42612123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{2D8B5F5C-B8C3-495E-BDF7-CD4A16F37DA7}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BF-4044-89EE-BDA42612123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{5AB8A23C-BC14-4157-81B8-AAE7772D37FC}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BF-4044-89EE-BDA4261212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40.299999999999997</c:v>
                </c:pt>
                <c:pt idx="8">
                  <c:v>20.2</c:v>
                </c:pt>
                <c:pt idx="16">
                  <c:v>38.5</c:v>
                </c:pt>
                <c:pt idx="24">
                  <c:v>32.799999999999997</c:v>
                </c:pt>
                <c:pt idx="32">
                  <c:v>20.9</c:v>
                </c:pt>
              </c:numCache>
            </c:numRef>
          </c:yVal>
          <c:smooth val="0"/>
          <c:extLst>
            <c:ext xmlns:c16="http://schemas.microsoft.com/office/drawing/2014/chart" uri="{C3380CC4-5D6E-409C-BE32-E72D297353CC}">
              <c16:uniqueId val="{00000013-9CBF-4044-89EE-BDA42612123D}"/>
            </c:ext>
          </c:extLst>
        </c:ser>
        <c:dLbls>
          <c:showLegendKey val="0"/>
          <c:showVal val="1"/>
          <c:showCatName val="0"/>
          <c:showSerName val="0"/>
          <c:showPercent val="0"/>
          <c:showBubbleSize val="0"/>
        </c:dLbls>
        <c:axId val="582801152"/>
        <c:axId val="582799976"/>
      </c:scatterChart>
      <c:valAx>
        <c:axId val="582801152"/>
        <c:scaling>
          <c:orientation val="minMax"/>
          <c:max val="10.19999999999999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2799976"/>
        <c:crosses val="autoZero"/>
        <c:crossBetween val="midCat"/>
      </c:valAx>
      <c:valAx>
        <c:axId val="582799976"/>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280115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み、近年新たな大型投資は行われていないが、臨時財政対策債を毎年発行しているため、元利償還金に占める割合は増加している。組合等が起こした地方債の元利償還金に対する負担金は増加傾向にあり、経常的な負担となってくる状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残高、公営企業等繰入見込額、組合等負担等見込額ともに地方債の償還が進み、残高が順調に減少しているため、新たな大型投資がない限り将来負担は減少していく見込みである。また、継続的な基金への積立てにより、将来負担比率は減少している。</a:t>
          </a:r>
        </a:p>
        <a:p>
          <a:r>
            <a:rPr kumimoji="1" lang="ja-JP" altLang="en-US" sz="1400">
              <a:latin typeface="ＭＳ ゴシック" pitchFamily="49" charset="-128"/>
              <a:ea typeface="ＭＳ ゴシック" pitchFamily="49" charset="-128"/>
            </a:rPr>
            <a:t>Ｈ２７の将来負担比率が増加した要因は、観光施設貸付事業特別会計に係る起債残高を繰上償還するため、減債基金を活用したことで、充当可能財源等が減少したことによるもの。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第三セクターへの長期貸付がＨ３０で終了したため将来負担額も減少した。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長野県富士見町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財政調整基金を取崩した影響により、基金全体としては、２億１７００万円の減額となった。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特定目的基金は、今後の施設整備等に向け、計画的な積立てを行っていく。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地域福祉基金：長寿社会に備え、各種民間団体が行う先導的事業に、基金から生ずる収益を、推進費用の財源に充てる。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有線放送施設更新基金：有線放送施設の更新改良等のために必要な経費の財源に充てる。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義務教育施設整備基金：小・中学校舎の改築等の財源を積み立てる。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有線放送財政調整基金：多額の経費を要する事業等により財源が著しく不足する場合において当該不足額をうめるための経費の財源に充てる。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道の駅信州蔦木宿等振興資金：道の駅信州蔦木宿、生産物直売・食材供給の施設更新改築補修及び財政調整等のために必要な経費の財源に充てる。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義務教育施設整備基金：利子の積立てにより増額となった。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道の駅信州蔦木宿等振興基金：今後の施設整備等に向け施設使用料を積立てたため１０００万円の増額となった。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地域福祉基金：現時点では基金を活用する計画はないが、社会保障に対応するための事業に充てられる財源を確保していく。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義務教育施設整備基金：今後の小中学校の大規模改修に備え、財政状況をみながら積立ての検討を行っていく。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有線放送施設更新基金・有線放送財政調整基金：今後の施設のあり方とともに、積立て、取崩しの検討を行っていく。。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道の駅信州蔦木宿等振興基金：施設使用料の積立てを継続するとともに、今後の大規模改修に備え、財源を確保していく。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町の重要施策（都市計画道路）の早期実施に向け一般財源の不足を補うため財政調整基金を取崩した影響により、２億３９００万円の減額となった。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標準財政規模の２０％程度を確保するとともに、今後の大型事業、災害等の不測の事態に対応するため、計画的な積立てを継続していく。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基金利子の積立てによる増となっている。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現時点では積立、取崩の予定はない。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14,591
14,374
144.76
8,140,126
7,707,917
344,710
4,951,737
5,519,647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今後はそれぞれの公共施設等について老朽化状況の調査を行い、個別施設計画の策定を進め、当該計画に基づいた施設の維持管理を適切に進めていく予定であ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8" name="直線コネクタ 67"/>
        <xdr:cNvCxnSpPr/>
      </xdr:nvCxnSpPr>
      <xdr:spPr>
        <a:xfrm flipV="1">
          <a:off x="4760595" y="4619444"/>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9" name="有形固定資産減価償却率最小値テキスト"/>
        <xdr:cNvSpPr txBox="1"/>
      </xdr:nvSpPr>
      <xdr:spPr>
        <a:xfrm>
          <a:off x="4813300" y="609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0" name="直線コネクタ 69"/>
        <xdr:cNvCxnSpPr/>
      </xdr:nvCxnSpPr>
      <xdr:spPr>
        <a:xfrm>
          <a:off x="4673600" y="609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1" name="有形固定資産減価償却率最大値テキスト"/>
        <xdr:cNvSpPr txBox="1"/>
      </xdr:nvSpPr>
      <xdr:spPr>
        <a:xfrm>
          <a:off x="4813300" y="439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2" name="直線コネクタ 71"/>
        <xdr:cNvCxnSpPr/>
      </xdr:nvCxnSpPr>
      <xdr:spPr>
        <a:xfrm>
          <a:off x="4673600" y="461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3" name="有形固定資産減価償却率平均値テキスト"/>
        <xdr:cNvSpPr txBox="1"/>
      </xdr:nvSpPr>
      <xdr:spPr>
        <a:xfrm>
          <a:off x="4813300" y="4901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4" name="フローチャート: 判断 73"/>
        <xdr:cNvSpPr/>
      </xdr:nvSpPr>
      <xdr:spPr>
        <a:xfrm>
          <a:off x="47117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5" name="フローチャート: 判断 74"/>
        <xdr:cNvSpPr/>
      </xdr:nvSpPr>
      <xdr:spPr>
        <a:xfrm>
          <a:off x="4000500" y="508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6" name="フローチャート: 判断 75"/>
        <xdr:cNvSpPr/>
      </xdr:nvSpPr>
      <xdr:spPr>
        <a:xfrm>
          <a:off x="3238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7" name="フローチャート: 判断 76"/>
        <xdr:cNvSpPr/>
      </xdr:nvSpPr>
      <xdr:spPr>
        <a:xfrm>
          <a:off x="2476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83" name="楕円 82"/>
        <xdr:cNvSpPr/>
      </xdr:nvSpPr>
      <xdr:spPr>
        <a:xfrm>
          <a:off x="4711700" y="51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154866</xdr:rowOff>
    </xdr:from>
    <xdr:ext cx="405111" cy="259045"/>
    <xdr:sp macro="" textlink="">
      <xdr:nvSpPr>
        <xdr:cNvPr id="84" name="有形固定資産減価償却率該当値テキスト"/>
        <xdr:cNvSpPr txBox="1"/>
      </xdr:nvSpPr>
      <xdr:spPr>
        <a:xfrm>
          <a:off x="4813300" y="512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5" name="楕円 84"/>
        <xdr:cNvSpPr/>
      </xdr:nvSpPr>
      <xdr:spPr>
        <a:xfrm>
          <a:off x="4000500" y="51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55789</xdr:rowOff>
    </xdr:from>
    <xdr:to>
      <xdr:col>23</xdr:col>
      <xdr:colOff>85725</xdr:colOff>
      <xdr:row>30</xdr:row>
      <xdr:rowOff>98969</xdr:rowOff>
    </xdr:to>
    <xdr:cxnSp macro="">
      <xdr:nvCxnSpPr>
        <xdr:cNvPr id="86" name="直線コネクタ 85"/>
        <xdr:cNvCxnSpPr/>
      </xdr:nvCxnSpPr>
      <xdr:spPr>
        <a:xfrm flipV="1">
          <a:off x="4051300" y="519928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87" name="楕円 86"/>
        <xdr:cNvSpPr/>
      </xdr:nvSpPr>
      <xdr:spPr>
        <a:xfrm>
          <a:off x="3238500" y="52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148318</xdr:rowOff>
    </xdr:to>
    <xdr:cxnSp macro="">
      <xdr:nvCxnSpPr>
        <xdr:cNvPr id="88" name="直線コネクタ 87"/>
        <xdr:cNvCxnSpPr/>
      </xdr:nvCxnSpPr>
      <xdr:spPr>
        <a:xfrm flipV="1">
          <a:off x="3289300" y="5242469"/>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9" name="楕円 88"/>
        <xdr:cNvSpPr/>
      </xdr:nvSpPr>
      <xdr:spPr>
        <a:xfrm>
          <a:off x="2476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32385</xdr:rowOff>
    </xdr:to>
    <xdr:cxnSp macro="">
      <xdr:nvCxnSpPr>
        <xdr:cNvPr id="90" name="直線コネクタ 89"/>
        <xdr:cNvCxnSpPr/>
      </xdr:nvCxnSpPr>
      <xdr:spPr>
        <a:xfrm flipV="1">
          <a:off x="2527300" y="5291818"/>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91" name="n_1aveValue有形固定資産減価償却率"/>
        <xdr:cNvSpPr txBox="1"/>
      </xdr:nvSpPr>
      <xdr:spPr>
        <a:xfrm>
          <a:off x="3836044" y="486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2" name="n_2aveValue有形固定資産減価償却率"/>
        <xdr:cNvSpPr txBox="1"/>
      </xdr:nvSpPr>
      <xdr:spPr>
        <a:xfrm>
          <a:off x="30867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3" name="n_3aveValue有形固定資産減価償却率"/>
        <xdr:cNvSpPr txBox="1"/>
      </xdr:nvSpPr>
      <xdr:spPr>
        <a:xfrm>
          <a:off x="2324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94" name="n_1mainValue有形固定資産減価償却率"/>
        <xdr:cNvSpPr txBox="1"/>
      </xdr:nvSpPr>
      <xdr:spPr>
        <a:xfrm>
          <a:off x="3836044" y="52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18795</xdr:rowOff>
    </xdr:from>
    <xdr:ext cx="405111" cy="259045"/>
    <xdr:sp macro="" textlink="">
      <xdr:nvSpPr>
        <xdr:cNvPr id="95" name="n_2mainValue有形固定資産減価償却率"/>
        <xdr:cNvSpPr txBox="1"/>
      </xdr:nvSpPr>
      <xdr:spPr>
        <a:xfrm>
          <a:off x="3086744" y="5333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96" name="n_3mainValue有形固定資産減価償却率"/>
        <xdr:cNvSpPr txBox="1"/>
      </xdr:nvSpPr>
      <xdr:spPr>
        <a:xfrm>
          <a:off x="2324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地方債の償還が着実に進んでおり、将来負担額は減少している。一方で人件費は増加傾向にあることから、適正な定員管理に努めていく。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5" name="直線コネクタ 124"/>
        <xdr:cNvCxnSpPr/>
      </xdr:nvCxnSpPr>
      <xdr:spPr>
        <a:xfrm flipV="1">
          <a:off x="14793595" y="4754210"/>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8" name="債務償還比率最大値テキスト"/>
        <xdr:cNvSpPr txBox="1"/>
      </xdr:nvSpPr>
      <xdr:spPr>
        <a:xfrm>
          <a:off x="14846300" y="45294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9" name="直線コネクタ 128"/>
        <xdr:cNvCxnSpPr/>
      </xdr:nvCxnSpPr>
      <xdr:spPr>
        <a:xfrm>
          <a:off x="14706600" y="475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0" name="債務償還比率平均値テキスト"/>
        <xdr:cNvSpPr txBox="1"/>
      </xdr:nvSpPr>
      <xdr:spPr>
        <a:xfrm>
          <a:off x="14846300" y="515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1" name="フローチャート: 判断 130"/>
        <xdr:cNvSpPr/>
      </xdr:nvSpPr>
      <xdr:spPr>
        <a:xfrm>
          <a:off x="14744700" y="53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2" name="フローチャート: 判断 131"/>
        <xdr:cNvSpPr/>
      </xdr:nvSpPr>
      <xdr:spPr>
        <a:xfrm>
          <a:off x="14033500" y="528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137393</xdr:rowOff>
    </xdr:from>
    <xdr:to>
      <xdr:col>76</xdr:col>
      <xdr:colOff>73025</xdr:colOff>
      <xdr:row>32</xdr:row>
      <xdr:rowOff>67543</xdr:rowOff>
    </xdr:to>
    <xdr:sp macro="" textlink="">
      <xdr:nvSpPr>
        <xdr:cNvPr id="138" name="楕円 137"/>
        <xdr:cNvSpPr/>
      </xdr:nvSpPr>
      <xdr:spPr>
        <a:xfrm>
          <a:off x="14744700" y="54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115820</xdr:rowOff>
    </xdr:from>
    <xdr:ext cx="469744" cy="259045"/>
    <xdr:sp macro="" textlink="">
      <xdr:nvSpPr>
        <xdr:cNvPr id="139" name="債務償還比率該当値テキスト"/>
        <xdr:cNvSpPr txBox="1"/>
      </xdr:nvSpPr>
      <xdr:spPr>
        <a:xfrm>
          <a:off x="14846300" y="543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130436</xdr:rowOff>
    </xdr:from>
    <xdr:to>
      <xdr:col>72</xdr:col>
      <xdr:colOff>123825</xdr:colOff>
      <xdr:row>32</xdr:row>
      <xdr:rowOff>60586</xdr:rowOff>
    </xdr:to>
    <xdr:sp macro="" textlink="">
      <xdr:nvSpPr>
        <xdr:cNvPr id="140" name="楕円 139"/>
        <xdr:cNvSpPr/>
      </xdr:nvSpPr>
      <xdr:spPr>
        <a:xfrm>
          <a:off x="14033500" y="54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9786</xdr:rowOff>
    </xdr:from>
    <xdr:to>
      <xdr:col>76</xdr:col>
      <xdr:colOff>22225</xdr:colOff>
      <xdr:row>32</xdr:row>
      <xdr:rowOff>16743</xdr:rowOff>
    </xdr:to>
    <xdr:cxnSp macro="">
      <xdr:nvCxnSpPr>
        <xdr:cNvPr id="141" name="直線コネクタ 140"/>
        <xdr:cNvCxnSpPr/>
      </xdr:nvCxnSpPr>
      <xdr:spPr>
        <a:xfrm>
          <a:off x="14084300" y="5496186"/>
          <a:ext cx="7112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2" name="n_1aveValue債務償還比率"/>
        <xdr:cNvSpPr txBox="1"/>
      </xdr:nvSpPr>
      <xdr:spPr>
        <a:xfrm>
          <a:off x="13836727" y="506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51713</xdr:rowOff>
    </xdr:from>
    <xdr:ext cx="469744" cy="259045"/>
    <xdr:sp macro="" textlink="">
      <xdr:nvSpPr>
        <xdr:cNvPr id="143" name="n_1mainValue債務償還比率"/>
        <xdr:cNvSpPr txBox="1"/>
      </xdr:nvSpPr>
      <xdr:spPr>
        <a:xfrm>
          <a:off x="13836727" y="5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14,591
14,374
144.76
8,140,126
7,707,917
344,710
4,951,737
5,519,647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1" name="楕円 70"/>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2"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3" name="楕円 72"/>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41910</xdr:rowOff>
    </xdr:to>
    <xdr:cxnSp macro="">
      <xdr:nvCxnSpPr>
        <xdr:cNvPr id="74" name="直線コネクタ 73"/>
        <xdr:cNvCxnSpPr/>
      </xdr:nvCxnSpPr>
      <xdr:spPr>
        <a:xfrm flipV="1">
          <a:off x="3797300" y="65227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5" name="楕円 74"/>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80010</xdr:rowOff>
    </xdr:to>
    <xdr:cxnSp macro="">
      <xdr:nvCxnSpPr>
        <xdr:cNvPr id="76" name="直線コネクタ 75"/>
        <xdr:cNvCxnSpPr/>
      </xdr:nvCxnSpPr>
      <xdr:spPr>
        <a:xfrm flipV="1">
          <a:off x="2908300" y="655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65405</xdr:rowOff>
    </xdr:from>
    <xdr:to>
      <xdr:col>10</xdr:col>
      <xdr:colOff>165100</xdr:colOff>
      <xdr:row>38</xdr:row>
      <xdr:rowOff>167005</xdr:rowOff>
    </xdr:to>
    <xdr:sp macro="" textlink="">
      <xdr:nvSpPr>
        <xdr:cNvPr id="77" name="楕円 76"/>
        <xdr:cNvSpPr/>
      </xdr:nvSpPr>
      <xdr:spPr>
        <a:xfrm>
          <a:off x="196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116205</xdr:rowOff>
    </xdr:to>
    <xdr:cxnSp macro="">
      <xdr:nvCxnSpPr>
        <xdr:cNvPr id="78" name="直線コネクタ 77"/>
        <xdr:cNvCxnSpPr/>
      </xdr:nvCxnSpPr>
      <xdr:spPr>
        <a:xfrm flipV="1">
          <a:off x="2019300" y="65951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81"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109237</xdr:rowOff>
    </xdr:from>
    <xdr:ext cx="405111" cy="259045"/>
    <xdr:sp macro="" textlink="">
      <xdr:nvSpPr>
        <xdr:cNvPr id="82" name="n_1main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3" name="n_2main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158132</xdr:rowOff>
    </xdr:from>
    <xdr:ext cx="405111" cy="259045"/>
    <xdr:sp macro="" textlink="">
      <xdr:nvSpPr>
        <xdr:cNvPr id="84" name="n_3mainValue【道路】&#10;有形固定資産減価償却率"/>
        <xdr:cNvSpPr txBox="1"/>
      </xdr:nvSpPr>
      <xdr:spPr>
        <a:xfrm>
          <a:off x="1816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153512</xdr:rowOff>
    </xdr:from>
    <xdr:to>
      <xdr:col>55</xdr:col>
      <xdr:colOff>50800</xdr:colOff>
      <xdr:row>39</xdr:row>
      <xdr:rowOff>83662</xdr:rowOff>
    </xdr:to>
    <xdr:sp macro="" textlink="">
      <xdr:nvSpPr>
        <xdr:cNvPr id="123" name="楕円 122"/>
        <xdr:cNvSpPr/>
      </xdr:nvSpPr>
      <xdr:spPr>
        <a:xfrm>
          <a:off x="10426700" y="66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131939</xdr:rowOff>
    </xdr:from>
    <xdr:ext cx="534377" cy="259045"/>
    <xdr:sp macro="" textlink="">
      <xdr:nvSpPr>
        <xdr:cNvPr id="124" name="【道路】&#10;一人当たり延長該当値テキスト"/>
        <xdr:cNvSpPr txBox="1"/>
      </xdr:nvSpPr>
      <xdr:spPr>
        <a:xfrm>
          <a:off x="10515600" y="66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4693</xdr:rowOff>
    </xdr:from>
    <xdr:to>
      <xdr:col>50</xdr:col>
      <xdr:colOff>165100</xdr:colOff>
      <xdr:row>39</xdr:row>
      <xdr:rowOff>106293</xdr:rowOff>
    </xdr:to>
    <xdr:sp macro="" textlink="">
      <xdr:nvSpPr>
        <xdr:cNvPr id="125" name="楕円 124"/>
        <xdr:cNvSpPr/>
      </xdr:nvSpPr>
      <xdr:spPr>
        <a:xfrm>
          <a:off x="9588500" y="6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32862</xdr:rowOff>
    </xdr:from>
    <xdr:to>
      <xdr:col>55</xdr:col>
      <xdr:colOff>0</xdr:colOff>
      <xdr:row>39</xdr:row>
      <xdr:rowOff>55493</xdr:rowOff>
    </xdr:to>
    <xdr:cxnSp macro="">
      <xdr:nvCxnSpPr>
        <xdr:cNvPr id="126" name="直線コネクタ 125"/>
        <xdr:cNvCxnSpPr/>
      </xdr:nvCxnSpPr>
      <xdr:spPr>
        <a:xfrm flipV="1">
          <a:off x="9639300" y="6719412"/>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8389</xdr:rowOff>
    </xdr:from>
    <xdr:to>
      <xdr:col>46</xdr:col>
      <xdr:colOff>38100</xdr:colOff>
      <xdr:row>39</xdr:row>
      <xdr:rowOff>109989</xdr:rowOff>
    </xdr:to>
    <xdr:sp macro="" textlink="">
      <xdr:nvSpPr>
        <xdr:cNvPr id="127" name="楕円 126"/>
        <xdr:cNvSpPr/>
      </xdr:nvSpPr>
      <xdr:spPr>
        <a:xfrm>
          <a:off x="8699500" y="66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55493</xdr:rowOff>
    </xdr:from>
    <xdr:to>
      <xdr:col>50</xdr:col>
      <xdr:colOff>114300</xdr:colOff>
      <xdr:row>39</xdr:row>
      <xdr:rowOff>59189</xdr:rowOff>
    </xdr:to>
    <xdr:cxnSp macro="">
      <xdr:nvCxnSpPr>
        <xdr:cNvPr id="128" name="直線コネクタ 127"/>
        <xdr:cNvCxnSpPr/>
      </xdr:nvCxnSpPr>
      <xdr:spPr>
        <a:xfrm flipV="1">
          <a:off x="8750300" y="674204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12141</xdr:rowOff>
    </xdr:from>
    <xdr:to>
      <xdr:col>41</xdr:col>
      <xdr:colOff>101600</xdr:colOff>
      <xdr:row>39</xdr:row>
      <xdr:rowOff>113741</xdr:rowOff>
    </xdr:to>
    <xdr:sp macro="" textlink="">
      <xdr:nvSpPr>
        <xdr:cNvPr id="129" name="楕円 128"/>
        <xdr:cNvSpPr/>
      </xdr:nvSpPr>
      <xdr:spPr>
        <a:xfrm>
          <a:off x="78105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59189</xdr:rowOff>
    </xdr:from>
    <xdr:to>
      <xdr:col>45</xdr:col>
      <xdr:colOff>177800</xdr:colOff>
      <xdr:row>39</xdr:row>
      <xdr:rowOff>62941</xdr:rowOff>
    </xdr:to>
    <xdr:cxnSp macro="">
      <xdr:nvCxnSpPr>
        <xdr:cNvPr id="130" name="直線コネクタ 129"/>
        <xdr:cNvCxnSpPr/>
      </xdr:nvCxnSpPr>
      <xdr:spPr>
        <a:xfrm flipV="1">
          <a:off x="7861300" y="674573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97420</xdr:rowOff>
    </xdr:from>
    <xdr:ext cx="534377" cy="259045"/>
    <xdr:sp macro="" textlink="">
      <xdr:nvSpPr>
        <xdr:cNvPr id="134" name="n_1mainValue【道路】&#10;一人当たり延長"/>
        <xdr:cNvSpPr txBox="1"/>
      </xdr:nvSpPr>
      <xdr:spPr>
        <a:xfrm>
          <a:off x="9359411" y="67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101116</xdr:rowOff>
    </xdr:from>
    <xdr:ext cx="534377" cy="259045"/>
    <xdr:sp macro="" textlink="">
      <xdr:nvSpPr>
        <xdr:cNvPr id="135" name="n_2mainValue【道路】&#10;一人当たり延長"/>
        <xdr:cNvSpPr txBox="1"/>
      </xdr:nvSpPr>
      <xdr:spPr>
        <a:xfrm>
          <a:off x="8483111" y="67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130268</xdr:rowOff>
    </xdr:from>
    <xdr:ext cx="534377" cy="259045"/>
    <xdr:sp macro="" textlink="">
      <xdr:nvSpPr>
        <xdr:cNvPr id="136" name="n_3mainValue【道路】&#10;一人当たり延長"/>
        <xdr:cNvSpPr txBox="1"/>
      </xdr:nvSpPr>
      <xdr:spPr>
        <a:xfrm>
          <a:off x="7594111" y="64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25944</xdr:rowOff>
    </xdr:from>
    <xdr:to>
      <xdr:col>24</xdr:col>
      <xdr:colOff>114300</xdr:colOff>
      <xdr:row>57</xdr:row>
      <xdr:rowOff>127544</xdr:rowOff>
    </xdr:to>
    <xdr:sp macro="" textlink="">
      <xdr:nvSpPr>
        <xdr:cNvPr id="177" name="楕円 176"/>
        <xdr:cNvSpPr/>
      </xdr:nvSpPr>
      <xdr:spPr>
        <a:xfrm>
          <a:off x="45847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48821</xdr:rowOff>
    </xdr:from>
    <xdr:ext cx="405111" cy="259045"/>
    <xdr:sp macro="" textlink="">
      <xdr:nvSpPr>
        <xdr:cNvPr id="178" name="【橋りょう・トンネル】&#10;有形固定資産減価償却率該当値テキスト"/>
        <xdr:cNvSpPr txBox="1"/>
      </xdr:nvSpPr>
      <xdr:spPr>
        <a:xfrm>
          <a:off x="4673600" y="96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79" name="楕円 178"/>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76744</xdr:rowOff>
    </xdr:from>
    <xdr:to>
      <xdr:col>24</xdr:col>
      <xdr:colOff>63500</xdr:colOff>
      <xdr:row>57</xdr:row>
      <xdr:rowOff>102870</xdr:rowOff>
    </xdr:to>
    <xdr:cxnSp macro="">
      <xdr:nvCxnSpPr>
        <xdr:cNvPr id="180" name="直線コネクタ 179"/>
        <xdr:cNvCxnSpPr/>
      </xdr:nvCxnSpPr>
      <xdr:spPr>
        <a:xfrm flipV="1">
          <a:off x="3797300" y="98493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76563</xdr:rowOff>
    </xdr:from>
    <xdr:to>
      <xdr:col>15</xdr:col>
      <xdr:colOff>101600</xdr:colOff>
      <xdr:row>58</xdr:row>
      <xdr:rowOff>6713</xdr:rowOff>
    </xdr:to>
    <xdr:sp macro="" textlink="">
      <xdr:nvSpPr>
        <xdr:cNvPr id="181" name="楕円 180"/>
        <xdr:cNvSpPr/>
      </xdr:nvSpPr>
      <xdr:spPr>
        <a:xfrm>
          <a:off x="2857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127363</xdr:rowOff>
    </xdr:to>
    <xdr:cxnSp macro="">
      <xdr:nvCxnSpPr>
        <xdr:cNvPr id="182" name="直線コネクタ 181"/>
        <xdr:cNvCxnSpPr/>
      </xdr:nvCxnSpPr>
      <xdr:spPr>
        <a:xfrm flipV="1">
          <a:off x="2908300" y="98755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102688</xdr:rowOff>
    </xdr:from>
    <xdr:to>
      <xdr:col>10</xdr:col>
      <xdr:colOff>165100</xdr:colOff>
      <xdr:row>58</xdr:row>
      <xdr:rowOff>32838</xdr:rowOff>
    </xdr:to>
    <xdr:sp macro="" textlink="">
      <xdr:nvSpPr>
        <xdr:cNvPr id="183" name="楕円 182"/>
        <xdr:cNvSpPr/>
      </xdr:nvSpPr>
      <xdr:spPr>
        <a:xfrm>
          <a:off x="1968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127363</xdr:rowOff>
    </xdr:from>
    <xdr:to>
      <xdr:col>15</xdr:col>
      <xdr:colOff>50800</xdr:colOff>
      <xdr:row>57</xdr:row>
      <xdr:rowOff>153488</xdr:rowOff>
    </xdr:to>
    <xdr:cxnSp macro="">
      <xdr:nvCxnSpPr>
        <xdr:cNvPr id="184" name="直線コネクタ 183"/>
        <xdr:cNvCxnSpPr/>
      </xdr:nvCxnSpPr>
      <xdr:spPr>
        <a:xfrm flipV="1">
          <a:off x="2019300" y="99000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88" name="n_1mainValue【橋りょう・トンネ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23240</xdr:rowOff>
    </xdr:from>
    <xdr:ext cx="405111" cy="259045"/>
    <xdr:sp macro="" textlink="">
      <xdr:nvSpPr>
        <xdr:cNvPr id="189" name="n_2mainValue【橋りょう・トンネル】&#10;有形固定資産減価償却率"/>
        <xdr:cNvSpPr txBox="1"/>
      </xdr:nvSpPr>
      <xdr:spPr>
        <a:xfrm>
          <a:off x="27057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49365</xdr:rowOff>
    </xdr:from>
    <xdr:ext cx="405111" cy="259045"/>
    <xdr:sp macro="" textlink="">
      <xdr:nvSpPr>
        <xdr:cNvPr id="190" name="n_3mainValue【橋りょう・トンネル】&#10;有形固定資産減価償却率"/>
        <xdr:cNvSpPr txBox="1"/>
      </xdr:nvSpPr>
      <xdr:spPr>
        <a:xfrm>
          <a:off x="1816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35962</xdr:rowOff>
    </xdr:from>
    <xdr:to>
      <xdr:col>55</xdr:col>
      <xdr:colOff>50800</xdr:colOff>
      <xdr:row>63</xdr:row>
      <xdr:rowOff>137562</xdr:rowOff>
    </xdr:to>
    <xdr:sp macro="" textlink="">
      <xdr:nvSpPr>
        <xdr:cNvPr id="229" name="楕円 228"/>
        <xdr:cNvSpPr/>
      </xdr:nvSpPr>
      <xdr:spPr>
        <a:xfrm>
          <a:off x="10426700" y="108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14389</xdr:rowOff>
    </xdr:from>
    <xdr:ext cx="599010" cy="259045"/>
    <xdr:sp macro="" textlink="">
      <xdr:nvSpPr>
        <xdr:cNvPr id="230" name="【橋りょう・トンネル】&#10;一人当たり有形固定資産（償却資産）額該当値テキスト"/>
        <xdr:cNvSpPr txBox="1"/>
      </xdr:nvSpPr>
      <xdr:spPr>
        <a:xfrm>
          <a:off x="10515600" y="108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38095</xdr:rowOff>
    </xdr:from>
    <xdr:to>
      <xdr:col>50</xdr:col>
      <xdr:colOff>165100</xdr:colOff>
      <xdr:row>63</xdr:row>
      <xdr:rowOff>139695</xdr:rowOff>
    </xdr:to>
    <xdr:sp macro="" textlink="">
      <xdr:nvSpPr>
        <xdr:cNvPr id="231" name="楕円 230"/>
        <xdr:cNvSpPr/>
      </xdr:nvSpPr>
      <xdr:spPr>
        <a:xfrm>
          <a:off x="9588500" y="108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86762</xdr:rowOff>
    </xdr:from>
    <xdr:to>
      <xdr:col>55</xdr:col>
      <xdr:colOff>0</xdr:colOff>
      <xdr:row>63</xdr:row>
      <xdr:rowOff>88895</xdr:rowOff>
    </xdr:to>
    <xdr:cxnSp macro="">
      <xdr:nvCxnSpPr>
        <xdr:cNvPr id="232" name="直線コネクタ 231"/>
        <xdr:cNvCxnSpPr/>
      </xdr:nvCxnSpPr>
      <xdr:spPr>
        <a:xfrm flipV="1">
          <a:off x="9639300" y="10888112"/>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39889</xdr:rowOff>
    </xdr:from>
    <xdr:to>
      <xdr:col>46</xdr:col>
      <xdr:colOff>38100</xdr:colOff>
      <xdr:row>63</xdr:row>
      <xdr:rowOff>141489</xdr:rowOff>
    </xdr:to>
    <xdr:sp macro="" textlink="">
      <xdr:nvSpPr>
        <xdr:cNvPr id="233" name="楕円 232"/>
        <xdr:cNvSpPr/>
      </xdr:nvSpPr>
      <xdr:spPr>
        <a:xfrm>
          <a:off x="8699500" y="108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88895</xdr:rowOff>
    </xdr:from>
    <xdr:to>
      <xdr:col>50</xdr:col>
      <xdr:colOff>114300</xdr:colOff>
      <xdr:row>63</xdr:row>
      <xdr:rowOff>90689</xdr:rowOff>
    </xdr:to>
    <xdr:cxnSp macro="">
      <xdr:nvCxnSpPr>
        <xdr:cNvPr id="234" name="直線コネクタ 233"/>
        <xdr:cNvCxnSpPr/>
      </xdr:nvCxnSpPr>
      <xdr:spPr>
        <a:xfrm flipV="1">
          <a:off x="8750300" y="10890245"/>
          <a:ext cx="8890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40473</xdr:rowOff>
    </xdr:from>
    <xdr:to>
      <xdr:col>41</xdr:col>
      <xdr:colOff>101600</xdr:colOff>
      <xdr:row>63</xdr:row>
      <xdr:rowOff>142073</xdr:rowOff>
    </xdr:to>
    <xdr:sp macro="" textlink="">
      <xdr:nvSpPr>
        <xdr:cNvPr id="235" name="楕円 234"/>
        <xdr:cNvSpPr/>
      </xdr:nvSpPr>
      <xdr:spPr>
        <a:xfrm>
          <a:off x="7810500" y="108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90689</xdr:rowOff>
    </xdr:from>
    <xdr:to>
      <xdr:col>45</xdr:col>
      <xdr:colOff>177800</xdr:colOff>
      <xdr:row>63</xdr:row>
      <xdr:rowOff>91273</xdr:rowOff>
    </xdr:to>
    <xdr:cxnSp macro="">
      <xdr:nvCxnSpPr>
        <xdr:cNvPr id="236" name="直線コネクタ 235"/>
        <xdr:cNvCxnSpPr/>
      </xdr:nvCxnSpPr>
      <xdr:spPr>
        <a:xfrm flipV="1">
          <a:off x="7861300" y="1089203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130822</xdr:rowOff>
    </xdr:from>
    <xdr:ext cx="599010" cy="259045"/>
    <xdr:sp macro="" textlink="">
      <xdr:nvSpPr>
        <xdr:cNvPr id="240" name="n_1mainValue【橋りょう・トンネル】&#10;一人当たり有形固定資産（償却資産）額"/>
        <xdr:cNvSpPr txBox="1"/>
      </xdr:nvSpPr>
      <xdr:spPr>
        <a:xfrm>
          <a:off x="9327095" y="109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132616</xdr:rowOff>
    </xdr:from>
    <xdr:ext cx="599010" cy="259045"/>
    <xdr:sp macro="" textlink="">
      <xdr:nvSpPr>
        <xdr:cNvPr id="241" name="n_2mainValue【橋りょう・トンネル】&#10;一人当たり有形固定資産（償却資産）額"/>
        <xdr:cNvSpPr txBox="1"/>
      </xdr:nvSpPr>
      <xdr:spPr>
        <a:xfrm>
          <a:off x="8450795" y="1093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133200</xdr:rowOff>
    </xdr:from>
    <xdr:ext cx="599010" cy="259045"/>
    <xdr:sp macro="" textlink="">
      <xdr:nvSpPr>
        <xdr:cNvPr id="242" name="n_3mainValue【橋りょう・トンネル】&#10;一人当たり有形固定資産（償却資産）額"/>
        <xdr:cNvSpPr txBox="1"/>
      </xdr:nvSpPr>
      <xdr:spPr>
        <a:xfrm>
          <a:off x="7561795" y="1093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2"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82" name="楕円 281"/>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49547</xdr:rowOff>
    </xdr:from>
    <xdr:ext cx="405111" cy="259045"/>
    <xdr:sp macro="" textlink="">
      <xdr:nvSpPr>
        <xdr:cNvPr id="283" name="【公営住宅】&#10;有形固定資産減価償却率該当値テキスト"/>
        <xdr:cNvSpPr txBox="1"/>
      </xdr:nvSpPr>
      <xdr:spPr>
        <a:xfrm>
          <a:off x="4673600"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84" name="楕円 283"/>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81</xdr:row>
      <xdr:rowOff>146686</xdr:rowOff>
    </xdr:to>
    <xdr:cxnSp macro="">
      <xdr:nvCxnSpPr>
        <xdr:cNvPr id="285" name="直線コネクタ 284"/>
        <xdr:cNvCxnSpPr/>
      </xdr:nvCxnSpPr>
      <xdr:spPr>
        <a:xfrm flipV="1">
          <a:off x="3797300" y="140093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286" name="楕円 285"/>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1905</xdr:rowOff>
    </xdr:to>
    <xdr:cxnSp macro="">
      <xdr:nvCxnSpPr>
        <xdr:cNvPr id="287" name="直線コネクタ 286"/>
        <xdr:cNvCxnSpPr/>
      </xdr:nvCxnSpPr>
      <xdr:spPr>
        <a:xfrm flipV="1">
          <a:off x="2908300" y="140341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160655</xdr:rowOff>
    </xdr:from>
    <xdr:to>
      <xdr:col>10</xdr:col>
      <xdr:colOff>165100</xdr:colOff>
      <xdr:row>82</xdr:row>
      <xdr:rowOff>90805</xdr:rowOff>
    </xdr:to>
    <xdr:sp macro="" textlink="">
      <xdr:nvSpPr>
        <xdr:cNvPr id="288" name="楕円 287"/>
        <xdr:cNvSpPr/>
      </xdr:nvSpPr>
      <xdr:spPr>
        <a:xfrm>
          <a:off x="1968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40005</xdr:rowOff>
    </xdr:to>
    <xdr:cxnSp macro="">
      <xdr:nvCxnSpPr>
        <xdr:cNvPr id="289" name="直線コネクタ 288"/>
        <xdr:cNvCxnSpPr/>
      </xdr:nvCxnSpPr>
      <xdr:spPr>
        <a:xfrm flipV="1">
          <a:off x="2019300" y="1406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1"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17163</xdr:rowOff>
    </xdr:from>
    <xdr:ext cx="405111" cy="259045"/>
    <xdr:sp macro="" textlink="">
      <xdr:nvSpPr>
        <xdr:cNvPr id="293" name="n_1mainValue【公営住宅】&#10;有形固定資産減価償却率"/>
        <xdr:cNvSpPr txBox="1"/>
      </xdr:nvSpPr>
      <xdr:spPr>
        <a:xfrm>
          <a:off x="3582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294" name="n_2mainValue【公営住宅】&#10;有形固定資産減価償却率"/>
        <xdr:cNvSpPr txBox="1"/>
      </xdr:nvSpPr>
      <xdr:spPr>
        <a:xfrm>
          <a:off x="2705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107332</xdr:rowOff>
    </xdr:from>
    <xdr:ext cx="405111" cy="259045"/>
    <xdr:sp macro="" textlink="">
      <xdr:nvSpPr>
        <xdr:cNvPr id="295" name="n_3mainValue【公営住宅】&#10;有形固定資産減価償却率"/>
        <xdr:cNvSpPr txBox="1"/>
      </xdr:nvSpPr>
      <xdr:spPr>
        <a:xfrm>
          <a:off x="1816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63881</xdr:rowOff>
    </xdr:from>
    <xdr:to>
      <xdr:col>55</xdr:col>
      <xdr:colOff>50800</xdr:colOff>
      <xdr:row>85</xdr:row>
      <xdr:rowOff>165481</xdr:rowOff>
    </xdr:to>
    <xdr:sp macro="" textlink="">
      <xdr:nvSpPr>
        <xdr:cNvPr id="334" name="楕円 333"/>
        <xdr:cNvSpPr/>
      </xdr:nvSpPr>
      <xdr:spPr>
        <a:xfrm>
          <a:off x="10426700" y="146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42308</xdr:rowOff>
    </xdr:from>
    <xdr:ext cx="469744" cy="259045"/>
    <xdr:sp macro="" textlink="">
      <xdr:nvSpPr>
        <xdr:cNvPr id="335" name="【公営住宅】&#10;一人当たり面積該当値テキスト"/>
        <xdr:cNvSpPr txBox="1"/>
      </xdr:nvSpPr>
      <xdr:spPr>
        <a:xfrm>
          <a:off x="10515600" y="1461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64643</xdr:rowOff>
    </xdr:from>
    <xdr:to>
      <xdr:col>50</xdr:col>
      <xdr:colOff>165100</xdr:colOff>
      <xdr:row>85</xdr:row>
      <xdr:rowOff>166243</xdr:rowOff>
    </xdr:to>
    <xdr:sp macro="" textlink="">
      <xdr:nvSpPr>
        <xdr:cNvPr id="336" name="楕円 335"/>
        <xdr:cNvSpPr/>
      </xdr:nvSpPr>
      <xdr:spPr>
        <a:xfrm>
          <a:off x="95885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114681</xdr:rowOff>
    </xdr:from>
    <xdr:to>
      <xdr:col>55</xdr:col>
      <xdr:colOff>0</xdr:colOff>
      <xdr:row>85</xdr:row>
      <xdr:rowOff>115443</xdr:rowOff>
    </xdr:to>
    <xdr:cxnSp macro="">
      <xdr:nvCxnSpPr>
        <xdr:cNvPr id="337" name="直線コネクタ 336"/>
        <xdr:cNvCxnSpPr/>
      </xdr:nvCxnSpPr>
      <xdr:spPr>
        <a:xfrm flipV="1">
          <a:off x="9639300" y="1468793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63119</xdr:rowOff>
    </xdr:from>
    <xdr:to>
      <xdr:col>46</xdr:col>
      <xdr:colOff>38100</xdr:colOff>
      <xdr:row>85</xdr:row>
      <xdr:rowOff>164719</xdr:rowOff>
    </xdr:to>
    <xdr:sp macro="" textlink="">
      <xdr:nvSpPr>
        <xdr:cNvPr id="338" name="楕円 337"/>
        <xdr:cNvSpPr/>
      </xdr:nvSpPr>
      <xdr:spPr>
        <a:xfrm>
          <a:off x="8699500" y="146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113919</xdr:rowOff>
    </xdr:from>
    <xdr:to>
      <xdr:col>50</xdr:col>
      <xdr:colOff>114300</xdr:colOff>
      <xdr:row>85</xdr:row>
      <xdr:rowOff>115443</xdr:rowOff>
    </xdr:to>
    <xdr:cxnSp macro="">
      <xdr:nvCxnSpPr>
        <xdr:cNvPr id="339" name="直線コネクタ 338"/>
        <xdr:cNvCxnSpPr/>
      </xdr:nvCxnSpPr>
      <xdr:spPr>
        <a:xfrm>
          <a:off x="8750300" y="1468716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63500</xdr:rowOff>
    </xdr:from>
    <xdr:to>
      <xdr:col>41</xdr:col>
      <xdr:colOff>101600</xdr:colOff>
      <xdr:row>85</xdr:row>
      <xdr:rowOff>165100</xdr:rowOff>
    </xdr:to>
    <xdr:sp macro="" textlink="">
      <xdr:nvSpPr>
        <xdr:cNvPr id="340" name="楕円 339"/>
        <xdr:cNvSpPr/>
      </xdr:nvSpPr>
      <xdr:spPr>
        <a:xfrm>
          <a:off x="7810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113919</xdr:rowOff>
    </xdr:from>
    <xdr:to>
      <xdr:col>45</xdr:col>
      <xdr:colOff>177800</xdr:colOff>
      <xdr:row>85</xdr:row>
      <xdr:rowOff>114300</xdr:rowOff>
    </xdr:to>
    <xdr:cxnSp macro="">
      <xdr:nvCxnSpPr>
        <xdr:cNvPr id="341" name="直線コネクタ 340"/>
        <xdr:cNvCxnSpPr/>
      </xdr:nvCxnSpPr>
      <xdr:spPr>
        <a:xfrm flipV="1">
          <a:off x="7861300" y="1468716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157370</xdr:rowOff>
    </xdr:from>
    <xdr:ext cx="469744" cy="259045"/>
    <xdr:sp macro="" textlink="">
      <xdr:nvSpPr>
        <xdr:cNvPr id="345" name="n_1mainValue【公営住宅】&#10;一人当たり面積"/>
        <xdr:cNvSpPr txBox="1"/>
      </xdr:nvSpPr>
      <xdr:spPr>
        <a:xfrm>
          <a:off x="9391727" y="147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155846</xdr:rowOff>
    </xdr:from>
    <xdr:ext cx="469744" cy="259045"/>
    <xdr:sp macro="" textlink="">
      <xdr:nvSpPr>
        <xdr:cNvPr id="346" name="n_2mainValue【公営住宅】&#10;一人当たり面積"/>
        <xdr:cNvSpPr txBox="1"/>
      </xdr:nvSpPr>
      <xdr:spPr>
        <a:xfrm>
          <a:off x="8515427" y="147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156227</xdr:rowOff>
    </xdr:from>
    <xdr:ext cx="469744" cy="259045"/>
    <xdr:sp macro="" textlink="">
      <xdr:nvSpPr>
        <xdr:cNvPr id="347" name="n_3mainValue【公営住宅】&#10;一人当たり面積"/>
        <xdr:cNvSpPr txBox="1"/>
      </xdr:nvSpPr>
      <xdr:spPr>
        <a:xfrm>
          <a:off x="7626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141333</xdr:rowOff>
    </xdr:from>
    <xdr:to>
      <xdr:col>85</xdr:col>
      <xdr:colOff>177800</xdr:colOff>
      <xdr:row>35</xdr:row>
      <xdr:rowOff>71483</xdr:rowOff>
    </xdr:to>
    <xdr:sp macro="" textlink="">
      <xdr:nvSpPr>
        <xdr:cNvPr id="404" name="楕円 403"/>
        <xdr:cNvSpPr/>
      </xdr:nvSpPr>
      <xdr:spPr>
        <a:xfrm>
          <a:off x="162687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164210</xdr:rowOff>
    </xdr:from>
    <xdr:ext cx="405111" cy="259045"/>
    <xdr:sp macro="" textlink="">
      <xdr:nvSpPr>
        <xdr:cNvPr id="405" name="【認定こども園・幼稚園・保育所】&#10;有形固定資産減価償却率該当値テキスト"/>
        <xdr:cNvSpPr txBox="1"/>
      </xdr:nvSpPr>
      <xdr:spPr>
        <a:xfrm>
          <a:off x="16357600" y="582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169092</xdr:rowOff>
    </xdr:from>
    <xdr:to>
      <xdr:col>81</xdr:col>
      <xdr:colOff>101600</xdr:colOff>
      <xdr:row>35</xdr:row>
      <xdr:rowOff>99242</xdr:rowOff>
    </xdr:to>
    <xdr:sp macro="" textlink="">
      <xdr:nvSpPr>
        <xdr:cNvPr id="406" name="楕円 405"/>
        <xdr:cNvSpPr/>
      </xdr:nvSpPr>
      <xdr:spPr>
        <a:xfrm>
          <a:off x="15430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20683</xdr:rowOff>
    </xdr:from>
    <xdr:to>
      <xdr:col>85</xdr:col>
      <xdr:colOff>127000</xdr:colOff>
      <xdr:row>35</xdr:row>
      <xdr:rowOff>48442</xdr:rowOff>
    </xdr:to>
    <xdr:cxnSp macro="">
      <xdr:nvCxnSpPr>
        <xdr:cNvPr id="407" name="直線コネクタ 406"/>
        <xdr:cNvCxnSpPr/>
      </xdr:nvCxnSpPr>
      <xdr:spPr>
        <a:xfrm flipV="1">
          <a:off x="15481300" y="602143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41728</xdr:rowOff>
    </xdr:from>
    <xdr:to>
      <xdr:col>76</xdr:col>
      <xdr:colOff>165100</xdr:colOff>
      <xdr:row>35</xdr:row>
      <xdr:rowOff>143328</xdr:rowOff>
    </xdr:to>
    <xdr:sp macro="" textlink="">
      <xdr:nvSpPr>
        <xdr:cNvPr id="408" name="楕円 407"/>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48442</xdr:rowOff>
    </xdr:from>
    <xdr:to>
      <xdr:col>81</xdr:col>
      <xdr:colOff>50800</xdr:colOff>
      <xdr:row>35</xdr:row>
      <xdr:rowOff>92528</xdr:rowOff>
    </xdr:to>
    <xdr:cxnSp macro="">
      <xdr:nvCxnSpPr>
        <xdr:cNvPr id="409" name="直線コネクタ 408"/>
        <xdr:cNvCxnSpPr/>
      </xdr:nvCxnSpPr>
      <xdr:spPr>
        <a:xfrm flipV="1">
          <a:off x="14592300" y="60491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85816</xdr:rowOff>
    </xdr:from>
    <xdr:to>
      <xdr:col>72</xdr:col>
      <xdr:colOff>38100</xdr:colOff>
      <xdr:row>36</xdr:row>
      <xdr:rowOff>15966</xdr:rowOff>
    </xdr:to>
    <xdr:sp macro="" textlink="">
      <xdr:nvSpPr>
        <xdr:cNvPr id="410" name="楕円 409"/>
        <xdr:cNvSpPr/>
      </xdr:nvSpPr>
      <xdr:spPr>
        <a:xfrm>
          <a:off x="13652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92528</xdr:rowOff>
    </xdr:from>
    <xdr:to>
      <xdr:col>76</xdr:col>
      <xdr:colOff>114300</xdr:colOff>
      <xdr:row>35</xdr:row>
      <xdr:rowOff>136616</xdr:rowOff>
    </xdr:to>
    <xdr:cxnSp macro="">
      <xdr:nvCxnSpPr>
        <xdr:cNvPr id="411" name="直線コネクタ 410"/>
        <xdr:cNvCxnSpPr/>
      </xdr:nvCxnSpPr>
      <xdr:spPr>
        <a:xfrm flipV="1">
          <a:off x="13703300" y="60932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115769</xdr:rowOff>
    </xdr:from>
    <xdr:ext cx="405111" cy="259045"/>
    <xdr:sp macro="" textlink="">
      <xdr:nvSpPr>
        <xdr:cNvPr id="415" name="n_1mainValue【認定こども園・幼稚園・保育所】&#10;有形固定資産減価償却率"/>
        <xdr:cNvSpPr txBox="1"/>
      </xdr:nvSpPr>
      <xdr:spPr>
        <a:xfrm>
          <a:off x="152660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416" name="n_2mainValue【認定こども園・幼稚園・保育所】&#10;有形固定資産減価償却率"/>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32493</xdr:rowOff>
    </xdr:from>
    <xdr:ext cx="405111" cy="259045"/>
    <xdr:sp macro="" textlink="">
      <xdr:nvSpPr>
        <xdr:cNvPr id="417" name="n_3mainValue【認定こども園・幼稚園・保育所】&#10;有形固定資産減価償却率"/>
        <xdr:cNvSpPr txBox="1"/>
      </xdr:nvSpPr>
      <xdr:spPr>
        <a:xfrm>
          <a:off x="13500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44"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107696</xdr:rowOff>
    </xdr:from>
    <xdr:to>
      <xdr:col>116</xdr:col>
      <xdr:colOff>114300</xdr:colOff>
      <xdr:row>38</xdr:row>
      <xdr:rowOff>37846</xdr:rowOff>
    </xdr:to>
    <xdr:sp macro="" textlink="">
      <xdr:nvSpPr>
        <xdr:cNvPr id="454" name="楕円 453"/>
        <xdr:cNvSpPr/>
      </xdr:nvSpPr>
      <xdr:spPr>
        <a:xfrm>
          <a:off x="221107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130573</xdr:rowOff>
    </xdr:from>
    <xdr:ext cx="469744" cy="259045"/>
    <xdr:sp macro="" textlink="">
      <xdr:nvSpPr>
        <xdr:cNvPr id="455" name="【認定こども園・幼稚園・保育所】&#10;一人当たり面積該当値テキスト"/>
        <xdr:cNvSpPr txBox="1"/>
      </xdr:nvSpPr>
      <xdr:spPr>
        <a:xfrm>
          <a:off x="22199600"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116840</xdr:rowOff>
    </xdr:from>
    <xdr:to>
      <xdr:col>112</xdr:col>
      <xdr:colOff>38100</xdr:colOff>
      <xdr:row>38</xdr:row>
      <xdr:rowOff>46990</xdr:rowOff>
    </xdr:to>
    <xdr:sp macro="" textlink="">
      <xdr:nvSpPr>
        <xdr:cNvPr id="456" name="楕円 455"/>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158496</xdr:rowOff>
    </xdr:from>
    <xdr:to>
      <xdr:col>116</xdr:col>
      <xdr:colOff>63500</xdr:colOff>
      <xdr:row>37</xdr:row>
      <xdr:rowOff>167640</xdr:rowOff>
    </xdr:to>
    <xdr:cxnSp macro="">
      <xdr:nvCxnSpPr>
        <xdr:cNvPr id="457" name="直線コネクタ 456"/>
        <xdr:cNvCxnSpPr/>
      </xdr:nvCxnSpPr>
      <xdr:spPr>
        <a:xfrm flipV="1">
          <a:off x="21323300" y="650214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123698</xdr:rowOff>
    </xdr:from>
    <xdr:to>
      <xdr:col>107</xdr:col>
      <xdr:colOff>101600</xdr:colOff>
      <xdr:row>38</xdr:row>
      <xdr:rowOff>53848</xdr:rowOff>
    </xdr:to>
    <xdr:sp macro="" textlink="">
      <xdr:nvSpPr>
        <xdr:cNvPr id="458" name="楕円 457"/>
        <xdr:cNvSpPr/>
      </xdr:nvSpPr>
      <xdr:spPr>
        <a:xfrm>
          <a:off x="20383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3048</xdr:rowOff>
    </xdr:to>
    <xdr:cxnSp macro="">
      <xdr:nvCxnSpPr>
        <xdr:cNvPr id="459" name="直線コネクタ 458"/>
        <xdr:cNvCxnSpPr/>
      </xdr:nvCxnSpPr>
      <xdr:spPr>
        <a:xfrm flipV="1">
          <a:off x="20434300" y="65112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125984</xdr:rowOff>
    </xdr:from>
    <xdr:to>
      <xdr:col>102</xdr:col>
      <xdr:colOff>165100</xdr:colOff>
      <xdr:row>38</xdr:row>
      <xdr:rowOff>56135</xdr:rowOff>
    </xdr:to>
    <xdr:sp macro="" textlink="">
      <xdr:nvSpPr>
        <xdr:cNvPr id="460" name="楕円 459"/>
        <xdr:cNvSpPr/>
      </xdr:nvSpPr>
      <xdr:spPr>
        <a:xfrm>
          <a:off x="19494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xdr:rowOff>
    </xdr:from>
    <xdr:to>
      <xdr:col>107</xdr:col>
      <xdr:colOff>50800</xdr:colOff>
      <xdr:row>38</xdr:row>
      <xdr:rowOff>5334</xdr:rowOff>
    </xdr:to>
    <xdr:cxnSp macro="">
      <xdr:nvCxnSpPr>
        <xdr:cNvPr id="461" name="直線コネクタ 460"/>
        <xdr:cNvCxnSpPr/>
      </xdr:nvCxnSpPr>
      <xdr:spPr>
        <a:xfrm flipV="1">
          <a:off x="19545300" y="65181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38117</xdr:rowOff>
    </xdr:from>
    <xdr:ext cx="469744" cy="259045"/>
    <xdr:sp macro="" textlink="">
      <xdr:nvSpPr>
        <xdr:cNvPr id="465" name="n_1mainValue【認定こども園・幼稚園・保育所】&#10;一人当たり面積"/>
        <xdr:cNvSpPr txBox="1"/>
      </xdr:nvSpPr>
      <xdr:spPr>
        <a:xfrm>
          <a:off x="210757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44975</xdr:rowOff>
    </xdr:from>
    <xdr:ext cx="469744" cy="259045"/>
    <xdr:sp macro="" textlink="">
      <xdr:nvSpPr>
        <xdr:cNvPr id="466" name="n_2mainValue【認定こども園・幼稚園・保育所】&#10;一人当たり面積"/>
        <xdr:cNvSpPr txBox="1"/>
      </xdr:nvSpPr>
      <xdr:spPr>
        <a:xfrm>
          <a:off x="201994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72661</xdr:rowOff>
    </xdr:from>
    <xdr:ext cx="469744" cy="259045"/>
    <xdr:sp macro="" textlink="">
      <xdr:nvSpPr>
        <xdr:cNvPr id="467" name="n_3mainValue【認定こども園・幼稚園・保育所】&#10;一人当たり面積"/>
        <xdr:cNvSpPr txBox="1"/>
      </xdr:nvSpPr>
      <xdr:spPr>
        <a:xfrm>
          <a:off x="193104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37374</xdr:rowOff>
    </xdr:from>
    <xdr:to>
      <xdr:col>85</xdr:col>
      <xdr:colOff>177800</xdr:colOff>
      <xdr:row>58</xdr:row>
      <xdr:rowOff>138974</xdr:rowOff>
    </xdr:to>
    <xdr:sp macro="" textlink="">
      <xdr:nvSpPr>
        <xdr:cNvPr id="508" name="楕円 507"/>
        <xdr:cNvSpPr/>
      </xdr:nvSpPr>
      <xdr:spPr>
        <a:xfrm>
          <a:off x="162687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60251</xdr:rowOff>
    </xdr:from>
    <xdr:ext cx="405111" cy="259045"/>
    <xdr:sp macro="" textlink="">
      <xdr:nvSpPr>
        <xdr:cNvPr id="509" name="【学校施設】&#10;有形固定資産減価償却率該当値テキスト"/>
        <xdr:cNvSpPr txBox="1"/>
      </xdr:nvSpPr>
      <xdr:spPr>
        <a:xfrm>
          <a:off x="16357600"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65133</xdr:rowOff>
    </xdr:from>
    <xdr:to>
      <xdr:col>81</xdr:col>
      <xdr:colOff>101600</xdr:colOff>
      <xdr:row>58</xdr:row>
      <xdr:rowOff>166733</xdr:rowOff>
    </xdr:to>
    <xdr:sp macro="" textlink="">
      <xdr:nvSpPr>
        <xdr:cNvPr id="510" name="楕円 509"/>
        <xdr:cNvSpPr/>
      </xdr:nvSpPr>
      <xdr:spPr>
        <a:xfrm>
          <a:off x="15430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88174</xdr:rowOff>
    </xdr:from>
    <xdr:to>
      <xdr:col>85</xdr:col>
      <xdr:colOff>127000</xdr:colOff>
      <xdr:row>58</xdr:row>
      <xdr:rowOff>115933</xdr:rowOff>
    </xdr:to>
    <xdr:cxnSp macro="">
      <xdr:nvCxnSpPr>
        <xdr:cNvPr id="511" name="直線コネクタ 510"/>
        <xdr:cNvCxnSpPr/>
      </xdr:nvCxnSpPr>
      <xdr:spPr>
        <a:xfrm flipV="1">
          <a:off x="15481300" y="100322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99423</xdr:rowOff>
    </xdr:from>
    <xdr:to>
      <xdr:col>76</xdr:col>
      <xdr:colOff>165100</xdr:colOff>
      <xdr:row>59</xdr:row>
      <xdr:rowOff>29573</xdr:rowOff>
    </xdr:to>
    <xdr:sp macro="" textlink="">
      <xdr:nvSpPr>
        <xdr:cNvPr id="512" name="楕円 511"/>
        <xdr:cNvSpPr/>
      </xdr:nvSpPr>
      <xdr:spPr>
        <a:xfrm>
          <a:off x="14541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115933</xdr:rowOff>
    </xdr:from>
    <xdr:to>
      <xdr:col>81</xdr:col>
      <xdr:colOff>50800</xdr:colOff>
      <xdr:row>58</xdr:row>
      <xdr:rowOff>150223</xdr:rowOff>
    </xdr:to>
    <xdr:cxnSp macro="">
      <xdr:nvCxnSpPr>
        <xdr:cNvPr id="513" name="直線コネクタ 512"/>
        <xdr:cNvCxnSpPr/>
      </xdr:nvCxnSpPr>
      <xdr:spPr>
        <a:xfrm flipV="1">
          <a:off x="14592300" y="100600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14" name="楕円 513"/>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150223</xdr:rowOff>
    </xdr:from>
    <xdr:to>
      <xdr:col>76</xdr:col>
      <xdr:colOff>114300</xdr:colOff>
      <xdr:row>59</xdr:row>
      <xdr:rowOff>11430</xdr:rowOff>
    </xdr:to>
    <xdr:cxnSp macro="">
      <xdr:nvCxnSpPr>
        <xdr:cNvPr id="515" name="直線コネクタ 514"/>
        <xdr:cNvCxnSpPr/>
      </xdr:nvCxnSpPr>
      <xdr:spPr>
        <a:xfrm flipV="1">
          <a:off x="13703300" y="1009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7"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18" name="n_3aveValue【学校施設】&#10;有形固定資産減価償却率"/>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11810</xdr:rowOff>
    </xdr:from>
    <xdr:ext cx="405111" cy="259045"/>
    <xdr:sp macro="" textlink="">
      <xdr:nvSpPr>
        <xdr:cNvPr id="519" name="n_1mainValue【学校施設】&#10;有形固定資産減価償却率"/>
        <xdr:cNvSpPr txBox="1"/>
      </xdr:nvSpPr>
      <xdr:spPr>
        <a:xfrm>
          <a:off x="152660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520" name="n_2mainValue【学校施設】&#10;有形固定資産減価償却率"/>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21" name="n_3main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51"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131699</xdr:rowOff>
    </xdr:from>
    <xdr:to>
      <xdr:col>116</xdr:col>
      <xdr:colOff>114300</xdr:colOff>
      <xdr:row>63</xdr:row>
      <xdr:rowOff>61849</xdr:rowOff>
    </xdr:to>
    <xdr:sp macro="" textlink="">
      <xdr:nvSpPr>
        <xdr:cNvPr id="561" name="楕円 560"/>
        <xdr:cNvSpPr/>
      </xdr:nvSpPr>
      <xdr:spPr>
        <a:xfrm>
          <a:off x="221107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110126</xdr:rowOff>
    </xdr:from>
    <xdr:ext cx="469744" cy="259045"/>
    <xdr:sp macro="" textlink="">
      <xdr:nvSpPr>
        <xdr:cNvPr id="562" name="【学校施設】&#10;一人当たり面積該当値テキスト"/>
        <xdr:cNvSpPr txBox="1"/>
      </xdr:nvSpPr>
      <xdr:spPr>
        <a:xfrm>
          <a:off x="22199600" y="1074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140081</xdr:rowOff>
    </xdr:from>
    <xdr:to>
      <xdr:col>112</xdr:col>
      <xdr:colOff>38100</xdr:colOff>
      <xdr:row>63</xdr:row>
      <xdr:rowOff>70231</xdr:rowOff>
    </xdr:to>
    <xdr:sp macro="" textlink="">
      <xdr:nvSpPr>
        <xdr:cNvPr id="563" name="楕円 562"/>
        <xdr:cNvSpPr/>
      </xdr:nvSpPr>
      <xdr:spPr>
        <a:xfrm>
          <a:off x="21272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xdr:rowOff>
    </xdr:from>
    <xdr:to>
      <xdr:col>116</xdr:col>
      <xdr:colOff>63500</xdr:colOff>
      <xdr:row>63</xdr:row>
      <xdr:rowOff>19431</xdr:rowOff>
    </xdr:to>
    <xdr:cxnSp macro="">
      <xdr:nvCxnSpPr>
        <xdr:cNvPr id="564" name="直線コネクタ 563"/>
        <xdr:cNvCxnSpPr/>
      </xdr:nvCxnSpPr>
      <xdr:spPr>
        <a:xfrm flipV="1">
          <a:off x="21323300" y="1081239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146939</xdr:rowOff>
    </xdr:from>
    <xdr:to>
      <xdr:col>107</xdr:col>
      <xdr:colOff>101600</xdr:colOff>
      <xdr:row>63</xdr:row>
      <xdr:rowOff>77089</xdr:rowOff>
    </xdr:to>
    <xdr:sp macro="" textlink="">
      <xdr:nvSpPr>
        <xdr:cNvPr id="565" name="楕円 564"/>
        <xdr:cNvSpPr/>
      </xdr:nvSpPr>
      <xdr:spPr>
        <a:xfrm>
          <a:off x="20383500" y="107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19431</xdr:rowOff>
    </xdr:from>
    <xdr:to>
      <xdr:col>111</xdr:col>
      <xdr:colOff>177800</xdr:colOff>
      <xdr:row>63</xdr:row>
      <xdr:rowOff>26289</xdr:rowOff>
    </xdr:to>
    <xdr:cxnSp macro="">
      <xdr:nvCxnSpPr>
        <xdr:cNvPr id="566" name="直線コネクタ 565"/>
        <xdr:cNvCxnSpPr/>
      </xdr:nvCxnSpPr>
      <xdr:spPr>
        <a:xfrm flipV="1">
          <a:off x="20434300" y="1082078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149225</xdr:rowOff>
    </xdr:from>
    <xdr:to>
      <xdr:col>102</xdr:col>
      <xdr:colOff>165100</xdr:colOff>
      <xdr:row>63</xdr:row>
      <xdr:rowOff>79375</xdr:rowOff>
    </xdr:to>
    <xdr:sp macro="" textlink="">
      <xdr:nvSpPr>
        <xdr:cNvPr id="567" name="楕円 566"/>
        <xdr:cNvSpPr/>
      </xdr:nvSpPr>
      <xdr:spPr>
        <a:xfrm>
          <a:off x="19494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26289</xdr:rowOff>
    </xdr:from>
    <xdr:to>
      <xdr:col>107</xdr:col>
      <xdr:colOff>50800</xdr:colOff>
      <xdr:row>63</xdr:row>
      <xdr:rowOff>28575</xdr:rowOff>
    </xdr:to>
    <xdr:cxnSp macro="">
      <xdr:nvCxnSpPr>
        <xdr:cNvPr id="568" name="直線コネクタ 567"/>
        <xdr:cNvCxnSpPr/>
      </xdr:nvCxnSpPr>
      <xdr:spPr>
        <a:xfrm flipV="1">
          <a:off x="19545300" y="108276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69"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1"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61358</xdr:rowOff>
    </xdr:from>
    <xdr:ext cx="469744" cy="259045"/>
    <xdr:sp macro="" textlink="">
      <xdr:nvSpPr>
        <xdr:cNvPr id="572" name="n_1mainValue【学校施設】&#10;一人当たり面積"/>
        <xdr:cNvSpPr txBox="1"/>
      </xdr:nvSpPr>
      <xdr:spPr>
        <a:xfrm>
          <a:off x="210757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68216</xdr:rowOff>
    </xdr:from>
    <xdr:ext cx="469744" cy="259045"/>
    <xdr:sp macro="" textlink="">
      <xdr:nvSpPr>
        <xdr:cNvPr id="573" name="n_2mainValue【学校施設】&#10;一人当たり面積"/>
        <xdr:cNvSpPr txBox="1"/>
      </xdr:nvSpPr>
      <xdr:spPr>
        <a:xfrm>
          <a:off x="20199427" y="108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70502</xdr:rowOff>
    </xdr:from>
    <xdr:ext cx="469744" cy="259045"/>
    <xdr:sp macro="" textlink="">
      <xdr:nvSpPr>
        <xdr:cNvPr id="574" name="n_3mainValue【学校施設】&#10;一人当たり面積"/>
        <xdr:cNvSpPr txBox="1"/>
      </xdr:nvSpPr>
      <xdr:spPr>
        <a:xfrm>
          <a:off x="19310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16" name="直線コネクタ 615"/>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17"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18" name="直線コネクタ 617"/>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21"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22" name="フローチャート: 判断 621"/>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23" name="フローチャート: 判断 622"/>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24" name="フローチャート: 判断 623"/>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5" name="フローチャート: 判断 624"/>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31" name="楕円 630"/>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32" name="【公民館】&#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33" name="楕円 632"/>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34" name="直線コネクタ 633"/>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635" name="楕円 634"/>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636" name="直線コネクタ 635"/>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637" name="楕円 636"/>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117021</xdr:rowOff>
    </xdr:to>
    <xdr:cxnSp macro="">
      <xdr:nvCxnSpPr>
        <xdr:cNvPr id="638" name="直線コネクタ 637"/>
        <xdr:cNvCxnSpPr/>
      </xdr:nvCxnSpPr>
      <xdr:spPr>
        <a:xfrm>
          <a:off x="13703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39"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640"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641"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42"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643" name="n_2mainValue【公民館】&#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644" name="n_3mainValue【公民館】&#10;有形固定資産減価償却率"/>
        <xdr:cNvSpPr txBox="1"/>
      </xdr:nvSpPr>
      <xdr:spPr>
        <a:xfrm>
          <a:off x="13468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70" name="直線コネクタ 669"/>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2" name="直線コネクタ 67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7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74" name="直線コネクタ 67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75"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76" name="フローチャート: 判断 675"/>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77" name="フローチャート: 判断 676"/>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8" name="フローチャート: 判断 677"/>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79" name="フローチャート: 判断 678"/>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131536</xdr:rowOff>
    </xdr:from>
    <xdr:to>
      <xdr:col>116</xdr:col>
      <xdr:colOff>114300</xdr:colOff>
      <xdr:row>109</xdr:row>
      <xdr:rowOff>61686</xdr:rowOff>
    </xdr:to>
    <xdr:sp macro="" textlink="">
      <xdr:nvSpPr>
        <xdr:cNvPr id="685" name="楕円 684"/>
        <xdr:cNvSpPr/>
      </xdr:nvSpPr>
      <xdr:spPr>
        <a:xfrm>
          <a:off x="221107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46463</xdr:rowOff>
    </xdr:from>
    <xdr:ext cx="469744" cy="259045"/>
    <xdr:sp macro="" textlink="">
      <xdr:nvSpPr>
        <xdr:cNvPr id="686" name="【公民館】&#10;一人当たり面積該当値テキスト"/>
        <xdr:cNvSpPr txBox="1"/>
      </xdr:nvSpPr>
      <xdr:spPr>
        <a:xfrm>
          <a:off x="22199600" y="1856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133169</xdr:rowOff>
    </xdr:from>
    <xdr:to>
      <xdr:col>112</xdr:col>
      <xdr:colOff>38100</xdr:colOff>
      <xdr:row>109</xdr:row>
      <xdr:rowOff>63319</xdr:rowOff>
    </xdr:to>
    <xdr:sp macro="" textlink="">
      <xdr:nvSpPr>
        <xdr:cNvPr id="687" name="楕円 686"/>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10886</xdr:rowOff>
    </xdr:from>
    <xdr:to>
      <xdr:col>116</xdr:col>
      <xdr:colOff>63500</xdr:colOff>
      <xdr:row>109</xdr:row>
      <xdr:rowOff>12519</xdr:rowOff>
    </xdr:to>
    <xdr:cxnSp macro="">
      <xdr:nvCxnSpPr>
        <xdr:cNvPr id="688" name="直線コネクタ 687"/>
        <xdr:cNvCxnSpPr/>
      </xdr:nvCxnSpPr>
      <xdr:spPr>
        <a:xfrm flipV="1">
          <a:off x="21323300" y="186989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133169</xdr:rowOff>
    </xdr:from>
    <xdr:to>
      <xdr:col>107</xdr:col>
      <xdr:colOff>101600</xdr:colOff>
      <xdr:row>109</xdr:row>
      <xdr:rowOff>63319</xdr:rowOff>
    </xdr:to>
    <xdr:sp macro="" textlink="">
      <xdr:nvSpPr>
        <xdr:cNvPr id="689" name="楕円 688"/>
        <xdr:cNvSpPr/>
      </xdr:nvSpPr>
      <xdr:spPr>
        <a:xfrm>
          <a:off x="20383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12519</xdr:rowOff>
    </xdr:from>
    <xdr:to>
      <xdr:col>111</xdr:col>
      <xdr:colOff>177800</xdr:colOff>
      <xdr:row>109</xdr:row>
      <xdr:rowOff>12519</xdr:rowOff>
    </xdr:to>
    <xdr:cxnSp macro="">
      <xdr:nvCxnSpPr>
        <xdr:cNvPr id="690" name="直線コネクタ 689"/>
        <xdr:cNvCxnSpPr/>
      </xdr:nvCxnSpPr>
      <xdr:spPr>
        <a:xfrm>
          <a:off x="20434300" y="1870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133169</xdr:rowOff>
    </xdr:from>
    <xdr:to>
      <xdr:col>102</xdr:col>
      <xdr:colOff>165100</xdr:colOff>
      <xdr:row>109</xdr:row>
      <xdr:rowOff>63319</xdr:rowOff>
    </xdr:to>
    <xdr:sp macro="" textlink="">
      <xdr:nvSpPr>
        <xdr:cNvPr id="691" name="楕円 690"/>
        <xdr:cNvSpPr/>
      </xdr:nvSpPr>
      <xdr:spPr>
        <a:xfrm>
          <a:off x="19494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12519</xdr:rowOff>
    </xdr:from>
    <xdr:to>
      <xdr:col>107</xdr:col>
      <xdr:colOff>50800</xdr:colOff>
      <xdr:row>109</xdr:row>
      <xdr:rowOff>12519</xdr:rowOff>
    </xdr:to>
    <xdr:cxnSp macro="">
      <xdr:nvCxnSpPr>
        <xdr:cNvPr id="692" name="直線コネクタ 691"/>
        <xdr:cNvCxnSpPr/>
      </xdr:nvCxnSpPr>
      <xdr:spPr>
        <a:xfrm>
          <a:off x="19545300" y="1870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93"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94"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95"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54446</xdr:rowOff>
    </xdr:from>
    <xdr:ext cx="469744" cy="259045"/>
    <xdr:sp macro="" textlink="">
      <xdr:nvSpPr>
        <xdr:cNvPr id="696" name="n_1mainValue【公民館】&#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54446</xdr:rowOff>
    </xdr:from>
    <xdr:ext cx="469744" cy="259045"/>
    <xdr:sp macro="" textlink="">
      <xdr:nvSpPr>
        <xdr:cNvPr id="697" name="n_2mainValue【公民館】&#10;一人当たり面積"/>
        <xdr:cNvSpPr txBox="1"/>
      </xdr:nvSpPr>
      <xdr:spPr>
        <a:xfrm>
          <a:off x="20199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54446</xdr:rowOff>
    </xdr:from>
    <xdr:ext cx="469744" cy="259045"/>
    <xdr:sp macro="" textlink="">
      <xdr:nvSpPr>
        <xdr:cNvPr id="698" name="n_3mainValue【公民館】&#10;一人当たり面積"/>
        <xdr:cNvSpPr txBox="1"/>
      </xdr:nvSpPr>
      <xdr:spPr>
        <a:xfrm>
          <a:off x="19310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橋りょう、保育所、学校、公民館において類似団体平均を上回っている。老朽化した公民館については機能移転や除却を含め検討していく。保育所、学校については公共施設等総合管理計画及び今後策定予定である個別施設計に基づき、各施設のあり方について今後検討していく。また学校については一人当たりの面積が類似団体と比較して低くなっているため、各計画に基づき適正な施設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14,591
14,374
144.76
8,140,126
7,707,917
344,710
4,951,737
5,519,647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72" name="楕円 71"/>
        <xdr:cNvSpPr/>
      </xdr:nvSpPr>
      <xdr:spPr>
        <a:xfrm>
          <a:off x="45847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4190</xdr:rowOff>
    </xdr:from>
    <xdr:ext cx="405111" cy="259045"/>
    <xdr:sp macro="" textlink="">
      <xdr:nvSpPr>
        <xdr:cNvPr id="73" name="【図書館】&#10;有形固定資産減価償却率該当値テキスト"/>
        <xdr:cNvSpPr txBox="1"/>
      </xdr:nvSpPr>
      <xdr:spPr>
        <a:xfrm>
          <a:off x="4673600"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4" name="楕円 73"/>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64770</xdr:rowOff>
    </xdr:to>
    <xdr:cxnSp macro="">
      <xdr:nvCxnSpPr>
        <xdr:cNvPr id="75" name="直線コネクタ 74"/>
        <xdr:cNvCxnSpPr/>
      </xdr:nvCxnSpPr>
      <xdr:spPr>
        <a:xfrm flipV="1">
          <a:off x="3797300" y="654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46627</xdr:rowOff>
    </xdr:from>
    <xdr:to>
      <xdr:col>15</xdr:col>
      <xdr:colOff>101600</xdr:colOff>
      <xdr:row>38</xdr:row>
      <xdr:rowOff>148227</xdr:rowOff>
    </xdr:to>
    <xdr:sp macro="" textlink="">
      <xdr:nvSpPr>
        <xdr:cNvPr id="76" name="楕円 75"/>
        <xdr:cNvSpPr/>
      </xdr:nvSpPr>
      <xdr:spPr>
        <a:xfrm>
          <a:off x="2857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97427</xdr:rowOff>
    </xdr:to>
    <xdr:cxnSp macro="">
      <xdr:nvCxnSpPr>
        <xdr:cNvPr id="77" name="直線コネクタ 76"/>
        <xdr:cNvCxnSpPr/>
      </xdr:nvCxnSpPr>
      <xdr:spPr>
        <a:xfrm flipV="1">
          <a:off x="2908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78" name="楕円 77"/>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130084</xdr:rowOff>
    </xdr:to>
    <xdr:cxnSp macro="">
      <xdr:nvCxnSpPr>
        <xdr:cNvPr id="79" name="直線コネクタ 78"/>
        <xdr:cNvCxnSpPr/>
      </xdr:nvCxnSpPr>
      <xdr:spPr>
        <a:xfrm flipV="1">
          <a:off x="2019300" y="661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80" name="n_1ave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1" name="n_2aveValue【図書館】&#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2" name="n_3aveValue【図書館】&#10;有形固定資産減価償却率"/>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3" name="n_1main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4" name="n_2mainValue【図書館】&#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25961</xdr:rowOff>
    </xdr:from>
    <xdr:ext cx="405111" cy="259045"/>
    <xdr:sp macro="" textlink="">
      <xdr:nvSpPr>
        <xdr:cNvPr id="85" name="n_3mainValue【図書館】&#10;有形固定資産減価償却率"/>
        <xdr:cNvSpPr txBox="1"/>
      </xdr:nvSpPr>
      <xdr:spPr>
        <a:xfrm>
          <a:off x="1816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131536</xdr:rowOff>
    </xdr:from>
    <xdr:to>
      <xdr:col>55</xdr:col>
      <xdr:colOff>50800</xdr:colOff>
      <xdr:row>38</xdr:row>
      <xdr:rowOff>61686</xdr:rowOff>
    </xdr:to>
    <xdr:sp macro="" textlink="">
      <xdr:nvSpPr>
        <xdr:cNvPr id="126" name="楕円 125"/>
        <xdr:cNvSpPr/>
      </xdr:nvSpPr>
      <xdr:spPr>
        <a:xfrm>
          <a:off x="10426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154413</xdr:rowOff>
    </xdr:from>
    <xdr:ext cx="469744" cy="259045"/>
    <xdr:sp macro="" textlink="">
      <xdr:nvSpPr>
        <xdr:cNvPr id="127" name="【図書館】&#10;一人当たり面積該当値テキスト"/>
        <xdr:cNvSpPr txBox="1"/>
      </xdr:nvSpPr>
      <xdr:spPr>
        <a:xfrm>
          <a:off x="10515600" y="63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141333</xdr:rowOff>
    </xdr:from>
    <xdr:to>
      <xdr:col>50</xdr:col>
      <xdr:colOff>165100</xdr:colOff>
      <xdr:row>38</xdr:row>
      <xdr:rowOff>71482</xdr:rowOff>
    </xdr:to>
    <xdr:sp macro="" textlink="">
      <xdr:nvSpPr>
        <xdr:cNvPr id="128" name="楕円 127"/>
        <xdr:cNvSpPr/>
      </xdr:nvSpPr>
      <xdr:spPr>
        <a:xfrm>
          <a:off x="9588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10885</xdr:rowOff>
    </xdr:from>
    <xdr:to>
      <xdr:col>55</xdr:col>
      <xdr:colOff>0</xdr:colOff>
      <xdr:row>38</xdr:row>
      <xdr:rowOff>20683</xdr:rowOff>
    </xdr:to>
    <xdr:cxnSp macro="">
      <xdr:nvCxnSpPr>
        <xdr:cNvPr id="129" name="直線コネクタ 128"/>
        <xdr:cNvCxnSpPr/>
      </xdr:nvCxnSpPr>
      <xdr:spPr>
        <a:xfrm flipV="1">
          <a:off x="9639300" y="652598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0" name="楕円 129"/>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20683</xdr:rowOff>
    </xdr:from>
    <xdr:to>
      <xdr:col>50</xdr:col>
      <xdr:colOff>114300</xdr:colOff>
      <xdr:row>38</xdr:row>
      <xdr:rowOff>27215</xdr:rowOff>
    </xdr:to>
    <xdr:cxnSp macro="">
      <xdr:nvCxnSpPr>
        <xdr:cNvPr id="131" name="直線コネクタ 130"/>
        <xdr:cNvCxnSpPr/>
      </xdr:nvCxnSpPr>
      <xdr:spPr>
        <a:xfrm flipV="1">
          <a:off x="8750300" y="65357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2" name="楕円 131"/>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30480</xdr:rowOff>
    </xdr:to>
    <xdr:cxnSp macro="">
      <xdr:nvCxnSpPr>
        <xdr:cNvPr id="133" name="直線コネクタ 132"/>
        <xdr:cNvCxnSpPr/>
      </xdr:nvCxnSpPr>
      <xdr:spPr>
        <a:xfrm flipV="1">
          <a:off x="7861300" y="65423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36" name="n_3aveValue【図書館】&#10;一人当たり面積"/>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88010</xdr:rowOff>
    </xdr:from>
    <xdr:ext cx="469744" cy="259045"/>
    <xdr:sp macro="" textlink="">
      <xdr:nvSpPr>
        <xdr:cNvPr id="137" name="n_1mainValue【図書館】&#10;一人当たり面積"/>
        <xdr:cNvSpPr txBox="1"/>
      </xdr:nvSpPr>
      <xdr:spPr>
        <a:xfrm>
          <a:off x="93917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38" name="n_2main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9" name="n_3main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9"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126365</xdr:rowOff>
    </xdr:from>
    <xdr:to>
      <xdr:col>24</xdr:col>
      <xdr:colOff>114300</xdr:colOff>
      <xdr:row>59</xdr:row>
      <xdr:rowOff>56515</xdr:rowOff>
    </xdr:to>
    <xdr:sp macro="" textlink="">
      <xdr:nvSpPr>
        <xdr:cNvPr id="179" name="楕円 178"/>
        <xdr:cNvSpPr/>
      </xdr:nvSpPr>
      <xdr:spPr>
        <a:xfrm>
          <a:off x="4584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149242</xdr:rowOff>
    </xdr:from>
    <xdr:ext cx="405111" cy="259045"/>
    <xdr:sp macro="" textlink="">
      <xdr:nvSpPr>
        <xdr:cNvPr id="180" name="【体育館・プール】&#10;有形固定資産減価償却率該当値テキスト"/>
        <xdr:cNvSpPr txBox="1"/>
      </xdr:nvSpPr>
      <xdr:spPr>
        <a:xfrm>
          <a:off x="4673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81" name="楕円 18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xdr:rowOff>
    </xdr:from>
    <xdr:to>
      <xdr:col>24</xdr:col>
      <xdr:colOff>63500</xdr:colOff>
      <xdr:row>59</xdr:row>
      <xdr:rowOff>95250</xdr:rowOff>
    </xdr:to>
    <xdr:cxnSp macro="">
      <xdr:nvCxnSpPr>
        <xdr:cNvPr id="182" name="直線コネクタ 181"/>
        <xdr:cNvCxnSpPr/>
      </xdr:nvCxnSpPr>
      <xdr:spPr>
        <a:xfrm flipV="1">
          <a:off x="3797300" y="1012126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88265</xdr:rowOff>
    </xdr:from>
    <xdr:to>
      <xdr:col>15</xdr:col>
      <xdr:colOff>101600</xdr:colOff>
      <xdr:row>60</xdr:row>
      <xdr:rowOff>18415</xdr:rowOff>
    </xdr:to>
    <xdr:sp macro="" textlink="">
      <xdr:nvSpPr>
        <xdr:cNvPr id="183" name="楕円 182"/>
        <xdr:cNvSpPr/>
      </xdr:nvSpPr>
      <xdr:spPr>
        <a:xfrm>
          <a:off x="2857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139065</xdr:rowOff>
    </xdr:to>
    <xdr:cxnSp macro="">
      <xdr:nvCxnSpPr>
        <xdr:cNvPr id="184" name="直線コネクタ 183"/>
        <xdr:cNvCxnSpPr/>
      </xdr:nvCxnSpPr>
      <xdr:spPr>
        <a:xfrm flipV="1">
          <a:off x="2908300" y="102108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85" name="楕円 184"/>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139065</xdr:rowOff>
    </xdr:from>
    <xdr:to>
      <xdr:col>15</xdr:col>
      <xdr:colOff>50800</xdr:colOff>
      <xdr:row>60</xdr:row>
      <xdr:rowOff>11430</xdr:rowOff>
    </xdr:to>
    <xdr:cxnSp macro="">
      <xdr:nvCxnSpPr>
        <xdr:cNvPr id="186" name="直線コネクタ 185"/>
        <xdr:cNvCxnSpPr/>
      </xdr:nvCxnSpPr>
      <xdr:spPr>
        <a:xfrm flipV="1">
          <a:off x="2019300" y="102546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7"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8"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90"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34942</xdr:rowOff>
    </xdr:from>
    <xdr:ext cx="405111" cy="259045"/>
    <xdr:sp macro="" textlink="">
      <xdr:nvSpPr>
        <xdr:cNvPr id="191" name="n_2main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53357</xdr:rowOff>
    </xdr:from>
    <xdr:ext cx="405111" cy="259045"/>
    <xdr:sp macro="" textlink="">
      <xdr:nvSpPr>
        <xdr:cNvPr id="192" name="n_3mainValue【体育館・プール】&#10;有形固定資産減価償却率"/>
        <xdr:cNvSpPr txBox="1"/>
      </xdr:nvSpPr>
      <xdr:spPr>
        <a:xfrm>
          <a:off x="1816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23"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48804</xdr:rowOff>
    </xdr:from>
    <xdr:to>
      <xdr:col>55</xdr:col>
      <xdr:colOff>50800</xdr:colOff>
      <xdr:row>61</xdr:row>
      <xdr:rowOff>150404</xdr:rowOff>
    </xdr:to>
    <xdr:sp macro="" textlink="">
      <xdr:nvSpPr>
        <xdr:cNvPr id="233" name="楕円 232"/>
        <xdr:cNvSpPr/>
      </xdr:nvSpPr>
      <xdr:spPr>
        <a:xfrm>
          <a:off x="10426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71681</xdr:rowOff>
    </xdr:from>
    <xdr:ext cx="469744" cy="259045"/>
    <xdr:sp macro="" textlink="">
      <xdr:nvSpPr>
        <xdr:cNvPr id="234" name="【体育館・プール】&#10;一人当たり面積該当値テキスト"/>
        <xdr:cNvSpPr txBox="1"/>
      </xdr:nvSpPr>
      <xdr:spPr>
        <a:xfrm>
          <a:off x="10515600" y="103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55335</xdr:rowOff>
    </xdr:from>
    <xdr:to>
      <xdr:col>50</xdr:col>
      <xdr:colOff>165100</xdr:colOff>
      <xdr:row>61</xdr:row>
      <xdr:rowOff>156935</xdr:rowOff>
    </xdr:to>
    <xdr:sp macro="" textlink="">
      <xdr:nvSpPr>
        <xdr:cNvPr id="235" name="楕円 234"/>
        <xdr:cNvSpPr/>
      </xdr:nvSpPr>
      <xdr:spPr>
        <a:xfrm>
          <a:off x="9588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99604</xdr:rowOff>
    </xdr:from>
    <xdr:to>
      <xdr:col>55</xdr:col>
      <xdr:colOff>0</xdr:colOff>
      <xdr:row>61</xdr:row>
      <xdr:rowOff>106135</xdr:rowOff>
    </xdr:to>
    <xdr:cxnSp macro="">
      <xdr:nvCxnSpPr>
        <xdr:cNvPr id="236" name="直線コネクタ 235"/>
        <xdr:cNvCxnSpPr/>
      </xdr:nvCxnSpPr>
      <xdr:spPr>
        <a:xfrm flipV="1">
          <a:off x="9639300" y="105580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61867</xdr:rowOff>
    </xdr:from>
    <xdr:to>
      <xdr:col>46</xdr:col>
      <xdr:colOff>38100</xdr:colOff>
      <xdr:row>61</xdr:row>
      <xdr:rowOff>163467</xdr:rowOff>
    </xdr:to>
    <xdr:sp macro="" textlink="">
      <xdr:nvSpPr>
        <xdr:cNvPr id="237" name="楕円 236"/>
        <xdr:cNvSpPr/>
      </xdr:nvSpPr>
      <xdr:spPr>
        <a:xfrm>
          <a:off x="8699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106135</xdr:rowOff>
    </xdr:from>
    <xdr:to>
      <xdr:col>50</xdr:col>
      <xdr:colOff>114300</xdr:colOff>
      <xdr:row>61</xdr:row>
      <xdr:rowOff>112667</xdr:rowOff>
    </xdr:to>
    <xdr:cxnSp macro="">
      <xdr:nvCxnSpPr>
        <xdr:cNvPr id="238" name="直線コネクタ 237"/>
        <xdr:cNvCxnSpPr/>
      </xdr:nvCxnSpPr>
      <xdr:spPr>
        <a:xfrm flipV="1">
          <a:off x="8750300" y="10564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64044</xdr:rowOff>
    </xdr:from>
    <xdr:to>
      <xdr:col>41</xdr:col>
      <xdr:colOff>101600</xdr:colOff>
      <xdr:row>61</xdr:row>
      <xdr:rowOff>165644</xdr:rowOff>
    </xdr:to>
    <xdr:sp macro="" textlink="">
      <xdr:nvSpPr>
        <xdr:cNvPr id="239" name="楕円 238"/>
        <xdr:cNvSpPr/>
      </xdr:nvSpPr>
      <xdr:spPr>
        <a:xfrm>
          <a:off x="7810500" y="105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112667</xdr:rowOff>
    </xdr:from>
    <xdr:to>
      <xdr:col>45</xdr:col>
      <xdr:colOff>177800</xdr:colOff>
      <xdr:row>61</xdr:row>
      <xdr:rowOff>114844</xdr:rowOff>
    </xdr:to>
    <xdr:cxnSp macro="">
      <xdr:nvCxnSpPr>
        <xdr:cNvPr id="240" name="直線コネクタ 239"/>
        <xdr:cNvCxnSpPr/>
      </xdr:nvCxnSpPr>
      <xdr:spPr>
        <a:xfrm flipV="1">
          <a:off x="7861300" y="1057111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41"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2"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126836</xdr:rowOff>
    </xdr:from>
    <xdr:ext cx="469744" cy="259045"/>
    <xdr:sp macro="" textlink="">
      <xdr:nvSpPr>
        <xdr:cNvPr id="243" name="n_3aveValue【体育館・プール】&#10;一人当たり面積"/>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2012</xdr:rowOff>
    </xdr:from>
    <xdr:ext cx="469744" cy="259045"/>
    <xdr:sp macro="" textlink="">
      <xdr:nvSpPr>
        <xdr:cNvPr id="244" name="n_1mainValue【体育館・プール】&#10;一人当たり面積"/>
        <xdr:cNvSpPr txBox="1"/>
      </xdr:nvSpPr>
      <xdr:spPr>
        <a:xfrm>
          <a:off x="9391727" y="1028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8544</xdr:rowOff>
    </xdr:from>
    <xdr:ext cx="469744" cy="259045"/>
    <xdr:sp macro="" textlink="">
      <xdr:nvSpPr>
        <xdr:cNvPr id="245" name="n_2mainValue【体育館・プール】&#10;一人当たり面積"/>
        <xdr:cNvSpPr txBox="1"/>
      </xdr:nvSpPr>
      <xdr:spPr>
        <a:xfrm>
          <a:off x="8515427" y="102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10721</xdr:rowOff>
    </xdr:from>
    <xdr:ext cx="469744" cy="259045"/>
    <xdr:sp macro="" textlink="">
      <xdr:nvSpPr>
        <xdr:cNvPr id="246" name="n_3mainValue【体育館・プール】&#10;一人当たり面積"/>
        <xdr:cNvSpPr txBox="1"/>
      </xdr:nvSpPr>
      <xdr:spPr>
        <a:xfrm>
          <a:off x="7626427" y="102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8" name="テキスト ボックス 25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8" name="テキスト ボックス 26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0" name="テキスト ボックス 2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72" name="直線コネクタ 271"/>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73"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74" name="直線コネクタ 273"/>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6" name="直線コネクタ 27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106515</xdr:rowOff>
    </xdr:from>
    <xdr:ext cx="405111" cy="259045"/>
    <xdr:sp macro="" textlink="">
      <xdr:nvSpPr>
        <xdr:cNvPr id="277" name="【福祉施設】&#10;有形固定資産減価償却率平均値テキスト"/>
        <xdr:cNvSpPr txBox="1"/>
      </xdr:nvSpPr>
      <xdr:spPr>
        <a:xfrm>
          <a:off x="4673600" y="1382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78" name="フローチャート: 判断 277"/>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79" name="フローチャート: 判断 278"/>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80" name="フローチャート: 判断 279"/>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81" name="フローチャート: 判断 280"/>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87" name="楕円 286"/>
        <xdr:cNvSpPr/>
      </xdr:nvSpPr>
      <xdr:spPr>
        <a:xfrm>
          <a:off x="4584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26143</xdr:rowOff>
    </xdr:from>
    <xdr:ext cx="405111" cy="259045"/>
    <xdr:sp macro="" textlink="">
      <xdr:nvSpPr>
        <xdr:cNvPr id="288" name="【福祉施設】&#10;有形固定資産減価償却率該当値テキスト"/>
        <xdr:cNvSpPr txBox="1"/>
      </xdr:nvSpPr>
      <xdr:spPr>
        <a:xfrm>
          <a:off x="4673600"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103232</xdr:rowOff>
    </xdr:from>
    <xdr:to>
      <xdr:col>20</xdr:col>
      <xdr:colOff>38100</xdr:colOff>
      <xdr:row>83</xdr:row>
      <xdr:rowOff>33382</xdr:rowOff>
    </xdr:to>
    <xdr:sp macro="" textlink="">
      <xdr:nvSpPr>
        <xdr:cNvPr id="289" name="楕円 288"/>
        <xdr:cNvSpPr/>
      </xdr:nvSpPr>
      <xdr:spPr>
        <a:xfrm>
          <a:off x="3746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98516</xdr:rowOff>
    </xdr:from>
    <xdr:to>
      <xdr:col>24</xdr:col>
      <xdr:colOff>63500</xdr:colOff>
      <xdr:row>82</xdr:row>
      <xdr:rowOff>154032</xdr:rowOff>
    </xdr:to>
    <xdr:cxnSp macro="">
      <xdr:nvCxnSpPr>
        <xdr:cNvPr id="290" name="直線コネクタ 289"/>
        <xdr:cNvCxnSpPr/>
      </xdr:nvCxnSpPr>
      <xdr:spPr>
        <a:xfrm flipV="1">
          <a:off x="3797300" y="14157416"/>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291" name="楕円 290"/>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154032</xdr:rowOff>
    </xdr:from>
    <xdr:to>
      <xdr:col>19</xdr:col>
      <xdr:colOff>177800</xdr:colOff>
      <xdr:row>83</xdr:row>
      <xdr:rowOff>38100</xdr:rowOff>
    </xdr:to>
    <xdr:cxnSp macro="">
      <xdr:nvCxnSpPr>
        <xdr:cNvPr id="292" name="直線コネクタ 291"/>
        <xdr:cNvCxnSpPr/>
      </xdr:nvCxnSpPr>
      <xdr:spPr>
        <a:xfrm flipV="1">
          <a:off x="2908300" y="1421293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楕円 292"/>
        <xdr:cNvSpPr/>
      </xdr:nvSpPr>
      <xdr:spPr>
        <a:xfrm>
          <a:off x="1968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93618</xdr:rowOff>
    </xdr:to>
    <xdr:cxnSp macro="">
      <xdr:nvCxnSpPr>
        <xdr:cNvPr id="294" name="直線コネクタ 293"/>
        <xdr:cNvCxnSpPr/>
      </xdr:nvCxnSpPr>
      <xdr:spPr>
        <a:xfrm flipV="1">
          <a:off x="2019300" y="1426845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76035</xdr:rowOff>
    </xdr:from>
    <xdr:ext cx="405111" cy="259045"/>
    <xdr:sp macro="" textlink="">
      <xdr:nvSpPr>
        <xdr:cNvPr id="295" name="n_1ave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96"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97"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24509</xdr:rowOff>
    </xdr:from>
    <xdr:ext cx="405111" cy="259045"/>
    <xdr:sp macro="" textlink="">
      <xdr:nvSpPr>
        <xdr:cNvPr id="298" name="n_1mainValue【福祉施設】&#10;有形固定資産減価償却率"/>
        <xdr:cNvSpPr txBox="1"/>
      </xdr:nvSpPr>
      <xdr:spPr>
        <a:xfrm>
          <a:off x="3582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299" name="n_2mainValue【福祉施設】&#10;有形固定資産減価償却率"/>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00" name="n_3mainValue【福祉施設】&#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24" name="直線コネクタ 323"/>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25"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26" name="直線コネクタ 325"/>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27"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28" name="直線コネクタ 327"/>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9"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30" name="フローチャート: 判断 329"/>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31" name="フローチャート: 判断 330"/>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32" name="フローチャート: 判断 331"/>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3" name="フローチャート: 判断 332"/>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166370</xdr:rowOff>
    </xdr:from>
    <xdr:to>
      <xdr:col>55</xdr:col>
      <xdr:colOff>50800</xdr:colOff>
      <xdr:row>82</xdr:row>
      <xdr:rowOff>96520</xdr:rowOff>
    </xdr:to>
    <xdr:sp macro="" textlink="">
      <xdr:nvSpPr>
        <xdr:cNvPr id="339" name="楕円 338"/>
        <xdr:cNvSpPr/>
      </xdr:nvSpPr>
      <xdr:spPr>
        <a:xfrm>
          <a:off x="10426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17797</xdr:rowOff>
    </xdr:from>
    <xdr:ext cx="469744" cy="259045"/>
    <xdr:sp macro="" textlink="">
      <xdr:nvSpPr>
        <xdr:cNvPr id="340" name="【福祉施設】&#10;一人当たり面積該当値テキスト"/>
        <xdr:cNvSpPr txBox="1"/>
      </xdr:nvSpPr>
      <xdr:spPr>
        <a:xfrm>
          <a:off x="10515600"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6350</xdr:rowOff>
    </xdr:from>
    <xdr:to>
      <xdr:col>50</xdr:col>
      <xdr:colOff>165100</xdr:colOff>
      <xdr:row>82</xdr:row>
      <xdr:rowOff>107950</xdr:rowOff>
    </xdr:to>
    <xdr:sp macro="" textlink="">
      <xdr:nvSpPr>
        <xdr:cNvPr id="341" name="楕円 340"/>
        <xdr:cNvSpPr/>
      </xdr:nvSpPr>
      <xdr:spPr>
        <a:xfrm>
          <a:off x="958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45720</xdr:rowOff>
    </xdr:from>
    <xdr:to>
      <xdr:col>55</xdr:col>
      <xdr:colOff>0</xdr:colOff>
      <xdr:row>82</xdr:row>
      <xdr:rowOff>57150</xdr:rowOff>
    </xdr:to>
    <xdr:cxnSp macro="">
      <xdr:nvCxnSpPr>
        <xdr:cNvPr id="342" name="直線コネクタ 341"/>
        <xdr:cNvCxnSpPr/>
      </xdr:nvCxnSpPr>
      <xdr:spPr>
        <a:xfrm flipV="1">
          <a:off x="9639300" y="141046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xdr:rowOff>
    </xdr:from>
    <xdr:to>
      <xdr:col>46</xdr:col>
      <xdr:colOff>38100</xdr:colOff>
      <xdr:row>82</xdr:row>
      <xdr:rowOff>115570</xdr:rowOff>
    </xdr:to>
    <xdr:sp macro="" textlink="">
      <xdr:nvSpPr>
        <xdr:cNvPr id="343" name="楕円 342"/>
        <xdr:cNvSpPr/>
      </xdr:nvSpPr>
      <xdr:spPr>
        <a:xfrm>
          <a:off x="869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57150</xdr:rowOff>
    </xdr:from>
    <xdr:to>
      <xdr:col>50</xdr:col>
      <xdr:colOff>114300</xdr:colOff>
      <xdr:row>82</xdr:row>
      <xdr:rowOff>64770</xdr:rowOff>
    </xdr:to>
    <xdr:cxnSp macro="">
      <xdr:nvCxnSpPr>
        <xdr:cNvPr id="344" name="直線コネクタ 343"/>
        <xdr:cNvCxnSpPr/>
      </xdr:nvCxnSpPr>
      <xdr:spPr>
        <a:xfrm flipV="1">
          <a:off x="8750300" y="14116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17780</xdr:rowOff>
    </xdr:from>
    <xdr:to>
      <xdr:col>41</xdr:col>
      <xdr:colOff>101600</xdr:colOff>
      <xdr:row>82</xdr:row>
      <xdr:rowOff>119380</xdr:rowOff>
    </xdr:to>
    <xdr:sp macro="" textlink="">
      <xdr:nvSpPr>
        <xdr:cNvPr id="345" name="楕円 344"/>
        <xdr:cNvSpPr/>
      </xdr:nvSpPr>
      <xdr:spPr>
        <a:xfrm>
          <a:off x="7810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64770</xdr:rowOff>
    </xdr:from>
    <xdr:to>
      <xdr:col>45</xdr:col>
      <xdr:colOff>177800</xdr:colOff>
      <xdr:row>82</xdr:row>
      <xdr:rowOff>68580</xdr:rowOff>
    </xdr:to>
    <xdr:cxnSp macro="">
      <xdr:nvCxnSpPr>
        <xdr:cNvPr id="346" name="直線コネクタ 345"/>
        <xdr:cNvCxnSpPr/>
      </xdr:nvCxnSpPr>
      <xdr:spPr>
        <a:xfrm flipV="1">
          <a:off x="7861300" y="14123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40022</xdr:rowOff>
    </xdr:from>
    <xdr:ext cx="469744" cy="259045"/>
    <xdr:sp macro="" textlink="">
      <xdr:nvSpPr>
        <xdr:cNvPr id="347" name="n_1aveValue【福祉施設】&#10;一人当たり面積"/>
        <xdr:cNvSpPr txBox="1"/>
      </xdr:nvSpPr>
      <xdr:spPr>
        <a:xfrm>
          <a:off x="93917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80027</xdr:rowOff>
    </xdr:from>
    <xdr:ext cx="469744" cy="259045"/>
    <xdr:sp macro="" textlink="">
      <xdr:nvSpPr>
        <xdr:cNvPr id="348" name="n_2aveValue【福祉施設】&#10;一人当たり面積"/>
        <xdr:cNvSpPr txBox="1"/>
      </xdr:nvSpPr>
      <xdr:spPr>
        <a:xfrm>
          <a:off x="8515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112413</xdr:rowOff>
    </xdr:from>
    <xdr:ext cx="469744" cy="259045"/>
    <xdr:sp macro="" textlink="">
      <xdr:nvSpPr>
        <xdr:cNvPr id="349" name="n_3aveValue【福祉施設】&#10;一人当たり面積"/>
        <xdr:cNvSpPr txBox="1"/>
      </xdr:nvSpPr>
      <xdr:spPr>
        <a:xfrm>
          <a:off x="7626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124477</xdr:rowOff>
    </xdr:from>
    <xdr:ext cx="469744" cy="259045"/>
    <xdr:sp macro="" textlink="">
      <xdr:nvSpPr>
        <xdr:cNvPr id="350" name="n_1mainValue【福祉施設】&#10;一人当たり面積"/>
        <xdr:cNvSpPr txBox="1"/>
      </xdr:nvSpPr>
      <xdr:spPr>
        <a:xfrm>
          <a:off x="93917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132097</xdr:rowOff>
    </xdr:from>
    <xdr:ext cx="469744" cy="259045"/>
    <xdr:sp macro="" textlink="">
      <xdr:nvSpPr>
        <xdr:cNvPr id="351" name="n_2mainValue【福祉施設】&#10;一人当たり面積"/>
        <xdr:cNvSpPr txBox="1"/>
      </xdr:nvSpPr>
      <xdr:spPr>
        <a:xfrm>
          <a:off x="8515427" y="1384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135907</xdr:rowOff>
    </xdr:from>
    <xdr:ext cx="469744" cy="259045"/>
    <xdr:sp macro="" textlink="">
      <xdr:nvSpPr>
        <xdr:cNvPr id="352" name="n_3mainValue【福祉施設】&#10;一人当たり面積"/>
        <xdr:cNvSpPr txBox="1"/>
      </xdr:nvSpPr>
      <xdr:spPr>
        <a:xfrm>
          <a:off x="7626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9" name="直線コネクタ 3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0" name="テキスト ボックス 37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1" name="直線コネクタ 3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2" name="テキスト ボックス 3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3" name="直線コネクタ 3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4" name="テキスト ボックス 3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5" name="直線コネクタ 3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6" name="テキスト ボックス 3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7" name="直線コネクタ 3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8" name="テキスト ボックス 3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9" name="直線コネクタ 3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0" name="テキスト ボックス 38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2" name="テキスト ボックス 3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94" name="直線コネクタ 393"/>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95"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96" name="直線コネクタ 395"/>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97"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98" name="直線コネクタ 397"/>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399" name="【一般廃棄物処理施設】&#10;有形固定資産減価償却率平均値テキスト"/>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00" name="フローチャート: 判断 399"/>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01" name="フローチャート: 判断 400"/>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02" name="フローチャート: 判断 401"/>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03" name="フローチャート: 判断 402"/>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44994</xdr:rowOff>
    </xdr:from>
    <xdr:to>
      <xdr:col>85</xdr:col>
      <xdr:colOff>177800</xdr:colOff>
      <xdr:row>33</xdr:row>
      <xdr:rowOff>146594</xdr:rowOff>
    </xdr:to>
    <xdr:sp macro="" textlink="">
      <xdr:nvSpPr>
        <xdr:cNvPr id="409" name="楕円 408"/>
        <xdr:cNvSpPr/>
      </xdr:nvSpPr>
      <xdr:spPr>
        <a:xfrm>
          <a:off x="16268700" y="57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169471</xdr:rowOff>
    </xdr:from>
    <xdr:ext cx="405111" cy="259045"/>
    <xdr:sp macro="" textlink="">
      <xdr:nvSpPr>
        <xdr:cNvPr id="410" name="【一般廃棄物処理施設】&#10;有形固定資産減価償却率該当値テキスト"/>
        <xdr:cNvSpPr txBox="1"/>
      </xdr:nvSpPr>
      <xdr:spPr>
        <a:xfrm>
          <a:off x="16357600" y="565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58057</xdr:rowOff>
    </xdr:from>
    <xdr:to>
      <xdr:col>81</xdr:col>
      <xdr:colOff>101600</xdr:colOff>
      <xdr:row>33</xdr:row>
      <xdr:rowOff>159657</xdr:rowOff>
    </xdr:to>
    <xdr:sp macro="" textlink="">
      <xdr:nvSpPr>
        <xdr:cNvPr id="411" name="楕円 410"/>
        <xdr:cNvSpPr/>
      </xdr:nvSpPr>
      <xdr:spPr>
        <a:xfrm>
          <a:off x="15430500" y="5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95794</xdr:rowOff>
    </xdr:from>
    <xdr:to>
      <xdr:col>85</xdr:col>
      <xdr:colOff>127000</xdr:colOff>
      <xdr:row>33</xdr:row>
      <xdr:rowOff>108857</xdr:rowOff>
    </xdr:to>
    <xdr:cxnSp macro="">
      <xdr:nvCxnSpPr>
        <xdr:cNvPr id="412" name="直線コネクタ 411"/>
        <xdr:cNvCxnSpPr/>
      </xdr:nvCxnSpPr>
      <xdr:spPr>
        <a:xfrm flipV="1">
          <a:off x="15481300" y="575364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85816</xdr:rowOff>
    </xdr:from>
    <xdr:to>
      <xdr:col>76</xdr:col>
      <xdr:colOff>165100</xdr:colOff>
      <xdr:row>34</xdr:row>
      <xdr:rowOff>15966</xdr:rowOff>
    </xdr:to>
    <xdr:sp macro="" textlink="">
      <xdr:nvSpPr>
        <xdr:cNvPr id="413" name="楕円 412"/>
        <xdr:cNvSpPr/>
      </xdr:nvSpPr>
      <xdr:spPr>
        <a:xfrm>
          <a:off x="14541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108857</xdr:rowOff>
    </xdr:from>
    <xdr:to>
      <xdr:col>81</xdr:col>
      <xdr:colOff>50800</xdr:colOff>
      <xdr:row>33</xdr:row>
      <xdr:rowOff>136616</xdr:rowOff>
    </xdr:to>
    <xdr:cxnSp macro="">
      <xdr:nvCxnSpPr>
        <xdr:cNvPr id="414" name="直線コネクタ 413"/>
        <xdr:cNvCxnSpPr/>
      </xdr:nvCxnSpPr>
      <xdr:spPr>
        <a:xfrm flipV="1">
          <a:off x="14592300" y="57667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10358</xdr:rowOff>
    </xdr:from>
    <xdr:ext cx="405111" cy="259045"/>
    <xdr:sp macro="" textlink="">
      <xdr:nvSpPr>
        <xdr:cNvPr id="415" name="n_1aveValue【一般廃棄物処理施設】&#10;有形固定資産減価償却率"/>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416" name="n_2aveValue【一般廃棄物処理施設】&#10;有形固定資産減価償却率"/>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17"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4734</xdr:rowOff>
    </xdr:from>
    <xdr:ext cx="405111" cy="259045"/>
    <xdr:sp macro="" textlink="">
      <xdr:nvSpPr>
        <xdr:cNvPr id="418" name="n_1mainValue【一般廃棄物処理施設】&#10;有形固定資産減価償却率"/>
        <xdr:cNvSpPr txBox="1"/>
      </xdr:nvSpPr>
      <xdr:spPr>
        <a:xfrm>
          <a:off x="15266044" y="549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32493</xdr:rowOff>
    </xdr:from>
    <xdr:ext cx="405111" cy="259045"/>
    <xdr:sp macro="" textlink="">
      <xdr:nvSpPr>
        <xdr:cNvPr id="419" name="n_2mainValue【一般廃棄物処理施設】&#10;有形固定資産減価償却率"/>
        <xdr:cNvSpPr txBox="1"/>
      </xdr:nvSpPr>
      <xdr:spPr>
        <a:xfrm>
          <a:off x="14389744" y="551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1" name="テキスト ボックス 4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3" name="テキスト ボックス 4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5" name="テキスト ボックス 4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7" name="テキスト ボックス 4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9" name="テキスト ボックス 4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41" name="直線コネクタ 440"/>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42"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43" name="直線コネクタ 442"/>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44"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45" name="直線コネクタ 444"/>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446" name="【一般廃棄物処理施設】&#10;一人当たり有形固定資産（償却資産）額平均値テキスト"/>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47" name="フローチャート: 判断 446"/>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48" name="フローチャート: 判断 447"/>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449" name="フローチャート: 判断 448"/>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450" name="フローチャート: 判断 449"/>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34818</xdr:rowOff>
    </xdr:from>
    <xdr:to>
      <xdr:col>116</xdr:col>
      <xdr:colOff>114300</xdr:colOff>
      <xdr:row>38</xdr:row>
      <xdr:rowOff>136418</xdr:rowOff>
    </xdr:to>
    <xdr:sp macro="" textlink="">
      <xdr:nvSpPr>
        <xdr:cNvPr id="456" name="楕円 455"/>
        <xdr:cNvSpPr/>
      </xdr:nvSpPr>
      <xdr:spPr>
        <a:xfrm>
          <a:off x="22110700" y="65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13245</xdr:rowOff>
    </xdr:from>
    <xdr:ext cx="599010" cy="259045"/>
    <xdr:sp macro="" textlink="">
      <xdr:nvSpPr>
        <xdr:cNvPr id="457" name="【一般廃棄物処理施設】&#10;一人当たり有形固定資産（償却資産）額該当値テキスト"/>
        <xdr:cNvSpPr txBox="1"/>
      </xdr:nvSpPr>
      <xdr:spPr>
        <a:xfrm>
          <a:off x="22199600" y="652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39701</xdr:rowOff>
    </xdr:from>
    <xdr:to>
      <xdr:col>112</xdr:col>
      <xdr:colOff>38100</xdr:colOff>
      <xdr:row>38</xdr:row>
      <xdr:rowOff>141301</xdr:rowOff>
    </xdr:to>
    <xdr:sp macro="" textlink="">
      <xdr:nvSpPr>
        <xdr:cNvPr id="458" name="楕円 457"/>
        <xdr:cNvSpPr/>
      </xdr:nvSpPr>
      <xdr:spPr>
        <a:xfrm>
          <a:off x="21272500" y="65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85618</xdr:rowOff>
    </xdr:from>
    <xdr:to>
      <xdr:col>116</xdr:col>
      <xdr:colOff>63500</xdr:colOff>
      <xdr:row>38</xdr:row>
      <xdr:rowOff>90501</xdr:rowOff>
    </xdr:to>
    <xdr:cxnSp macro="">
      <xdr:nvCxnSpPr>
        <xdr:cNvPr id="459" name="直線コネクタ 458"/>
        <xdr:cNvCxnSpPr/>
      </xdr:nvCxnSpPr>
      <xdr:spPr>
        <a:xfrm flipV="1">
          <a:off x="21323300" y="6600718"/>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27974</xdr:rowOff>
    </xdr:from>
    <xdr:to>
      <xdr:col>107</xdr:col>
      <xdr:colOff>101600</xdr:colOff>
      <xdr:row>38</xdr:row>
      <xdr:rowOff>129574</xdr:rowOff>
    </xdr:to>
    <xdr:sp macro="" textlink="">
      <xdr:nvSpPr>
        <xdr:cNvPr id="460" name="楕円 459"/>
        <xdr:cNvSpPr/>
      </xdr:nvSpPr>
      <xdr:spPr>
        <a:xfrm>
          <a:off x="20383500" y="65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78774</xdr:rowOff>
    </xdr:from>
    <xdr:to>
      <xdr:col>111</xdr:col>
      <xdr:colOff>177800</xdr:colOff>
      <xdr:row>38</xdr:row>
      <xdr:rowOff>90501</xdr:rowOff>
    </xdr:to>
    <xdr:cxnSp macro="">
      <xdr:nvCxnSpPr>
        <xdr:cNvPr id="461" name="直線コネクタ 460"/>
        <xdr:cNvCxnSpPr/>
      </xdr:nvCxnSpPr>
      <xdr:spPr>
        <a:xfrm>
          <a:off x="20434300" y="6593874"/>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164203</xdr:rowOff>
    </xdr:from>
    <xdr:ext cx="599010" cy="259045"/>
    <xdr:sp macro="" textlink="">
      <xdr:nvSpPr>
        <xdr:cNvPr id="462" name="n_1aveValue【一般廃棄物処理施設】&#10;一人当たり有形固定資産（償却資産）額"/>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43087</xdr:rowOff>
    </xdr:from>
    <xdr:ext cx="599010" cy="259045"/>
    <xdr:sp macro="" textlink="">
      <xdr:nvSpPr>
        <xdr:cNvPr id="463" name="n_2aveValue【一般廃棄物処理施設】&#10;一人当たり有形固定資産（償却資産）額"/>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464"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157828</xdr:rowOff>
    </xdr:from>
    <xdr:ext cx="599010" cy="259045"/>
    <xdr:sp macro="" textlink="">
      <xdr:nvSpPr>
        <xdr:cNvPr id="465" name="n_1mainValue【一般廃棄物処理施設】&#10;一人当たり有形固定資産（償却資産）額"/>
        <xdr:cNvSpPr txBox="1"/>
      </xdr:nvSpPr>
      <xdr:spPr>
        <a:xfrm>
          <a:off x="21011095" y="633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146101</xdr:rowOff>
    </xdr:from>
    <xdr:ext cx="599010" cy="259045"/>
    <xdr:sp macro="" textlink="">
      <xdr:nvSpPr>
        <xdr:cNvPr id="466" name="n_2mainValue【一般廃棄物処理施設】&#10;一人当たり有形固定資産（償却資産）額"/>
        <xdr:cNvSpPr txBox="1"/>
      </xdr:nvSpPr>
      <xdr:spPr>
        <a:xfrm>
          <a:off x="20134795" y="631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91" name="直線コネクタ 490"/>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92"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93" name="直線コネクタ 492"/>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94"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5" name="直線コネクタ 49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96"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97" name="フローチャート: 判断 496"/>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98" name="フローチャート: 判断 497"/>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99" name="フローチャート: 判断 498"/>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00" name="フローチャート: 判断 499"/>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06" name="楕円 505"/>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507" name="【保健センター・保健所】&#10;有形固定資産減価償却率該当値テキスト"/>
        <xdr:cNvSpPr txBox="1"/>
      </xdr:nvSpPr>
      <xdr:spPr>
        <a:xfrm>
          <a:off x="163576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08" name="楕円 507"/>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114300</xdr:rowOff>
    </xdr:to>
    <xdr:cxnSp macro="">
      <xdr:nvCxnSpPr>
        <xdr:cNvPr id="509" name="直線コネクタ 508"/>
        <xdr:cNvCxnSpPr/>
      </xdr:nvCxnSpPr>
      <xdr:spPr>
        <a:xfrm flipV="1">
          <a:off x="15481300" y="1036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0" name="楕円 509"/>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11" name="直線コネクタ 510"/>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12" name="楕円 511"/>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513" name="直線コネクタ 512"/>
        <xdr:cNvCxnSpPr/>
      </xdr:nvCxnSpPr>
      <xdr:spPr>
        <a:xfrm flipV="1">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514"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515"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154957</xdr:rowOff>
    </xdr:from>
    <xdr:ext cx="405111" cy="259045"/>
    <xdr:sp macro="" textlink="">
      <xdr:nvSpPr>
        <xdr:cNvPr id="516"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10177</xdr:rowOff>
    </xdr:from>
    <xdr:ext cx="405111" cy="259045"/>
    <xdr:sp macro="" textlink="">
      <xdr:nvSpPr>
        <xdr:cNvPr id="517"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18" name="n_2main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19" name="n_3mainValue【保健センター・保健所】&#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41" name="直線コネクタ 540"/>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42"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43" name="直線コネクタ 54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44"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45" name="直線コネクタ 544"/>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546"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47" name="フローチャート: 判断 546"/>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48" name="フローチャート: 判断 54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549" name="フローチャート: 判断 548"/>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550" name="フローチャート: 判断 549"/>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556" name="楕円 555"/>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158513</xdr:rowOff>
    </xdr:from>
    <xdr:ext cx="469744" cy="259045"/>
    <xdr:sp macro="" textlink="">
      <xdr:nvSpPr>
        <xdr:cNvPr id="557" name="【保健センター・保健所】&#10;一人当たり面積該当値テキスト"/>
        <xdr:cNvSpPr txBox="1"/>
      </xdr:nvSpPr>
      <xdr:spPr>
        <a:xfrm>
          <a:off x="22199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xdr:rowOff>
    </xdr:from>
    <xdr:to>
      <xdr:col>112</xdr:col>
      <xdr:colOff>38100</xdr:colOff>
      <xdr:row>62</xdr:row>
      <xdr:rowOff>114808</xdr:rowOff>
    </xdr:to>
    <xdr:sp macro="" textlink="">
      <xdr:nvSpPr>
        <xdr:cNvPr id="558" name="楕円 557"/>
        <xdr:cNvSpPr/>
      </xdr:nvSpPr>
      <xdr:spPr>
        <a:xfrm>
          <a:off x="2127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64008</xdr:rowOff>
    </xdr:to>
    <xdr:cxnSp macro="">
      <xdr:nvCxnSpPr>
        <xdr:cNvPr id="559" name="直線コネクタ 558"/>
        <xdr:cNvCxnSpPr/>
      </xdr:nvCxnSpPr>
      <xdr:spPr>
        <a:xfrm flipV="1">
          <a:off x="21323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560" name="楕円 559"/>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64008</xdr:rowOff>
    </xdr:to>
    <xdr:cxnSp macro="">
      <xdr:nvCxnSpPr>
        <xdr:cNvPr id="561" name="直線コネクタ 560"/>
        <xdr:cNvCxnSpPr/>
      </xdr:nvCxnSpPr>
      <xdr:spPr>
        <a:xfrm>
          <a:off x="20434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562" name="楕円 561"/>
        <xdr:cNvSpPr/>
      </xdr:nvSpPr>
      <xdr:spPr>
        <a:xfrm>
          <a:off x="19494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59436</xdr:rowOff>
    </xdr:from>
    <xdr:to>
      <xdr:col>107</xdr:col>
      <xdr:colOff>50800</xdr:colOff>
      <xdr:row>62</xdr:row>
      <xdr:rowOff>59436</xdr:rowOff>
    </xdr:to>
    <xdr:cxnSp macro="">
      <xdr:nvCxnSpPr>
        <xdr:cNvPr id="563" name="直線コネクタ 562"/>
        <xdr:cNvCxnSpPr/>
      </xdr:nvCxnSpPr>
      <xdr:spPr>
        <a:xfrm>
          <a:off x="19545300" y="1068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564"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565"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566"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105935</xdr:rowOff>
    </xdr:from>
    <xdr:ext cx="469744" cy="259045"/>
    <xdr:sp macro="" textlink="">
      <xdr:nvSpPr>
        <xdr:cNvPr id="567" name="n_1mainValue【保健センター・保健所】&#10;一人当たり面積"/>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568" name="n_2mainValue【保健センター・保健所】&#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101363</xdr:rowOff>
    </xdr:from>
    <xdr:ext cx="469744" cy="259045"/>
    <xdr:sp macro="" textlink="">
      <xdr:nvSpPr>
        <xdr:cNvPr id="569" name="n_3mainValue【保健センター・保健所】&#10;一人当たり面積"/>
        <xdr:cNvSpPr txBox="1"/>
      </xdr:nvSpPr>
      <xdr:spPr>
        <a:xfrm>
          <a:off x="19310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95" name="直線コネクタ 594"/>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96"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97" name="直線コネクタ 596"/>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98"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99" name="直線コネクタ 598"/>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00"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01" name="フローチャート: 判断 60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02" name="フローチャート: 判断 601"/>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03" name="フローチャート: 判断 602"/>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4" name="フローチャート: 判断 603"/>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95069</xdr:rowOff>
    </xdr:from>
    <xdr:to>
      <xdr:col>85</xdr:col>
      <xdr:colOff>177800</xdr:colOff>
      <xdr:row>86</xdr:row>
      <xdr:rowOff>25219</xdr:rowOff>
    </xdr:to>
    <xdr:sp macro="" textlink="">
      <xdr:nvSpPr>
        <xdr:cNvPr id="610" name="楕円 609"/>
        <xdr:cNvSpPr/>
      </xdr:nvSpPr>
      <xdr:spPr>
        <a:xfrm>
          <a:off x="162687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9996</xdr:rowOff>
    </xdr:from>
    <xdr:ext cx="405111" cy="259045"/>
    <xdr:sp macro="" textlink="">
      <xdr:nvSpPr>
        <xdr:cNvPr id="611" name="【消防施設】&#10;有形固定資産減価償却率該当値テキスト"/>
        <xdr:cNvSpPr txBox="1"/>
      </xdr:nvSpPr>
      <xdr:spPr>
        <a:xfrm>
          <a:off x="16357600" y="14583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142421</xdr:rowOff>
    </xdr:from>
    <xdr:to>
      <xdr:col>81</xdr:col>
      <xdr:colOff>101600</xdr:colOff>
      <xdr:row>84</xdr:row>
      <xdr:rowOff>72571</xdr:rowOff>
    </xdr:to>
    <xdr:sp macro="" textlink="">
      <xdr:nvSpPr>
        <xdr:cNvPr id="612" name="楕円 611"/>
        <xdr:cNvSpPr/>
      </xdr:nvSpPr>
      <xdr:spPr>
        <a:xfrm>
          <a:off x="1543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21771</xdr:rowOff>
    </xdr:from>
    <xdr:to>
      <xdr:col>85</xdr:col>
      <xdr:colOff>127000</xdr:colOff>
      <xdr:row>85</xdr:row>
      <xdr:rowOff>145869</xdr:rowOff>
    </xdr:to>
    <xdr:cxnSp macro="">
      <xdr:nvCxnSpPr>
        <xdr:cNvPr id="613" name="直線コネクタ 612"/>
        <xdr:cNvCxnSpPr/>
      </xdr:nvCxnSpPr>
      <xdr:spPr>
        <a:xfrm>
          <a:off x="15481300" y="14423571"/>
          <a:ext cx="8382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5262</xdr:rowOff>
    </xdr:from>
    <xdr:to>
      <xdr:col>76</xdr:col>
      <xdr:colOff>165100</xdr:colOff>
      <xdr:row>84</xdr:row>
      <xdr:rowOff>106862</xdr:rowOff>
    </xdr:to>
    <xdr:sp macro="" textlink="">
      <xdr:nvSpPr>
        <xdr:cNvPr id="614" name="楕円 613"/>
        <xdr:cNvSpPr/>
      </xdr:nvSpPr>
      <xdr:spPr>
        <a:xfrm>
          <a:off x="14541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56062</xdr:rowOff>
    </xdr:to>
    <xdr:cxnSp macro="">
      <xdr:nvCxnSpPr>
        <xdr:cNvPr id="615" name="直線コネクタ 614"/>
        <xdr:cNvCxnSpPr/>
      </xdr:nvCxnSpPr>
      <xdr:spPr>
        <a:xfrm flipV="1">
          <a:off x="14592300" y="144235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36286</xdr:rowOff>
    </xdr:from>
    <xdr:to>
      <xdr:col>72</xdr:col>
      <xdr:colOff>38100</xdr:colOff>
      <xdr:row>84</xdr:row>
      <xdr:rowOff>137886</xdr:rowOff>
    </xdr:to>
    <xdr:sp macro="" textlink="">
      <xdr:nvSpPr>
        <xdr:cNvPr id="616" name="楕円 615"/>
        <xdr:cNvSpPr/>
      </xdr:nvSpPr>
      <xdr:spPr>
        <a:xfrm>
          <a:off x="1365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56062</xdr:rowOff>
    </xdr:from>
    <xdr:to>
      <xdr:col>76</xdr:col>
      <xdr:colOff>114300</xdr:colOff>
      <xdr:row>84</xdr:row>
      <xdr:rowOff>87086</xdr:rowOff>
    </xdr:to>
    <xdr:cxnSp macro="">
      <xdr:nvCxnSpPr>
        <xdr:cNvPr id="617" name="直線コネクタ 616"/>
        <xdr:cNvCxnSpPr/>
      </xdr:nvCxnSpPr>
      <xdr:spPr>
        <a:xfrm flipV="1">
          <a:off x="13703300" y="144578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618"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619"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20"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63698</xdr:rowOff>
    </xdr:from>
    <xdr:ext cx="405111" cy="259045"/>
    <xdr:sp macro="" textlink="">
      <xdr:nvSpPr>
        <xdr:cNvPr id="621" name="n_1mainValue【消防施設】&#10;有形固定資産減価償却率"/>
        <xdr:cNvSpPr txBox="1"/>
      </xdr:nvSpPr>
      <xdr:spPr>
        <a:xfrm>
          <a:off x="152660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97989</xdr:rowOff>
    </xdr:from>
    <xdr:ext cx="405111" cy="259045"/>
    <xdr:sp macro="" textlink="">
      <xdr:nvSpPr>
        <xdr:cNvPr id="622" name="n_2mainValue【消防施設】&#10;有形固定資産減価償却率"/>
        <xdr:cNvSpPr txBox="1"/>
      </xdr:nvSpPr>
      <xdr:spPr>
        <a:xfrm>
          <a:off x="14389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129013</xdr:rowOff>
    </xdr:from>
    <xdr:ext cx="405111" cy="259045"/>
    <xdr:sp macro="" textlink="">
      <xdr:nvSpPr>
        <xdr:cNvPr id="623" name="n_3mainValue【消防施設】&#10;有形固定資産減価償却率"/>
        <xdr:cNvSpPr txBox="1"/>
      </xdr:nvSpPr>
      <xdr:spPr>
        <a:xfrm>
          <a:off x="13500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45" name="直線コネクタ 644"/>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46"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47" name="直線コネクタ 646"/>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48"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49" name="直線コネクタ 648"/>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650"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51" name="フローチャート: 判断 650"/>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52" name="フローチャート: 判断 65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3" name="フローチャート: 判断 652"/>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54" name="フローチャート: 判断 653"/>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154178</xdr:rowOff>
    </xdr:from>
    <xdr:to>
      <xdr:col>116</xdr:col>
      <xdr:colOff>114300</xdr:colOff>
      <xdr:row>86</xdr:row>
      <xdr:rowOff>84328</xdr:rowOff>
    </xdr:to>
    <xdr:sp macro="" textlink="">
      <xdr:nvSpPr>
        <xdr:cNvPr id="660" name="楕円 659"/>
        <xdr:cNvSpPr/>
      </xdr:nvSpPr>
      <xdr:spPr>
        <a:xfrm>
          <a:off x="22110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69105</xdr:rowOff>
    </xdr:from>
    <xdr:ext cx="469744" cy="259045"/>
    <xdr:sp macro="" textlink="">
      <xdr:nvSpPr>
        <xdr:cNvPr id="661" name="【消防施設】&#10;一人当たり面積該当値テキスト"/>
        <xdr:cNvSpPr txBox="1"/>
      </xdr:nvSpPr>
      <xdr:spPr>
        <a:xfrm>
          <a:off x="22199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154178</xdr:rowOff>
    </xdr:from>
    <xdr:to>
      <xdr:col>112</xdr:col>
      <xdr:colOff>38100</xdr:colOff>
      <xdr:row>86</xdr:row>
      <xdr:rowOff>84328</xdr:rowOff>
    </xdr:to>
    <xdr:sp macro="" textlink="">
      <xdr:nvSpPr>
        <xdr:cNvPr id="662" name="楕円 661"/>
        <xdr:cNvSpPr/>
      </xdr:nvSpPr>
      <xdr:spPr>
        <a:xfrm>
          <a:off x="21272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33528</xdr:rowOff>
    </xdr:from>
    <xdr:to>
      <xdr:col>116</xdr:col>
      <xdr:colOff>63500</xdr:colOff>
      <xdr:row>86</xdr:row>
      <xdr:rowOff>33528</xdr:rowOff>
    </xdr:to>
    <xdr:cxnSp macro="">
      <xdr:nvCxnSpPr>
        <xdr:cNvPr id="663" name="直線コネクタ 662"/>
        <xdr:cNvCxnSpPr/>
      </xdr:nvCxnSpPr>
      <xdr:spPr>
        <a:xfrm>
          <a:off x="21323300" y="1477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154178</xdr:rowOff>
    </xdr:from>
    <xdr:to>
      <xdr:col>107</xdr:col>
      <xdr:colOff>101600</xdr:colOff>
      <xdr:row>86</xdr:row>
      <xdr:rowOff>84328</xdr:rowOff>
    </xdr:to>
    <xdr:sp macro="" textlink="">
      <xdr:nvSpPr>
        <xdr:cNvPr id="664" name="楕円 663"/>
        <xdr:cNvSpPr/>
      </xdr:nvSpPr>
      <xdr:spPr>
        <a:xfrm>
          <a:off x="20383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33528</xdr:rowOff>
    </xdr:from>
    <xdr:to>
      <xdr:col>111</xdr:col>
      <xdr:colOff>177800</xdr:colOff>
      <xdr:row>86</xdr:row>
      <xdr:rowOff>33528</xdr:rowOff>
    </xdr:to>
    <xdr:cxnSp macro="">
      <xdr:nvCxnSpPr>
        <xdr:cNvPr id="665" name="直線コネクタ 664"/>
        <xdr:cNvCxnSpPr/>
      </xdr:nvCxnSpPr>
      <xdr:spPr>
        <a:xfrm>
          <a:off x="20434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154178</xdr:rowOff>
    </xdr:from>
    <xdr:to>
      <xdr:col>102</xdr:col>
      <xdr:colOff>165100</xdr:colOff>
      <xdr:row>86</xdr:row>
      <xdr:rowOff>84328</xdr:rowOff>
    </xdr:to>
    <xdr:sp macro="" textlink="">
      <xdr:nvSpPr>
        <xdr:cNvPr id="666" name="楕円 665"/>
        <xdr:cNvSpPr/>
      </xdr:nvSpPr>
      <xdr:spPr>
        <a:xfrm>
          <a:off x="19494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33528</xdr:rowOff>
    </xdr:from>
    <xdr:to>
      <xdr:col>107</xdr:col>
      <xdr:colOff>50800</xdr:colOff>
      <xdr:row>86</xdr:row>
      <xdr:rowOff>33528</xdr:rowOff>
    </xdr:to>
    <xdr:cxnSp macro="">
      <xdr:nvCxnSpPr>
        <xdr:cNvPr id="667" name="直線コネクタ 666"/>
        <xdr:cNvCxnSpPr/>
      </xdr:nvCxnSpPr>
      <xdr:spPr>
        <a:xfrm>
          <a:off x="19545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68"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69"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670"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75455</xdr:rowOff>
    </xdr:from>
    <xdr:ext cx="469744" cy="259045"/>
    <xdr:sp macro="" textlink="">
      <xdr:nvSpPr>
        <xdr:cNvPr id="671" name="n_1mainValue【消防施設】&#10;一人当たり面積"/>
        <xdr:cNvSpPr txBox="1"/>
      </xdr:nvSpPr>
      <xdr:spPr>
        <a:xfrm>
          <a:off x="21075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75455</xdr:rowOff>
    </xdr:from>
    <xdr:ext cx="469744" cy="259045"/>
    <xdr:sp macro="" textlink="">
      <xdr:nvSpPr>
        <xdr:cNvPr id="672" name="n_2mainValue【消防施設】&#10;一人当たり面積"/>
        <xdr:cNvSpPr txBox="1"/>
      </xdr:nvSpPr>
      <xdr:spPr>
        <a:xfrm>
          <a:off x="20199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75455</xdr:rowOff>
    </xdr:from>
    <xdr:ext cx="469744" cy="259045"/>
    <xdr:sp macro="" textlink="">
      <xdr:nvSpPr>
        <xdr:cNvPr id="673" name="n_3mainValue【消防施設】&#10;一人当たり面積"/>
        <xdr:cNvSpPr txBox="1"/>
      </xdr:nvSpPr>
      <xdr:spPr>
        <a:xfrm>
          <a:off x="19310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99" name="直線コネクタ 698"/>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0"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1" name="直線コネクタ 700"/>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704" name="【庁舎】&#10;有形固定資産減価償却率平均値テキスト"/>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05" name="フローチャート: 判断 704"/>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06" name="フローチャート: 判断 70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07" name="フローチャート: 判断 706"/>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708" name="フローチャート: 判断 707"/>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14" name="楕円 713"/>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44648</xdr:rowOff>
    </xdr:from>
    <xdr:ext cx="405111" cy="259045"/>
    <xdr:sp macro="" textlink="">
      <xdr:nvSpPr>
        <xdr:cNvPr id="715" name="【庁舎】&#10;有形固定資産減価償却率該当値テキスト"/>
        <xdr:cNvSpPr txBox="1"/>
      </xdr:nvSpPr>
      <xdr:spPr>
        <a:xfrm>
          <a:off x="1635760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716" name="楕円 715"/>
        <xdr:cNvSpPr/>
      </xdr:nvSpPr>
      <xdr:spPr>
        <a:xfrm>
          <a:off x="1543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149679</xdr:rowOff>
    </xdr:to>
    <xdr:cxnSp macro="">
      <xdr:nvCxnSpPr>
        <xdr:cNvPr id="717" name="直線コネクタ 716"/>
        <xdr:cNvCxnSpPr/>
      </xdr:nvCxnSpPr>
      <xdr:spPr>
        <a:xfrm flipV="1">
          <a:off x="15481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718" name="楕円 717"/>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10886</xdr:rowOff>
    </xdr:to>
    <xdr:cxnSp macro="">
      <xdr:nvCxnSpPr>
        <xdr:cNvPr id="719" name="直線コネクタ 718"/>
        <xdr:cNvCxnSpPr/>
      </xdr:nvCxnSpPr>
      <xdr:spPr>
        <a:xfrm flipV="1">
          <a:off x="14592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164193</xdr:rowOff>
    </xdr:from>
    <xdr:to>
      <xdr:col>72</xdr:col>
      <xdr:colOff>38100</xdr:colOff>
      <xdr:row>104</xdr:row>
      <xdr:rowOff>94343</xdr:rowOff>
    </xdr:to>
    <xdr:sp macro="" textlink="">
      <xdr:nvSpPr>
        <xdr:cNvPr id="720" name="楕円 719"/>
        <xdr:cNvSpPr/>
      </xdr:nvSpPr>
      <xdr:spPr>
        <a:xfrm>
          <a:off x="1365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104</xdr:row>
      <xdr:rowOff>43543</xdr:rowOff>
    </xdr:to>
    <xdr:cxnSp macro="">
      <xdr:nvCxnSpPr>
        <xdr:cNvPr id="721" name="直線コネクタ 720"/>
        <xdr:cNvCxnSpPr/>
      </xdr:nvCxnSpPr>
      <xdr:spPr>
        <a:xfrm flipV="1">
          <a:off x="13703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722"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723" name="n_2ave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724"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20156</xdr:rowOff>
    </xdr:from>
    <xdr:ext cx="405111" cy="259045"/>
    <xdr:sp macro="" textlink="">
      <xdr:nvSpPr>
        <xdr:cNvPr id="725" name="n_1mainValue【庁舎】&#10;有形固定資産減価償却率"/>
        <xdr:cNvSpPr txBox="1"/>
      </xdr:nvSpPr>
      <xdr:spPr>
        <a:xfrm>
          <a:off x="152660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52813</xdr:rowOff>
    </xdr:from>
    <xdr:ext cx="405111" cy="259045"/>
    <xdr:sp macro="" textlink="">
      <xdr:nvSpPr>
        <xdr:cNvPr id="726" name="n_2mainValue【庁舎】&#10;有形固定資産減価償却率"/>
        <xdr:cNvSpPr txBox="1"/>
      </xdr:nvSpPr>
      <xdr:spPr>
        <a:xfrm>
          <a:off x="14389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85470</xdr:rowOff>
    </xdr:from>
    <xdr:ext cx="405111" cy="259045"/>
    <xdr:sp macro="" textlink="">
      <xdr:nvSpPr>
        <xdr:cNvPr id="727" name="n_3mainValue【庁舎】&#10;有形固定資産減価償却率"/>
        <xdr:cNvSpPr txBox="1"/>
      </xdr:nvSpPr>
      <xdr:spPr>
        <a:xfrm>
          <a:off x="13500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51" name="直線コネクタ 750"/>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52"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53" name="直線コネクタ 752"/>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54"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55" name="直線コネクタ 754"/>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756"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57" name="フローチャート: 判断 756"/>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58" name="フローチャート: 判断 757"/>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59" name="フローチャート: 判断 758"/>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60" name="フローチャート: 判断 759"/>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40639</xdr:rowOff>
    </xdr:from>
    <xdr:to>
      <xdr:col>116</xdr:col>
      <xdr:colOff>114300</xdr:colOff>
      <xdr:row>105</xdr:row>
      <xdr:rowOff>142239</xdr:rowOff>
    </xdr:to>
    <xdr:sp macro="" textlink="">
      <xdr:nvSpPr>
        <xdr:cNvPr id="766" name="楕円 765"/>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63516</xdr:rowOff>
    </xdr:from>
    <xdr:ext cx="469744" cy="259045"/>
    <xdr:sp macro="" textlink="">
      <xdr:nvSpPr>
        <xdr:cNvPr id="767" name="【庁舎】&#10;一人当たり面積該当値テキスト"/>
        <xdr:cNvSpPr txBox="1"/>
      </xdr:nvSpPr>
      <xdr:spPr>
        <a:xfrm>
          <a:off x="22199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768" name="楕円 767"/>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91439</xdr:rowOff>
    </xdr:from>
    <xdr:to>
      <xdr:col>116</xdr:col>
      <xdr:colOff>63500</xdr:colOff>
      <xdr:row>105</xdr:row>
      <xdr:rowOff>99061</xdr:rowOff>
    </xdr:to>
    <xdr:cxnSp macro="">
      <xdr:nvCxnSpPr>
        <xdr:cNvPr id="769" name="直線コネクタ 768"/>
        <xdr:cNvCxnSpPr/>
      </xdr:nvCxnSpPr>
      <xdr:spPr>
        <a:xfrm flipV="1">
          <a:off x="21323300" y="180936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49530</xdr:rowOff>
    </xdr:from>
    <xdr:to>
      <xdr:col>107</xdr:col>
      <xdr:colOff>101600</xdr:colOff>
      <xdr:row>105</xdr:row>
      <xdr:rowOff>151130</xdr:rowOff>
    </xdr:to>
    <xdr:sp macro="" textlink="">
      <xdr:nvSpPr>
        <xdr:cNvPr id="770" name="楕円 769"/>
        <xdr:cNvSpPr/>
      </xdr:nvSpPr>
      <xdr:spPr>
        <a:xfrm>
          <a:off x="20383500" y="180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100330</xdr:rowOff>
    </xdr:to>
    <xdr:cxnSp macro="">
      <xdr:nvCxnSpPr>
        <xdr:cNvPr id="771" name="直線コネクタ 770"/>
        <xdr:cNvCxnSpPr/>
      </xdr:nvCxnSpPr>
      <xdr:spPr>
        <a:xfrm flipV="1">
          <a:off x="20434300" y="181013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50800</xdr:rowOff>
    </xdr:from>
    <xdr:to>
      <xdr:col>102</xdr:col>
      <xdr:colOff>165100</xdr:colOff>
      <xdr:row>105</xdr:row>
      <xdr:rowOff>152400</xdr:rowOff>
    </xdr:to>
    <xdr:sp macro="" textlink="">
      <xdr:nvSpPr>
        <xdr:cNvPr id="772" name="楕円 771"/>
        <xdr:cNvSpPr/>
      </xdr:nvSpPr>
      <xdr:spPr>
        <a:xfrm>
          <a:off x="194945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100330</xdr:rowOff>
    </xdr:from>
    <xdr:to>
      <xdr:col>107</xdr:col>
      <xdr:colOff>50800</xdr:colOff>
      <xdr:row>105</xdr:row>
      <xdr:rowOff>101600</xdr:rowOff>
    </xdr:to>
    <xdr:cxnSp macro="">
      <xdr:nvCxnSpPr>
        <xdr:cNvPr id="773" name="直線コネクタ 772"/>
        <xdr:cNvCxnSpPr/>
      </xdr:nvCxnSpPr>
      <xdr:spPr>
        <a:xfrm flipV="1">
          <a:off x="19545300" y="181025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774"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775"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776"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777"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167657</xdr:rowOff>
    </xdr:from>
    <xdr:ext cx="469744" cy="259045"/>
    <xdr:sp macro="" textlink="">
      <xdr:nvSpPr>
        <xdr:cNvPr id="778" name="n_2mainValue【庁舎】&#10;一人当たり面積"/>
        <xdr:cNvSpPr txBox="1"/>
      </xdr:nvSpPr>
      <xdr:spPr>
        <a:xfrm>
          <a:off x="201994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168927</xdr:rowOff>
    </xdr:from>
    <xdr:ext cx="469744" cy="259045"/>
    <xdr:sp macro="" textlink="">
      <xdr:nvSpPr>
        <xdr:cNvPr id="779" name="n_3mainValue【庁舎】&#10;一人当たり面積"/>
        <xdr:cNvSpPr txBox="1"/>
      </xdr:nvSpPr>
      <xdr:spPr>
        <a:xfrm>
          <a:off x="19310427" y="178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体育館・プール、保健センター、一般廃棄物処理施設について、類似団体平均を上回っている。維持管理にかかる経費の増加に留意しつつ、公共施設等総合管理計画及び今後策定予定である個別施設計画に基づき、各施設のあり方について今後検討していく。また保健センターについては一人当たりの面積が類似団体と比較して低くなっているため、各計画に基づき適正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14,591
14,374
144.76
8,140,126
7,707,917
344,710
4,951,737
5,519,647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類似団体平均を上回る税収があるため、０．５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となっており、昨年度を０．０１ポイント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ある。景気回復傾向を受け、企業の設備投資による固定資産税が増加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町民税においても個人・法人ともに増加した。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今後も景気動向を注視していくとともに、滞納整理を積極的に進めるなど税収増加等による歳入の確保に努める。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129963</xdr:rowOff>
    </xdr:from>
    <xdr:to>
      <xdr:col>23</xdr:col>
      <xdr:colOff>133350</xdr:colOff>
      <xdr:row>42</xdr:row>
      <xdr:rowOff>138006</xdr:rowOff>
    </xdr:to>
    <xdr:cxnSp macro="">
      <xdr:nvCxnSpPr>
        <xdr:cNvPr id="68" name="直線コネクタ 67"/>
        <xdr:cNvCxnSpPr/>
      </xdr:nvCxnSpPr>
      <xdr:spPr>
        <a:xfrm>
          <a:off x="4114800" y="73308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129963</xdr:rowOff>
    </xdr:from>
    <xdr:to>
      <xdr:col>19</xdr:col>
      <xdr:colOff>133350</xdr:colOff>
      <xdr:row>42</xdr:row>
      <xdr:rowOff>138006</xdr:rowOff>
    </xdr:to>
    <xdr:cxnSp macro="">
      <xdr:nvCxnSpPr>
        <xdr:cNvPr id="71" name="直線コネクタ 70"/>
        <xdr:cNvCxnSpPr/>
      </xdr:nvCxnSpPr>
      <xdr:spPr>
        <a:xfrm flipV="1">
          <a:off x="3225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138006</xdr:rowOff>
    </xdr:from>
    <xdr:to>
      <xdr:col>15</xdr:col>
      <xdr:colOff>82550</xdr:colOff>
      <xdr:row>42</xdr:row>
      <xdr:rowOff>154094</xdr:rowOff>
    </xdr:to>
    <xdr:cxnSp macro="">
      <xdr:nvCxnSpPr>
        <xdr:cNvPr id="74" name="直線コネクタ 73"/>
        <xdr:cNvCxnSpPr/>
      </xdr:nvCxnSpPr>
      <xdr:spPr>
        <a:xfrm flipV="1">
          <a:off x="2336800" y="733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154094</xdr:rowOff>
    </xdr:from>
    <xdr:to>
      <xdr:col>11</xdr:col>
      <xdr:colOff>31750</xdr:colOff>
      <xdr:row>42</xdr:row>
      <xdr:rowOff>170180</xdr:rowOff>
    </xdr:to>
    <xdr:cxnSp macro="">
      <xdr:nvCxnSpPr>
        <xdr:cNvPr id="77" name="直線コネクタ 76"/>
        <xdr:cNvCxnSpPr/>
      </xdr:nvCxnSpPr>
      <xdr:spPr>
        <a:xfrm flipV="1">
          <a:off x="1447800" y="735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87206</xdr:rowOff>
    </xdr:from>
    <xdr:to>
      <xdr:col>23</xdr:col>
      <xdr:colOff>184150</xdr:colOff>
      <xdr:row>43</xdr:row>
      <xdr:rowOff>17356</xdr:rowOff>
    </xdr:to>
    <xdr:sp macro="" textlink="">
      <xdr:nvSpPr>
        <xdr:cNvPr id="87" name="楕円 86"/>
        <xdr:cNvSpPr/>
      </xdr:nvSpPr>
      <xdr:spPr>
        <a:xfrm>
          <a:off x="4902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103733</xdr:rowOff>
    </xdr:from>
    <xdr:ext cx="762000" cy="259045"/>
    <xdr:sp macro="" textlink="">
      <xdr:nvSpPr>
        <xdr:cNvPr id="88" name="財政力該当値テキスト"/>
        <xdr:cNvSpPr txBox="1"/>
      </xdr:nvSpPr>
      <xdr:spPr>
        <a:xfrm>
          <a:off x="50419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79163</xdr:rowOff>
    </xdr:from>
    <xdr:to>
      <xdr:col>19</xdr:col>
      <xdr:colOff>184150</xdr:colOff>
      <xdr:row>43</xdr:row>
      <xdr:rowOff>9313</xdr:rowOff>
    </xdr:to>
    <xdr:sp macro="" textlink="">
      <xdr:nvSpPr>
        <xdr:cNvPr id="89" name="楕円 88"/>
        <xdr:cNvSpPr/>
      </xdr:nvSpPr>
      <xdr:spPr>
        <a:xfrm>
          <a:off x="4064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19490</xdr:rowOff>
    </xdr:from>
    <xdr:ext cx="736600" cy="259045"/>
    <xdr:sp macro="" textlink="">
      <xdr:nvSpPr>
        <xdr:cNvPr id="90" name="テキスト ボックス 89"/>
        <xdr:cNvSpPr txBox="1"/>
      </xdr:nvSpPr>
      <xdr:spPr>
        <a:xfrm>
          <a:off x="3733800" y="704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87206</xdr:rowOff>
    </xdr:from>
    <xdr:to>
      <xdr:col>15</xdr:col>
      <xdr:colOff>133350</xdr:colOff>
      <xdr:row>43</xdr:row>
      <xdr:rowOff>17356</xdr:rowOff>
    </xdr:to>
    <xdr:sp macro="" textlink="">
      <xdr:nvSpPr>
        <xdr:cNvPr id="91" name="楕円 90"/>
        <xdr:cNvSpPr/>
      </xdr:nvSpPr>
      <xdr:spPr>
        <a:xfrm>
          <a:off x="3175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27533</xdr:rowOff>
    </xdr:from>
    <xdr:ext cx="762000" cy="259045"/>
    <xdr:sp macro="" textlink="">
      <xdr:nvSpPr>
        <xdr:cNvPr id="92" name="テキスト ボックス 91"/>
        <xdr:cNvSpPr txBox="1"/>
      </xdr:nvSpPr>
      <xdr:spPr>
        <a:xfrm>
          <a:off x="2844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103294</xdr:rowOff>
    </xdr:from>
    <xdr:to>
      <xdr:col>11</xdr:col>
      <xdr:colOff>82550</xdr:colOff>
      <xdr:row>43</xdr:row>
      <xdr:rowOff>33444</xdr:rowOff>
    </xdr:to>
    <xdr:sp macro="" textlink="">
      <xdr:nvSpPr>
        <xdr:cNvPr id="93" name="楕円 92"/>
        <xdr:cNvSpPr/>
      </xdr:nvSpPr>
      <xdr:spPr>
        <a:xfrm>
          <a:off x="2286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43621</xdr:rowOff>
    </xdr:from>
    <xdr:ext cx="762000" cy="259045"/>
    <xdr:sp macro="" textlink="">
      <xdr:nvSpPr>
        <xdr:cNvPr id="94" name="テキスト ボックス 93"/>
        <xdr:cNvSpPr txBox="1"/>
      </xdr:nvSpPr>
      <xdr:spPr>
        <a:xfrm>
          <a:off x="1955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5" name="楕円 94"/>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6" name="テキスト ボックス 95"/>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４．９ポイント上回っており、当町の対前年比では１．１ポイント増加した。経常収入の中で、大きな割合を占めている地方税及び地方交付税は増加したものの、経常支出では人件費、物件費が増加傾向にあり、経常経費が増加している。今後も事務事業の点検と見直しを進め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102362</xdr:rowOff>
    </xdr:to>
    <xdr:cxnSp macro="">
      <xdr:nvCxnSpPr>
        <xdr:cNvPr id="129" name="直線コネクタ 128"/>
        <xdr:cNvCxnSpPr/>
      </xdr:nvCxnSpPr>
      <xdr:spPr>
        <a:xfrm>
          <a:off x="4114800" y="1067917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62</xdr:row>
      <xdr:rowOff>63754</xdr:rowOff>
    </xdr:to>
    <xdr:cxnSp macro="">
      <xdr:nvCxnSpPr>
        <xdr:cNvPr id="132" name="直線コネクタ 131"/>
        <xdr:cNvCxnSpPr/>
      </xdr:nvCxnSpPr>
      <xdr:spPr>
        <a:xfrm flipV="1">
          <a:off x="3225800" y="106791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63754</xdr:rowOff>
    </xdr:to>
    <xdr:cxnSp macro="">
      <xdr:nvCxnSpPr>
        <xdr:cNvPr id="135" name="直線コネクタ 134"/>
        <xdr:cNvCxnSpPr/>
      </xdr:nvCxnSpPr>
      <xdr:spPr>
        <a:xfrm>
          <a:off x="2336800" y="106550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25146</xdr:rowOff>
    </xdr:to>
    <xdr:cxnSp macro="">
      <xdr:nvCxnSpPr>
        <xdr:cNvPr id="138" name="直線コネクタ 137"/>
        <xdr:cNvCxnSpPr/>
      </xdr:nvCxnSpPr>
      <xdr:spPr>
        <a:xfrm>
          <a:off x="1447800" y="1050544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2" name="テキスト ボックス 141"/>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48" name="楕円 147"/>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68089</xdr:rowOff>
    </xdr:from>
    <xdr:ext cx="762000" cy="259045"/>
    <xdr:sp macro="" textlink="">
      <xdr:nvSpPr>
        <xdr:cNvPr id="149"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0" name="楕円 149"/>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1" name="テキスト ボックス 150"/>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2" name="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3" name="テキスト ボックス 152"/>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4" name="楕円 153"/>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86123</xdr:rowOff>
    </xdr:from>
    <xdr:ext cx="762000" cy="259045"/>
    <xdr:sp macro="" textlink="">
      <xdr:nvSpPr>
        <xdr:cNvPr id="155" name="テキスト ボックス 154"/>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6" name="楕円 155"/>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7" name="テキスト ボックス 156"/>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類似団体の平均より４，７６３円下回る結果となったが、前年比では増加傾向にある。人件費、物件費等が増加している。維持補修費も増額しており、公共施設の老朽化に伴い今後も増加する見込みである。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922</xdr:rowOff>
    </xdr:from>
    <xdr:to>
      <xdr:col>23</xdr:col>
      <xdr:colOff>133350</xdr:colOff>
      <xdr:row>82</xdr:row>
      <xdr:rowOff>20817</xdr:rowOff>
    </xdr:to>
    <xdr:cxnSp macro="">
      <xdr:nvCxnSpPr>
        <xdr:cNvPr id="192" name="直線コネクタ 191"/>
        <xdr:cNvCxnSpPr/>
      </xdr:nvCxnSpPr>
      <xdr:spPr>
        <a:xfrm>
          <a:off x="4114800" y="14059822"/>
          <a:ext cx="8382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160747</xdr:rowOff>
    </xdr:from>
    <xdr:to>
      <xdr:col>19</xdr:col>
      <xdr:colOff>133350</xdr:colOff>
      <xdr:row>82</xdr:row>
      <xdr:rowOff>922</xdr:rowOff>
    </xdr:to>
    <xdr:cxnSp macro="">
      <xdr:nvCxnSpPr>
        <xdr:cNvPr id="195" name="直線コネクタ 194"/>
        <xdr:cNvCxnSpPr/>
      </xdr:nvCxnSpPr>
      <xdr:spPr>
        <a:xfrm>
          <a:off x="3225800" y="14048197"/>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136480</xdr:rowOff>
    </xdr:from>
    <xdr:to>
      <xdr:col>15</xdr:col>
      <xdr:colOff>82550</xdr:colOff>
      <xdr:row>81</xdr:row>
      <xdr:rowOff>160747</xdr:rowOff>
    </xdr:to>
    <xdr:cxnSp macro="">
      <xdr:nvCxnSpPr>
        <xdr:cNvPr id="198" name="直線コネクタ 197"/>
        <xdr:cNvCxnSpPr/>
      </xdr:nvCxnSpPr>
      <xdr:spPr>
        <a:xfrm>
          <a:off x="2336800" y="14023930"/>
          <a:ext cx="8890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124182</xdr:rowOff>
    </xdr:from>
    <xdr:to>
      <xdr:col>11</xdr:col>
      <xdr:colOff>31750</xdr:colOff>
      <xdr:row>81</xdr:row>
      <xdr:rowOff>136480</xdr:rowOff>
    </xdr:to>
    <xdr:cxnSp macro="">
      <xdr:nvCxnSpPr>
        <xdr:cNvPr id="201" name="直線コネクタ 200"/>
        <xdr:cNvCxnSpPr/>
      </xdr:nvCxnSpPr>
      <xdr:spPr>
        <a:xfrm>
          <a:off x="1447800" y="1401163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26701</xdr:rowOff>
    </xdr:from>
    <xdr:to>
      <xdr:col>7</xdr:col>
      <xdr:colOff>31750</xdr:colOff>
      <xdr:row>83</xdr:row>
      <xdr:rowOff>128301</xdr:rowOff>
    </xdr:to>
    <xdr:sp macro="" textlink="">
      <xdr:nvSpPr>
        <xdr:cNvPr id="204" name="フローチャート: 判断 203"/>
        <xdr:cNvSpPr/>
      </xdr:nvSpPr>
      <xdr:spPr>
        <a:xfrm>
          <a:off x="1397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113078</xdr:rowOff>
    </xdr:from>
    <xdr:ext cx="762000" cy="259045"/>
    <xdr:sp macro="" textlink="">
      <xdr:nvSpPr>
        <xdr:cNvPr id="205" name="テキスト ボックス 204"/>
        <xdr:cNvSpPr txBox="1"/>
      </xdr:nvSpPr>
      <xdr:spPr>
        <a:xfrm>
          <a:off x="1066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141467</xdr:rowOff>
    </xdr:from>
    <xdr:to>
      <xdr:col>23</xdr:col>
      <xdr:colOff>184150</xdr:colOff>
      <xdr:row>82</xdr:row>
      <xdr:rowOff>71617</xdr:rowOff>
    </xdr:to>
    <xdr:sp macro="" textlink="">
      <xdr:nvSpPr>
        <xdr:cNvPr id="211" name="楕円 210"/>
        <xdr:cNvSpPr/>
      </xdr:nvSpPr>
      <xdr:spPr>
        <a:xfrm>
          <a:off x="4902200" y="140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157994</xdr:rowOff>
    </xdr:from>
    <xdr:ext cx="762000" cy="259045"/>
    <xdr:sp macro="" textlink="">
      <xdr:nvSpPr>
        <xdr:cNvPr id="212" name="人件費・物件費等の状況該当値テキスト"/>
        <xdr:cNvSpPr txBox="1"/>
      </xdr:nvSpPr>
      <xdr:spPr>
        <a:xfrm>
          <a:off x="5041900" y="1387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121572</xdr:rowOff>
    </xdr:from>
    <xdr:to>
      <xdr:col>19</xdr:col>
      <xdr:colOff>184150</xdr:colOff>
      <xdr:row>82</xdr:row>
      <xdr:rowOff>51722</xdr:rowOff>
    </xdr:to>
    <xdr:sp macro="" textlink="">
      <xdr:nvSpPr>
        <xdr:cNvPr id="213" name="楕円 212"/>
        <xdr:cNvSpPr/>
      </xdr:nvSpPr>
      <xdr:spPr>
        <a:xfrm>
          <a:off x="4064000" y="140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61899</xdr:rowOff>
    </xdr:from>
    <xdr:ext cx="736600" cy="259045"/>
    <xdr:sp macro="" textlink="">
      <xdr:nvSpPr>
        <xdr:cNvPr id="214" name="テキスト ボックス 213"/>
        <xdr:cNvSpPr txBox="1"/>
      </xdr:nvSpPr>
      <xdr:spPr>
        <a:xfrm>
          <a:off x="3733800" y="13777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109947</xdr:rowOff>
    </xdr:from>
    <xdr:to>
      <xdr:col>15</xdr:col>
      <xdr:colOff>133350</xdr:colOff>
      <xdr:row>82</xdr:row>
      <xdr:rowOff>40097</xdr:rowOff>
    </xdr:to>
    <xdr:sp macro="" textlink="">
      <xdr:nvSpPr>
        <xdr:cNvPr id="215" name="楕円 214"/>
        <xdr:cNvSpPr/>
      </xdr:nvSpPr>
      <xdr:spPr>
        <a:xfrm>
          <a:off x="3175000" y="139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50274</xdr:rowOff>
    </xdr:from>
    <xdr:ext cx="762000" cy="259045"/>
    <xdr:sp macro="" textlink="">
      <xdr:nvSpPr>
        <xdr:cNvPr id="216" name="テキスト ボックス 215"/>
        <xdr:cNvSpPr txBox="1"/>
      </xdr:nvSpPr>
      <xdr:spPr>
        <a:xfrm>
          <a:off x="2844800" y="1376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85680</xdr:rowOff>
    </xdr:from>
    <xdr:to>
      <xdr:col>11</xdr:col>
      <xdr:colOff>82550</xdr:colOff>
      <xdr:row>82</xdr:row>
      <xdr:rowOff>15830</xdr:rowOff>
    </xdr:to>
    <xdr:sp macro="" textlink="">
      <xdr:nvSpPr>
        <xdr:cNvPr id="217" name="楕円 216"/>
        <xdr:cNvSpPr/>
      </xdr:nvSpPr>
      <xdr:spPr>
        <a:xfrm>
          <a:off x="2286000" y="139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26007</xdr:rowOff>
    </xdr:from>
    <xdr:ext cx="762000" cy="259045"/>
    <xdr:sp macro="" textlink="">
      <xdr:nvSpPr>
        <xdr:cNvPr id="218" name="テキスト ボックス 217"/>
        <xdr:cNvSpPr txBox="1"/>
      </xdr:nvSpPr>
      <xdr:spPr>
        <a:xfrm>
          <a:off x="1955800" y="1374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73382</xdr:rowOff>
    </xdr:from>
    <xdr:to>
      <xdr:col>7</xdr:col>
      <xdr:colOff>31750</xdr:colOff>
      <xdr:row>82</xdr:row>
      <xdr:rowOff>3532</xdr:rowOff>
    </xdr:to>
    <xdr:sp macro="" textlink="">
      <xdr:nvSpPr>
        <xdr:cNvPr id="219" name="楕円 218"/>
        <xdr:cNvSpPr/>
      </xdr:nvSpPr>
      <xdr:spPr>
        <a:xfrm>
          <a:off x="1397000" y="139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13709</xdr:rowOff>
    </xdr:from>
    <xdr:ext cx="762000" cy="259045"/>
    <xdr:sp macro="" textlink="">
      <xdr:nvSpPr>
        <xdr:cNvPr id="220" name="テキスト ボックス 219"/>
        <xdr:cNvSpPr txBox="1"/>
      </xdr:nvSpPr>
      <xdr:spPr>
        <a:xfrm>
          <a:off x="1066800" y="1372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類似団体の平均を０．８ポイント下回る結果となったが、当町の前年度比では０．１ポイントの増加となった。今後も計画的な職員採用等により年齢構成の不均等が解消されるよう努め、適正な管理を行う。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33564</xdr:rowOff>
    </xdr:to>
    <xdr:cxnSp macro="">
      <xdr:nvCxnSpPr>
        <xdr:cNvPr id="256" name="直線コネクタ 255"/>
        <xdr:cNvCxnSpPr/>
      </xdr:nvCxnSpPr>
      <xdr:spPr>
        <a:xfrm flipV="1">
          <a:off x="16179800" y="149382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33564</xdr:rowOff>
    </xdr:to>
    <xdr:cxnSp macro="">
      <xdr:nvCxnSpPr>
        <xdr:cNvPr id="259" name="直線コネクタ 258"/>
        <xdr:cNvCxnSpPr/>
      </xdr:nvCxnSpPr>
      <xdr:spPr>
        <a:xfrm>
          <a:off x="15290800" y="148463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101600</xdr:rowOff>
    </xdr:to>
    <xdr:cxnSp macro="">
      <xdr:nvCxnSpPr>
        <xdr:cNvPr id="262" name="直線コネクタ 261"/>
        <xdr:cNvCxnSpPr/>
      </xdr:nvCxnSpPr>
      <xdr:spPr>
        <a:xfrm>
          <a:off x="14401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169636</xdr:rowOff>
    </xdr:to>
    <xdr:cxnSp macro="">
      <xdr:nvCxnSpPr>
        <xdr:cNvPr id="265" name="直線コネクタ 264"/>
        <xdr:cNvCxnSpPr/>
      </xdr:nvCxnSpPr>
      <xdr:spPr>
        <a:xfrm>
          <a:off x="13512800" y="146624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8" name="フローチャート: 判断 267"/>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69" name="テキスト ボックス 268"/>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5" name="楕円 274"/>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6"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7" name="楕円 276"/>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8" name="テキスト ボックス 277"/>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9" name="楕円 278"/>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0" name="テキスト ボックス 279"/>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1" name="楕円 280"/>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2" name="テキスト ボックス 28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3" name="楕円 282"/>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4" name="テキスト ボックス 283"/>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０．２４人少ない結果となり、概ね平均値ではあり、類似団体を下回る状況が続いている。今後も住民サービスを低下させることのないよう職員の適正な配置を行い、長期的視野に立った業務委託など、定員管理計画と合わせ検討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117094</xdr:rowOff>
    </xdr:from>
    <xdr:to>
      <xdr:col>81</xdr:col>
      <xdr:colOff>44450</xdr:colOff>
      <xdr:row>60</xdr:row>
      <xdr:rowOff>122724</xdr:rowOff>
    </xdr:to>
    <xdr:cxnSp macro="">
      <xdr:nvCxnSpPr>
        <xdr:cNvPr id="319" name="直線コネクタ 318"/>
        <xdr:cNvCxnSpPr/>
      </xdr:nvCxnSpPr>
      <xdr:spPr>
        <a:xfrm flipV="1">
          <a:off x="16179800" y="10404094"/>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92159</xdr:rowOff>
    </xdr:from>
    <xdr:to>
      <xdr:col>77</xdr:col>
      <xdr:colOff>44450</xdr:colOff>
      <xdr:row>60</xdr:row>
      <xdr:rowOff>122724</xdr:rowOff>
    </xdr:to>
    <xdr:cxnSp macro="">
      <xdr:nvCxnSpPr>
        <xdr:cNvPr id="322" name="直線コネクタ 321"/>
        <xdr:cNvCxnSpPr/>
      </xdr:nvCxnSpPr>
      <xdr:spPr>
        <a:xfrm>
          <a:off x="15290800" y="10379159"/>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78486</xdr:rowOff>
    </xdr:from>
    <xdr:to>
      <xdr:col>72</xdr:col>
      <xdr:colOff>203200</xdr:colOff>
      <xdr:row>60</xdr:row>
      <xdr:rowOff>92159</xdr:rowOff>
    </xdr:to>
    <xdr:cxnSp macro="">
      <xdr:nvCxnSpPr>
        <xdr:cNvPr id="325" name="直線コネクタ 324"/>
        <xdr:cNvCxnSpPr/>
      </xdr:nvCxnSpPr>
      <xdr:spPr>
        <a:xfrm>
          <a:off x="14401800" y="10365486"/>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78486</xdr:rowOff>
    </xdr:from>
    <xdr:to>
      <xdr:col>68</xdr:col>
      <xdr:colOff>152400</xdr:colOff>
      <xdr:row>60</xdr:row>
      <xdr:rowOff>88943</xdr:rowOff>
    </xdr:to>
    <xdr:cxnSp macro="">
      <xdr:nvCxnSpPr>
        <xdr:cNvPr id="328" name="直線コネクタ 327"/>
        <xdr:cNvCxnSpPr/>
      </xdr:nvCxnSpPr>
      <xdr:spPr>
        <a:xfrm flipV="1">
          <a:off x="13512800" y="1036548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109051</xdr:rowOff>
    </xdr:from>
    <xdr:to>
      <xdr:col>64</xdr:col>
      <xdr:colOff>152400</xdr:colOff>
      <xdr:row>60</xdr:row>
      <xdr:rowOff>39201</xdr:rowOff>
    </xdr:to>
    <xdr:sp macro="" textlink="">
      <xdr:nvSpPr>
        <xdr:cNvPr id="331" name="フローチャート: 判断 330"/>
        <xdr:cNvSpPr/>
      </xdr:nvSpPr>
      <xdr:spPr>
        <a:xfrm>
          <a:off x="13462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49378</xdr:rowOff>
    </xdr:from>
    <xdr:ext cx="762000" cy="259045"/>
    <xdr:sp macro="" textlink="">
      <xdr:nvSpPr>
        <xdr:cNvPr id="332" name="テキスト ボックス 331"/>
        <xdr:cNvSpPr txBox="1"/>
      </xdr:nvSpPr>
      <xdr:spPr>
        <a:xfrm>
          <a:off x="13131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66294</xdr:rowOff>
    </xdr:from>
    <xdr:to>
      <xdr:col>81</xdr:col>
      <xdr:colOff>95250</xdr:colOff>
      <xdr:row>60</xdr:row>
      <xdr:rowOff>167894</xdr:rowOff>
    </xdr:to>
    <xdr:sp macro="" textlink="">
      <xdr:nvSpPr>
        <xdr:cNvPr id="338" name="楕円 337"/>
        <xdr:cNvSpPr/>
      </xdr:nvSpPr>
      <xdr:spPr>
        <a:xfrm>
          <a:off x="16967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82821</xdr:rowOff>
    </xdr:from>
    <xdr:ext cx="762000" cy="259045"/>
    <xdr:sp macro="" textlink="">
      <xdr:nvSpPr>
        <xdr:cNvPr id="339" name="定員管理の状況該当値テキスト"/>
        <xdr:cNvSpPr txBox="1"/>
      </xdr:nvSpPr>
      <xdr:spPr>
        <a:xfrm>
          <a:off x="17106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71924</xdr:rowOff>
    </xdr:from>
    <xdr:to>
      <xdr:col>77</xdr:col>
      <xdr:colOff>95250</xdr:colOff>
      <xdr:row>61</xdr:row>
      <xdr:rowOff>2074</xdr:rowOff>
    </xdr:to>
    <xdr:sp macro="" textlink="">
      <xdr:nvSpPr>
        <xdr:cNvPr id="340" name="楕円 339"/>
        <xdr:cNvSpPr/>
      </xdr:nvSpPr>
      <xdr:spPr>
        <a:xfrm>
          <a:off x="16129000" y="10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12251</xdr:rowOff>
    </xdr:from>
    <xdr:ext cx="736600" cy="259045"/>
    <xdr:sp macro="" textlink="">
      <xdr:nvSpPr>
        <xdr:cNvPr id="341" name="テキスト ボックス 340"/>
        <xdr:cNvSpPr txBox="1"/>
      </xdr:nvSpPr>
      <xdr:spPr>
        <a:xfrm>
          <a:off x="15798800" y="1012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41359</xdr:rowOff>
    </xdr:from>
    <xdr:to>
      <xdr:col>73</xdr:col>
      <xdr:colOff>44450</xdr:colOff>
      <xdr:row>60</xdr:row>
      <xdr:rowOff>142959</xdr:rowOff>
    </xdr:to>
    <xdr:sp macro="" textlink="">
      <xdr:nvSpPr>
        <xdr:cNvPr id="342" name="楕円 341"/>
        <xdr:cNvSpPr/>
      </xdr:nvSpPr>
      <xdr:spPr>
        <a:xfrm>
          <a:off x="15240000" y="10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153136</xdr:rowOff>
    </xdr:from>
    <xdr:ext cx="762000" cy="259045"/>
    <xdr:sp macro="" textlink="">
      <xdr:nvSpPr>
        <xdr:cNvPr id="343" name="テキスト ボックス 342"/>
        <xdr:cNvSpPr txBox="1"/>
      </xdr:nvSpPr>
      <xdr:spPr>
        <a:xfrm>
          <a:off x="14909800" y="1009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27686</xdr:rowOff>
    </xdr:from>
    <xdr:to>
      <xdr:col>68</xdr:col>
      <xdr:colOff>203200</xdr:colOff>
      <xdr:row>60</xdr:row>
      <xdr:rowOff>129286</xdr:rowOff>
    </xdr:to>
    <xdr:sp macro="" textlink="">
      <xdr:nvSpPr>
        <xdr:cNvPr id="344" name="楕円 343"/>
        <xdr:cNvSpPr/>
      </xdr:nvSpPr>
      <xdr:spPr>
        <a:xfrm>
          <a:off x="14351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139463</xdr:rowOff>
    </xdr:from>
    <xdr:ext cx="762000" cy="259045"/>
    <xdr:sp macro="" textlink="">
      <xdr:nvSpPr>
        <xdr:cNvPr id="345" name="テキスト ボックス 344"/>
        <xdr:cNvSpPr txBox="1"/>
      </xdr:nvSpPr>
      <xdr:spPr>
        <a:xfrm>
          <a:off x="14020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38143</xdr:rowOff>
    </xdr:from>
    <xdr:to>
      <xdr:col>64</xdr:col>
      <xdr:colOff>152400</xdr:colOff>
      <xdr:row>60</xdr:row>
      <xdr:rowOff>139743</xdr:rowOff>
    </xdr:to>
    <xdr:sp macro="" textlink="">
      <xdr:nvSpPr>
        <xdr:cNvPr id="346" name="楕円 345"/>
        <xdr:cNvSpPr/>
      </xdr:nvSpPr>
      <xdr:spPr>
        <a:xfrm>
          <a:off x="13462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124520</xdr:rowOff>
    </xdr:from>
    <xdr:ext cx="762000" cy="259045"/>
    <xdr:sp macro="" textlink="">
      <xdr:nvSpPr>
        <xdr:cNvPr id="347" name="テキスト ボックス 346"/>
        <xdr:cNvSpPr txBox="1"/>
      </xdr:nvSpPr>
      <xdr:spPr>
        <a:xfrm>
          <a:off x="13131800" y="1041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５ポイント下回っている。当町の対前年比では０．５ポイント減少した。当町の起債と一部事務組合の起債の償還は順調に進んでいる。今後も新たな地方債の発行は計画的に行い公債費の適正化を推進す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135769</xdr:rowOff>
    </xdr:to>
    <xdr:cxnSp macro="">
      <xdr:nvCxnSpPr>
        <xdr:cNvPr id="384" name="直線コネクタ 383"/>
        <xdr:cNvCxnSpPr/>
      </xdr:nvCxnSpPr>
      <xdr:spPr>
        <a:xfrm flipV="1">
          <a:off x="16179800" y="64219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135769</xdr:rowOff>
    </xdr:from>
    <xdr:to>
      <xdr:col>77</xdr:col>
      <xdr:colOff>44450</xdr:colOff>
      <xdr:row>38</xdr:row>
      <xdr:rowOff>21772</xdr:rowOff>
    </xdr:to>
    <xdr:cxnSp macro="">
      <xdr:nvCxnSpPr>
        <xdr:cNvPr id="387" name="直線コネクタ 386"/>
        <xdr:cNvCxnSpPr/>
      </xdr:nvCxnSpPr>
      <xdr:spPr>
        <a:xfrm flipV="1">
          <a:off x="15290800" y="64794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170241</xdr:rowOff>
    </xdr:from>
    <xdr:to>
      <xdr:col>72</xdr:col>
      <xdr:colOff>203200</xdr:colOff>
      <xdr:row>38</xdr:row>
      <xdr:rowOff>21772</xdr:rowOff>
    </xdr:to>
    <xdr:cxnSp macro="">
      <xdr:nvCxnSpPr>
        <xdr:cNvPr id="390" name="直線コネクタ 389"/>
        <xdr:cNvCxnSpPr/>
      </xdr:nvCxnSpPr>
      <xdr:spPr>
        <a:xfrm>
          <a:off x="14401800" y="65138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170241</xdr:rowOff>
    </xdr:from>
    <xdr:to>
      <xdr:col>68</xdr:col>
      <xdr:colOff>152400</xdr:colOff>
      <xdr:row>38</xdr:row>
      <xdr:rowOff>10281</xdr:rowOff>
    </xdr:to>
    <xdr:cxnSp macro="">
      <xdr:nvCxnSpPr>
        <xdr:cNvPr id="393" name="直線コネクタ 392"/>
        <xdr:cNvCxnSpPr/>
      </xdr:nvCxnSpPr>
      <xdr:spPr>
        <a:xfrm flipV="1">
          <a:off x="13512800" y="65138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6" name="フローチャート: 判断 395"/>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397" name="テキスト ボックス 396"/>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3" name="楕円 402"/>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4"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84969</xdr:rowOff>
    </xdr:from>
    <xdr:to>
      <xdr:col>77</xdr:col>
      <xdr:colOff>95250</xdr:colOff>
      <xdr:row>38</xdr:row>
      <xdr:rowOff>15119</xdr:rowOff>
    </xdr:to>
    <xdr:sp macro="" textlink="">
      <xdr:nvSpPr>
        <xdr:cNvPr id="405" name="楕円 404"/>
        <xdr:cNvSpPr/>
      </xdr:nvSpPr>
      <xdr:spPr>
        <a:xfrm>
          <a:off x="16129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25296</xdr:rowOff>
    </xdr:from>
    <xdr:ext cx="736600" cy="259045"/>
    <xdr:sp macro="" textlink="">
      <xdr:nvSpPr>
        <xdr:cNvPr id="406" name="テキスト ボックス 405"/>
        <xdr:cNvSpPr txBox="1"/>
      </xdr:nvSpPr>
      <xdr:spPr>
        <a:xfrm>
          <a:off x="15798800" y="619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7" name="楕円 406"/>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8" name="テキスト ボックス 407"/>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119440</xdr:rowOff>
    </xdr:from>
    <xdr:to>
      <xdr:col>68</xdr:col>
      <xdr:colOff>203200</xdr:colOff>
      <xdr:row>38</xdr:row>
      <xdr:rowOff>49591</xdr:rowOff>
    </xdr:to>
    <xdr:sp macro="" textlink="">
      <xdr:nvSpPr>
        <xdr:cNvPr id="409" name="楕円 408"/>
        <xdr:cNvSpPr/>
      </xdr:nvSpPr>
      <xdr:spPr>
        <a:xfrm>
          <a:off x="14351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59767</xdr:rowOff>
    </xdr:from>
    <xdr:ext cx="762000" cy="259045"/>
    <xdr:sp macro="" textlink="">
      <xdr:nvSpPr>
        <xdr:cNvPr id="410" name="テキスト ボックス 409"/>
        <xdr:cNvSpPr txBox="1"/>
      </xdr:nvSpPr>
      <xdr:spPr>
        <a:xfrm>
          <a:off x="14020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130931</xdr:rowOff>
    </xdr:from>
    <xdr:to>
      <xdr:col>64</xdr:col>
      <xdr:colOff>152400</xdr:colOff>
      <xdr:row>38</xdr:row>
      <xdr:rowOff>61081</xdr:rowOff>
    </xdr:to>
    <xdr:sp macro="" textlink="">
      <xdr:nvSpPr>
        <xdr:cNvPr id="411" name="楕円 410"/>
        <xdr:cNvSpPr/>
      </xdr:nvSpPr>
      <xdr:spPr>
        <a:xfrm>
          <a:off x="13462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71258</xdr:rowOff>
    </xdr:from>
    <xdr:ext cx="762000" cy="259045"/>
    <xdr:sp macro="" textlink="">
      <xdr:nvSpPr>
        <xdr:cNvPr id="412" name="テキスト ボックス 411"/>
        <xdr:cNvSpPr txBox="1"/>
      </xdr:nvSpPr>
      <xdr:spPr>
        <a:xfrm>
          <a:off x="13131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２０．９ポイント下回り、将来負担比率はなくなった。これは起債の償還が着実に進んでいること、継続的に基金への積立てを行っているため基金残高が増加したことによる。今後も新規発行債は計画的に行うとともに、継続的かつ計画的な積立を行い、後世への負担を軽減するよう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84364</xdr:rowOff>
    </xdr:from>
    <xdr:to>
      <xdr:col>77</xdr:col>
      <xdr:colOff>44450</xdr:colOff>
      <xdr:row>15</xdr:row>
      <xdr:rowOff>11490</xdr:rowOff>
    </xdr:to>
    <xdr:cxnSp macro="">
      <xdr:nvCxnSpPr>
        <xdr:cNvPr id="448" name="直線コネクタ 447"/>
        <xdr:cNvCxnSpPr/>
      </xdr:nvCxnSpPr>
      <xdr:spPr>
        <a:xfrm flipV="1">
          <a:off x="15290800" y="2313214"/>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9"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11490</xdr:rowOff>
    </xdr:from>
    <xdr:to>
      <xdr:col>72</xdr:col>
      <xdr:colOff>203200</xdr:colOff>
      <xdr:row>15</xdr:row>
      <xdr:rowOff>113756</xdr:rowOff>
    </xdr:to>
    <xdr:cxnSp macro="">
      <xdr:nvCxnSpPr>
        <xdr:cNvPr id="451" name="直線コネクタ 450"/>
        <xdr:cNvCxnSpPr/>
      </xdr:nvCxnSpPr>
      <xdr:spPr>
        <a:xfrm flipV="1">
          <a:off x="14401800" y="2583240"/>
          <a:ext cx="889000" cy="1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3" name="テキスト ボックス 452"/>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146171</xdr:rowOff>
    </xdr:from>
    <xdr:to>
      <xdr:col>68</xdr:col>
      <xdr:colOff>152400</xdr:colOff>
      <xdr:row>15</xdr:row>
      <xdr:rowOff>113756</xdr:rowOff>
    </xdr:to>
    <xdr:cxnSp macro="">
      <xdr:nvCxnSpPr>
        <xdr:cNvPr id="454" name="直線コネクタ 453"/>
        <xdr:cNvCxnSpPr/>
      </xdr:nvCxnSpPr>
      <xdr:spPr>
        <a:xfrm>
          <a:off x="13512800" y="2546471"/>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59" name="フローチャート: 判断 458"/>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68658</xdr:rowOff>
    </xdr:from>
    <xdr:ext cx="762000" cy="259045"/>
    <xdr:sp macro="" textlink="">
      <xdr:nvSpPr>
        <xdr:cNvPr id="460" name="テキスト ボックス 459"/>
        <xdr:cNvSpPr txBox="1"/>
      </xdr:nvSpPr>
      <xdr:spPr>
        <a:xfrm>
          <a:off x="13131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33564</xdr:rowOff>
    </xdr:from>
    <xdr:to>
      <xdr:col>77</xdr:col>
      <xdr:colOff>95250</xdr:colOff>
      <xdr:row>13</xdr:row>
      <xdr:rowOff>135164</xdr:rowOff>
    </xdr:to>
    <xdr:sp macro="" textlink="">
      <xdr:nvSpPr>
        <xdr:cNvPr id="466" name="楕円 465"/>
        <xdr:cNvSpPr/>
      </xdr:nvSpPr>
      <xdr:spPr>
        <a:xfrm>
          <a:off x="16129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67" name="テキスト ボックス 46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8" name="楕円 467"/>
        <xdr:cNvSpPr/>
      </xdr:nvSpPr>
      <xdr:spPr>
        <a:xfrm>
          <a:off x="15240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9" name="テキスト ボックス 468"/>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62956</xdr:rowOff>
    </xdr:from>
    <xdr:to>
      <xdr:col>68</xdr:col>
      <xdr:colOff>203200</xdr:colOff>
      <xdr:row>15</xdr:row>
      <xdr:rowOff>164556</xdr:rowOff>
    </xdr:to>
    <xdr:sp macro="" textlink="">
      <xdr:nvSpPr>
        <xdr:cNvPr id="470" name="楕円 469"/>
        <xdr:cNvSpPr/>
      </xdr:nvSpPr>
      <xdr:spPr>
        <a:xfrm>
          <a:off x="14351000" y="26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149333</xdr:rowOff>
    </xdr:from>
    <xdr:ext cx="762000" cy="259045"/>
    <xdr:sp macro="" textlink="">
      <xdr:nvSpPr>
        <xdr:cNvPr id="471" name="テキスト ボックス 470"/>
        <xdr:cNvSpPr txBox="1"/>
      </xdr:nvSpPr>
      <xdr:spPr>
        <a:xfrm>
          <a:off x="14020800" y="272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72" name="楕円 471"/>
        <xdr:cNvSpPr/>
      </xdr:nvSpPr>
      <xdr:spPr>
        <a:xfrm>
          <a:off x="13462000" y="24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73" name="テキスト ボックス 47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14,591
14,374
144.76
8,140,126
7,707,917
344,710
4,951,737
5,519,647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３ポイント下回り、前年比でも０．３ポイントの減少となった。職員給が増加傾向にあり、経常収支比率に占める人件費の割合は多くないが、人件費に準ずる費用として、物件費に含まれる賃金については一定の額を占めているため、今後も定員管理と合わせ、見直しを含めた取り組み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16510</xdr:rowOff>
    </xdr:to>
    <xdr:cxnSp macro="">
      <xdr:nvCxnSpPr>
        <xdr:cNvPr id="66" name="直線コネクタ 65"/>
        <xdr:cNvCxnSpPr/>
      </xdr:nvCxnSpPr>
      <xdr:spPr>
        <a:xfrm flipV="1">
          <a:off x="3987800" y="5994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16510</xdr:rowOff>
    </xdr:to>
    <xdr:cxnSp macro="">
      <xdr:nvCxnSpPr>
        <xdr:cNvPr id="69" name="直線コネクタ 68"/>
        <xdr:cNvCxnSpPr/>
      </xdr:nvCxnSpPr>
      <xdr:spPr>
        <a:xfrm>
          <a:off x="3098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8890</xdr:rowOff>
    </xdr:to>
    <xdr:cxnSp macro="">
      <xdr:nvCxnSpPr>
        <xdr:cNvPr id="72" name="直線コネクタ 71"/>
        <xdr:cNvCxnSpPr/>
      </xdr:nvCxnSpPr>
      <xdr:spPr>
        <a:xfrm flipV="1">
          <a:off x="2209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35</xdr:row>
      <xdr:rowOff>8890</xdr:rowOff>
    </xdr:to>
    <xdr:cxnSp macro="">
      <xdr:nvCxnSpPr>
        <xdr:cNvPr id="75" name="直線コネクタ 74"/>
        <xdr:cNvCxnSpPr/>
      </xdr:nvCxnSpPr>
      <xdr:spPr>
        <a:xfrm>
          <a:off x="1320800" y="592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４．３ポイント上回っている。これは委託費や維持管理費に継続的に多額の費用を要しているためである。前年比較で１．３ポイント減少しが、類似団体と比較すると大幅に高いため、委託費の削減や施設の維持管理費の抑制など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19</xdr:row>
      <xdr:rowOff>9978</xdr:rowOff>
    </xdr:to>
    <xdr:cxnSp macro="">
      <xdr:nvCxnSpPr>
        <xdr:cNvPr id="129" name="直線コネクタ 128"/>
        <xdr:cNvCxnSpPr/>
      </xdr:nvCxnSpPr>
      <xdr:spPr>
        <a:xfrm>
          <a:off x="15671800" y="31260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105229</xdr:rowOff>
    </xdr:to>
    <xdr:cxnSp macro="">
      <xdr:nvCxnSpPr>
        <xdr:cNvPr id="132" name="直線コネクタ 131"/>
        <xdr:cNvCxnSpPr/>
      </xdr:nvCxnSpPr>
      <xdr:spPr>
        <a:xfrm flipV="1">
          <a:off x="14782800" y="3126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116114</xdr:rowOff>
    </xdr:to>
    <xdr:cxnSp macro="">
      <xdr:nvCxnSpPr>
        <xdr:cNvPr id="135" name="直線コネクタ 134"/>
        <xdr:cNvCxnSpPr/>
      </xdr:nvCxnSpPr>
      <xdr:spPr>
        <a:xfrm flipV="1">
          <a:off x="13893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116114</xdr:rowOff>
    </xdr:to>
    <xdr:cxnSp macro="">
      <xdr:nvCxnSpPr>
        <xdr:cNvPr id="138" name="直線コネクタ 137"/>
        <xdr:cNvCxnSpPr/>
      </xdr:nvCxnSpPr>
      <xdr:spPr>
        <a:xfrm>
          <a:off x="13004800" y="3060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2" name="楕円 151"/>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3" name="テキスト ボックス 152"/>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4" name="楕円 153"/>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5" name="テキスト ボックス 154"/>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９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55</xdr:row>
      <xdr:rowOff>133350</xdr:rowOff>
    </xdr:to>
    <xdr:cxnSp macro="">
      <xdr:nvCxnSpPr>
        <xdr:cNvPr id="189" name="直線コネクタ 188"/>
        <xdr:cNvCxnSpPr/>
      </xdr:nvCxnSpPr>
      <xdr:spPr>
        <a:xfrm>
          <a:off x="3987800" y="951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82550</xdr:rowOff>
    </xdr:to>
    <xdr:cxnSp macro="">
      <xdr:nvCxnSpPr>
        <xdr:cNvPr id="192" name="直線コネクタ 191"/>
        <xdr:cNvCxnSpPr/>
      </xdr:nvCxnSpPr>
      <xdr:spPr>
        <a:xfrm>
          <a:off x="3098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57150</xdr:rowOff>
    </xdr:to>
    <xdr:cxnSp macro="">
      <xdr:nvCxnSpPr>
        <xdr:cNvPr id="195" name="直線コネクタ 194"/>
        <xdr:cNvCxnSpPr/>
      </xdr:nvCxnSpPr>
      <xdr:spPr>
        <a:xfrm>
          <a:off x="2209800" y="948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57150</xdr:rowOff>
    </xdr:to>
    <xdr:cxnSp macro="">
      <xdr:nvCxnSpPr>
        <xdr:cNvPr id="198" name="直線コネクタ 197"/>
        <xdr:cNvCxnSpPr/>
      </xdr:nvCxnSpPr>
      <xdr:spPr>
        <a:xfrm>
          <a:off x="1320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8" name="楕円 207"/>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09"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0" name="楕円 209"/>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1" name="テキスト ボックス 21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2" name="楕円 211"/>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3" name="テキスト ボックス 212"/>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4" name="楕円 213"/>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5" name="テキスト ボックス 214"/>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6" name="楕円 215"/>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7" name="テキスト ボックス 216"/>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５．３ポイント下回っており、類似団体の中では少ない値となっている。その他の主なものに繰出金が挙げられるが、下水道事業会計が地方公営企業法の全部を適用しているために負担金として処理され、繰出金に含まれないためで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100874</xdr:rowOff>
    </xdr:to>
    <xdr:cxnSp macro="">
      <xdr:nvCxnSpPr>
        <xdr:cNvPr id="252" name="直線コネクタ 251"/>
        <xdr:cNvCxnSpPr/>
      </xdr:nvCxnSpPr>
      <xdr:spPr>
        <a:xfrm>
          <a:off x="15671800" y="93395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81280</xdr:rowOff>
    </xdr:to>
    <xdr:cxnSp macro="">
      <xdr:nvCxnSpPr>
        <xdr:cNvPr id="255" name="直線コネクタ 254"/>
        <xdr:cNvCxnSpPr/>
      </xdr:nvCxnSpPr>
      <xdr:spPr>
        <a:xfrm>
          <a:off x="14782800" y="93199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55154</xdr:rowOff>
    </xdr:from>
    <xdr:to>
      <xdr:col>73</xdr:col>
      <xdr:colOff>180975</xdr:colOff>
      <xdr:row>54</xdr:row>
      <xdr:rowOff>61685</xdr:rowOff>
    </xdr:to>
    <xdr:cxnSp macro="">
      <xdr:nvCxnSpPr>
        <xdr:cNvPr id="258" name="直線コネクタ 257"/>
        <xdr:cNvCxnSpPr/>
      </xdr:nvCxnSpPr>
      <xdr:spPr>
        <a:xfrm>
          <a:off x="13893800" y="93134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22497</xdr:rowOff>
    </xdr:from>
    <xdr:to>
      <xdr:col>69</xdr:col>
      <xdr:colOff>92075</xdr:colOff>
      <xdr:row>54</xdr:row>
      <xdr:rowOff>55154</xdr:rowOff>
    </xdr:to>
    <xdr:cxnSp macro="">
      <xdr:nvCxnSpPr>
        <xdr:cNvPr id="261" name="直線コネクタ 260"/>
        <xdr:cNvCxnSpPr/>
      </xdr:nvCxnSpPr>
      <xdr:spPr>
        <a:xfrm>
          <a:off x="13004800" y="92807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4" name="フローチャート: 判断 263"/>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5" name="テキスト ボックス 264"/>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50074</xdr:rowOff>
    </xdr:from>
    <xdr:to>
      <xdr:col>82</xdr:col>
      <xdr:colOff>158750</xdr:colOff>
      <xdr:row>54</xdr:row>
      <xdr:rowOff>151674</xdr:rowOff>
    </xdr:to>
    <xdr:sp macro="" textlink="">
      <xdr:nvSpPr>
        <xdr:cNvPr id="271" name="楕円 270"/>
        <xdr:cNvSpPr/>
      </xdr:nvSpPr>
      <xdr:spPr>
        <a:xfrm>
          <a:off x="164592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66601</xdr:rowOff>
    </xdr:from>
    <xdr:ext cx="762000" cy="259045"/>
    <xdr:sp macro="" textlink="">
      <xdr:nvSpPr>
        <xdr:cNvPr id="272" name="その他該当値テキスト"/>
        <xdr:cNvSpPr txBox="1"/>
      </xdr:nvSpPr>
      <xdr:spPr>
        <a:xfrm>
          <a:off x="16598900" y="915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3" name="楕円 272"/>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4" name="テキスト ボックス 273"/>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5" name="楕円 274"/>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6" name="テキスト ボックス 275"/>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xdr:rowOff>
    </xdr:from>
    <xdr:to>
      <xdr:col>69</xdr:col>
      <xdr:colOff>142875</xdr:colOff>
      <xdr:row>54</xdr:row>
      <xdr:rowOff>105954</xdr:rowOff>
    </xdr:to>
    <xdr:sp macro="" textlink="">
      <xdr:nvSpPr>
        <xdr:cNvPr id="277" name="楕円 276"/>
        <xdr:cNvSpPr/>
      </xdr:nvSpPr>
      <xdr:spPr>
        <a:xfrm>
          <a:off x="13843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116131</xdr:rowOff>
    </xdr:from>
    <xdr:ext cx="762000" cy="259045"/>
    <xdr:sp macro="" textlink="">
      <xdr:nvSpPr>
        <xdr:cNvPr id="278" name="テキスト ボックス 277"/>
        <xdr:cNvSpPr txBox="1"/>
      </xdr:nvSpPr>
      <xdr:spPr>
        <a:xfrm>
          <a:off x="13512800" y="903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143147</xdr:rowOff>
    </xdr:from>
    <xdr:to>
      <xdr:col>65</xdr:col>
      <xdr:colOff>53975</xdr:colOff>
      <xdr:row>54</xdr:row>
      <xdr:rowOff>73297</xdr:rowOff>
    </xdr:to>
    <xdr:sp macro="" textlink="">
      <xdr:nvSpPr>
        <xdr:cNvPr id="279" name="楕円 278"/>
        <xdr:cNvSpPr/>
      </xdr:nvSpPr>
      <xdr:spPr>
        <a:xfrm>
          <a:off x="12954000" y="92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83474</xdr:rowOff>
    </xdr:from>
    <xdr:ext cx="762000" cy="259045"/>
    <xdr:sp macro="" textlink="">
      <xdr:nvSpPr>
        <xdr:cNvPr id="280" name="テキスト ボックス 279"/>
        <xdr:cNvSpPr txBox="1"/>
      </xdr:nvSpPr>
      <xdr:spPr>
        <a:xfrm>
          <a:off x="12623800" y="899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８．２ポイント上回り、類似団体の中でも高い値となっている。これは公営企業への負担金が大きな要因である。また、公的病院への運営補助、定住促進や子育て支援対策として当町独自の取り組みを行っており、事業の多様化により今後も増加が見込まれ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39</xdr:row>
      <xdr:rowOff>69850</xdr:rowOff>
    </xdr:to>
    <xdr:cxnSp macro="">
      <xdr:nvCxnSpPr>
        <xdr:cNvPr id="310" name="直線コネクタ 309"/>
        <xdr:cNvCxnSpPr/>
      </xdr:nvCxnSpPr>
      <xdr:spPr>
        <a:xfrm>
          <a:off x="15671800" y="67518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39</xdr:row>
      <xdr:rowOff>69850</xdr:rowOff>
    </xdr:to>
    <xdr:cxnSp macro="">
      <xdr:nvCxnSpPr>
        <xdr:cNvPr id="313" name="直線コネクタ 312"/>
        <xdr:cNvCxnSpPr/>
      </xdr:nvCxnSpPr>
      <xdr:spPr>
        <a:xfrm flipV="1">
          <a:off x="14782800" y="6751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39</xdr:row>
      <xdr:rowOff>69850</xdr:rowOff>
    </xdr:to>
    <xdr:cxnSp macro="">
      <xdr:nvCxnSpPr>
        <xdr:cNvPr id="316" name="直線コネクタ 315"/>
        <xdr:cNvCxnSpPr/>
      </xdr:nvCxnSpPr>
      <xdr:spPr>
        <a:xfrm>
          <a:off x="13893800" y="67061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19558</xdr:rowOff>
    </xdr:from>
    <xdr:to>
      <xdr:col>69</xdr:col>
      <xdr:colOff>92075</xdr:colOff>
      <xdr:row>39</xdr:row>
      <xdr:rowOff>33274</xdr:rowOff>
    </xdr:to>
    <xdr:cxnSp macro="">
      <xdr:nvCxnSpPr>
        <xdr:cNvPr id="319" name="直線コネクタ 318"/>
        <xdr:cNvCxnSpPr/>
      </xdr:nvCxnSpPr>
      <xdr:spPr>
        <a:xfrm flipV="1">
          <a:off x="13004800" y="6706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2" name="フローチャート: 判断 321"/>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23" name="テキスト ボックス 322"/>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29" name="楕円 328"/>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162577</xdr:rowOff>
    </xdr:from>
    <xdr:ext cx="762000" cy="259045"/>
    <xdr:sp macro="" textlink="">
      <xdr:nvSpPr>
        <xdr:cNvPr id="330"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31" name="楕円 330"/>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32" name="テキスト ボックス 331"/>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19050</xdr:rowOff>
    </xdr:from>
    <xdr:to>
      <xdr:col>74</xdr:col>
      <xdr:colOff>31750</xdr:colOff>
      <xdr:row>39</xdr:row>
      <xdr:rowOff>120650</xdr:rowOff>
    </xdr:to>
    <xdr:sp macro="" textlink="">
      <xdr:nvSpPr>
        <xdr:cNvPr id="333" name="楕円 332"/>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105427</xdr:rowOff>
    </xdr:from>
    <xdr:ext cx="762000" cy="259045"/>
    <xdr:sp macro="" textlink="">
      <xdr:nvSpPr>
        <xdr:cNvPr id="334" name="テキスト ボックス 333"/>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35" name="楕円 334"/>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36" name="テキスト ボックス 335"/>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37" name="楕円 336"/>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38" name="テキスト ボックス 337"/>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６．９ポイント下回っており、類似団体の中でも少ない値となっている。公債費及び公債費に準ずる費用をみても減少傾向であり、これは起債の償還や一部事務組合で起こした起債の償還が順調に進んでいる結果である。今後も新たな地方債の発行は計画的に行い公債費の適正化を推進す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124714</xdr:rowOff>
    </xdr:from>
    <xdr:to>
      <xdr:col>24</xdr:col>
      <xdr:colOff>25400</xdr:colOff>
      <xdr:row>75</xdr:row>
      <xdr:rowOff>156718</xdr:rowOff>
    </xdr:to>
    <xdr:cxnSp macro="">
      <xdr:nvCxnSpPr>
        <xdr:cNvPr id="368" name="直線コネクタ 367"/>
        <xdr:cNvCxnSpPr/>
      </xdr:nvCxnSpPr>
      <xdr:spPr>
        <a:xfrm flipV="1">
          <a:off x="3987800" y="129834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21844</xdr:rowOff>
    </xdr:to>
    <xdr:cxnSp macro="">
      <xdr:nvCxnSpPr>
        <xdr:cNvPr id="371" name="直線コネクタ 370"/>
        <xdr:cNvCxnSpPr/>
      </xdr:nvCxnSpPr>
      <xdr:spPr>
        <a:xfrm flipV="1">
          <a:off x="3098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xdr:rowOff>
    </xdr:from>
    <xdr:to>
      <xdr:col>15</xdr:col>
      <xdr:colOff>98425</xdr:colOff>
      <xdr:row>76</xdr:row>
      <xdr:rowOff>21844</xdr:rowOff>
    </xdr:to>
    <xdr:cxnSp macro="">
      <xdr:nvCxnSpPr>
        <xdr:cNvPr id="374" name="直線コネクタ 373"/>
        <xdr:cNvCxnSpPr/>
      </xdr:nvCxnSpPr>
      <xdr:spPr>
        <a:xfrm>
          <a:off x="2209800" y="13038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8128</xdr:rowOff>
    </xdr:to>
    <xdr:cxnSp macro="">
      <xdr:nvCxnSpPr>
        <xdr:cNvPr id="377" name="直線コネクタ 376"/>
        <xdr:cNvCxnSpPr/>
      </xdr:nvCxnSpPr>
      <xdr:spPr>
        <a:xfrm>
          <a:off x="1320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0" name="フローチャート: 判断 379"/>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81" name="テキスト ボックス 380"/>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7" name="楕円 386"/>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153941</xdr:rowOff>
    </xdr:from>
    <xdr:ext cx="762000" cy="259045"/>
    <xdr:sp macro="" textlink="">
      <xdr:nvSpPr>
        <xdr:cNvPr id="388" name="公債費該当値テキスト"/>
        <xdr:cNvSpPr txBox="1"/>
      </xdr:nvSpPr>
      <xdr:spPr>
        <a:xfrm>
          <a:off x="4914900" y="1284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9" name="楕円 388"/>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0" name="テキスト ボックス 389"/>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91" name="楕円 390"/>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92" name="テキスト ボックス 391"/>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128778</xdr:rowOff>
    </xdr:from>
    <xdr:to>
      <xdr:col>11</xdr:col>
      <xdr:colOff>60325</xdr:colOff>
      <xdr:row>76</xdr:row>
      <xdr:rowOff>58928</xdr:rowOff>
    </xdr:to>
    <xdr:sp macro="" textlink="">
      <xdr:nvSpPr>
        <xdr:cNvPr id="393" name="楕円 392"/>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69105</xdr:rowOff>
    </xdr:from>
    <xdr:ext cx="762000" cy="259045"/>
    <xdr:sp macro="" textlink="">
      <xdr:nvSpPr>
        <xdr:cNvPr id="394" name="テキスト ボックス 393"/>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5" name="楕円 394"/>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6" name="テキスト ボックス 395"/>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の割合については、当町の前年比では１．１ポイント増加し、類似団体平均を２．０ポイント上回っている。地方税や地方交付税が増加したものの、人件費、物件費や維持補修費は増加傾向にあるため、経常経費全体を抑制する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69850</xdr:rowOff>
    </xdr:to>
    <xdr:cxnSp macro="">
      <xdr:nvCxnSpPr>
        <xdr:cNvPr id="427" name="直線コネクタ 426"/>
        <xdr:cNvCxnSpPr/>
      </xdr:nvCxnSpPr>
      <xdr:spPr>
        <a:xfrm>
          <a:off x="15671800" y="13189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159004</xdr:rowOff>
    </xdr:to>
    <xdr:cxnSp macro="">
      <xdr:nvCxnSpPr>
        <xdr:cNvPr id="430" name="直線コネクタ 429"/>
        <xdr:cNvCxnSpPr/>
      </xdr:nvCxnSpPr>
      <xdr:spPr>
        <a:xfrm>
          <a:off x="14782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136144</xdr:rowOff>
    </xdr:to>
    <xdr:cxnSp macro="">
      <xdr:nvCxnSpPr>
        <xdr:cNvPr id="433" name="直線コネクタ 432"/>
        <xdr:cNvCxnSpPr/>
      </xdr:nvCxnSpPr>
      <xdr:spPr>
        <a:xfrm>
          <a:off x="13893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113285</xdr:rowOff>
    </xdr:to>
    <xdr:cxnSp macro="">
      <xdr:nvCxnSpPr>
        <xdr:cNvPr id="436" name="直線コネクタ 435"/>
        <xdr:cNvCxnSpPr/>
      </xdr:nvCxnSpPr>
      <xdr:spPr>
        <a:xfrm>
          <a:off x="13004800" y="130154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9" name="フローチャート: 判断 438"/>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0" name="テキスト ボックス 439"/>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6" name="楕円 44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7"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8" name="楕円 447"/>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49" name="テキスト ボックス 448"/>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0" name="楕円 449"/>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51" name="テキスト ボックス 450"/>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2" name="楕円 451"/>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53" name="テキスト ボックス 452"/>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4" name="楕円 453"/>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5" name="テキスト ボックス 454"/>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22096</xdr:rowOff>
    </xdr:from>
    <xdr:to>
      <xdr:col>29</xdr:col>
      <xdr:colOff>127000</xdr:colOff>
      <xdr:row>18</xdr:row>
      <xdr:rowOff>36246</xdr:rowOff>
    </xdr:to>
    <xdr:cxnSp macro="">
      <xdr:nvCxnSpPr>
        <xdr:cNvPr id="50" name="直線コネクタ 49"/>
        <xdr:cNvCxnSpPr/>
      </xdr:nvCxnSpPr>
      <xdr:spPr bwMode="auto">
        <a:xfrm flipV="1">
          <a:off x="5003800" y="3155821"/>
          <a:ext cx="647700" cy="1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36246</xdr:rowOff>
    </xdr:from>
    <xdr:to>
      <xdr:col>26</xdr:col>
      <xdr:colOff>50800</xdr:colOff>
      <xdr:row>18</xdr:row>
      <xdr:rowOff>77744</xdr:rowOff>
    </xdr:to>
    <xdr:cxnSp macro="">
      <xdr:nvCxnSpPr>
        <xdr:cNvPr id="53" name="直線コネクタ 52"/>
        <xdr:cNvCxnSpPr/>
      </xdr:nvCxnSpPr>
      <xdr:spPr bwMode="auto">
        <a:xfrm flipV="1">
          <a:off x="4305300" y="3169971"/>
          <a:ext cx="698500" cy="4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77744</xdr:rowOff>
    </xdr:from>
    <xdr:to>
      <xdr:col>22</xdr:col>
      <xdr:colOff>114300</xdr:colOff>
      <xdr:row>18</xdr:row>
      <xdr:rowOff>82659</xdr:rowOff>
    </xdr:to>
    <xdr:cxnSp macro="">
      <xdr:nvCxnSpPr>
        <xdr:cNvPr id="56" name="直線コネクタ 55"/>
        <xdr:cNvCxnSpPr/>
      </xdr:nvCxnSpPr>
      <xdr:spPr bwMode="auto">
        <a:xfrm flipV="1">
          <a:off x="3606800" y="3211469"/>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74933</xdr:rowOff>
    </xdr:from>
    <xdr:to>
      <xdr:col>18</xdr:col>
      <xdr:colOff>177800</xdr:colOff>
      <xdr:row>18</xdr:row>
      <xdr:rowOff>82659</xdr:rowOff>
    </xdr:to>
    <xdr:cxnSp macro="">
      <xdr:nvCxnSpPr>
        <xdr:cNvPr id="59" name="直線コネクタ 58"/>
        <xdr:cNvCxnSpPr/>
      </xdr:nvCxnSpPr>
      <xdr:spPr bwMode="auto">
        <a:xfrm>
          <a:off x="2908300" y="3208658"/>
          <a:ext cx="698500" cy="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24795</xdr:rowOff>
    </xdr:from>
    <xdr:to>
      <xdr:col>15</xdr:col>
      <xdr:colOff>101600</xdr:colOff>
      <xdr:row>18</xdr:row>
      <xdr:rowOff>126395</xdr:rowOff>
    </xdr:to>
    <xdr:sp macro="" textlink="">
      <xdr:nvSpPr>
        <xdr:cNvPr id="62" name="フローチャート: 判断 61"/>
        <xdr:cNvSpPr/>
      </xdr:nvSpPr>
      <xdr:spPr bwMode="auto">
        <a:xfrm>
          <a:off x="2857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111172</xdr:rowOff>
    </xdr:from>
    <xdr:ext cx="762000" cy="259045"/>
    <xdr:sp macro="" textlink="">
      <xdr:nvSpPr>
        <xdr:cNvPr id="63" name="テキスト ボックス 62"/>
        <xdr:cNvSpPr txBox="1"/>
      </xdr:nvSpPr>
      <xdr:spPr>
        <a:xfrm>
          <a:off x="2527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142746</xdr:rowOff>
    </xdr:from>
    <xdr:to>
      <xdr:col>29</xdr:col>
      <xdr:colOff>177800</xdr:colOff>
      <xdr:row>18</xdr:row>
      <xdr:rowOff>72896</xdr:rowOff>
    </xdr:to>
    <xdr:sp macro="" textlink="">
      <xdr:nvSpPr>
        <xdr:cNvPr id="69" name="楕円 68"/>
        <xdr:cNvSpPr/>
      </xdr:nvSpPr>
      <xdr:spPr bwMode="auto">
        <a:xfrm>
          <a:off x="5600700" y="310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114823</xdr:rowOff>
    </xdr:from>
    <xdr:ext cx="762000" cy="259045"/>
    <xdr:sp macro="" textlink="">
      <xdr:nvSpPr>
        <xdr:cNvPr id="70" name="人口1人当たり決算額の推移該当値テキスト130"/>
        <xdr:cNvSpPr txBox="1"/>
      </xdr:nvSpPr>
      <xdr:spPr>
        <a:xfrm>
          <a:off x="5740400" y="307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156896</xdr:rowOff>
    </xdr:from>
    <xdr:to>
      <xdr:col>26</xdr:col>
      <xdr:colOff>101600</xdr:colOff>
      <xdr:row>18</xdr:row>
      <xdr:rowOff>87046</xdr:rowOff>
    </xdr:to>
    <xdr:sp macro="" textlink="">
      <xdr:nvSpPr>
        <xdr:cNvPr id="71" name="楕円 70"/>
        <xdr:cNvSpPr/>
      </xdr:nvSpPr>
      <xdr:spPr bwMode="auto">
        <a:xfrm>
          <a:off x="4953000" y="311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71823</xdr:rowOff>
    </xdr:from>
    <xdr:ext cx="736600" cy="259045"/>
    <xdr:sp macro="" textlink="">
      <xdr:nvSpPr>
        <xdr:cNvPr id="72" name="テキスト ボックス 71"/>
        <xdr:cNvSpPr txBox="1"/>
      </xdr:nvSpPr>
      <xdr:spPr>
        <a:xfrm>
          <a:off x="4622800" y="320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26944</xdr:rowOff>
    </xdr:from>
    <xdr:to>
      <xdr:col>22</xdr:col>
      <xdr:colOff>165100</xdr:colOff>
      <xdr:row>18</xdr:row>
      <xdr:rowOff>128544</xdr:rowOff>
    </xdr:to>
    <xdr:sp macro="" textlink="">
      <xdr:nvSpPr>
        <xdr:cNvPr id="73" name="楕円 72"/>
        <xdr:cNvSpPr/>
      </xdr:nvSpPr>
      <xdr:spPr bwMode="auto">
        <a:xfrm>
          <a:off x="42545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113321</xdr:rowOff>
    </xdr:from>
    <xdr:ext cx="762000" cy="259045"/>
    <xdr:sp macro="" textlink="">
      <xdr:nvSpPr>
        <xdr:cNvPr id="74" name="テキスト ボックス 73"/>
        <xdr:cNvSpPr txBox="1"/>
      </xdr:nvSpPr>
      <xdr:spPr>
        <a:xfrm>
          <a:off x="3924300" y="32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31859</xdr:rowOff>
    </xdr:from>
    <xdr:to>
      <xdr:col>19</xdr:col>
      <xdr:colOff>38100</xdr:colOff>
      <xdr:row>18</xdr:row>
      <xdr:rowOff>133459</xdr:rowOff>
    </xdr:to>
    <xdr:sp macro="" textlink="">
      <xdr:nvSpPr>
        <xdr:cNvPr id="75" name="楕円 74"/>
        <xdr:cNvSpPr/>
      </xdr:nvSpPr>
      <xdr:spPr bwMode="auto">
        <a:xfrm>
          <a:off x="3556000" y="316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118236</xdr:rowOff>
    </xdr:from>
    <xdr:ext cx="762000" cy="259045"/>
    <xdr:sp macro="" textlink="">
      <xdr:nvSpPr>
        <xdr:cNvPr id="76" name="テキスト ボックス 75"/>
        <xdr:cNvSpPr txBox="1"/>
      </xdr:nvSpPr>
      <xdr:spPr>
        <a:xfrm>
          <a:off x="3225800" y="32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24133</xdr:rowOff>
    </xdr:from>
    <xdr:to>
      <xdr:col>15</xdr:col>
      <xdr:colOff>101600</xdr:colOff>
      <xdr:row>18</xdr:row>
      <xdr:rowOff>125733</xdr:rowOff>
    </xdr:to>
    <xdr:sp macro="" textlink="">
      <xdr:nvSpPr>
        <xdr:cNvPr id="77" name="楕円 76"/>
        <xdr:cNvSpPr/>
      </xdr:nvSpPr>
      <xdr:spPr bwMode="auto">
        <a:xfrm>
          <a:off x="2857500" y="3157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135910</xdr:rowOff>
    </xdr:from>
    <xdr:ext cx="762000" cy="259045"/>
    <xdr:sp macro="" textlink="">
      <xdr:nvSpPr>
        <xdr:cNvPr id="78" name="テキスト ボックス 77"/>
        <xdr:cNvSpPr txBox="1"/>
      </xdr:nvSpPr>
      <xdr:spPr>
        <a:xfrm>
          <a:off x="2527300" y="292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188669</xdr:rowOff>
    </xdr:from>
    <xdr:ext cx="762000" cy="259045"/>
    <xdr:sp macro="" textlink="">
      <xdr:nvSpPr>
        <xdr:cNvPr id="108" name="人口1人当たり決算額の推移最小値テキスト445"/>
        <xdr:cNvSpPr txBox="1"/>
      </xdr:nvSpPr>
      <xdr:spPr>
        <a:xfrm>
          <a:off x="5740400" y="731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123819</xdr:rowOff>
    </xdr:from>
    <xdr:to>
      <xdr:col>29</xdr:col>
      <xdr:colOff>127000</xdr:colOff>
      <xdr:row>37</xdr:row>
      <xdr:rowOff>178492</xdr:rowOff>
    </xdr:to>
    <xdr:cxnSp macro="">
      <xdr:nvCxnSpPr>
        <xdr:cNvPr id="112" name="直線コネクタ 111"/>
        <xdr:cNvCxnSpPr/>
      </xdr:nvCxnSpPr>
      <xdr:spPr bwMode="auto">
        <a:xfrm>
          <a:off x="5003800" y="7248519"/>
          <a:ext cx="647700" cy="5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81890</xdr:rowOff>
    </xdr:from>
    <xdr:to>
      <xdr:col>26</xdr:col>
      <xdr:colOff>50800</xdr:colOff>
      <xdr:row>37</xdr:row>
      <xdr:rowOff>123819</xdr:rowOff>
    </xdr:to>
    <xdr:cxnSp macro="">
      <xdr:nvCxnSpPr>
        <xdr:cNvPr id="115" name="直線コネクタ 114"/>
        <xdr:cNvCxnSpPr/>
      </xdr:nvCxnSpPr>
      <xdr:spPr bwMode="auto">
        <a:xfrm>
          <a:off x="4305300" y="7206590"/>
          <a:ext cx="698500" cy="41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81890</xdr:rowOff>
    </xdr:from>
    <xdr:to>
      <xdr:col>22</xdr:col>
      <xdr:colOff>114300</xdr:colOff>
      <xdr:row>37</xdr:row>
      <xdr:rowOff>90710</xdr:rowOff>
    </xdr:to>
    <xdr:cxnSp macro="">
      <xdr:nvCxnSpPr>
        <xdr:cNvPr id="118" name="直線コネクタ 117"/>
        <xdr:cNvCxnSpPr/>
      </xdr:nvCxnSpPr>
      <xdr:spPr bwMode="auto">
        <a:xfrm flipV="1">
          <a:off x="3606800" y="7206590"/>
          <a:ext cx="6985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68631</xdr:rowOff>
    </xdr:from>
    <xdr:to>
      <xdr:col>18</xdr:col>
      <xdr:colOff>177800</xdr:colOff>
      <xdr:row>37</xdr:row>
      <xdr:rowOff>90710</xdr:rowOff>
    </xdr:to>
    <xdr:cxnSp macro="">
      <xdr:nvCxnSpPr>
        <xdr:cNvPr id="121" name="直線コネクタ 120"/>
        <xdr:cNvCxnSpPr/>
      </xdr:nvCxnSpPr>
      <xdr:spPr bwMode="auto">
        <a:xfrm>
          <a:off x="2908300" y="7193331"/>
          <a:ext cx="698500" cy="2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119653</xdr:rowOff>
    </xdr:from>
    <xdr:to>
      <xdr:col>15</xdr:col>
      <xdr:colOff>101600</xdr:colOff>
      <xdr:row>37</xdr:row>
      <xdr:rowOff>49803</xdr:rowOff>
    </xdr:to>
    <xdr:sp macro="" textlink="">
      <xdr:nvSpPr>
        <xdr:cNvPr id="124" name="フローチャート: 判断 123"/>
        <xdr:cNvSpPr/>
      </xdr:nvSpPr>
      <xdr:spPr bwMode="auto">
        <a:xfrm>
          <a:off x="28575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231430</xdr:rowOff>
    </xdr:from>
    <xdr:ext cx="762000" cy="259045"/>
    <xdr:sp macro="" textlink="">
      <xdr:nvSpPr>
        <xdr:cNvPr id="125" name="テキスト ボックス 124"/>
        <xdr:cNvSpPr txBox="1"/>
      </xdr:nvSpPr>
      <xdr:spPr>
        <a:xfrm>
          <a:off x="2527300" y="684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127692</xdr:rowOff>
    </xdr:from>
    <xdr:to>
      <xdr:col>29</xdr:col>
      <xdr:colOff>177800</xdr:colOff>
      <xdr:row>37</xdr:row>
      <xdr:rowOff>229292</xdr:rowOff>
    </xdr:to>
    <xdr:sp macro="" textlink="">
      <xdr:nvSpPr>
        <xdr:cNvPr id="131" name="楕円 130"/>
        <xdr:cNvSpPr/>
      </xdr:nvSpPr>
      <xdr:spPr bwMode="auto">
        <a:xfrm>
          <a:off x="5600700" y="725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36269</xdr:rowOff>
    </xdr:from>
    <xdr:ext cx="762000" cy="259045"/>
    <xdr:sp macro="" textlink="">
      <xdr:nvSpPr>
        <xdr:cNvPr id="132" name="人口1人当たり決算額の推移該当値テキスト445"/>
        <xdr:cNvSpPr txBox="1"/>
      </xdr:nvSpPr>
      <xdr:spPr>
        <a:xfrm>
          <a:off x="5740400" y="716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73019</xdr:rowOff>
    </xdr:from>
    <xdr:to>
      <xdr:col>26</xdr:col>
      <xdr:colOff>101600</xdr:colOff>
      <xdr:row>37</xdr:row>
      <xdr:rowOff>174619</xdr:rowOff>
    </xdr:to>
    <xdr:sp macro="" textlink="">
      <xdr:nvSpPr>
        <xdr:cNvPr id="133" name="楕円 132"/>
        <xdr:cNvSpPr/>
      </xdr:nvSpPr>
      <xdr:spPr bwMode="auto">
        <a:xfrm>
          <a:off x="4953000" y="719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159396</xdr:rowOff>
    </xdr:from>
    <xdr:ext cx="736600" cy="259045"/>
    <xdr:sp macro="" textlink="">
      <xdr:nvSpPr>
        <xdr:cNvPr id="134" name="テキスト ボックス 133"/>
        <xdr:cNvSpPr txBox="1"/>
      </xdr:nvSpPr>
      <xdr:spPr>
        <a:xfrm>
          <a:off x="4622800" y="728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31090</xdr:rowOff>
    </xdr:from>
    <xdr:to>
      <xdr:col>22</xdr:col>
      <xdr:colOff>165100</xdr:colOff>
      <xdr:row>37</xdr:row>
      <xdr:rowOff>132690</xdr:rowOff>
    </xdr:to>
    <xdr:sp macro="" textlink="">
      <xdr:nvSpPr>
        <xdr:cNvPr id="135" name="楕円 134"/>
        <xdr:cNvSpPr/>
      </xdr:nvSpPr>
      <xdr:spPr bwMode="auto">
        <a:xfrm>
          <a:off x="4254500" y="715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117467</xdr:rowOff>
    </xdr:from>
    <xdr:ext cx="762000" cy="259045"/>
    <xdr:sp macro="" textlink="">
      <xdr:nvSpPr>
        <xdr:cNvPr id="136" name="テキスト ボックス 135"/>
        <xdr:cNvSpPr txBox="1"/>
      </xdr:nvSpPr>
      <xdr:spPr>
        <a:xfrm>
          <a:off x="3924300" y="724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39910</xdr:rowOff>
    </xdr:from>
    <xdr:to>
      <xdr:col>19</xdr:col>
      <xdr:colOff>38100</xdr:colOff>
      <xdr:row>37</xdr:row>
      <xdr:rowOff>141510</xdr:rowOff>
    </xdr:to>
    <xdr:sp macro="" textlink="">
      <xdr:nvSpPr>
        <xdr:cNvPr id="137" name="楕円 136"/>
        <xdr:cNvSpPr/>
      </xdr:nvSpPr>
      <xdr:spPr bwMode="auto">
        <a:xfrm>
          <a:off x="3556000" y="716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126287</xdr:rowOff>
    </xdr:from>
    <xdr:ext cx="762000" cy="259045"/>
    <xdr:sp macro="" textlink="">
      <xdr:nvSpPr>
        <xdr:cNvPr id="138" name="テキスト ボックス 137"/>
        <xdr:cNvSpPr txBox="1"/>
      </xdr:nvSpPr>
      <xdr:spPr>
        <a:xfrm>
          <a:off x="3225800" y="725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17831</xdr:rowOff>
    </xdr:from>
    <xdr:to>
      <xdr:col>15</xdr:col>
      <xdr:colOff>101600</xdr:colOff>
      <xdr:row>37</xdr:row>
      <xdr:rowOff>119431</xdr:rowOff>
    </xdr:to>
    <xdr:sp macro="" textlink="">
      <xdr:nvSpPr>
        <xdr:cNvPr id="139" name="楕円 138"/>
        <xdr:cNvSpPr/>
      </xdr:nvSpPr>
      <xdr:spPr bwMode="auto">
        <a:xfrm>
          <a:off x="2857500" y="714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104208</xdr:rowOff>
    </xdr:from>
    <xdr:ext cx="762000" cy="259045"/>
    <xdr:sp macro="" textlink="">
      <xdr:nvSpPr>
        <xdr:cNvPr id="140" name="テキスト ボックス 139"/>
        <xdr:cNvSpPr txBox="1"/>
      </xdr:nvSpPr>
      <xdr:spPr>
        <a:xfrm>
          <a:off x="2527300" y="722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14,591
14,374
144.76
8,140,126
7,707,917
344,710
4,951,737
5,519,647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34745</xdr:rowOff>
    </xdr:from>
    <xdr:to>
      <xdr:col>24</xdr:col>
      <xdr:colOff>63500</xdr:colOff>
      <xdr:row>37</xdr:row>
      <xdr:rowOff>45133</xdr:rowOff>
    </xdr:to>
    <xdr:cxnSp macro="">
      <xdr:nvCxnSpPr>
        <xdr:cNvPr id="59" name="直線コネクタ 58"/>
        <xdr:cNvCxnSpPr/>
      </xdr:nvCxnSpPr>
      <xdr:spPr>
        <a:xfrm flipV="1">
          <a:off x="3797300" y="6378395"/>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45133</xdr:rowOff>
    </xdr:from>
    <xdr:to>
      <xdr:col>19</xdr:col>
      <xdr:colOff>177800</xdr:colOff>
      <xdr:row>37</xdr:row>
      <xdr:rowOff>72227</xdr:rowOff>
    </xdr:to>
    <xdr:cxnSp macro="">
      <xdr:nvCxnSpPr>
        <xdr:cNvPr id="62" name="直線コネクタ 61"/>
        <xdr:cNvCxnSpPr/>
      </xdr:nvCxnSpPr>
      <xdr:spPr>
        <a:xfrm flipV="1">
          <a:off x="2908300" y="6388783"/>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60678</xdr:rowOff>
    </xdr:from>
    <xdr:to>
      <xdr:col>15</xdr:col>
      <xdr:colOff>50800</xdr:colOff>
      <xdr:row>37</xdr:row>
      <xdr:rowOff>72227</xdr:rowOff>
    </xdr:to>
    <xdr:cxnSp macro="">
      <xdr:nvCxnSpPr>
        <xdr:cNvPr id="65" name="直線コネクタ 64"/>
        <xdr:cNvCxnSpPr/>
      </xdr:nvCxnSpPr>
      <xdr:spPr>
        <a:xfrm>
          <a:off x="2019300" y="6404328"/>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60678</xdr:rowOff>
    </xdr:from>
    <xdr:to>
      <xdr:col>10</xdr:col>
      <xdr:colOff>114300</xdr:colOff>
      <xdr:row>37</xdr:row>
      <xdr:rowOff>70069</xdr:rowOff>
    </xdr:to>
    <xdr:cxnSp macro="">
      <xdr:nvCxnSpPr>
        <xdr:cNvPr id="68" name="直線コネクタ 67"/>
        <xdr:cNvCxnSpPr/>
      </xdr:nvCxnSpPr>
      <xdr:spPr>
        <a:xfrm flipV="1">
          <a:off x="1130300" y="6404328"/>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18409</xdr:rowOff>
    </xdr:from>
    <xdr:to>
      <xdr:col>6</xdr:col>
      <xdr:colOff>38100</xdr:colOff>
      <xdr:row>37</xdr:row>
      <xdr:rowOff>120009</xdr:rowOff>
    </xdr:to>
    <xdr:sp macro="" textlink="">
      <xdr:nvSpPr>
        <xdr:cNvPr id="71" name="フローチャート: 判断 70"/>
        <xdr:cNvSpPr/>
      </xdr:nvSpPr>
      <xdr:spPr>
        <a:xfrm>
          <a:off x="1079500" y="63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136536</xdr:rowOff>
    </xdr:from>
    <xdr:ext cx="534377" cy="259045"/>
    <xdr:sp macro="" textlink="">
      <xdr:nvSpPr>
        <xdr:cNvPr id="72" name="テキスト ボックス 71"/>
        <xdr:cNvSpPr txBox="1"/>
      </xdr:nvSpPr>
      <xdr:spPr>
        <a:xfrm>
          <a:off x="863111" y="6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155395</xdr:rowOff>
    </xdr:from>
    <xdr:to>
      <xdr:col>24</xdr:col>
      <xdr:colOff>114300</xdr:colOff>
      <xdr:row>37</xdr:row>
      <xdr:rowOff>85545</xdr:rowOff>
    </xdr:to>
    <xdr:sp macro="" textlink="">
      <xdr:nvSpPr>
        <xdr:cNvPr id="78" name="楕円 77"/>
        <xdr:cNvSpPr/>
      </xdr:nvSpPr>
      <xdr:spPr>
        <a:xfrm>
          <a:off x="4584700" y="63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133822</xdr:rowOff>
    </xdr:from>
    <xdr:ext cx="534377" cy="259045"/>
    <xdr:sp macro="" textlink="">
      <xdr:nvSpPr>
        <xdr:cNvPr id="79" name="人件費該当値テキスト"/>
        <xdr:cNvSpPr txBox="1"/>
      </xdr:nvSpPr>
      <xdr:spPr>
        <a:xfrm>
          <a:off x="4686300" y="63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165783</xdr:rowOff>
    </xdr:from>
    <xdr:to>
      <xdr:col>20</xdr:col>
      <xdr:colOff>38100</xdr:colOff>
      <xdr:row>37</xdr:row>
      <xdr:rowOff>95933</xdr:rowOff>
    </xdr:to>
    <xdr:sp macro="" textlink="">
      <xdr:nvSpPr>
        <xdr:cNvPr id="80" name="楕円 79"/>
        <xdr:cNvSpPr/>
      </xdr:nvSpPr>
      <xdr:spPr>
        <a:xfrm>
          <a:off x="3746500" y="63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87060</xdr:rowOff>
    </xdr:from>
    <xdr:ext cx="534377" cy="259045"/>
    <xdr:sp macro="" textlink="">
      <xdr:nvSpPr>
        <xdr:cNvPr id="81" name="テキスト ボックス 80"/>
        <xdr:cNvSpPr txBox="1"/>
      </xdr:nvSpPr>
      <xdr:spPr>
        <a:xfrm>
          <a:off x="3530111" y="64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21427</xdr:rowOff>
    </xdr:from>
    <xdr:to>
      <xdr:col>15</xdr:col>
      <xdr:colOff>101600</xdr:colOff>
      <xdr:row>37</xdr:row>
      <xdr:rowOff>123027</xdr:rowOff>
    </xdr:to>
    <xdr:sp macro="" textlink="">
      <xdr:nvSpPr>
        <xdr:cNvPr id="82" name="楕円 81"/>
        <xdr:cNvSpPr/>
      </xdr:nvSpPr>
      <xdr:spPr>
        <a:xfrm>
          <a:off x="2857500" y="63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114154</xdr:rowOff>
    </xdr:from>
    <xdr:ext cx="534377" cy="259045"/>
    <xdr:sp macro="" textlink="">
      <xdr:nvSpPr>
        <xdr:cNvPr id="83" name="テキスト ボックス 82"/>
        <xdr:cNvSpPr txBox="1"/>
      </xdr:nvSpPr>
      <xdr:spPr>
        <a:xfrm>
          <a:off x="2641111" y="64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9878</xdr:rowOff>
    </xdr:from>
    <xdr:to>
      <xdr:col>10</xdr:col>
      <xdr:colOff>165100</xdr:colOff>
      <xdr:row>37</xdr:row>
      <xdr:rowOff>111478</xdr:rowOff>
    </xdr:to>
    <xdr:sp macro="" textlink="">
      <xdr:nvSpPr>
        <xdr:cNvPr id="84" name="楕円 83"/>
        <xdr:cNvSpPr/>
      </xdr:nvSpPr>
      <xdr:spPr>
        <a:xfrm>
          <a:off x="19685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102605</xdr:rowOff>
    </xdr:from>
    <xdr:ext cx="534377" cy="259045"/>
    <xdr:sp macro="" textlink="">
      <xdr:nvSpPr>
        <xdr:cNvPr id="85" name="テキスト ボックス 84"/>
        <xdr:cNvSpPr txBox="1"/>
      </xdr:nvSpPr>
      <xdr:spPr>
        <a:xfrm>
          <a:off x="1752111" y="64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19269</xdr:rowOff>
    </xdr:from>
    <xdr:to>
      <xdr:col>6</xdr:col>
      <xdr:colOff>38100</xdr:colOff>
      <xdr:row>37</xdr:row>
      <xdr:rowOff>120869</xdr:rowOff>
    </xdr:to>
    <xdr:sp macro="" textlink="">
      <xdr:nvSpPr>
        <xdr:cNvPr id="86" name="楕円 85"/>
        <xdr:cNvSpPr/>
      </xdr:nvSpPr>
      <xdr:spPr>
        <a:xfrm>
          <a:off x="1079500" y="63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111996</xdr:rowOff>
    </xdr:from>
    <xdr:ext cx="534377" cy="259045"/>
    <xdr:sp macro="" textlink="">
      <xdr:nvSpPr>
        <xdr:cNvPr id="87" name="テキスト ボックス 86"/>
        <xdr:cNvSpPr txBox="1"/>
      </xdr:nvSpPr>
      <xdr:spPr>
        <a:xfrm>
          <a:off x="863111" y="645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66425</xdr:rowOff>
    </xdr:from>
    <xdr:to>
      <xdr:col>24</xdr:col>
      <xdr:colOff>63500</xdr:colOff>
      <xdr:row>56</xdr:row>
      <xdr:rowOff>76021</xdr:rowOff>
    </xdr:to>
    <xdr:cxnSp macro="">
      <xdr:nvCxnSpPr>
        <xdr:cNvPr id="114" name="直線コネクタ 113"/>
        <xdr:cNvCxnSpPr/>
      </xdr:nvCxnSpPr>
      <xdr:spPr>
        <a:xfrm flipV="1">
          <a:off x="3797300" y="9667625"/>
          <a:ext cx="8382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76021</xdr:rowOff>
    </xdr:from>
    <xdr:to>
      <xdr:col>19</xdr:col>
      <xdr:colOff>177800</xdr:colOff>
      <xdr:row>56</xdr:row>
      <xdr:rowOff>77887</xdr:rowOff>
    </xdr:to>
    <xdr:cxnSp macro="">
      <xdr:nvCxnSpPr>
        <xdr:cNvPr id="117" name="直線コネクタ 116"/>
        <xdr:cNvCxnSpPr/>
      </xdr:nvCxnSpPr>
      <xdr:spPr>
        <a:xfrm flipV="1">
          <a:off x="2908300" y="967722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77887</xdr:rowOff>
    </xdr:from>
    <xdr:to>
      <xdr:col>15</xdr:col>
      <xdr:colOff>50800</xdr:colOff>
      <xdr:row>56</xdr:row>
      <xdr:rowOff>109401</xdr:rowOff>
    </xdr:to>
    <xdr:cxnSp macro="">
      <xdr:nvCxnSpPr>
        <xdr:cNvPr id="120" name="直線コネクタ 119"/>
        <xdr:cNvCxnSpPr/>
      </xdr:nvCxnSpPr>
      <xdr:spPr>
        <a:xfrm flipV="1">
          <a:off x="2019300" y="967908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109401</xdr:rowOff>
    </xdr:from>
    <xdr:to>
      <xdr:col>10</xdr:col>
      <xdr:colOff>114300</xdr:colOff>
      <xdr:row>56</xdr:row>
      <xdr:rowOff>118061</xdr:rowOff>
    </xdr:to>
    <xdr:cxnSp macro="">
      <xdr:nvCxnSpPr>
        <xdr:cNvPr id="123" name="直線コネクタ 122"/>
        <xdr:cNvCxnSpPr/>
      </xdr:nvCxnSpPr>
      <xdr:spPr>
        <a:xfrm flipV="1">
          <a:off x="1130300" y="9710601"/>
          <a:ext cx="8890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89083</xdr:rowOff>
    </xdr:from>
    <xdr:to>
      <xdr:col>6</xdr:col>
      <xdr:colOff>38100</xdr:colOff>
      <xdr:row>55</xdr:row>
      <xdr:rowOff>19233</xdr:rowOff>
    </xdr:to>
    <xdr:sp macro="" textlink="">
      <xdr:nvSpPr>
        <xdr:cNvPr id="126" name="フローチャート: 判断 125"/>
        <xdr:cNvSpPr/>
      </xdr:nvSpPr>
      <xdr:spPr>
        <a:xfrm>
          <a:off x="1079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35760</xdr:rowOff>
    </xdr:from>
    <xdr:ext cx="599010" cy="259045"/>
    <xdr:sp macro="" textlink="">
      <xdr:nvSpPr>
        <xdr:cNvPr id="127" name="テキスト ボックス 126"/>
        <xdr:cNvSpPr txBox="1"/>
      </xdr:nvSpPr>
      <xdr:spPr>
        <a:xfrm>
          <a:off x="830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15625</xdr:rowOff>
    </xdr:from>
    <xdr:to>
      <xdr:col>24</xdr:col>
      <xdr:colOff>114300</xdr:colOff>
      <xdr:row>56</xdr:row>
      <xdr:rowOff>117225</xdr:rowOff>
    </xdr:to>
    <xdr:sp macro="" textlink="">
      <xdr:nvSpPr>
        <xdr:cNvPr id="133" name="楕円 132"/>
        <xdr:cNvSpPr/>
      </xdr:nvSpPr>
      <xdr:spPr>
        <a:xfrm>
          <a:off x="4584700" y="96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38502</xdr:rowOff>
    </xdr:from>
    <xdr:ext cx="534377" cy="259045"/>
    <xdr:sp macro="" textlink="">
      <xdr:nvSpPr>
        <xdr:cNvPr id="134" name="物件費該当値テキスト"/>
        <xdr:cNvSpPr txBox="1"/>
      </xdr:nvSpPr>
      <xdr:spPr>
        <a:xfrm>
          <a:off x="4686300" y="94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25221</xdr:rowOff>
    </xdr:from>
    <xdr:to>
      <xdr:col>20</xdr:col>
      <xdr:colOff>38100</xdr:colOff>
      <xdr:row>56</xdr:row>
      <xdr:rowOff>126821</xdr:rowOff>
    </xdr:to>
    <xdr:sp macro="" textlink="">
      <xdr:nvSpPr>
        <xdr:cNvPr id="135" name="楕円 134"/>
        <xdr:cNvSpPr/>
      </xdr:nvSpPr>
      <xdr:spPr>
        <a:xfrm>
          <a:off x="3746500" y="96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143348</xdr:rowOff>
    </xdr:from>
    <xdr:ext cx="534377" cy="259045"/>
    <xdr:sp macro="" textlink="">
      <xdr:nvSpPr>
        <xdr:cNvPr id="136" name="テキスト ボックス 135"/>
        <xdr:cNvSpPr txBox="1"/>
      </xdr:nvSpPr>
      <xdr:spPr>
        <a:xfrm>
          <a:off x="3530111" y="9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27087</xdr:rowOff>
    </xdr:from>
    <xdr:to>
      <xdr:col>15</xdr:col>
      <xdr:colOff>101600</xdr:colOff>
      <xdr:row>56</xdr:row>
      <xdr:rowOff>128687</xdr:rowOff>
    </xdr:to>
    <xdr:sp macro="" textlink="">
      <xdr:nvSpPr>
        <xdr:cNvPr id="137" name="楕円 136"/>
        <xdr:cNvSpPr/>
      </xdr:nvSpPr>
      <xdr:spPr>
        <a:xfrm>
          <a:off x="2857500" y="96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145214</xdr:rowOff>
    </xdr:from>
    <xdr:ext cx="534377" cy="259045"/>
    <xdr:sp macro="" textlink="">
      <xdr:nvSpPr>
        <xdr:cNvPr id="138" name="テキスト ボックス 137"/>
        <xdr:cNvSpPr txBox="1"/>
      </xdr:nvSpPr>
      <xdr:spPr>
        <a:xfrm>
          <a:off x="2641111" y="94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58601</xdr:rowOff>
    </xdr:from>
    <xdr:to>
      <xdr:col>10</xdr:col>
      <xdr:colOff>165100</xdr:colOff>
      <xdr:row>56</xdr:row>
      <xdr:rowOff>160201</xdr:rowOff>
    </xdr:to>
    <xdr:sp macro="" textlink="">
      <xdr:nvSpPr>
        <xdr:cNvPr id="139" name="楕円 138"/>
        <xdr:cNvSpPr/>
      </xdr:nvSpPr>
      <xdr:spPr>
        <a:xfrm>
          <a:off x="1968500" y="96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151328</xdr:rowOff>
    </xdr:from>
    <xdr:ext cx="534377" cy="259045"/>
    <xdr:sp macro="" textlink="">
      <xdr:nvSpPr>
        <xdr:cNvPr id="140" name="テキスト ボックス 139"/>
        <xdr:cNvSpPr txBox="1"/>
      </xdr:nvSpPr>
      <xdr:spPr>
        <a:xfrm>
          <a:off x="1752111" y="97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67261</xdr:rowOff>
    </xdr:from>
    <xdr:to>
      <xdr:col>6</xdr:col>
      <xdr:colOff>38100</xdr:colOff>
      <xdr:row>56</xdr:row>
      <xdr:rowOff>168861</xdr:rowOff>
    </xdr:to>
    <xdr:sp macro="" textlink="">
      <xdr:nvSpPr>
        <xdr:cNvPr id="141" name="楕円 140"/>
        <xdr:cNvSpPr/>
      </xdr:nvSpPr>
      <xdr:spPr>
        <a:xfrm>
          <a:off x="1079500" y="96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159988</xdr:rowOff>
    </xdr:from>
    <xdr:ext cx="534377" cy="259045"/>
    <xdr:sp macro="" textlink="">
      <xdr:nvSpPr>
        <xdr:cNvPr id="142" name="テキスト ボックス 141"/>
        <xdr:cNvSpPr txBox="1"/>
      </xdr:nvSpPr>
      <xdr:spPr>
        <a:xfrm>
          <a:off x="863111" y="97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27046</xdr:rowOff>
    </xdr:from>
    <xdr:to>
      <xdr:col>24</xdr:col>
      <xdr:colOff>63500</xdr:colOff>
      <xdr:row>78</xdr:row>
      <xdr:rowOff>71371</xdr:rowOff>
    </xdr:to>
    <xdr:cxnSp macro="">
      <xdr:nvCxnSpPr>
        <xdr:cNvPr id="169" name="直線コネクタ 168"/>
        <xdr:cNvCxnSpPr/>
      </xdr:nvCxnSpPr>
      <xdr:spPr>
        <a:xfrm flipV="1">
          <a:off x="3797300" y="13400146"/>
          <a:ext cx="8382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62708</xdr:rowOff>
    </xdr:from>
    <xdr:to>
      <xdr:col>19</xdr:col>
      <xdr:colOff>177800</xdr:colOff>
      <xdr:row>78</xdr:row>
      <xdr:rowOff>71371</xdr:rowOff>
    </xdr:to>
    <xdr:cxnSp macro="">
      <xdr:nvCxnSpPr>
        <xdr:cNvPr id="172" name="直線コネクタ 171"/>
        <xdr:cNvCxnSpPr/>
      </xdr:nvCxnSpPr>
      <xdr:spPr>
        <a:xfrm>
          <a:off x="2908300" y="13435808"/>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62708</xdr:rowOff>
    </xdr:from>
    <xdr:to>
      <xdr:col>15</xdr:col>
      <xdr:colOff>50800</xdr:colOff>
      <xdr:row>78</xdr:row>
      <xdr:rowOff>69086</xdr:rowOff>
    </xdr:to>
    <xdr:cxnSp macro="">
      <xdr:nvCxnSpPr>
        <xdr:cNvPr id="175" name="直線コネクタ 174"/>
        <xdr:cNvCxnSpPr/>
      </xdr:nvCxnSpPr>
      <xdr:spPr>
        <a:xfrm flipV="1">
          <a:off x="2019300" y="13435808"/>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69086</xdr:rowOff>
    </xdr:from>
    <xdr:to>
      <xdr:col>10</xdr:col>
      <xdr:colOff>114300</xdr:colOff>
      <xdr:row>78</xdr:row>
      <xdr:rowOff>74251</xdr:rowOff>
    </xdr:to>
    <xdr:cxnSp macro="">
      <xdr:nvCxnSpPr>
        <xdr:cNvPr id="178" name="直線コネクタ 177"/>
        <xdr:cNvCxnSpPr/>
      </xdr:nvCxnSpPr>
      <xdr:spPr>
        <a:xfrm flipV="1">
          <a:off x="1130300" y="13442186"/>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126299</xdr:rowOff>
    </xdr:from>
    <xdr:to>
      <xdr:col>6</xdr:col>
      <xdr:colOff>38100</xdr:colOff>
      <xdr:row>78</xdr:row>
      <xdr:rowOff>56449</xdr:rowOff>
    </xdr:to>
    <xdr:sp macro="" textlink="">
      <xdr:nvSpPr>
        <xdr:cNvPr id="181" name="フローチャート: 判断 180"/>
        <xdr:cNvSpPr/>
      </xdr:nvSpPr>
      <xdr:spPr>
        <a:xfrm>
          <a:off x="1079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72976</xdr:rowOff>
    </xdr:from>
    <xdr:ext cx="469744" cy="259045"/>
    <xdr:sp macro="" textlink="">
      <xdr:nvSpPr>
        <xdr:cNvPr id="182" name="テキスト ボックス 181"/>
        <xdr:cNvSpPr txBox="1"/>
      </xdr:nvSpPr>
      <xdr:spPr>
        <a:xfrm>
          <a:off x="895428"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147696</xdr:rowOff>
    </xdr:from>
    <xdr:to>
      <xdr:col>24</xdr:col>
      <xdr:colOff>114300</xdr:colOff>
      <xdr:row>78</xdr:row>
      <xdr:rowOff>77846</xdr:rowOff>
    </xdr:to>
    <xdr:sp macro="" textlink="">
      <xdr:nvSpPr>
        <xdr:cNvPr id="188" name="楕円 187"/>
        <xdr:cNvSpPr/>
      </xdr:nvSpPr>
      <xdr:spPr>
        <a:xfrm>
          <a:off x="4584700" y="13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84312</xdr:rowOff>
    </xdr:from>
    <xdr:ext cx="469744" cy="259045"/>
    <xdr:sp macro="" textlink="">
      <xdr:nvSpPr>
        <xdr:cNvPr id="189" name="維持補修費該当値テキスト"/>
        <xdr:cNvSpPr txBox="1"/>
      </xdr:nvSpPr>
      <xdr:spPr>
        <a:xfrm>
          <a:off x="4686300" y="1328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20571</xdr:rowOff>
    </xdr:from>
    <xdr:to>
      <xdr:col>20</xdr:col>
      <xdr:colOff>38100</xdr:colOff>
      <xdr:row>78</xdr:row>
      <xdr:rowOff>122171</xdr:rowOff>
    </xdr:to>
    <xdr:sp macro="" textlink="">
      <xdr:nvSpPr>
        <xdr:cNvPr id="190" name="楕円 189"/>
        <xdr:cNvSpPr/>
      </xdr:nvSpPr>
      <xdr:spPr>
        <a:xfrm>
          <a:off x="3746500" y="133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113298</xdr:rowOff>
    </xdr:from>
    <xdr:ext cx="469744" cy="259045"/>
    <xdr:sp macro="" textlink="">
      <xdr:nvSpPr>
        <xdr:cNvPr id="191" name="テキスト ボックス 190"/>
        <xdr:cNvSpPr txBox="1"/>
      </xdr:nvSpPr>
      <xdr:spPr>
        <a:xfrm>
          <a:off x="3562428" y="1348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11908</xdr:rowOff>
    </xdr:from>
    <xdr:to>
      <xdr:col>15</xdr:col>
      <xdr:colOff>101600</xdr:colOff>
      <xdr:row>78</xdr:row>
      <xdr:rowOff>113508</xdr:rowOff>
    </xdr:to>
    <xdr:sp macro="" textlink="">
      <xdr:nvSpPr>
        <xdr:cNvPr id="192" name="楕円 191"/>
        <xdr:cNvSpPr/>
      </xdr:nvSpPr>
      <xdr:spPr>
        <a:xfrm>
          <a:off x="28575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104635</xdr:rowOff>
    </xdr:from>
    <xdr:ext cx="469744" cy="259045"/>
    <xdr:sp macro="" textlink="">
      <xdr:nvSpPr>
        <xdr:cNvPr id="193" name="テキスト ボックス 192"/>
        <xdr:cNvSpPr txBox="1"/>
      </xdr:nvSpPr>
      <xdr:spPr>
        <a:xfrm>
          <a:off x="2673428" y="134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18286</xdr:rowOff>
    </xdr:from>
    <xdr:to>
      <xdr:col>10</xdr:col>
      <xdr:colOff>165100</xdr:colOff>
      <xdr:row>78</xdr:row>
      <xdr:rowOff>119886</xdr:rowOff>
    </xdr:to>
    <xdr:sp macro="" textlink="">
      <xdr:nvSpPr>
        <xdr:cNvPr id="194" name="楕円 193"/>
        <xdr:cNvSpPr/>
      </xdr:nvSpPr>
      <xdr:spPr>
        <a:xfrm>
          <a:off x="1968500" y="133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111013</xdr:rowOff>
    </xdr:from>
    <xdr:ext cx="469744" cy="259045"/>
    <xdr:sp macro="" textlink="">
      <xdr:nvSpPr>
        <xdr:cNvPr id="195" name="テキスト ボックス 194"/>
        <xdr:cNvSpPr txBox="1"/>
      </xdr:nvSpPr>
      <xdr:spPr>
        <a:xfrm>
          <a:off x="1784428" y="1348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23451</xdr:rowOff>
    </xdr:from>
    <xdr:to>
      <xdr:col>6</xdr:col>
      <xdr:colOff>38100</xdr:colOff>
      <xdr:row>78</xdr:row>
      <xdr:rowOff>125051</xdr:rowOff>
    </xdr:to>
    <xdr:sp macro="" textlink="">
      <xdr:nvSpPr>
        <xdr:cNvPr id="196" name="楕円 195"/>
        <xdr:cNvSpPr/>
      </xdr:nvSpPr>
      <xdr:spPr>
        <a:xfrm>
          <a:off x="1079500" y="133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116178</xdr:rowOff>
    </xdr:from>
    <xdr:ext cx="469744" cy="259045"/>
    <xdr:sp macro="" textlink="">
      <xdr:nvSpPr>
        <xdr:cNvPr id="197" name="テキスト ボックス 196"/>
        <xdr:cNvSpPr txBox="1"/>
      </xdr:nvSpPr>
      <xdr:spPr>
        <a:xfrm>
          <a:off x="895428" y="1348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122800</xdr:rowOff>
    </xdr:from>
    <xdr:to>
      <xdr:col>24</xdr:col>
      <xdr:colOff>62865</xdr:colOff>
      <xdr:row>97</xdr:row>
      <xdr:rowOff>136451</xdr:rowOff>
    </xdr:to>
    <xdr:cxnSp macro="">
      <xdr:nvCxnSpPr>
        <xdr:cNvPr id="224" name="直線コネクタ 223"/>
        <xdr:cNvCxnSpPr/>
      </xdr:nvCxnSpPr>
      <xdr:spPr>
        <a:xfrm flipV="1">
          <a:off x="4633595" y="15381850"/>
          <a:ext cx="1270" cy="138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140278</xdr:rowOff>
    </xdr:from>
    <xdr:ext cx="534377" cy="259045"/>
    <xdr:sp macro="" textlink="">
      <xdr:nvSpPr>
        <xdr:cNvPr id="225" name="扶助費最小値テキスト"/>
        <xdr:cNvSpPr txBox="1"/>
      </xdr:nvSpPr>
      <xdr:spPr>
        <a:xfrm>
          <a:off x="4686300" y="1677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136451</xdr:rowOff>
    </xdr:from>
    <xdr:to>
      <xdr:col>24</xdr:col>
      <xdr:colOff>152400</xdr:colOff>
      <xdr:row>97</xdr:row>
      <xdr:rowOff>136451</xdr:rowOff>
    </xdr:to>
    <xdr:cxnSp macro="">
      <xdr:nvCxnSpPr>
        <xdr:cNvPr id="226" name="直線コネクタ 225"/>
        <xdr:cNvCxnSpPr/>
      </xdr:nvCxnSpPr>
      <xdr:spPr>
        <a:xfrm>
          <a:off x="4546600" y="1676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69477</xdr:rowOff>
    </xdr:from>
    <xdr:ext cx="599010" cy="259045"/>
    <xdr:sp macro="" textlink="">
      <xdr:nvSpPr>
        <xdr:cNvPr id="227" name="扶助費最大値テキスト"/>
        <xdr:cNvSpPr txBox="1"/>
      </xdr:nvSpPr>
      <xdr:spPr>
        <a:xfrm>
          <a:off x="4686300" y="1515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122800</xdr:rowOff>
    </xdr:from>
    <xdr:to>
      <xdr:col>24</xdr:col>
      <xdr:colOff>152400</xdr:colOff>
      <xdr:row>89</xdr:row>
      <xdr:rowOff>122800</xdr:rowOff>
    </xdr:to>
    <xdr:cxnSp macro="">
      <xdr:nvCxnSpPr>
        <xdr:cNvPr id="228" name="直線コネクタ 227"/>
        <xdr:cNvCxnSpPr/>
      </xdr:nvCxnSpPr>
      <xdr:spPr>
        <a:xfrm>
          <a:off x="4546600" y="153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110275</xdr:rowOff>
    </xdr:from>
    <xdr:to>
      <xdr:col>24</xdr:col>
      <xdr:colOff>63500</xdr:colOff>
      <xdr:row>97</xdr:row>
      <xdr:rowOff>110913</xdr:rowOff>
    </xdr:to>
    <xdr:cxnSp macro="">
      <xdr:nvCxnSpPr>
        <xdr:cNvPr id="229" name="直線コネクタ 228"/>
        <xdr:cNvCxnSpPr/>
      </xdr:nvCxnSpPr>
      <xdr:spPr>
        <a:xfrm flipV="1">
          <a:off x="3797300" y="16740925"/>
          <a:ext cx="8382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82385</xdr:rowOff>
    </xdr:from>
    <xdr:ext cx="534377" cy="259045"/>
    <xdr:sp macro="" textlink="">
      <xdr:nvSpPr>
        <xdr:cNvPr id="230" name="扶助費平均値テキスト"/>
        <xdr:cNvSpPr txBox="1"/>
      </xdr:nvSpPr>
      <xdr:spPr>
        <a:xfrm>
          <a:off x="4686300" y="16198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59508</xdr:rowOff>
    </xdr:from>
    <xdr:to>
      <xdr:col>24</xdr:col>
      <xdr:colOff>114300</xdr:colOff>
      <xdr:row>95</xdr:row>
      <xdr:rowOff>161108</xdr:rowOff>
    </xdr:to>
    <xdr:sp macro="" textlink="">
      <xdr:nvSpPr>
        <xdr:cNvPr id="231" name="フローチャート: 判断 230"/>
        <xdr:cNvSpPr/>
      </xdr:nvSpPr>
      <xdr:spPr>
        <a:xfrm>
          <a:off x="4584700" y="1634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110913</xdr:rowOff>
    </xdr:from>
    <xdr:to>
      <xdr:col>19</xdr:col>
      <xdr:colOff>177800</xdr:colOff>
      <xdr:row>97</xdr:row>
      <xdr:rowOff>125445</xdr:rowOff>
    </xdr:to>
    <xdr:cxnSp macro="">
      <xdr:nvCxnSpPr>
        <xdr:cNvPr id="232" name="直線コネクタ 231"/>
        <xdr:cNvCxnSpPr/>
      </xdr:nvCxnSpPr>
      <xdr:spPr>
        <a:xfrm flipV="1">
          <a:off x="2908300" y="16741563"/>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61109</xdr:rowOff>
    </xdr:from>
    <xdr:to>
      <xdr:col>20</xdr:col>
      <xdr:colOff>38100</xdr:colOff>
      <xdr:row>95</xdr:row>
      <xdr:rowOff>162709</xdr:rowOff>
    </xdr:to>
    <xdr:sp macro="" textlink="">
      <xdr:nvSpPr>
        <xdr:cNvPr id="233" name="フローチャート: 判断 232"/>
        <xdr:cNvSpPr/>
      </xdr:nvSpPr>
      <xdr:spPr>
        <a:xfrm>
          <a:off x="3746500" y="1634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7786</xdr:rowOff>
    </xdr:from>
    <xdr:ext cx="534377" cy="259045"/>
    <xdr:sp macro="" textlink="">
      <xdr:nvSpPr>
        <xdr:cNvPr id="234" name="テキスト ボックス 233"/>
        <xdr:cNvSpPr txBox="1"/>
      </xdr:nvSpPr>
      <xdr:spPr>
        <a:xfrm>
          <a:off x="3530111" y="161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125445</xdr:rowOff>
    </xdr:from>
    <xdr:to>
      <xdr:col>15</xdr:col>
      <xdr:colOff>50800</xdr:colOff>
      <xdr:row>98</xdr:row>
      <xdr:rowOff>27457</xdr:rowOff>
    </xdr:to>
    <xdr:cxnSp macro="">
      <xdr:nvCxnSpPr>
        <xdr:cNvPr id="235" name="直線コネクタ 234"/>
        <xdr:cNvCxnSpPr/>
      </xdr:nvCxnSpPr>
      <xdr:spPr>
        <a:xfrm flipV="1">
          <a:off x="2019300" y="16756095"/>
          <a:ext cx="889000" cy="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78042</xdr:rowOff>
    </xdr:from>
    <xdr:to>
      <xdr:col>15</xdr:col>
      <xdr:colOff>101600</xdr:colOff>
      <xdr:row>96</xdr:row>
      <xdr:rowOff>8192</xdr:rowOff>
    </xdr:to>
    <xdr:sp macro="" textlink="">
      <xdr:nvSpPr>
        <xdr:cNvPr id="236" name="フローチャート: 判断 235"/>
        <xdr:cNvSpPr/>
      </xdr:nvSpPr>
      <xdr:spPr>
        <a:xfrm>
          <a:off x="2857500" y="1636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24719</xdr:rowOff>
    </xdr:from>
    <xdr:ext cx="534377" cy="259045"/>
    <xdr:sp macro="" textlink="">
      <xdr:nvSpPr>
        <xdr:cNvPr id="237" name="テキスト ボックス 236"/>
        <xdr:cNvSpPr txBox="1"/>
      </xdr:nvSpPr>
      <xdr:spPr>
        <a:xfrm>
          <a:off x="2641111" y="161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7063</xdr:rowOff>
    </xdr:from>
    <xdr:to>
      <xdr:col>10</xdr:col>
      <xdr:colOff>114300</xdr:colOff>
      <xdr:row>98</xdr:row>
      <xdr:rowOff>27457</xdr:rowOff>
    </xdr:to>
    <xdr:cxnSp macro="">
      <xdr:nvCxnSpPr>
        <xdr:cNvPr id="238" name="直線コネクタ 237"/>
        <xdr:cNvCxnSpPr/>
      </xdr:nvCxnSpPr>
      <xdr:spPr>
        <a:xfrm>
          <a:off x="1130300" y="16809163"/>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122374</xdr:rowOff>
    </xdr:from>
    <xdr:to>
      <xdr:col>10</xdr:col>
      <xdr:colOff>165100</xdr:colOff>
      <xdr:row>96</xdr:row>
      <xdr:rowOff>52524</xdr:rowOff>
    </xdr:to>
    <xdr:sp macro="" textlink="">
      <xdr:nvSpPr>
        <xdr:cNvPr id="239" name="フローチャート: 判断 238"/>
        <xdr:cNvSpPr/>
      </xdr:nvSpPr>
      <xdr:spPr>
        <a:xfrm>
          <a:off x="1968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69051</xdr:rowOff>
    </xdr:from>
    <xdr:ext cx="534377" cy="259045"/>
    <xdr:sp macro="" textlink="">
      <xdr:nvSpPr>
        <xdr:cNvPr id="240" name="テキスト ボックス 239"/>
        <xdr:cNvSpPr txBox="1"/>
      </xdr:nvSpPr>
      <xdr:spPr>
        <a:xfrm>
          <a:off x="1752111" y="16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68914</xdr:rowOff>
    </xdr:from>
    <xdr:to>
      <xdr:col>6</xdr:col>
      <xdr:colOff>38100</xdr:colOff>
      <xdr:row>96</xdr:row>
      <xdr:rowOff>170514</xdr:rowOff>
    </xdr:to>
    <xdr:sp macro="" textlink="">
      <xdr:nvSpPr>
        <xdr:cNvPr id="241" name="フローチャート: 判断 240"/>
        <xdr:cNvSpPr/>
      </xdr:nvSpPr>
      <xdr:spPr>
        <a:xfrm>
          <a:off x="1079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15591</xdr:rowOff>
    </xdr:from>
    <xdr:ext cx="534377" cy="259045"/>
    <xdr:sp macro="" textlink="">
      <xdr:nvSpPr>
        <xdr:cNvPr id="242" name="テキスト ボックス 241"/>
        <xdr:cNvSpPr txBox="1"/>
      </xdr:nvSpPr>
      <xdr:spPr>
        <a:xfrm>
          <a:off x="863111" y="163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59475</xdr:rowOff>
    </xdr:from>
    <xdr:to>
      <xdr:col>24</xdr:col>
      <xdr:colOff>114300</xdr:colOff>
      <xdr:row>97</xdr:row>
      <xdr:rowOff>161075</xdr:rowOff>
    </xdr:to>
    <xdr:sp macro="" textlink="">
      <xdr:nvSpPr>
        <xdr:cNvPr id="248" name="楕円 247"/>
        <xdr:cNvSpPr/>
      </xdr:nvSpPr>
      <xdr:spPr>
        <a:xfrm>
          <a:off x="4584700" y="166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145852</xdr:rowOff>
    </xdr:from>
    <xdr:ext cx="534377" cy="259045"/>
    <xdr:sp macro="" textlink="">
      <xdr:nvSpPr>
        <xdr:cNvPr id="249" name="扶助費該当値テキスト"/>
        <xdr:cNvSpPr txBox="1"/>
      </xdr:nvSpPr>
      <xdr:spPr>
        <a:xfrm>
          <a:off x="4686300" y="1660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60113</xdr:rowOff>
    </xdr:from>
    <xdr:to>
      <xdr:col>20</xdr:col>
      <xdr:colOff>38100</xdr:colOff>
      <xdr:row>97</xdr:row>
      <xdr:rowOff>161713</xdr:rowOff>
    </xdr:to>
    <xdr:sp macro="" textlink="">
      <xdr:nvSpPr>
        <xdr:cNvPr id="250" name="楕円 249"/>
        <xdr:cNvSpPr/>
      </xdr:nvSpPr>
      <xdr:spPr>
        <a:xfrm>
          <a:off x="3746500" y="166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152840</xdr:rowOff>
    </xdr:from>
    <xdr:ext cx="534377" cy="259045"/>
    <xdr:sp macro="" textlink="">
      <xdr:nvSpPr>
        <xdr:cNvPr id="251" name="テキスト ボックス 250"/>
        <xdr:cNvSpPr txBox="1"/>
      </xdr:nvSpPr>
      <xdr:spPr>
        <a:xfrm>
          <a:off x="3530111" y="167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74645</xdr:rowOff>
    </xdr:from>
    <xdr:to>
      <xdr:col>15</xdr:col>
      <xdr:colOff>101600</xdr:colOff>
      <xdr:row>98</xdr:row>
      <xdr:rowOff>4795</xdr:rowOff>
    </xdr:to>
    <xdr:sp macro="" textlink="">
      <xdr:nvSpPr>
        <xdr:cNvPr id="252" name="楕円 251"/>
        <xdr:cNvSpPr/>
      </xdr:nvSpPr>
      <xdr:spPr>
        <a:xfrm>
          <a:off x="2857500" y="167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167372</xdr:rowOff>
    </xdr:from>
    <xdr:ext cx="534377" cy="259045"/>
    <xdr:sp macro="" textlink="">
      <xdr:nvSpPr>
        <xdr:cNvPr id="253" name="テキスト ボックス 252"/>
        <xdr:cNvSpPr txBox="1"/>
      </xdr:nvSpPr>
      <xdr:spPr>
        <a:xfrm>
          <a:off x="2641111" y="167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148107</xdr:rowOff>
    </xdr:from>
    <xdr:to>
      <xdr:col>10</xdr:col>
      <xdr:colOff>165100</xdr:colOff>
      <xdr:row>98</xdr:row>
      <xdr:rowOff>78257</xdr:rowOff>
    </xdr:to>
    <xdr:sp macro="" textlink="">
      <xdr:nvSpPr>
        <xdr:cNvPr id="254" name="楕円 253"/>
        <xdr:cNvSpPr/>
      </xdr:nvSpPr>
      <xdr:spPr>
        <a:xfrm>
          <a:off x="1968500" y="167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69384</xdr:rowOff>
    </xdr:from>
    <xdr:ext cx="534377" cy="259045"/>
    <xdr:sp macro="" textlink="">
      <xdr:nvSpPr>
        <xdr:cNvPr id="255" name="テキスト ボックス 254"/>
        <xdr:cNvSpPr txBox="1"/>
      </xdr:nvSpPr>
      <xdr:spPr>
        <a:xfrm>
          <a:off x="1752111" y="168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127713</xdr:rowOff>
    </xdr:from>
    <xdr:to>
      <xdr:col>6</xdr:col>
      <xdr:colOff>38100</xdr:colOff>
      <xdr:row>98</xdr:row>
      <xdr:rowOff>57863</xdr:rowOff>
    </xdr:to>
    <xdr:sp macro="" textlink="">
      <xdr:nvSpPr>
        <xdr:cNvPr id="256" name="楕円 255"/>
        <xdr:cNvSpPr/>
      </xdr:nvSpPr>
      <xdr:spPr>
        <a:xfrm>
          <a:off x="1079500" y="167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48990</xdr:rowOff>
    </xdr:from>
    <xdr:ext cx="534377" cy="259045"/>
    <xdr:sp macro="" textlink="">
      <xdr:nvSpPr>
        <xdr:cNvPr id="257" name="テキスト ボックス 256"/>
        <xdr:cNvSpPr txBox="1"/>
      </xdr:nvSpPr>
      <xdr:spPr>
        <a:xfrm>
          <a:off x="863111" y="168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1" name="テキスト ボックス 27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3" name="テキスト ボックス 27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5" name="テキスト ボックス 27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3" name="直線コネクタ 282"/>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4"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5" name="直線コネクタ 284"/>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6"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7" name="直線コネクタ 286"/>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82909</xdr:rowOff>
    </xdr:from>
    <xdr:to>
      <xdr:col>55</xdr:col>
      <xdr:colOff>0</xdr:colOff>
      <xdr:row>37</xdr:row>
      <xdr:rowOff>87001</xdr:rowOff>
    </xdr:to>
    <xdr:cxnSp macro="">
      <xdr:nvCxnSpPr>
        <xdr:cNvPr id="288" name="直線コネクタ 287"/>
        <xdr:cNvCxnSpPr/>
      </xdr:nvCxnSpPr>
      <xdr:spPr>
        <a:xfrm flipV="1">
          <a:off x="9639300" y="6426559"/>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9"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90" name="フローチャート: 判断 289"/>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87001</xdr:rowOff>
    </xdr:from>
    <xdr:to>
      <xdr:col>50</xdr:col>
      <xdr:colOff>114300</xdr:colOff>
      <xdr:row>37</xdr:row>
      <xdr:rowOff>98970</xdr:rowOff>
    </xdr:to>
    <xdr:cxnSp macro="">
      <xdr:nvCxnSpPr>
        <xdr:cNvPr id="291" name="直線コネクタ 290"/>
        <xdr:cNvCxnSpPr/>
      </xdr:nvCxnSpPr>
      <xdr:spPr>
        <a:xfrm flipV="1">
          <a:off x="8750300" y="6430651"/>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2" name="フローチャート: 判断 291"/>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3" name="テキスト ボックス 292"/>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89333</xdr:rowOff>
    </xdr:from>
    <xdr:to>
      <xdr:col>45</xdr:col>
      <xdr:colOff>177800</xdr:colOff>
      <xdr:row>37</xdr:row>
      <xdr:rowOff>98970</xdr:rowOff>
    </xdr:to>
    <xdr:cxnSp macro="">
      <xdr:nvCxnSpPr>
        <xdr:cNvPr id="294" name="直線コネクタ 293"/>
        <xdr:cNvCxnSpPr/>
      </xdr:nvCxnSpPr>
      <xdr:spPr>
        <a:xfrm>
          <a:off x="7861300" y="6432983"/>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5" name="フローチャート: 判断 294"/>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6" name="テキスト ボックス 295"/>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39286</xdr:rowOff>
    </xdr:from>
    <xdr:to>
      <xdr:col>41</xdr:col>
      <xdr:colOff>50800</xdr:colOff>
      <xdr:row>37</xdr:row>
      <xdr:rowOff>89333</xdr:rowOff>
    </xdr:to>
    <xdr:cxnSp macro="">
      <xdr:nvCxnSpPr>
        <xdr:cNvPr id="297" name="直線コネクタ 296"/>
        <xdr:cNvCxnSpPr/>
      </xdr:nvCxnSpPr>
      <xdr:spPr>
        <a:xfrm>
          <a:off x="6972300" y="6382936"/>
          <a:ext cx="889000" cy="5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8" name="フローチャート: 判断 297"/>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9" name="テキスト ボックス 298"/>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144688</xdr:rowOff>
    </xdr:from>
    <xdr:to>
      <xdr:col>36</xdr:col>
      <xdr:colOff>165100</xdr:colOff>
      <xdr:row>38</xdr:row>
      <xdr:rowOff>74838</xdr:rowOff>
    </xdr:to>
    <xdr:sp macro="" textlink="">
      <xdr:nvSpPr>
        <xdr:cNvPr id="300" name="フローチャート: 判断 299"/>
        <xdr:cNvSpPr/>
      </xdr:nvSpPr>
      <xdr:spPr>
        <a:xfrm>
          <a:off x="6921500" y="64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65965</xdr:rowOff>
    </xdr:from>
    <xdr:ext cx="534377" cy="259045"/>
    <xdr:sp macro="" textlink="">
      <xdr:nvSpPr>
        <xdr:cNvPr id="301" name="テキスト ボックス 300"/>
        <xdr:cNvSpPr txBox="1"/>
      </xdr:nvSpPr>
      <xdr:spPr>
        <a:xfrm>
          <a:off x="6705111" y="65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32109</xdr:rowOff>
    </xdr:from>
    <xdr:to>
      <xdr:col>55</xdr:col>
      <xdr:colOff>50800</xdr:colOff>
      <xdr:row>37</xdr:row>
      <xdr:rowOff>133709</xdr:rowOff>
    </xdr:to>
    <xdr:sp macro="" textlink="">
      <xdr:nvSpPr>
        <xdr:cNvPr id="307" name="楕円 306"/>
        <xdr:cNvSpPr/>
      </xdr:nvSpPr>
      <xdr:spPr>
        <a:xfrm>
          <a:off x="10426700" y="63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54986</xdr:rowOff>
    </xdr:from>
    <xdr:ext cx="599010" cy="259045"/>
    <xdr:sp macro="" textlink="">
      <xdr:nvSpPr>
        <xdr:cNvPr id="308" name="補助費等該当値テキスト"/>
        <xdr:cNvSpPr txBox="1"/>
      </xdr:nvSpPr>
      <xdr:spPr>
        <a:xfrm>
          <a:off x="10528300" y="6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36201</xdr:rowOff>
    </xdr:from>
    <xdr:to>
      <xdr:col>50</xdr:col>
      <xdr:colOff>165100</xdr:colOff>
      <xdr:row>37</xdr:row>
      <xdr:rowOff>137801</xdr:rowOff>
    </xdr:to>
    <xdr:sp macro="" textlink="">
      <xdr:nvSpPr>
        <xdr:cNvPr id="309" name="楕円 308"/>
        <xdr:cNvSpPr/>
      </xdr:nvSpPr>
      <xdr:spPr>
        <a:xfrm>
          <a:off x="9588500" y="63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154328</xdr:rowOff>
    </xdr:from>
    <xdr:ext cx="599010" cy="259045"/>
    <xdr:sp macro="" textlink="">
      <xdr:nvSpPr>
        <xdr:cNvPr id="310" name="テキスト ボックス 309"/>
        <xdr:cNvSpPr txBox="1"/>
      </xdr:nvSpPr>
      <xdr:spPr>
        <a:xfrm>
          <a:off x="9339795" y="615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48170</xdr:rowOff>
    </xdr:from>
    <xdr:to>
      <xdr:col>46</xdr:col>
      <xdr:colOff>38100</xdr:colOff>
      <xdr:row>37</xdr:row>
      <xdr:rowOff>149770</xdr:rowOff>
    </xdr:to>
    <xdr:sp macro="" textlink="">
      <xdr:nvSpPr>
        <xdr:cNvPr id="311" name="楕円 310"/>
        <xdr:cNvSpPr/>
      </xdr:nvSpPr>
      <xdr:spPr>
        <a:xfrm>
          <a:off x="8699500" y="6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166297</xdr:rowOff>
    </xdr:from>
    <xdr:ext cx="599010" cy="259045"/>
    <xdr:sp macro="" textlink="">
      <xdr:nvSpPr>
        <xdr:cNvPr id="312" name="テキスト ボックス 311"/>
        <xdr:cNvSpPr txBox="1"/>
      </xdr:nvSpPr>
      <xdr:spPr>
        <a:xfrm>
          <a:off x="8450795" y="616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38533</xdr:rowOff>
    </xdr:from>
    <xdr:to>
      <xdr:col>41</xdr:col>
      <xdr:colOff>101600</xdr:colOff>
      <xdr:row>37</xdr:row>
      <xdr:rowOff>140133</xdr:rowOff>
    </xdr:to>
    <xdr:sp macro="" textlink="">
      <xdr:nvSpPr>
        <xdr:cNvPr id="313" name="楕円 312"/>
        <xdr:cNvSpPr/>
      </xdr:nvSpPr>
      <xdr:spPr>
        <a:xfrm>
          <a:off x="7810500" y="63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156660</xdr:rowOff>
    </xdr:from>
    <xdr:ext cx="599010" cy="259045"/>
    <xdr:sp macro="" textlink="">
      <xdr:nvSpPr>
        <xdr:cNvPr id="314" name="テキスト ボックス 313"/>
        <xdr:cNvSpPr txBox="1"/>
      </xdr:nvSpPr>
      <xdr:spPr>
        <a:xfrm>
          <a:off x="7561795" y="615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159936</xdr:rowOff>
    </xdr:from>
    <xdr:to>
      <xdr:col>36</xdr:col>
      <xdr:colOff>165100</xdr:colOff>
      <xdr:row>37</xdr:row>
      <xdr:rowOff>90086</xdr:rowOff>
    </xdr:to>
    <xdr:sp macro="" textlink="">
      <xdr:nvSpPr>
        <xdr:cNvPr id="315" name="楕円 314"/>
        <xdr:cNvSpPr/>
      </xdr:nvSpPr>
      <xdr:spPr>
        <a:xfrm>
          <a:off x="6921500" y="63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106613</xdr:rowOff>
    </xdr:from>
    <xdr:ext cx="599010" cy="259045"/>
    <xdr:sp macro="" textlink="">
      <xdr:nvSpPr>
        <xdr:cNvPr id="316" name="テキスト ボックス 315"/>
        <xdr:cNvSpPr txBox="1"/>
      </xdr:nvSpPr>
      <xdr:spPr>
        <a:xfrm>
          <a:off x="6672795" y="610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8" name="直線コネクタ 337"/>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9"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40" name="直線コネクタ 339"/>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41"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2" name="直線コネクタ 341"/>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65564</xdr:rowOff>
    </xdr:from>
    <xdr:to>
      <xdr:col>55</xdr:col>
      <xdr:colOff>0</xdr:colOff>
      <xdr:row>58</xdr:row>
      <xdr:rowOff>100727</xdr:rowOff>
    </xdr:to>
    <xdr:cxnSp macro="">
      <xdr:nvCxnSpPr>
        <xdr:cNvPr id="343" name="直線コネクタ 342"/>
        <xdr:cNvCxnSpPr/>
      </xdr:nvCxnSpPr>
      <xdr:spPr>
        <a:xfrm flipV="1">
          <a:off x="9639300" y="10009664"/>
          <a:ext cx="838200" cy="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4"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5" name="フローチャート: 判断 344"/>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100727</xdr:rowOff>
    </xdr:from>
    <xdr:to>
      <xdr:col>50</xdr:col>
      <xdr:colOff>114300</xdr:colOff>
      <xdr:row>58</xdr:row>
      <xdr:rowOff>105145</xdr:rowOff>
    </xdr:to>
    <xdr:cxnSp macro="">
      <xdr:nvCxnSpPr>
        <xdr:cNvPr id="346" name="直線コネクタ 345"/>
        <xdr:cNvCxnSpPr/>
      </xdr:nvCxnSpPr>
      <xdr:spPr>
        <a:xfrm flipV="1">
          <a:off x="8750300" y="10044827"/>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7" name="フローチャート: 判断 346"/>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8" name="テキスト ボックス 347"/>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94006</xdr:rowOff>
    </xdr:from>
    <xdr:to>
      <xdr:col>45</xdr:col>
      <xdr:colOff>177800</xdr:colOff>
      <xdr:row>58</xdr:row>
      <xdr:rowOff>105145</xdr:rowOff>
    </xdr:to>
    <xdr:cxnSp macro="">
      <xdr:nvCxnSpPr>
        <xdr:cNvPr id="349" name="直線コネクタ 348"/>
        <xdr:cNvCxnSpPr/>
      </xdr:nvCxnSpPr>
      <xdr:spPr>
        <a:xfrm>
          <a:off x="7861300" y="10038106"/>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50" name="フローチャート: 判断 349"/>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51" name="テキスト ボックス 350"/>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94006</xdr:rowOff>
    </xdr:from>
    <xdr:to>
      <xdr:col>41</xdr:col>
      <xdr:colOff>50800</xdr:colOff>
      <xdr:row>58</xdr:row>
      <xdr:rowOff>107837</xdr:rowOff>
    </xdr:to>
    <xdr:cxnSp macro="">
      <xdr:nvCxnSpPr>
        <xdr:cNvPr id="352" name="直線コネクタ 351"/>
        <xdr:cNvCxnSpPr/>
      </xdr:nvCxnSpPr>
      <xdr:spPr>
        <a:xfrm flipV="1">
          <a:off x="6972300" y="10038106"/>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3" name="フローチャート: 判断 352"/>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4" name="テキスト ボックス 353"/>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xdr:rowOff>
    </xdr:from>
    <xdr:to>
      <xdr:col>36</xdr:col>
      <xdr:colOff>165100</xdr:colOff>
      <xdr:row>58</xdr:row>
      <xdr:rowOff>110444</xdr:rowOff>
    </xdr:to>
    <xdr:sp macro="" textlink="">
      <xdr:nvSpPr>
        <xdr:cNvPr id="355" name="フローチャート: 判断 354"/>
        <xdr:cNvSpPr/>
      </xdr:nvSpPr>
      <xdr:spPr>
        <a:xfrm>
          <a:off x="6921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126971</xdr:rowOff>
    </xdr:from>
    <xdr:ext cx="534377" cy="259045"/>
    <xdr:sp macro="" textlink="">
      <xdr:nvSpPr>
        <xdr:cNvPr id="356" name="テキスト ボックス 355"/>
        <xdr:cNvSpPr txBox="1"/>
      </xdr:nvSpPr>
      <xdr:spPr>
        <a:xfrm>
          <a:off x="6705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14764</xdr:rowOff>
    </xdr:from>
    <xdr:to>
      <xdr:col>55</xdr:col>
      <xdr:colOff>50800</xdr:colOff>
      <xdr:row>58</xdr:row>
      <xdr:rowOff>116364</xdr:rowOff>
    </xdr:to>
    <xdr:sp macro="" textlink="">
      <xdr:nvSpPr>
        <xdr:cNvPr id="362" name="楕円 361"/>
        <xdr:cNvSpPr/>
      </xdr:nvSpPr>
      <xdr:spPr>
        <a:xfrm>
          <a:off x="10426700" y="99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3" name="普通建設事業費該当値テキスト"/>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49927</xdr:rowOff>
    </xdr:from>
    <xdr:to>
      <xdr:col>50</xdr:col>
      <xdr:colOff>165100</xdr:colOff>
      <xdr:row>58</xdr:row>
      <xdr:rowOff>151527</xdr:rowOff>
    </xdr:to>
    <xdr:sp macro="" textlink="">
      <xdr:nvSpPr>
        <xdr:cNvPr id="364" name="楕円 363"/>
        <xdr:cNvSpPr/>
      </xdr:nvSpPr>
      <xdr:spPr>
        <a:xfrm>
          <a:off x="9588500" y="99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142654</xdr:rowOff>
    </xdr:from>
    <xdr:ext cx="534377" cy="259045"/>
    <xdr:sp macro="" textlink="">
      <xdr:nvSpPr>
        <xdr:cNvPr id="365" name="テキスト ボックス 364"/>
        <xdr:cNvSpPr txBox="1"/>
      </xdr:nvSpPr>
      <xdr:spPr>
        <a:xfrm>
          <a:off x="9372111" y="100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54345</xdr:rowOff>
    </xdr:from>
    <xdr:to>
      <xdr:col>46</xdr:col>
      <xdr:colOff>38100</xdr:colOff>
      <xdr:row>58</xdr:row>
      <xdr:rowOff>155945</xdr:rowOff>
    </xdr:to>
    <xdr:sp macro="" textlink="">
      <xdr:nvSpPr>
        <xdr:cNvPr id="366" name="楕円 365"/>
        <xdr:cNvSpPr/>
      </xdr:nvSpPr>
      <xdr:spPr>
        <a:xfrm>
          <a:off x="8699500" y="99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147072</xdr:rowOff>
    </xdr:from>
    <xdr:ext cx="534377" cy="259045"/>
    <xdr:sp macro="" textlink="">
      <xdr:nvSpPr>
        <xdr:cNvPr id="367" name="テキスト ボックス 366"/>
        <xdr:cNvSpPr txBox="1"/>
      </xdr:nvSpPr>
      <xdr:spPr>
        <a:xfrm>
          <a:off x="8483111" y="100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43206</xdr:rowOff>
    </xdr:from>
    <xdr:to>
      <xdr:col>41</xdr:col>
      <xdr:colOff>101600</xdr:colOff>
      <xdr:row>58</xdr:row>
      <xdr:rowOff>144806</xdr:rowOff>
    </xdr:to>
    <xdr:sp macro="" textlink="">
      <xdr:nvSpPr>
        <xdr:cNvPr id="368" name="楕円 367"/>
        <xdr:cNvSpPr/>
      </xdr:nvSpPr>
      <xdr:spPr>
        <a:xfrm>
          <a:off x="7810500" y="99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135933</xdr:rowOff>
    </xdr:from>
    <xdr:ext cx="534377" cy="259045"/>
    <xdr:sp macro="" textlink="">
      <xdr:nvSpPr>
        <xdr:cNvPr id="369" name="テキスト ボックス 368"/>
        <xdr:cNvSpPr txBox="1"/>
      </xdr:nvSpPr>
      <xdr:spPr>
        <a:xfrm>
          <a:off x="7594111" y="100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57037</xdr:rowOff>
    </xdr:from>
    <xdr:to>
      <xdr:col>36</xdr:col>
      <xdr:colOff>165100</xdr:colOff>
      <xdr:row>58</xdr:row>
      <xdr:rowOff>158637</xdr:rowOff>
    </xdr:to>
    <xdr:sp macro="" textlink="">
      <xdr:nvSpPr>
        <xdr:cNvPr id="370" name="楕円 369"/>
        <xdr:cNvSpPr/>
      </xdr:nvSpPr>
      <xdr:spPr>
        <a:xfrm>
          <a:off x="6921500" y="10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149764</xdr:rowOff>
    </xdr:from>
    <xdr:ext cx="534377" cy="259045"/>
    <xdr:sp macro="" textlink="">
      <xdr:nvSpPr>
        <xdr:cNvPr id="371" name="テキスト ボックス 370"/>
        <xdr:cNvSpPr txBox="1"/>
      </xdr:nvSpPr>
      <xdr:spPr>
        <a:xfrm>
          <a:off x="6705111" y="100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5" name="直線コネクタ 394"/>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8"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9" name="直線コネクタ 398"/>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163193</xdr:rowOff>
    </xdr:from>
    <xdr:to>
      <xdr:col>55</xdr:col>
      <xdr:colOff>0</xdr:colOff>
      <xdr:row>79</xdr:row>
      <xdr:rowOff>23332</xdr:rowOff>
    </xdr:to>
    <xdr:cxnSp macro="">
      <xdr:nvCxnSpPr>
        <xdr:cNvPr id="400" name="直線コネクタ 399"/>
        <xdr:cNvCxnSpPr/>
      </xdr:nvCxnSpPr>
      <xdr:spPr>
        <a:xfrm flipV="1">
          <a:off x="9639300" y="13536293"/>
          <a:ext cx="838200" cy="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401"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2" name="フローチャート: 判断 401"/>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23332</xdr:rowOff>
    </xdr:from>
    <xdr:to>
      <xdr:col>50</xdr:col>
      <xdr:colOff>114300</xdr:colOff>
      <xdr:row>79</xdr:row>
      <xdr:rowOff>41109</xdr:rowOff>
    </xdr:to>
    <xdr:cxnSp macro="">
      <xdr:nvCxnSpPr>
        <xdr:cNvPr id="403" name="直線コネクタ 402"/>
        <xdr:cNvCxnSpPr/>
      </xdr:nvCxnSpPr>
      <xdr:spPr>
        <a:xfrm flipV="1">
          <a:off x="8750300" y="13567882"/>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4" name="フローチャート: 判断 403"/>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5" name="テキスト ボックス 404"/>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162091</xdr:rowOff>
    </xdr:from>
    <xdr:to>
      <xdr:col>45</xdr:col>
      <xdr:colOff>177800</xdr:colOff>
      <xdr:row>79</xdr:row>
      <xdr:rowOff>41109</xdr:rowOff>
    </xdr:to>
    <xdr:cxnSp macro="">
      <xdr:nvCxnSpPr>
        <xdr:cNvPr id="406" name="直線コネクタ 405"/>
        <xdr:cNvCxnSpPr/>
      </xdr:nvCxnSpPr>
      <xdr:spPr>
        <a:xfrm>
          <a:off x="7861300" y="13535191"/>
          <a:ext cx="889000" cy="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7" name="フローチャート: 判断 406"/>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8" name="テキスト ボックス 407"/>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162091</xdr:rowOff>
    </xdr:from>
    <xdr:to>
      <xdr:col>41</xdr:col>
      <xdr:colOff>50800</xdr:colOff>
      <xdr:row>79</xdr:row>
      <xdr:rowOff>40252</xdr:rowOff>
    </xdr:to>
    <xdr:cxnSp macro="">
      <xdr:nvCxnSpPr>
        <xdr:cNvPr id="409" name="直線コネクタ 408"/>
        <xdr:cNvCxnSpPr/>
      </xdr:nvCxnSpPr>
      <xdr:spPr>
        <a:xfrm flipV="1">
          <a:off x="6972300" y="13535191"/>
          <a:ext cx="889000" cy="4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0" name="フローチャート: 判断 409"/>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1" name="テキスト ボックス 410"/>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12" name="フローチャート: 判断 411"/>
        <xdr:cNvSpPr/>
      </xdr:nvSpPr>
      <xdr:spPr>
        <a:xfrm>
          <a:off x="6921500" y="133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119389</xdr:rowOff>
    </xdr:from>
    <xdr:ext cx="534377" cy="259045"/>
    <xdr:sp macro="" textlink="">
      <xdr:nvSpPr>
        <xdr:cNvPr id="413" name="テキスト ボックス 412"/>
        <xdr:cNvSpPr txBox="1"/>
      </xdr:nvSpPr>
      <xdr:spPr>
        <a:xfrm>
          <a:off x="6705111" y="13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112393</xdr:rowOff>
    </xdr:from>
    <xdr:to>
      <xdr:col>55</xdr:col>
      <xdr:colOff>50800</xdr:colOff>
      <xdr:row>79</xdr:row>
      <xdr:rowOff>42543</xdr:rowOff>
    </xdr:to>
    <xdr:sp macro="" textlink="">
      <xdr:nvSpPr>
        <xdr:cNvPr id="419" name="楕円 418"/>
        <xdr:cNvSpPr/>
      </xdr:nvSpPr>
      <xdr:spPr>
        <a:xfrm>
          <a:off x="10426700" y="134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27320</xdr:rowOff>
    </xdr:from>
    <xdr:ext cx="534377" cy="259045"/>
    <xdr:sp macro="" textlink="">
      <xdr:nvSpPr>
        <xdr:cNvPr id="420" name="普通建設事業費 （ うち新規整備　）該当値テキスト"/>
        <xdr:cNvSpPr txBox="1"/>
      </xdr:nvSpPr>
      <xdr:spPr>
        <a:xfrm>
          <a:off x="10528300" y="134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143982</xdr:rowOff>
    </xdr:from>
    <xdr:to>
      <xdr:col>50</xdr:col>
      <xdr:colOff>165100</xdr:colOff>
      <xdr:row>79</xdr:row>
      <xdr:rowOff>74132</xdr:rowOff>
    </xdr:to>
    <xdr:sp macro="" textlink="">
      <xdr:nvSpPr>
        <xdr:cNvPr id="421" name="楕円 420"/>
        <xdr:cNvSpPr/>
      </xdr:nvSpPr>
      <xdr:spPr>
        <a:xfrm>
          <a:off x="9588500" y="135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65259</xdr:rowOff>
    </xdr:from>
    <xdr:ext cx="469744" cy="259045"/>
    <xdr:sp macro="" textlink="">
      <xdr:nvSpPr>
        <xdr:cNvPr id="422" name="テキスト ボックス 421"/>
        <xdr:cNvSpPr txBox="1"/>
      </xdr:nvSpPr>
      <xdr:spPr>
        <a:xfrm>
          <a:off x="9404428" y="136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161759</xdr:rowOff>
    </xdr:from>
    <xdr:to>
      <xdr:col>46</xdr:col>
      <xdr:colOff>38100</xdr:colOff>
      <xdr:row>79</xdr:row>
      <xdr:rowOff>91909</xdr:rowOff>
    </xdr:to>
    <xdr:sp macro="" textlink="">
      <xdr:nvSpPr>
        <xdr:cNvPr id="423" name="楕円 422"/>
        <xdr:cNvSpPr/>
      </xdr:nvSpPr>
      <xdr:spPr>
        <a:xfrm>
          <a:off x="8699500" y="135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83036</xdr:rowOff>
    </xdr:from>
    <xdr:ext cx="378565" cy="259045"/>
    <xdr:sp macro="" textlink="">
      <xdr:nvSpPr>
        <xdr:cNvPr id="424" name="テキスト ボックス 423"/>
        <xdr:cNvSpPr txBox="1"/>
      </xdr:nvSpPr>
      <xdr:spPr>
        <a:xfrm>
          <a:off x="8561017" y="13627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111291</xdr:rowOff>
    </xdr:from>
    <xdr:to>
      <xdr:col>41</xdr:col>
      <xdr:colOff>101600</xdr:colOff>
      <xdr:row>79</xdr:row>
      <xdr:rowOff>41441</xdr:rowOff>
    </xdr:to>
    <xdr:sp macro="" textlink="">
      <xdr:nvSpPr>
        <xdr:cNvPr id="425" name="楕円 424"/>
        <xdr:cNvSpPr/>
      </xdr:nvSpPr>
      <xdr:spPr>
        <a:xfrm>
          <a:off x="7810500" y="134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32568</xdr:rowOff>
    </xdr:from>
    <xdr:ext cx="534377" cy="259045"/>
    <xdr:sp macro="" textlink="">
      <xdr:nvSpPr>
        <xdr:cNvPr id="426" name="テキスト ボックス 425"/>
        <xdr:cNvSpPr txBox="1"/>
      </xdr:nvSpPr>
      <xdr:spPr>
        <a:xfrm>
          <a:off x="7594111" y="135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160902</xdr:rowOff>
    </xdr:from>
    <xdr:to>
      <xdr:col>36</xdr:col>
      <xdr:colOff>165100</xdr:colOff>
      <xdr:row>79</xdr:row>
      <xdr:rowOff>91052</xdr:rowOff>
    </xdr:to>
    <xdr:sp macro="" textlink="">
      <xdr:nvSpPr>
        <xdr:cNvPr id="427" name="楕円 426"/>
        <xdr:cNvSpPr/>
      </xdr:nvSpPr>
      <xdr:spPr>
        <a:xfrm>
          <a:off x="6921500" y="135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82179</xdr:rowOff>
    </xdr:from>
    <xdr:ext cx="469744" cy="259045"/>
    <xdr:sp macro="" textlink="">
      <xdr:nvSpPr>
        <xdr:cNvPr id="428" name="テキスト ボックス 427"/>
        <xdr:cNvSpPr txBox="1"/>
      </xdr:nvSpPr>
      <xdr:spPr>
        <a:xfrm>
          <a:off x="6737428" y="1362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0" name="テキスト ボックス 449"/>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4" name="直線コネクタ 453"/>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5"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6" name="直線コネクタ 455"/>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7"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8" name="直線コネクタ 457"/>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19247</xdr:rowOff>
    </xdr:from>
    <xdr:to>
      <xdr:col>55</xdr:col>
      <xdr:colOff>0</xdr:colOff>
      <xdr:row>99</xdr:row>
      <xdr:rowOff>51964</xdr:rowOff>
    </xdr:to>
    <xdr:cxnSp macro="">
      <xdr:nvCxnSpPr>
        <xdr:cNvPr id="459" name="直線コネクタ 458"/>
        <xdr:cNvCxnSpPr/>
      </xdr:nvCxnSpPr>
      <xdr:spPr>
        <a:xfrm flipV="1">
          <a:off x="9639300" y="16992797"/>
          <a:ext cx="838200" cy="3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60"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61" name="フローチャート: 判断 460"/>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50730</xdr:rowOff>
    </xdr:from>
    <xdr:to>
      <xdr:col>50</xdr:col>
      <xdr:colOff>114300</xdr:colOff>
      <xdr:row>99</xdr:row>
      <xdr:rowOff>51964</xdr:rowOff>
    </xdr:to>
    <xdr:cxnSp macro="">
      <xdr:nvCxnSpPr>
        <xdr:cNvPr id="462" name="直線コネクタ 461"/>
        <xdr:cNvCxnSpPr/>
      </xdr:nvCxnSpPr>
      <xdr:spPr>
        <a:xfrm>
          <a:off x="8750300" y="1702428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3" name="フローチャート: 判断 462"/>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4" name="テキスト ボックス 463"/>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50730</xdr:rowOff>
    </xdr:from>
    <xdr:to>
      <xdr:col>45</xdr:col>
      <xdr:colOff>177800</xdr:colOff>
      <xdr:row>99</xdr:row>
      <xdr:rowOff>50963</xdr:rowOff>
    </xdr:to>
    <xdr:cxnSp macro="">
      <xdr:nvCxnSpPr>
        <xdr:cNvPr id="465" name="直線コネクタ 464"/>
        <xdr:cNvCxnSpPr/>
      </xdr:nvCxnSpPr>
      <xdr:spPr>
        <a:xfrm flipV="1">
          <a:off x="7861300" y="1702428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6" name="フローチャート: 判断 465"/>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7" name="テキスト ボックス 466"/>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50963</xdr:rowOff>
    </xdr:from>
    <xdr:to>
      <xdr:col>41</xdr:col>
      <xdr:colOff>50800</xdr:colOff>
      <xdr:row>99</xdr:row>
      <xdr:rowOff>55531</xdr:rowOff>
    </xdr:to>
    <xdr:cxnSp macro="">
      <xdr:nvCxnSpPr>
        <xdr:cNvPr id="468" name="直線コネクタ 467"/>
        <xdr:cNvCxnSpPr/>
      </xdr:nvCxnSpPr>
      <xdr:spPr>
        <a:xfrm flipV="1">
          <a:off x="6972300" y="17024513"/>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9" name="フローチャート: 判断 468"/>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70" name="テキスト ボックス 469"/>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171382</xdr:rowOff>
    </xdr:from>
    <xdr:to>
      <xdr:col>36</xdr:col>
      <xdr:colOff>165100</xdr:colOff>
      <xdr:row>99</xdr:row>
      <xdr:rowOff>101532</xdr:rowOff>
    </xdr:to>
    <xdr:sp macro="" textlink="">
      <xdr:nvSpPr>
        <xdr:cNvPr id="471" name="フローチャート: 判断 470"/>
        <xdr:cNvSpPr/>
      </xdr:nvSpPr>
      <xdr:spPr>
        <a:xfrm>
          <a:off x="6921500" y="1697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118059</xdr:rowOff>
    </xdr:from>
    <xdr:ext cx="534377" cy="259045"/>
    <xdr:sp macro="" textlink="">
      <xdr:nvSpPr>
        <xdr:cNvPr id="472" name="テキスト ボックス 471"/>
        <xdr:cNvSpPr txBox="1"/>
      </xdr:nvSpPr>
      <xdr:spPr>
        <a:xfrm>
          <a:off x="6705111" y="16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139897</xdr:rowOff>
    </xdr:from>
    <xdr:to>
      <xdr:col>55</xdr:col>
      <xdr:colOff>50800</xdr:colOff>
      <xdr:row>99</xdr:row>
      <xdr:rowOff>70047</xdr:rowOff>
    </xdr:to>
    <xdr:sp macro="" textlink="">
      <xdr:nvSpPr>
        <xdr:cNvPr id="478" name="楕円 477"/>
        <xdr:cNvSpPr/>
      </xdr:nvSpPr>
      <xdr:spPr>
        <a:xfrm>
          <a:off x="10426700" y="1694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9"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1164</xdr:rowOff>
    </xdr:from>
    <xdr:to>
      <xdr:col>50</xdr:col>
      <xdr:colOff>165100</xdr:colOff>
      <xdr:row>99</xdr:row>
      <xdr:rowOff>102764</xdr:rowOff>
    </xdr:to>
    <xdr:sp macro="" textlink="">
      <xdr:nvSpPr>
        <xdr:cNvPr id="480" name="楕円 479"/>
        <xdr:cNvSpPr/>
      </xdr:nvSpPr>
      <xdr:spPr>
        <a:xfrm>
          <a:off x="9588500" y="169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93891</xdr:rowOff>
    </xdr:from>
    <xdr:ext cx="534377" cy="259045"/>
    <xdr:sp macro="" textlink="">
      <xdr:nvSpPr>
        <xdr:cNvPr id="481" name="テキスト ボックス 480"/>
        <xdr:cNvSpPr txBox="1"/>
      </xdr:nvSpPr>
      <xdr:spPr>
        <a:xfrm>
          <a:off x="9372111" y="170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171380</xdr:rowOff>
    </xdr:from>
    <xdr:to>
      <xdr:col>46</xdr:col>
      <xdr:colOff>38100</xdr:colOff>
      <xdr:row>99</xdr:row>
      <xdr:rowOff>101530</xdr:rowOff>
    </xdr:to>
    <xdr:sp macro="" textlink="">
      <xdr:nvSpPr>
        <xdr:cNvPr id="482" name="楕円 481"/>
        <xdr:cNvSpPr/>
      </xdr:nvSpPr>
      <xdr:spPr>
        <a:xfrm>
          <a:off x="8699500" y="169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92657</xdr:rowOff>
    </xdr:from>
    <xdr:ext cx="534377" cy="259045"/>
    <xdr:sp macro="" textlink="">
      <xdr:nvSpPr>
        <xdr:cNvPr id="483" name="テキスト ボックス 482"/>
        <xdr:cNvSpPr txBox="1"/>
      </xdr:nvSpPr>
      <xdr:spPr>
        <a:xfrm>
          <a:off x="8483111" y="1706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163</xdr:rowOff>
    </xdr:from>
    <xdr:to>
      <xdr:col>41</xdr:col>
      <xdr:colOff>101600</xdr:colOff>
      <xdr:row>99</xdr:row>
      <xdr:rowOff>101763</xdr:rowOff>
    </xdr:to>
    <xdr:sp macro="" textlink="">
      <xdr:nvSpPr>
        <xdr:cNvPr id="484" name="楕円 483"/>
        <xdr:cNvSpPr/>
      </xdr:nvSpPr>
      <xdr:spPr>
        <a:xfrm>
          <a:off x="7810500" y="169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92890</xdr:rowOff>
    </xdr:from>
    <xdr:ext cx="534377" cy="259045"/>
    <xdr:sp macro="" textlink="">
      <xdr:nvSpPr>
        <xdr:cNvPr id="485" name="テキスト ボックス 484"/>
        <xdr:cNvSpPr txBox="1"/>
      </xdr:nvSpPr>
      <xdr:spPr>
        <a:xfrm>
          <a:off x="7594111" y="170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4731</xdr:rowOff>
    </xdr:from>
    <xdr:to>
      <xdr:col>36</xdr:col>
      <xdr:colOff>165100</xdr:colOff>
      <xdr:row>99</xdr:row>
      <xdr:rowOff>106331</xdr:rowOff>
    </xdr:to>
    <xdr:sp macro="" textlink="">
      <xdr:nvSpPr>
        <xdr:cNvPr id="486" name="楕円 485"/>
        <xdr:cNvSpPr/>
      </xdr:nvSpPr>
      <xdr:spPr>
        <a:xfrm>
          <a:off x="6921500" y="169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97458</xdr:rowOff>
    </xdr:from>
    <xdr:ext cx="534377" cy="259045"/>
    <xdr:sp macro="" textlink="">
      <xdr:nvSpPr>
        <xdr:cNvPr id="487" name="テキスト ボックス 486"/>
        <xdr:cNvSpPr txBox="1"/>
      </xdr:nvSpPr>
      <xdr:spPr>
        <a:xfrm>
          <a:off x="6705111" y="1707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3" name="直線コネクタ 512"/>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6"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7" name="直線コネクタ 516"/>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61911</xdr:rowOff>
    </xdr:from>
    <xdr:to>
      <xdr:col>85</xdr:col>
      <xdr:colOff>127000</xdr:colOff>
      <xdr:row>39</xdr:row>
      <xdr:rowOff>71164</xdr:rowOff>
    </xdr:to>
    <xdr:cxnSp macro="">
      <xdr:nvCxnSpPr>
        <xdr:cNvPr id="518" name="直線コネクタ 517"/>
        <xdr:cNvCxnSpPr/>
      </xdr:nvCxnSpPr>
      <xdr:spPr>
        <a:xfrm flipV="1">
          <a:off x="15481300" y="6748461"/>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9"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20" name="フローチャート: 判断 519"/>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71164</xdr:rowOff>
    </xdr:from>
    <xdr:to>
      <xdr:col>81</xdr:col>
      <xdr:colOff>50800</xdr:colOff>
      <xdr:row>39</xdr:row>
      <xdr:rowOff>98878</xdr:rowOff>
    </xdr:to>
    <xdr:cxnSp macro="">
      <xdr:nvCxnSpPr>
        <xdr:cNvPr id="521" name="直線コネクタ 520"/>
        <xdr:cNvCxnSpPr/>
      </xdr:nvCxnSpPr>
      <xdr:spPr>
        <a:xfrm flipV="1">
          <a:off x="14592300" y="6757714"/>
          <a:ext cx="889000" cy="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2" name="フローチャート: 判断 521"/>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3" name="テキスト ボックス 522"/>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96048</xdr:rowOff>
    </xdr:from>
    <xdr:to>
      <xdr:col>76</xdr:col>
      <xdr:colOff>114300</xdr:colOff>
      <xdr:row>39</xdr:row>
      <xdr:rowOff>98878</xdr:rowOff>
    </xdr:to>
    <xdr:cxnSp macro="">
      <xdr:nvCxnSpPr>
        <xdr:cNvPr id="524" name="直線コネクタ 523"/>
        <xdr:cNvCxnSpPr/>
      </xdr:nvCxnSpPr>
      <xdr:spPr>
        <a:xfrm>
          <a:off x="13703300" y="6782598"/>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5" name="フローチャート: 判断 524"/>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6" name="テキスト ボックス 525"/>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90627</xdr:rowOff>
    </xdr:from>
    <xdr:to>
      <xdr:col>71</xdr:col>
      <xdr:colOff>177800</xdr:colOff>
      <xdr:row>39</xdr:row>
      <xdr:rowOff>96048</xdr:rowOff>
    </xdr:to>
    <xdr:cxnSp macro="">
      <xdr:nvCxnSpPr>
        <xdr:cNvPr id="527" name="直線コネクタ 526"/>
        <xdr:cNvCxnSpPr/>
      </xdr:nvCxnSpPr>
      <xdr:spPr>
        <a:xfrm>
          <a:off x="12814300" y="6777177"/>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8" name="フローチャート: 判断 527"/>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9" name="テキスト ボックス 528"/>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149327</xdr:rowOff>
    </xdr:from>
    <xdr:to>
      <xdr:col>67</xdr:col>
      <xdr:colOff>101600</xdr:colOff>
      <xdr:row>39</xdr:row>
      <xdr:rowOff>79477</xdr:rowOff>
    </xdr:to>
    <xdr:sp macro="" textlink="">
      <xdr:nvSpPr>
        <xdr:cNvPr id="530" name="フローチャート: 判断 529"/>
        <xdr:cNvSpPr/>
      </xdr:nvSpPr>
      <xdr:spPr>
        <a:xfrm>
          <a:off x="12763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96004</xdr:rowOff>
    </xdr:from>
    <xdr:ext cx="469744" cy="259045"/>
    <xdr:sp macro="" textlink="">
      <xdr:nvSpPr>
        <xdr:cNvPr id="531" name="テキスト ボックス 530"/>
        <xdr:cNvSpPr txBox="1"/>
      </xdr:nvSpPr>
      <xdr:spPr>
        <a:xfrm>
          <a:off x="12579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11111</xdr:rowOff>
    </xdr:from>
    <xdr:to>
      <xdr:col>85</xdr:col>
      <xdr:colOff>177800</xdr:colOff>
      <xdr:row>39</xdr:row>
      <xdr:rowOff>112711</xdr:rowOff>
    </xdr:to>
    <xdr:sp macro="" textlink="">
      <xdr:nvSpPr>
        <xdr:cNvPr id="537" name="楕円 536"/>
        <xdr:cNvSpPr/>
      </xdr:nvSpPr>
      <xdr:spPr>
        <a:xfrm>
          <a:off x="16268700" y="66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97488</xdr:rowOff>
    </xdr:from>
    <xdr:ext cx="469744" cy="259045"/>
    <xdr:sp macro="" textlink="">
      <xdr:nvSpPr>
        <xdr:cNvPr id="538" name="災害復旧事業費該当値テキスト"/>
        <xdr:cNvSpPr txBox="1"/>
      </xdr:nvSpPr>
      <xdr:spPr>
        <a:xfrm>
          <a:off x="16370300" y="66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20364</xdr:rowOff>
    </xdr:from>
    <xdr:to>
      <xdr:col>81</xdr:col>
      <xdr:colOff>101600</xdr:colOff>
      <xdr:row>39</xdr:row>
      <xdr:rowOff>121964</xdr:rowOff>
    </xdr:to>
    <xdr:sp macro="" textlink="">
      <xdr:nvSpPr>
        <xdr:cNvPr id="539" name="楕円 538"/>
        <xdr:cNvSpPr/>
      </xdr:nvSpPr>
      <xdr:spPr>
        <a:xfrm>
          <a:off x="15430500" y="67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113091</xdr:rowOff>
    </xdr:from>
    <xdr:ext cx="469744" cy="259045"/>
    <xdr:sp macro="" textlink="">
      <xdr:nvSpPr>
        <xdr:cNvPr id="540" name="テキスト ボックス 539"/>
        <xdr:cNvSpPr txBox="1"/>
      </xdr:nvSpPr>
      <xdr:spPr>
        <a:xfrm>
          <a:off x="15246428" y="679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45248</xdr:rowOff>
    </xdr:from>
    <xdr:to>
      <xdr:col>72</xdr:col>
      <xdr:colOff>38100</xdr:colOff>
      <xdr:row>39</xdr:row>
      <xdr:rowOff>146848</xdr:rowOff>
    </xdr:to>
    <xdr:sp macro="" textlink="">
      <xdr:nvSpPr>
        <xdr:cNvPr id="543" name="楕円 542"/>
        <xdr:cNvSpPr/>
      </xdr:nvSpPr>
      <xdr:spPr>
        <a:xfrm>
          <a:off x="13652500" y="67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137975</xdr:rowOff>
    </xdr:from>
    <xdr:ext cx="378565" cy="259045"/>
    <xdr:sp macro="" textlink="">
      <xdr:nvSpPr>
        <xdr:cNvPr id="544" name="テキスト ボックス 543"/>
        <xdr:cNvSpPr txBox="1"/>
      </xdr:nvSpPr>
      <xdr:spPr>
        <a:xfrm>
          <a:off x="13514017" y="682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39827</xdr:rowOff>
    </xdr:from>
    <xdr:to>
      <xdr:col>67</xdr:col>
      <xdr:colOff>101600</xdr:colOff>
      <xdr:row>39</xdr:row>
      <xdr:rowOff>141427</xdr:rowOff>
    </xdr:to>
    <xdr:sp macro="" textlink="">
      <xdr:nvSpPr>
        <xdr:cNvPr id="545" name="楕円 544"/>
        <xdr:cNvSpPr/>
      </xdr:nvSpPr>
      <xdr:spPr>
        <a:xfrm>
          <a:off x="12763500" y="67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132554</xdr:rowOff>
    </xdr:from>
    <xdr:ext cx="378565" cy="259045"/>
    <xdr:sp macro="" textlink="">
      <xdr:nvSpPr>
        <xdr:cNvPr id="546" name="テキスト ボックス 545"/>
        <xdr:cNvSpPr txBox="1"/>
      </xdr:nvSpPr>
      <xdr:spPr>
        <a:xfrm>
          <a:off x="12625017" y="681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9" name="直線コネクタ 618"/>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0"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1" name="直線コネクタ 620"/>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2"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3" name="直線コネクタ 622"/>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86505</xdr:rowOff>
    </xdr:from>
    <xdr:to>
      <xdr:col>85</xdr:col>
      <xdr:colOff>127000</xdr:colOff>
      <xdr:row>77</xdr:row>
      <xdr:rowOff>95115</xdr:rowOff>
    </xdr:to>
    <xdr:cxnSp macro="">
      <xdr:nvCxnSpPr>
        <xdr:cNvPr id="624" name="直線コネクタ 623"/>
        <xdr:cNvCxnSpPr/>
      </xdr:nvCxnSpPr>
      <xdr:spPr>
        <a:xfrm>
          <a:off x="15481300" y="13288155"/>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5"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6" name="フローチャート: 判断 625"/>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86505</xdr:rowOff>
    </xdr:from>
    <xdr:to>
      <xdr:col>81</xdr:col>
      <xdr:colOff>50800</xdr:colOff>
      <xdr:row>77</xdr:row>
      <xdr:rowOff>88844</xdr:rowOff>
    </xdr:to>
    <xdr:cxnSp macro="">
      <xdr:nvCxnSpPr>
        <xdr:cNvPr id="627" name="直線コネクタ 626"/>
        <xdr:cNvCxnSpPr/>
      </xdr:nvCxnSpPr>
      <xdr:spPr>
        <a:xfrm flipV="1">
          <a:off x="14592300" y="13288155"/>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8" name="フローチャート: 判断 627"/>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9" name="テキスト ボックス 628"/>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88844</xdr:rowOff>
    </xdr:from>
    <xdr:to>
      <xdr:col>76</xdr:col>
      <xdr:colOff>114300</xdr:colOff>
      <xdr:row>77</xdr:row>
      <xdr:rowOff>98895</xdr:rowOff>
    </xdr:to>
    <xdr:cxnSp macro="">
      <xdr:nvCxnSpPr>
        <xdr:cNvPr id="630" name="直線コネクタ 629"/>
        <xdr:cNvCxnSpPr/>
      </xdr:nvCxnSpPr>
      <xdr:spPr>
        <a:xfrm flipV="1">
          <a:off x="13703300" y="13290494"/>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1" name="フローチャート: 判断 630"/>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2" name="テキスト ボックス 631"/>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96045</xdr:rowOff>
    </xdr:from>
    <xdr:to>
      <xdr:col>71</xdr:col>
      <xdr:colOff>177800</xdr:colOff>
      <xdr:row>77</xdr:row>
      <xdr:rowOff>98895</xdr:rowOff>
    </xdr:to>
    <xdr:cxnSp macro="">
      <xdr:nvCxnSpPr>
        <xdr:cNvPr id="633" name="直線コネクタ 632"/>
        <xdr:cNvCxnSpPr/>
      </xdr:nvCxnSpPr>
      <xdr:spPr>
        <a:xfrm>
          <a:off x="12814300" y="13297695"/>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4" name="フローチャート: 判断 633"/>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5" name="テキスト ボックス 634"/>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135268</xdr:rowOff>
    </xdr:from>
    <xdr:to>
      <xdr:col>67</xdr:col>
      <xdr:colOff>101600</xdr:colOff>
      <xdr:row>77</xdr:row>
      <xdr:rowOff>65418</xdr:rowOff>
    </xdr:to>
    <xdr:sp macro="" textlink="">
      <xdr:nvSpPr>
        <xdr:cNvPr id="636" name="フローチャート: 判断 635"/>
        <xdr:cNvSpPr/>
      </xdr:nvSpPr>
      <xdr:spPr>
        <a:xfrm>
          <a:off x="12763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81945</xdr:rowOff>
    </xdr:from>
    <xdr:ext cx="534377" cy="259045"/>
    <xdr:sp macro="" textlink="">
      <xdr:nvSpPr>
        <xdr:cNvPr id="637" name="テキスト ボックス 636"/>
        <xdr:cNvSpPr txBox="1"/>
      </xdr:nvSpPr>
      <xdr:spPr>
        <a:xfrm>
          <a:off x="12547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44315</xdr:rowOff>
    </xdr:from>
    <xdr:to>
      <xdr:col>85</xdr:col>
      <xdr:colOff>177800</xdr:colOff>
      <xdr:row>77</xdr:row>
      <xdr:rowOff>145915</xdr:rowOff>
    </xdr:to>
    <xdr:sp macro="" textlink="">
      <xdr:nvSpPr>
        <xdr:cNvPr id="643" name="楕円 642"/>
        <xdr:cNvSpPr/>
      </xdr:nvSpPr>
      <xdr:spPr>
        <a:xfrm>
          <a:off x="16268700" y="132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130692</xdr:rowOff>
    </xdr:from>
    <xdr:ext cx="534377" cy="259045"/>
    <xdr:sp macro="" textlink="">
      <xdr:nvSpPr>
        <xdr:cNvPr id="644" name="公債費該当値テキスト"/>
        <xdr:cNvSpPr txBox="1"/>
      </xdr:nvSpPr>
      <xdr:spPr>
        <a:xfrm>
          <a:off x="16370300"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35705</xdr:rowOff>
    </xdr:from>
    <xdr:to>
      <xdr:col>81</xdr:col>
      <xdr:colOff>101600</xdr:colOff>
      <xdr:row>77</xdr:row>
      <xdr:rowOff>137305</xdr:rowOff>
    </xdr:to>
    <xdr:sp macro="" textlink="">
      <xdr:nvSpPr>
        <xdr:cNvPr id="645" name="楕円 644"/>
        <xdr:cNvSpPr/>
      </xdr:nvSpPr>
      <xdr:spPr>
        <a:xfrm>
          <a:off x="15430500" y="132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128432</xdr:rowOff>
    </xdr:from>
    <xdr:ext cx="534377" cy="259045"/>
    <xdr:sp macro="" textlink="">
      <xdr:nvSpPr>
        <xdr:cNvPr id="646" name="テキスト ボックス 645"/>
        <xdr:cNvSpPr txBox="1"/>
      </xdr:nvSpPr>
      <xdr:spPr>
        <a:xfrm>
          <a:off x="15214111" y="133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38044</xdr:rowOff>
    </xdr:from>
    <xdr:to>
      <xdr:col>76</xdr:col>
      <xdr:colOff>165100</xdr:colOff>
      <xdr:row>77</xdr:row>
      <xdr:rowOff>139644</xdr:rowOff>
    </xdr:to>
    <xdr:sp macro="" textlink="">
      <xdr:nvSpPr>
        <xdr:cNvPr id="647" name="楕円 646"/>
        <xdr:cNvSpPr/>
      </xdr:nvSpPr>
      <xdr:spPr>
        <a:xfrm>
          <a:off x="14541500" y="132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130771</xdr:rowOff>
    </xdr:from>
    <xdr:ext cx="534377" cy="259045"/>
    <xdr:sp macro="" textlink="">
      <xdr:nvSpPr>
        <xdr:cNvPr id="648" name="テキスト ボックス 647"/>
        <xdr:cNvSpPr txBox="1"/>
      </xdr:nvSpPr>
      <xdr:spPr>
        <a:xfrm>
          <a:off x="14325111" y="133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48095</xdr:rowOff>
    </xdr:from>
    <xdr:to>
      <xdr:col>72</xdr:col>
      <xdr:colOff>38100</xdr:colOff>
      <xdr:row>77</xdr:row>
      <xdr:rowOff>149695</xdr:rowOff>
    </xdr:to>
    <xdr:sp macro="" textlink="">
      <xdr:nvSpPr>
        <xdr:cNvPr id="649" name="楕円 648"/>
        <xdr:cNvSpPr/>
      </xdr:nvSpPr>
      <xdr:spPr>
        <a:xfrm>
          <a:off x="13652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140822</xdr:rowOff>
    </xdr:from>
    <xdr:ext cx="534377" cy="259045"/>
    <xdr:sp macro="" textlink="">
      <xdr:nvSpPr>
        <xdr:cNvPr id="650" name="テキスト ボックス 649"/>
        <xdr:cNvSpPr txBox="1"/>
      </xdr:nvSpPr>
      <xdr:spPr>
        <a:xfrm>
          <a:off x="13436111" y="133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45245</xdr:rowOff>
    </xdr:from>
    <xdr:to>
      <xdr:col>67</xdr:col>
      <xdr:colOff>101600</xdr:colOff>
      <xdr:row>77</xdr:row>
      <xdr:rowOff>146845</xdr:rowOff>
    </xdr:to>
    <xdr:sp macro="" textlink="">
      <xdr:nvSpPr>
        <xdr:cNvPr id="651" name="楕円 650"/>
        <xdr:cNvSpPr/>
      </xdr:nvSpPr>
      <xdr:spPr>
        <a:xfrm>
          <a:off x="12763500" y="132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137972</xdr:rowOff>
    </xdr:from>
    <xdr:ext cx="534377" cy="259045"/>
    <xdr:sp macro="" textlink="">
      <xdr:nvSpPr>
        <xdr:cNvPr id="652" name="テキスト ボックス 651"/>
        <xdr:cNvSpPr txBox="1"/>
      </xdr:nvSpPr>
      <xdr:spPr>
        <a:xfrm>
          <a:off x="12547111" y="133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6" name="直線コネクタ 675"/>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7"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8" name="直線コネクタ 677"/>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9"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80" name="直線コネクタ 679"/>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171445</xdr:rowOff>
    </xdr:from>
    <xdr:to>
      <xdr:col>85</xdr:col>
      <xdr:colOff>127000</xdr:colOff>
      <xdr:row>98</xdr:row>
      <xdr:rowOff>29028</xdr:rowOff>
    </xdr:to>
    <xdr:cxnSp macro="">
      <xdr:nvCxnSpPr>
        <xdr:cNvPr id="681" name="直線コネクタ 680"/>
        <xdr:cNvCxnSpPr/>
      </xdr:nvCxnSpPr>
      <xdr:spPr>
        <a:xfrm>
          <a:off x="15481300" y="16802095"/>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2"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3" name="フローチャート: 判断 682"/>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171445</xdr:rowOff>
    </xdr:from>
    <xdr:to>
      <xdr:col>81</xdr:col>
      <xdr:colOff>50800</xdr:colOff>
      <xdr:row>98</xdr:row>
      <xdr:rowOff>51338</xdr:rowOff>
    </xdr:to>
    <xdr:cxnSp macro="">
      <xdr:nvCxnSpPr>
        <xdr:cNvPr id="684" name="直線コネクタ 683"/>
        <xdr:cNvCxnSpPr/>
      </xdr:nvCxnSpPr>
      <xdr:spPr>
        <a:xfrm flipV="1">
          <a:off x="14592300" y="16802095"/>
          <a:ext cx="889000" cy="5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5" name="フローチャート: 判断 684"/>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6" name="テキスト ボックス 685"/>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51338</xdr:rowOff>
    </xdr:from>
    <xdr:to>
      <xdr:col>76</xdr:col>
      <xdr:colOff>114300</xdr:colOff>
      <xdr:row>98</xdr:row>
      <xdr:rowOff>169676</xdr:rowOff>
    </xdr:to>
    <xdr:cxnSp macro="">
      <xdr:nvCxnSpPr>
        <xdr:cNvPr id="687" name="直線コネクタ 686"/>
        <xdr:cNvCxnSpPr/>
      </xdr:nvCxnSpPr>
      <xdr:spPr>
        <a:xfrm flipV="1">
          <a:off x="13703300" y="16853438"/>
          <a:ext cx="8890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8" name="フローチャート: 判断 687"/>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9" name="テキスト ボックス 688"/>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5100</xdr:rowOff>
    </xdr:from>
    <xdr:to>
      <xdr:col>71</xdr:col>
      <xdr:colOff>177800</xdr:colOff>
      <xdr:row>98</xdr:row>
      <xdr:rowOff>169676</xdr:rowOff>
    </xdr:to>
    <xdr:cxnSp macro="">
      <xdr:nvCxnSpPr>
        <xdr:cNvPr id="690" name="直線コネクタ 689"/>
        <xdr:cNvCxnSpPr/>
      </xdr:nvCxnSpPr>
      <xdr:spPr>
        <a:xfrm>
          <a:off x="12814300" y="16635750"/>
          <a:ext cx="889000" cy="33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91" name="フローチャート: 判断 690"/>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2" name="テキスト ボックス 691"/>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9942</xdr:rowOff>
    </xdr:from>
    <xdr:to>
      <xdr:col>67</xdr:col>
      <xdr:colOff>101600</xdr:colOff>
      <xdr:row>98</xdr:row>
      <xdr:rowOff>111542</xdr:rowOff>
    </xdr:to>
    <xdr:sp macro="" textlink="">
      <xdr:nvSpPr>
        <xdr:cNvPr id="693" name="フローチャート: 判断 692"/>
        <xdr:cNvSpPr/>
      </xdr:nvSpPr>
      <xdr:spPr>
        <a:xfrm>
          <a:off x="12763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102669</xdr:rowOff>
    </xdr:from>
    <xdr:ext cx="534377" cy="259045"/>
    <xdr:sp macro="" textlink="">
      <xdr:nvSpPr>
        <xdr:cNvPr id="694" name="テキスト ボックス 693"/>
        <xdr:cNvSpPr txBox="1"/>
      </xdr:nvSpPr>
      <xdr:spPr>
        <a:xfrm>
          <a:off x="12547111" y="169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149678</xdr:rowOff>
    </xdr:from>
    <xdr:to>
      <xdr:col>85</xdr:col>
      <xdr:colOff>177800</xdr:colOff>
      <xdr:row>98</xdr:row>
      <xdr:rowOff>79828</xdr:rowOff>
    </xdr:to>
    <xdr:sp macro="" textlink="">
      <xdr:nvSpPr>
        <xdr:cNvPr id="700" name="楕円 699"/>
        <xdr:cNvSpPr/>
      </xdr:nvSpPr>
      <xdr:spPr>
        <a:xfrm>
          <a:off x="16268700" y="167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128105</xdr:rowOff>
    </xdr:from>
    <xdr:ext cx="534377" cy="259045"/>
    <xdr:sp macro="" textlink="">
      <xdr:nvSpPr>
        <xdr:cNvPr id="701" name="積立金該当値テキスト"/>
        <xdr:cNvSpPr txBox="1"/>
      </xdr:nvSpPr>
      <xdr:spPr>
        <a:xfrm>
          <a:off x="16370300" y="167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120645</xdr:rowOff>
    </xdr:from>
    <xdr:to>
      <xdr:col>81</xdr:col>
      <xdr:colOff>101600</xdr:colOff>
      <xdr:row>98</xdr:row>
      <xdr:rowOff>50795</xdr:rowOff>
    </xdr:to>
    <xdr:sp macro="" textlink="">
      <xdr:nvSpPr>
        <xdr:cNvPr id="702" name="楕円 701"/>
        <xdr:cNvSpPr/>
      </xdr:nvSpPr>
      <xdr:spPr>
        <a:xfrm>
          <a:off x="15430500" y="167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67322</xdr:rowOff>
    </xdr:from>
    <xdr:ext cx="534377" cy="259045"/>
    <xdr:sp macro="" textlink="">
      <xdr:nvSpPr>
        <xdr:cNvPr id="703" name="テキスト ボックス 702"/>
        <xdr:cNvSpPr txBox="1"/>
      </xdr:nvSpPr>
      <xdr:spPr>
        <a:xfrm>
          <a:off x="15214111" y="165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538</xdr:rowOff>
    </xdr:from>
    <xdr:to>
      <xdr:col>76</xdr:col>
      <xdr:colOff>165100</xdr:colOff>
      <xdr:row>98</xdr:row>
      <xdr:rowOff>102138</xdr:rowOff>
    </xdr:to>
    <xdr:sp macro="" textlink="">
      <xdr:nvSpPr>
        <xdr:cNvPr id="704" name="楕円 703"/>
        <xdr:cNvSpPr/>
      </xdr:nvSpPr>
      <xdr:spPr>
        <a:xfrm>
          <a:off x="14541500" y="168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93265</xdr:rowOff>
    </xdr:from>
    <xdr:ext cx="534377" cy="259045"/>
    <xdr:sp macro="" textlink="">
      <xdr:nvSpPr>
        <xdr:cNvPr id="705" name="テキスト ボックス 704"/>
        <xdr:cNvSpPr txBox="1"/>
      </xdr:nvSpPr>
      <xdr:spPr>
        <a:xfrm>
          <a:off x="14325111" y="168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118876</xdr:rowOff>
    </xdr:from>
    <xdr:to>
      <xdr:col>72</xdr:col>
      <xdr:colOff>38100</xdr:colOff>
      <xdr:row>99</xdr:row>
      <xdr:rowOff>49026</xdr:rowOff>
    </xdr:to>
    <xdr:sp macro="" textlink="">
      <xdr:nvSpPr>
        <xdr:cNvPr id="706" name="楕円 705"/>
        <xdr:cNvSpPr/>
      </xdr:nvSpPr>
      <xdr:spPr>
        <a:xfrm>
          <a:off x="13652500" y="16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40153</xdr:rowOff>
    </xdr:from>
    <xdr:ext cx="469744" cy="259045"/>
    <xdr:sp macro="" textlink="">
      <xdr:nvSpPr>
        <xdr:cNvPr id="707" name="テキスト ボックス 706"/>
        <xdr:cNvSpPr txBox="1"/>
      </xdr:nvSpPr>
      <xdr:spPr>
        <a:xfrm>
          <a:off x="13468428" y="1701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125750</xdr:rowOff>
    </xdr:from>
    <xdr:to>
      <xdr:col>67</xdr:col>
      <xdr:colOff>101600</xdr:colOff>
      <xdr:row>97</xdr:row>
      <xdr:rowOff>55900</xdr:rowOff>
    </xdr:to>
    <xdr:sp macro="" textlink="">
      <xdr:nvSpPr>
        <xdr:cNvPr id="708" name="楕円 707"/>
        <xdr:cNvSpPr/>
      </xdr:nvSpPr>
      <xdr:spPr>
        <a:xfrm>
          <a:off x="12763500" y="1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72427</xdr:rowOff>
    </xdr:from>
    <xdr:ext cx="534377" cy="259045"/>
    <xdr:sp macro="" textlink="">
      <xdr:nvSpPr>
        <xdr:cNvPr id="709" name="テキスト ボックス 708"/>
        <xdr:cNvSpPr txBox="1"/>
      </xdr:nvSpPr>
      <xdr:spPr>
        <a:xfrm>
          <a:off x="12547111" y="163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1" name="テキスト ボックス 73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3" name="直線コネクタ 732"/>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4"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6"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7" name="直線コネクタ 736"/>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9"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0" name="フローチャート: 判断 739"/>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2" name="フローチャート: 判断 741"/>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3" name="テキスト ボックス 742"/>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5" name="フローチャート: 判断 744"/>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6" name="テキスト ボックス 745"/>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8" name="フローチャート: 判断 747"/>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9" name="テキスト ボックス 748"/>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135687</xdr:rowOff>
    </xdr:from>
    <xdr:to>
      <xdr:col>98</xdr:col>
      <xdr:colOff>38100</xdr:colOff>
      <xdr:row>39</xdr:row>
      <xdr:rowOff>65837</xdr:rowOff>
    </xdr:to>
    <xdr:sp macro="" textlink="">
      <xdr:nvSpPr>
        <xdr:cNvPr id="750" name="フローチャート: 判断 749"/>
        <xdr:cNvSpPr/>
      </xdr:nvSpPr>
      <xdr:spPr>
        <a:xfrm>
          <a:off x="18605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82364</xdr:rowOff>
    </xdr:from>
    <xdr:ext cx="469744" cy="259045"/>
    <xdr:sp macro="" textlink="">
      <xdr:nvSpPr>
        <xdr:cNvPr id="751" name="テキスト ボックス 750"/>
        <xdr:cNvSpPr txBox="1"/>
      </xdr:nvSpPr>
      <xdr:spPr>
        <a:xfrm>
          <a:off x="18421428" y="64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8"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8" name="直線コネクタ 787"/>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1"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2" name="直線コネクタ 791"/>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75257</xdr:rowOff>
    </xdr:from>
    <xdr:to>
      <xdr:col>116</xdr:col>
      <xdr:colOff>63500</xdr:colOff>
      <xdr:row>56</xdr:row>
      <xdr:rowOff>80652</xdr:rowOff>
    </xdr:to>
    <xdr:cxnSp macro="">
      <xdr:nvCxnSpPr>
        <xdr:cNvPr id="793" name="直線コネクタ 792"/>
        <xdr:cNvCxnSpPr/>
      </xdr:nvCxnSpPr>
      <xdr:spPr>
        <a:xfrm flipV="1">
          <a:off x="21323300" y="9676457"/>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4" name="貸付金平均値テキスト"/>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5" name="フローチャート: 判断 794"/>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80652</xdr:rowOff>
    </xdr:from>
    <xdr:to>
      <xdr:col>111</xdr:col>
      <xdr:colOff>177800</xdr:colOff>
      <xdr:row>56</xdr:row>
      <xdr:rowOff>85202</xdr:rowOff>
    </xdr:to>
    <xdr:cxnSp macro="">
      <xdr:nvCxnSpPr>
        <xdr:cNvPr id="796" name="直線コネクタ 795"/>
        <xdr:cNvCxnSpPr/>
      </xdr:nvCxnSpPr>
      <xdr:spPr>
        <a:xfrm flipV="1">
          <a:off x="20434300" y="9681852"/>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7" name="フローチャート: 判断 796"/>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798" name="テキスト ボックス 797"/>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85202</xdr:rowOff>
    </xdr:from>
    <xdr:to>
      <xdr:col>107</xdr:col>
      <xdr:colOff>50800</xdr:colOff>
      <xdr:row>56</xdr:row>
      <xdr:rowOff>117137</xdr:rowOff>
    </xdr:to>
    <xdr:cxnSp macro="">
      <xdr:nvCxnSpPr>
        <xdr:cNvPr id="799" name="直線コネクタ 798"/>
        <xdr:cNvCxnSpPr/>
      </xdr:nvCxnSpPr>
      <xdr:spPr>
        <a:xfrm flipV="1">
          <a:off x="19545300" y="9686402"/>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0" name="フローチャート: 判断 799"/>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801" name="テキスト ボックス 800"/>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117137</xdr:rowOff>
    </xdr:from>
    <xdr:to>
      <xdr:col>102</xdr:col>
      <xdr:colOff>114300</xdr:colOff>
      <xdr:row>56</xdr:row>
      <xdr:rowOff>119858</xdr:rowOff>
    </xdr:to>
    <xdr:cxnSp macro="">
      <xdr:nvCxnSpPr>
        <xdr:cNvPr id="802" name="直線コネクタ 801"/>
        <xdr:cNvCxnSpPr/>
      </xdr:nvCxnSpPr>
      <xdr:spPr>
        <a:xfrm flipV="1">
          <a:off x="18656300" y="9718337"/>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3" name="フローチャート: 判断 802"/>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04" name="テキスト ボックス 803"/>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141753</xdr:rowOff>
    </xdr:from>
    <xdr:to>
      <xdr:col>98</xdr:col>
      <xdr:colOff>38100</xdr:colOff>
      <xdr:row>58</xdr:row>
      <xdr:rowOff>71903</xdr:rowOff>
    </xdr:to>
    <xdr:sp macro="" textlink="">
      <xdr:nvSpPr>
        <xdr:cNvPr id="805" name="フローチャート: 判断 804"/>
        <xdr:cNvSpPr/>
      </xdr:nvSpPr>
      <xdr:spPr>
        <a:xfrm>
          <a:off x="18605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63030</xdr:rowOff>
    </xdr:from>
    <xdr:ext cx="469744" cy="259045"/>
    <xdr:sp macro="" textlink="">
      <xdr:nvSpPr>
        <xdr:cNvPr id="806" name="テキスト ボックス 805"/>
        <xdr:cNvSpPr txBox="1"/>
      </xdr:nvSpPr>
      <xdr:spPr>
        <a:xfrm>
          <a:off x="18421428" y="1000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24457</xdr:rowOff>
    </xdr:from>
    <xdr:to>
      <xdr:col>116</xdr:col>
      <xdr:colOff>114300</xdr:colOff>
      <xdr:row>56</xdr:row>
      <xdr:rowOff>126057</xdr:rowOff>
    </xdr:to>
    <xdr:sp macro="" textlink="">
      <xdr:nvSpPr>
        <xdr:cNvPr id="812" name="楕円 811"/>
        <xdr:cNvSpPr/>
      </xdr:nvSpPr>
      <xdr:spPr>
        <a:xfrm>
          <a:off x="22110700" y="96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47334</xdr:rowOff>
    </xdr:from>
    <xdr:ext cx="534377" cy="259045"/>
    <xdr:sp macro="" textlink="">
      <xdr:nvSpPr>
        <xdr:cNvPr id="813" name="貸付金該当値テキスト"/>
        <xdr:cNvSpPr txBox="1"/>
      </xdr:nvSpPr>
      <xdr:spPr>
        <a:xfrm>
          <a:off x="22212300" y="94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29852</xdr:rowOff>
    </xdr:from>
    <xdr:to>
      <xdr:col>112</xdr:col>
      <xdr:colOff>38100</xdr:colOff>
      <xdr:row>56</xdr:row>
      <xdr:rowOff>131452</xdr:rowOff>
    </xdr:to>
    <xdr:sp macro="" textlink="">
      <xdr:nvSpPr>
        <xdr:cNvPr id="814" name="楕円 813"/>
        <xdr:cNvSpPr/>
      </xdr:nvSpPr>
      <xdr:spPr>
        <a:xfrm>
          <a:off x="21272500" y="96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147979</xdr:rowOff>
    </xdr:from>
    <xdr:ext cx="534377" cy="259045"/>
    <xdr:sp macro="" textlink="">
      <xdr:nvSpPr>
        <xdr:cNvPr id="815" name="テキスト ボックス 814"/>
        <xdr:cNvSpPr txBox="1"/>
      </xdr:nvSpPr>
      <xdr:spPr>
        <a:xfrm>
          <a:off x="21056111" y="94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34402</xdr:rowOff>
    </xdr:from>
    <xdr:to>
      <xdr:col>107</xdr:col>
      <xdr:colOff>101600</xdr:colOff>
      <xdr:row>56</xdr:row>
      <xdr:rowOff>136002</xdr:rowOff>
    </xdr:to>
    <xdr:sp macro="" textlink="">
      <xdr:nvSpPr>
        <xdr:cNvPr id="816" name="楕円 815"/>
        <xdr:cNvSpPr/>
      </xdr:nvSpPr>
      <xdr:spPr>
        <a:xfrm>
          <a:off x="20383500" y="96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152529</xdr:rowOff>
    </xdr:from>
    <xdr:ext cx="534377" cy="259045"/>
    <xdr:sp macro="" textlink="">
      <xdr:nvSpPr>
        <xdr:cNvPr id="817" name="テキスト ボックス 816"/>
        <xdr:cNvSpPr txBox="1"/>
      </xdr:nvSpPr>
      <xdr:spPr>
        <a:xfrm>
          <a:off x="20167111" y="94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66337</xdr:rowOff>
    </xdr:from>
    <xdr:to>
      <xdr:col>102</xdr:col>
      <xdr:colOff>165100</xdr:colOff>
      <xdr:row>56</xdr:row>
      <xdr:rowOff>167937</xdr:rowOff>
    </xdr:to>
    <xdr:sp macro="" textlink="">
      <xdr:nvSpPr>
        <xdr:cNvPr id="818" name="楕円 817"/>
        <xdr:cNvSpPr/>
      </xdr:nvSpPr>
      <xdr:spPr>
        <a:xfrm>
          <a:off x="19494500" y="96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13014</xdr:rowOff>
    </xdr:from>
    <xdr:ext cx="534377" cy="259045"/>
    <xdr:sp macro="" textlink="">
      <xdr:nvSpPr>
        <xdr:cNvPr id="819" name="テキスト ボックス 818"/>
        <xdr:cNvSpPr txBox="1"/>
      </xdr:nvSpPr>
      <xdr:spPr>
        <a:xfrm>
          <a:off x="19278111" y="94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69058</xdr:rowOff>
    </xdr:from>
    <xdr:to>
      <xdr:col>98</xdr:col>
      <xdr:colOff>38100</xdr:colOff>
      <xdr:row>56</xdr:row>
      <xdr:rowOff>170658</xdr:rowOff>
    </xdr:to>
    <xdr:sp macro="" textlink="">
      <xdr:nvSpPr>
        <xdr:cNvPr id="820" name="楕円 819"/>
        <xdr:cNvSpPr/>
      </xdr:nvSpPr>
      <xdr:spPr>
        <a:xfrm>
          <a:off x="18605500" y="96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15735</xdr:rowOff>
    </xdr:from>
    <xdr:ext cx="534377" cy="259045"/>
    <xdr:sp macro="" textlink="">
      <xdr:nvSpPr>
        <xdr:cNvPr id="821" name="テキスト ボックス 820"/>
        <xdr:cNvSpPr txBox="1"/>
      </xdr:nvSpPr>
      <xdr:spPr>
        <a:xfrm>
          <a:off x="18389111" y="94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6" name="直線コネクタ 845"/>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7"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8" name="直線コネクタ 847"/>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9"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0" name="直線コネクタ 849"/>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126670</xdr:rowOff>
    </xdr:from>
    <xdr:to>
      <xdr:col>116</xdr:col>
      <xdr:colOff>63500</xdr:colOff>
      <xdr:row>78</xdr:row>
      <xdr:rowOff>130505</xdr:rowOff>
    </xdr:to>
    <xdr:cxnSp macro="">
      <xdr:nvCxnSpPr>
        <xdr:cNvPr id="851" name="直線コネクタ 850"/>
        <xdr:cNvCxnSpPr/>
      </xdr:nvCxnSpPr>
      <xdr:spPr>
        <a:xfrm>
          <a:off x="21323300" y="13499770"/>
          <a:ext cx="8382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2"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3" name="フローチャート: 判断 852"/>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126670</xdr:rowOff>
    </xdr:from>
    <xdr:to>
      <xdr:col>111</xdr:col>
      <xdr:colOff>177800</xdr:colOff>
      <xdr:row>78</xdr:row>
      <xdr:rowOff>128397</xdr:rowOff>
    </xdr:to>
    <xdr:cxnSp macro="">
      <xdr:nvCxnSpPr>
        <xdr:cNvPr id="854" name="直線コネクタ 853"/>
        <xdr:cNvCxnSpPr/>
      </xdr:nvCxnSpPr>
      <xdr:spPr>
        <a:xfrm flipV="1">
          <a:off x="20434300" y="13499770"/>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5" name="フローチャート: 判断 854"/>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6" name="テキスト ボックス 855"/>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96951</xdr:rowOff>
    </xdr:from>
    <xdr:to>
      <xdr:col>107</xdr:col>
      <xdr:colOff>50800</xdr:colOff>
      <xdr:row>78</xdr:row>
      <xdr:rowOff>128397</xdr:rowOff>
    </xdr:to>
    <xdr:cxnSp macro="">
      <xdr:nvCxnSpPr>
        <xdr:cNvPr id="857" name="直線コネクタ 856"/>
        <xdr:cNvCxnSpPr/>
      </xdr:nvCxnSpPr>
      <xdr:spPr>
        <a:xfrm>
          <a:off x="19545300" y="12784251"/>
          <a:ext cx="889000" cy="7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8" name="フローチャート: 判断 857"/>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9" name="テキスト ボックス 858"/>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96951</xdr:rowOff>
    </xdr:from>
    <xdr:to>
      <xdr:col>102</xdr:col>
      <xdr:colOff>114300</xdr:colOff>
      <xdr:row>78</xdr:row>
      <xdr:rowOff>42481</xdr:rowOff>
    </xdr:to>
    <xdr:cxnSp macro="">
      <xdr:nvCxnSpPr>
        <xdr:cNvPr id="860" name="直線コネクタ 859"/>
        <xdr:cNvCxnSpPr/>
      </xdr:nvCxnSpPr>
      <xdr:spPr>
        <a:xfrm flipV="1">
          <a:off x="18656300" y="12784251"/>
          <a:ext cx="889000" cy="6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1" name="フローチャート: 判断 860"/>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2" name="テキスト ボックス 861"/>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168923</xdr:rowOff>
    </xdr:from>
    <xdr:to>
      <xdr:col>98</xdr:col>
      <xdr:colOff>38100</xdr:colOff>
      <xdr:row>77</xdr:row>
      <xdr:rowOff>99073</xdr:rowOff>
    </xdr:to>
    <xdr:sp macro="" textlink="">
      <xdr:nvSpPr>
        <xdr:cNvPr id="863" name="フローチャート: 判断 862"/>
        <xdr:cNvSpPr/>
      </xdr:nvSpPr>
      <xdr:spPr>
        <a:xfrm>
          <a:off x="18605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115600</xdr:rowOff>
    </xdr:from>
    <xdr:ext cx="534377" cy="259045"/>
    <xdr:sp macro="" textlink="">
      <xdr:nvSpPr>
        <xdr:cNvPr id="864" name="テキスト ボックス 863"/>
        <xdr:cNvSpPr txBox="1"/>
      </xdr:nvSpPr>
      <xdr:spPr>
        <a:xfrm>
          <a:off x="18389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79705</xdr:rowOff>
    </xdr:from>
    <xdr:to>
      <xdr:col>116</xdr:col>
      <xdr:colOff>114300</xdr:colOff>
      <xdr:row>79</xdr:row>
      <xdr:rowOff>9855</xdr:rowOff>
    </xdr:to>
    <xdr:sp macro="" textlink="">
      <xdr:nvSpPr>
        <xdr:cNvPr id="870" name="楕円 869"/>
        <xdr:cNvSpPr/>
      </xdr:nvSpPr>
      <xdr:spPr>
        <a:xfrm>
          <a:off x="22110700" y="134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166082</xdr:rowOff>
    </xdr:from>
    <xdr:ext cx="534377" cy="259045"/>
    <xdr:sp macro="" textlink="">
      <xdr:nvSpPr>
        <xdr:cNvPr id="871" name="繰出金該当値テキスト"/>
        <xdr:cNvSpPr txBox="1"/>
      </xdr:nvSpPr>
      <xdr:spPr>
        <a:xfrm>
          <a:off x="22212300" y="133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75870</xdr:rowOff>
    </xdr:from>
    <xdr:to>
      <xdr:col>112</xdr:col>
      <xdr:colOff>38100</xdr:colOff>
      <xdr:row>79</xdr:row>
      <xdr:rowOff>6020</xdr:rowOff>
    </xdr:to>
    <xdr:sp macro="" textlink="">
      <xdr:nvSpPr>
        <xdr:cNvPr id="872" name="楕円 871"/>
        <xdr:cNvSpPr/>
      </xdr:nvSpPr>
      <xdr:spPr>
        <a:xfrm>
          <a:off x="21272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168597</xdr:rowOff>
    </xdr:from>
    <xdr:ext cx="534377" cy="259045"/>
    <xdr:sp macro="" textlink="">
      <xdr:nvSpPr>
        <xdr:cNvPr id="873" name="テキスト ボックス 872"/>
        <xdr:cNvSpPr txBox="1"/>
      </xdr:nvSpPr>
      <xdr:spPr>
        <a:xfrm>
          <a:off x="21056111" y="135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77597</xdr:rowOff>
    </xdr:from>
    <xdr:to>
      <xdr:col>107</xdr:col>
      <xdr:colOff>101600</xdr:colOff>
      <xdr:row>79</xdr:row>
      <xdr:rowOff>7747</xdr:rowOff>
    </xdr:to>
    <xdr:sp macro="" textlink="">
      <xdr:nvSpPr>
        <xdr:cNvPr id="874" name="楕円 873"/>
        <xdr:cNvSpPr/>
      </xdr:nvSpPr>
      <xdr:spPr>
        <a:xfrm>
          <a:off x="20383500" y="134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170324</xdr:rowOff>
    </xdr:from>
    <xdr:ext cx="534377" cy="259045"/>
    <xdr:sp macro="" textlink="">
      <xdr:nvSpPr>
        <xdr:cNvPr id="875" name="テキスト ボックス 874"/>
        <xdr:cNvSpPr txBox="1"/>
      </xdr:nvSpPr>
      <xdr:spPr>
        <a:xfrm>
          <a:off x="20167111" y="135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46151</xdr:rowOff>
    </xdr:from>
    <xdr:to>
      <xdr:col>102</xdr:col>
      <xdr:colOff>165100</xdr:colOff>
      <xdr:row>74</xdr:row>
      <xdr:rowOff>147751</xdr:rowOff>
    </xdr:to>
    <xdr:sp macro="" textlink="">
      <xdr:nvSpPr>
        <xdr:cNvPr id="876" name="楕円 875"/>
        <xdr:cNvSpPr/>
      </xdr:nvSpPr>
      <xdr:spPr>
        <a:xfrm>
          <a:off x="19494500" y="127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164278</xdr:rowOff>
    </xdr:from>
    <xdr:ext cx="534377" cy="259045"/>
    <xdr:sp macro="" textlink="">
      <xdr:nvSpPr>
        <xdr:cNvPr id="877" name="テキスト ボックス 876"/>
        <xdr:cNvSpPr txBox="1"/>
      </xdr:nvSpPr>
      <xdr:spPr>
        <a:xfrm>
          <a:off x="19278111" y="125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163131</xdr:rowOff>
    </xdr:from>
    <xdr:to>
      <xdr:col>98</xdr:col>
      <xdr:colOff>38100</xdr:colOff>
      <xdr:row>78</xdr:row>
      <xdr:rowOff>93281</xdr:rowOff>
    </xdr:to>
    <xdr:sp macro="" textlink="">
      <xdr:nvSpPr>
        <xdr:cNvPr id="878" name="楕円 877"/>
        <xdr:cNvSpPr/>
      </xdr:nvSpPr>
      <xdr:spPr>
        <a:xfrm>
          <a:off x="18605500" y="133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84408</xdr:rowOff>
    </xdr:from>
    <xdr:ext cx="534377" cy="259045"/>
    <xdr:sp macro="" textlink="">
      <xdr:nvSpPr>
        <xdr:cNvPr id="879" name="テキスト ボックス 878"/>
        <xdr:cNvSpPr txBox="1"/>
      </xdr:nvSpPr>
      <xdr:spPr>
        <a:xfrm>
          <a:off x="18389111" y="134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歳出決算総額は、住民一人当たり５２８，２６５円となっている。人口は前年比１９６人の減となり、人口減少が続いているため、一人当たりのコストも増加傾向にある。</a:t>
          </a:r>
        </a:p>
        <a:p>
          <a:r>
            <a:rPr kumimoji="1" lang="ja-JP" altLang="en-US" sz="1300">
              <a:latin typeface="ＭＳ Ｐゴシック" panose="020B0600070205080204" pitchFamily="50" charset="-128"/>
              <a:ea typeface="ＭＳ Ｐゴシック" panose="020B0600070205080204" pitchFamily="50" charset="-128"/>
            </a:rPr>
            <a:t>中でも補助費等については１０９，８９０円となっており、類似団体と比較すると２０，９４７円高い値となっている。公営企業への負担金が大きな要因である。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類似団体平均を大きく上回っているが、町制度資金預託金の２００百万円が主な要因である。第三セクターである（一社）富士見町開発公社への貸付金は平成３０年度までとなっているため、今後は減少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14,591
14,374
144.76
8,140,126
7,707,917
344,710
4,951,737
5,519,647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66874</xdr:rowOff>
    </xdr:from>
    <xdr:to>
      <xdr:col>24</xdr:col>
      <xdr:colOff>63500</xdr:colOff>
      <xdr:row>39</xdr:row>
      <xdr:rowOff>40096</xdr:rowOff>
    </xdr:to>
    <xdr:cxnSp macro="">
      <xdr:nvCxnSpPr>
        <xdr:cNvPr id="63" name="直線コネクタ 62"/>
        <xdr:cNvCxnSpPr/>
      </xdr:nvCxnSpPr>
      <xdr:spPr>
        <a:xfrm flipV="1">
          <a:off x="3797300" y="6581974"/>
          <a:ext cx="838200" cy="1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40096</xdr:rowOff>
    </xdr:from>
    <xdr:to>
      <xdr:col>19</xdr:col>
      <xdr:colOff>177800</xdr:colOff>
      <xdr:row>39</xdr:row>
      <xdr:rowOff>54139</xdr:rowOff>
    </xdr:to>
    <xdr:cxnSp macro="">
      <xdr:nvCxnSpPr>
        <xdr:cNvPr id="66" name="直線コネクタ 65"/>
        <xdr:cNvCxnSpPr/>
      </xdr:nvCxnSpPr>
      <xdr:spPr>
        <a:xfrm flipV="1">
          <a:off x="2908300" y="6726646"/>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4336</xdr:rowOff>
    </xdr:from>
    <xdr:to>
      <xdr:col>15</xdr:col>
      <xdr:colOff>50800</xdr:colOff>
      <xdr:row>39</xdr:row>
      <xdr:rowOff>54139</xdr:rowOff>
    </xdr:to>
    <xdr:cxnSp macro="">
      <xdr:nvCxnSpPr>
        <xdr:cNvPr id="69" name="直線コネクタ 68"/>
        <xdr:cNvCxnSpPr/>
      </xdr:nvCxnSpPr>
      <xdr:spPr>
        <a:xfrm>
          <a:off x="2019300" y="6690886"/>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4336</xdr:rowOff>
    </xdr:from>
    <xdr:to>
      <xdr:col>10</xdr:col>
      <xdr:colOff>114300</xdr:colOff>
      <xdr:row>39</xdr:row>
      <xdr:rowOff>25726</xdr:rowOff>
    </xdr:to>
    <xdr:cxnSp macro="">
      <xdr:nvCxnSpPr>
        <xdr:cNvPr id="72" name="直線コネクタ 71"/>
        <xdr:cNvCxnSpPr/>
      </xdr:nvCxnSpPr>
      <xdr:spPr>
        <a:xfrm flipV="1">
          <a:off x="1130300" y="6690886"/>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45629</xdr:rowOff>
    </xdr:from>
    <xdr:to>
      <xdr:col>6</xdr:col>
      <xdr:colOff>38100</xdr:colOff>
      <xdr:row>37</xdr:row>
      <xdr:rowOff>147229</xdr:rowOff>
    </xdr:to>
    <xdr:sp macro="" textlink="">
      <xdr:nvSpPr>
        <xdr:cNvPr id="75" name="フローチャート: 判断 74"/>
        <xdr:cNvSpPr/>
      </xdr:nvSpPr>
      <xdr:spPr>
        <a:xfrm>
          <a:off x="1079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163756</xdr:rowOff>
    </xdr:from>
    <xdr:ext cx="469744" cy="259045"/>
    <xdr:sp macro="" textlink="">
      <xdr:nvSpPr>
        <xdr:cNvPr id="76" name="テキスト ボックス 75"/>
        <xdr:cNvSpPr txBox="1"/>
      </xdr:nvSpPr>
      <xdr:spPr>
        <a:xfrm>
          <a:off x="895428"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16074</xdr:rowOff>
    </xdr:from>
    <xdr:to>
      <xdr:col>24</xdr:col>
      <xdr:colOff>114300</xdr:colOff>
      <xdr:row>38</xdr:row>
      <xdr:rowOff>117674</xdr:rowOff>
    </xdr:to>
    <xdr:sp macro="" textlink="">
      <xdr:nvSpPr>
        <xdr:cNvPr id="82" name="楕円 81"/>
        <xdr:cNvSpPr/>
      </xdr:nvSpPr>
      <xdr:spPr>
        <a:xfrm>
          <a:off x="45847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102452</xdr:rowOff>
    </xdr:from>
    <xdr:ext cx="469744" cy="259045"/>
    <xdr:sp macro="" textlink="">
      <xdr:nvSpPr>
        <xdr:cNvPr id="83" name="議会費該当値テキスト"/>
        <xdr:cNvSpPr txBox="1"/>
      </xdr:nvSpPr>
      <xdr:spPr>
        <a:xfrm>
          <a:off x="4686300" y="644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160746</xdr:rowOff>
    </xdr:from>
    <xdr:to>
      <xdr:col>20</xdr:col>
      <xdr:colOff>38100</xdr:colOff>
      <xdr:row>39</xdr:row>
      <xdr:rowOff>90896</xdr:rowOff>
    </xdr:to>
    <xdr:sp macro="" textlink="">
      <xdr:nvSpPr>
        <xdr:cNvPr id="84" name="楕円 83"/>
        <xdr:cNvSpPr/>
      </xdr:nvSpPr>
      <xdr:spPr>
        <a:xfrm>
          <a:off x="3746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82023</xdr:rowOff>
    </xdr:from>
    <xdr:ext cx="469744" cy="259045"/>
    <xdr:sp macro="" textlink="">
      <xdr:nvSpPr>
        <xdr:cNvPr id="85" name="テキスト ボックス 84"/>
        <xdr:cNvSpPr txBox="1"/>
      </xdr:nvSpPr>
      <xdr:spPr>
        <a:xfrm>
          <a:off x="3562428" y="67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3339</xdr:rowOff>
    </xdr:from>
    <xdr:to>
      <xdr:col>15</xdr:col>
      <xdr:colOff>101600</xdr:colOff>
      <xdr:row>39</xdr:row>
      <xdr:rowOff>104939</xdr:rowOff>
    </xdr:to>
    <xdr:sp macro="" textlink="">
      <xdr:nvSpPr>
        <xdr:cNvPr id="86" name="楕円 85"/>
        <xdr:cNvSpPr/>
      </xdr:nvSpPr>
      <xdr:spPr>
        <a:xfrm>
          <a:off x="2857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96066</xdr:rowOff>
    </xdr:from>
    <xdr:ext cx="469744" cy="259045"/>
    <xdr:sp macro="" textlink="">
      <xdr:nvSpPr>
        <xdr:cNvPr id="87" name="テキスト ボックス 86"/>
        <xdr:cNvSpPr txBox="1"/>
      </xdr:nvSpPr>
      <xdr:spPr>
        <a:xfrm>
          <a:off x="2673428" y="67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124986</xdr:rowOff>
    </xdr:from>
    <xdr:to>
      <xdr:col>10</xdr:col>
      <xdr:colOff>165100</xdr:colOff>
      <xdr:row>39</xdr:row>
      <xdr:rowOff>55136</xdr:rowOff>
    </xdr:to>
    <xdr:sp macro="" textlink="">
      <xdr:nvSpPr>
        <xdr:cNvPr id="88" name="楕円 87"/>
        <xdr:cNvSpPr/>
      </xdr:nvSpPr>
      <xdr:spPr>
        <a:xfrm>
          <a:off x="1968500" y="66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46263</xdr:rowOff>
    </xdr:from>
    <xdr:ext cx="469744" cy="259045"/>
    <xdr:sp macro="" textlink="">
      <xdr:nvSpPr>
        <xdr:cNvPr id="89" name="テキスト ボックス 88"/>
        <xdr:cNvSpPr txBox="1"/>
      </xdr:nvSpPr>
      <xdr:spPr>
        <a:xfrm>
          <a:off x="1784428" y="67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146376</xdr:rowOff>
    </xdr:from>
    <xdr:to>
      <xdr:col>6</xdr:col>
      <xdr:colOff>38100</xdr:colOff>
      <xdr:row>39</xdr:row>
      <xdr:rowOff>76526</xdr:rowOff>
    </xdr:to>
    <xdr:sp macro="" textlink="">
      <xdr:nvSpPr>
        <xdr:cNvPr id="90" name="楕円 89"/>
        <xdr:cNvSpPr/>
      </xdr:nvSpPr>
      <xdr:spPr>
        <a:xfrm>
          <a:off x="1079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67653</xdr:rowOff>
    </xdr:from>
    <xdr:ext cx="469744" cy="259045"/>
    <xdr:sp macro="" textlink="">
      <xdr:nvSpPr>
        <xdr:cNvPr id="91" name="テキスト ボックス 90"/>
        <xdr:cNvSpPr txBox="1"/>
      </xdr:nvSpPr>
      <xdr:spPr>
        <a:xfrm>
          <a:off x="895428" y="67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112026</xdr:rowOff>
    </xdr:from>
    <xdr:to>
      <xdr:col>24</xdr:col>
      <xdr:colOff>63500</xdr:colOff>
      <xdr:row>57</xdr:row>
      <xdr:rowOff>116094</xdr:rowOff>
    </xdr:to>
    <xdr:cxnSp macro="">
      <xdr:nvCxnSpPr>
        <xdr:cNvPr id="118" name="直線コネクタ 117"/>
        <xdr:cNvCxnSpPr/>
      </xdr:nvCxnSpPr>
      <xdr:spPr>
        <a:xfrm flipV="1">
          <a:off x="3797300" y="9884676"/>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116094</xdr:rowOff>
    </xdr:from>
    <xdr:to>
      <xdr:col>19</xdr:col>
      <xdr:colOff>177800</xdr:colOff>
      <xdr:row>57</xdr:row>
      <xdr:rowOff>130261</xdr:rowOff>
    </xdr:to>
    <xdr:cxnSp macro="">
      <xdr:nvCxnSpPr>
        <xdr:cNvPr id="121" name="直線コネクタ 120"/>
        <xdr:cNvCxnSpPr/>
      </xdr:nvCxnSpPr>
      <xdr:spPr>
        <a:xfrm flipV="1">
          <a:off x="2908300" y="9888744"/>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130261</xdr:rowOff>
    </xdr:from>
    <xdr:to>
      <xdr:col>15</xdr:col>
      <xdr:colOff>50800</xdr:colOff>
      <xdr:row>57</xdr:row>
      <xdr:rowOff>139428</xdr:rowOff>
    </xdr:to>
    <xdr:cxnSp macro="">
      <xdr:nvCxnSpPr>
        <xdr:cNvPr id="124" name="直線コネクタ 123"/>
        <xdr:cNvCxnSpPr/>
      </xdr:nvCxnSpPr>
      <xdr:spPr>
        <a:xfrm flipV="1">
          <a:off x="2019300" y="9902911"/>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87883</xdr:rowOff>
    </xdr:from>
    <xdr:to>
      <xdr:col>10</xdr:col>
      <xdr:colOff>114300</xdr:colOff>
      <xdr:row>57</xdr:row>
      <xdr:rowOff>139428</xdr:rowOff>
    </xdr:to>
    <xdr:cxnSp macro="">
      <xdr:nvCxnSpPr>
        <xdr:cNvPr id="127" name="直線コネクタ 126"/>
        <xdr:cNvCxnSpPr/>
      </xdr:nvCxnSpPr>
      <xdr:spPr>
        <a:xfrm>
          <a:off x="1130300" y="9860533"/>
          <a:ext cx="889000" cy="5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83256</xdr:rowOff>
    </xdr:from>
    <xdr:to>
      <xdr:col>6</xdr:col>
      <xdr:colOff>38100</xdr:colOff>
      <xdr:row>58</xdr:row>
      <xdr:rowOff>13406</xdr:rowOff>
    </xdr:to>
    <xdr:sp macro="" textlink="">
      <xdr:nvSpPr>
        <xdr:cNvPr id="130" name="フローチャート: 判断 129"/>
        <xdr:cNvSpPr/>
      </xdr:nvSpPr>
      <xdr:spPr>
        <a:xfrm>
          <a:off x="1079500" y="9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4533</xdr:rowOff>
    </xdr:from>
    <xdr:ext cx="534377" cy="259045"/>
    <xdr:sp macro="" textlink="">
      <xdr:nvSpPr>
        <xdr:cNvPr id="131" name="テキスト ボックス 130"/>
        <xdr:cNvSpPr txBox="1"/>
      </xdr:nvSpPr>
      <xdr:spPr>
        <a:xfrm>
          <a:off x="863111" y="99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61226</xdr:rowOff>
    </xdr:from>
    <xdr:to>
      <xdr:col>24</xdr:col>
      <xdr:colOff>114300</xdr:colOff>
      <xdr:row>57</xdr:row>
      <xdr:rowOff>162826</xdr:rowOff>
    </xdr:to>
    <xdr:sp macro="" textlink="">
      <xdr:nvSpPr>
        <xdr:cNvPr id="137" name="楕円 136"/>
        <xdr:cNvSpPr/>
      </xdr:nvSpPr>
      <xdr:spPr>
        <a:xfrm>
          <a:off x="4584700" y="98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34377" cy="259045"/>
    <xdr:sp macro="" textlink="">
      <xdr:nvSpPr>
        <xdr:cNvPr id="138" name="総務費該当値テキスト"/>
        <xdr:cNvSpPr txBox="1"/>
      </xdr:nvSpPr>
      <xdr:spPr>
        <a:xfrm>
          <a:off x="4686300" y="97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65294</xdr:rowOff>
    </xdr:from>
    <xdr:to>
      <xdr:col>20</xdr:col>
      <xdr:colOff>38100</xdr:colOff>
      <xdr:row>57</xdr:row>
      <xdr:rowOff>166894</xdr:rowOff>
    </xdr:to>
    <xdr:sp macro="" textlink="">
      <xdr:nvSpPr>
        <xdr:cNvPr id="139" name="楕円 138"/>
        <xdr:cNvSpPr/>
      </xdr:nvSpPr>
      <xdr:spPr>
        <a:xfrm>
          <a:off x="3746500" y="98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158021</xdr:rowOff>
    </xdr:from>
    <xdr:ext cx="534377" cy="259045"/>
    <xdr:sp macro="" textlink="">
      <xdr:nvSpPr>
        <xdr:cNvPr id="140" name="テキスト ボックス 139"/>
        <xdr:cNvSpPr txBox="1"/>
      </xdr:nvSpPr>
      <xdr:spPr>
        <a:xfrm>
          <a:off x="3530111" y="99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79461</xdr:rowOff>
    </xdr:from>
    <xdr:to>
      <xdr:col>15</xdr:col>
      <xdr:colOff>101600</xdr:colOff>
      <xdr:row>58</xdr:row>
      <xdr:rowOff>9611</xdr:rowOff>
    </xdr:to>
    <xdr:sp macro="" textlink="">
      <xdr:nvSpPr>
        <xdr:cNvPr id="141" name="楕円 140"/>
        <xdr:cNvSpPr/>
      </xdr:nvSpPr>
      <xdr:spPr>
        <a:xfrm>
          <a:off x="2857500" y="98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738</xdr:rowOff>
    </xdr:from>
    <xdr:ext cx="534377" cy="259045"/>
    <xdr:sp macro="" textlink="">
      <xdr:nvSpPr>
        <xdr:cNvPr id="142" name="テキスト ボックス 141"/>
        <xdr:cNvSpPr txBox="1"/>
      </xdr:nvSpPr>
      <xdr:spPr>
        <a:xfrm>
          <a:off x="2641111" y="99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88628</xdr:rowOff>
    </xdr:from>
    <xdr:to>
      <xdr:col>10</xdr:col>
      <xdr:colOff>165100</xdr:colOff>
      <xdr:row>58</xdr:row>
      <xdr:rowOff>18778</xdr:rowOff>
    </xdr:to>
    <xdr:sp macro="" textlink="">
      <xdr:nvSpPr>
        <xdr:cNvPr id="143" name="楕円 142"/>
        <xdr:cNvSpPr/>
      </xdr:nvSpPr>
      <xdr:spPr>
        <a:xfrm>
          <a:off x="1968500" y="98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9905</xdr:rowOff>
    </xdr:from>
    <xdr:ext cx="534377" cy="259045"/>
    <xdr:sp macro="" textlink="">
      <xdr:nvSpPr>
        <xdr:cNvPr id="144" name="テキスト ボックス 143"/>
        <xdr:cNvSpPr txBox="1"/>
      </xdr:nvSpPr>
      <xdr:spPr>
        <a:xfrm>
          <a:off x="1752111" y="99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37083</xdr:rowOff>
    </xdr:from>
    <xdr:to>
      <xdr:col>6</xdr:col>
      <xdr:colOff>38100</xdr:colOff>
      <xdr:row>57</xdr:row>
      <xdr:rowOff>138683</xdr:rowOff>
    </xdr:to>
    <xdr:sp macro="" textlink="">
      <xdr:nvSpPr>
        <xdr:cNvPr id="145" name="楕円 144"/>
        <xdr:cNvSpPr/>
      </xdr:nvSpPr>
      <xdr:spPr>
        <a:xfrm>
          <a:off x="1079500" y="98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155210</xdr:rowOff>
    </xdr:from>
    <xdr:ext cx="534377" cy="259045"/>
    <xdr:sp macro="" textlink="">
      <xdr:nvSpPr>
        <xdr:cNvPr id="146" name="テキスト ボックス 145"/>
        <xdr:cNvSpPr txBox="1"/>
      </xdr:nvSpPr>
      <xdr:spPr>
        <a:xfrm>
          <a:off x="863111" y="95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31195</xdr:rowOff>
    </xdr:from>
    <xdr:to>
      <xdr:col>24</xdr:col>
      <xdr:colOff>63500</xdr:colOff>
      <xdr:row>77</xdr:row>
      <xdr:rowOff>48357</xdr:rowOff>
    </xdr:to>
    <xdr:cxnSp macro="">
      <xdr:nvCxnSpPr>
        <xdr:cNvPr id="172" name="直線コネクタ 171"/>
        <xdr:cNvCxnSpPr/>
      </xdr:nvCxnSpPr>
      <xdr:spPr>
        <a:xfrm>
          <a:off x="3797300" y="13232845"/>
          <a:ext cx="8382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31195</xdr:rowOff>
    </xdr:from>
    <xdr:to>
      <xdr:col>19</xdr:col>
      <xdr:colOff>177800</xdr:colOff>
      <xdr:row>77</xdr:row>
      <xdr:rowOff>65588</xdr:rowOff>
    </xdr:to>
    <xdr:cxnSp macro="">
      <xdr:nvCxnSpPr>
        <xdr:cNvPr id="175" name="直線コネクタ 174"/>
        <xdr:cNvCxnSpPr/>
      </xdr:nvCxnSpPr>
      <xdr:spPr>
        <a:xfrm flipV="1">
          <a:off x="2908300" y="13232845"/>
          <a:ext cx="889000" cy="3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65588</xdr:rowOff>
    </xdr:from>
    <xdr:to>
      <xdr:col>15</xdr:col>
      <xdr:colOff>50800</xdr:colOff>
      <xdr:row>77</xdr:row>
      <xdr:rowOff>101747</xdr:rowOff>
    </xdr:to>
    <xdr:cxnSp macro="">
      <xdr:nvCxnSpPr>
        <xdr:cNvPr id="178" name="直線コネクタ 177"/>
        <xdr:cNvCxnSpPr/>
      </xdr:nvCxnSpPr>
      <xdr:spPr>
        <a:xfrm flipV="1">
          <a:off x="2019300" y="13267238"/>
          <a:ext cx="889000" cy="3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101747</xdr:rowOff>
    </xdr:from>
    <xdr:to>
      <xdr:col>10</xdr:col>
      <xdr:colOff>114300</xdr:colOff>
      <xdr:row>77</xdr:row>
      <xdr:rowOff>116314</xdr:rowOff>
    </xdr:to>
    <xdr:cxnSp macro="">
      <xdr:nvCxnSpPr>
        <xdr:cNvPr id="181" name="直線コネクタ 180"/>
        <xdr:cNvCxnSpPr/>
      </xdr:nvCxnSpPr>
      <xdr:spPr>
        <a:xfrm flipV="1">
          <a:off x="1130300" y="13303397"/>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35722</xdr:rowOff>
    </xdr:from>
    <xdr:to>
      <xdr:col>6</xdr:col>
      <xdr:colOff>38100</xdr:colOff>
      <xdr:row>74</xdr:row>
      <xdr:rowOff>137322</xdr:rowOff>
    </xdr:to>
    <xdr:sp macro="" textlink="">
      <xdr:nvSpPr>
        <xdr:cNvPr id="184" name="フローチャート: 判断 183"/>
        <xdr:cNvSpPr/>
      </xdr:nvSpPr>
      <xdr:spPr>
        <a:xfrm>
          <a:off x="1079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153849</xdr:rowOff>
    </xdr:from>
    <xdr:ext cx="599010" cy="259045"/>
    <xdr:sp macro="" textlink="">
      <xdr:nvSpPr>
        <xdr:cNvPr id="185" name="テキスト ボックス 184"/>
        <xdr:cNvSpPr txBox="1"/>
      </xdr:nvSpPr>
      <xdr:spPr>
        <a:xfrm>
          <a:off x="830795"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169007</xdr:rowOff>
    </xdr:from>
    <xdr:to>
      <xdr:col>24</xdr:col>
      <xdr:colOff>114300</xdr:colOff>
      <xdr:row>77</xdr:row>
      <xdr:rowOff>99157</xdr:rowOff>
    </xdr:to>
    <xdr:sp macro="" textlink="">
      <xdr:nvSpPr>
        <xdr:cNvPr id="191" name="楕円 190"/>
        <xdr:cNvSpPr/>
      </xdr:nvSpPr>
      <xdr:spPr>
        <a:xfrm>
          <a:off x="4584700" y="131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147434</xdr:rowOff>
    </xdr:from>
    <xdr:ext cx="599010" cy="259045"/>
    <xdr:sp macro="" textlink="">
      <xdr:nvSpPr>
        <xdr:cNvPr id="192" name="民生費該当値テキスト"/>
        <xdr:cNvSpPr txBox="1"/>
      </xdr:nvSpPr>
      <xdr:spPr>
        <a:xfrm>
          <a:off x="4686300" y="131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151845</xdr:rowOff>
    </xdr:from>
    <xdr:to>
      <xdr:col>20</xdr:col>
      <xdr:colOff>38100</xdr:colOff>
      <xdr:row>77</xdr:row>
      <xdr:rowOff>81995</xdr:rowOff>
    </xdr:to>
    <xdr:sp macro="" textlink="">
      <xdr:nvSpPr>
        <xdr:cNvPr id="193" name="楕円 192"/>
        <xdr:cNvSpPr/>
      </xdr:nvSpPr>
      <xdr:spPr>
        <a:xfrm>
          <a:off x="3746500" y="1318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73122</xdr:rowOff>
    </xdr:from>
    <xdr:ext cx="599010" cy="259045"/>
    <xdr:sp macro="" textlink="">
      <xdr:nvSpPr>
        <xdr:cNvPr id="194" name="テキスト ボックス 193"/>
        <xdr:cNvSpPr txBox="1"/>
      </xdr:nvSpPr>
      <xdr:spPr>
        <a:xfrm>
          <a:off x="3497795" y="1327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14788</xdr:rowOff>
    </xdr:from>
    <xdr:to>
      <xdr:col>15</xdr:col>
      <xdr:colOff>101600</xdr:colOff>
      <xdr:row>77</xdr:row>
      <xdr:rowOff>116388</xdr:rowOff>
    </xdr:to>
    <xdr:sp macro="" textlink="">
      <xdr:nvSpPr>
        <xdr:cNvPr id="195" name="楕円 194"/>
        <xdr:cNvSpPr/>
      </xdr:nvSpPr>
      <xdr:spPr>
        <a:xfrm>
          <a:off x="2857500" y="132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107515</xdr:rowOff>
    </xdr:from>
    <xdr:ext cx="599010" cy="259045"/>
    <xdr:sp macro="" textlink="">
      <xdr:nvSpPr>
        <xdr:cNvPr id="196" name="テキスト ボックス 195"/>
        <xdr:cNvSpPr txBox="1"/>
      </xdr:nvSpPr>
      <xdr:spPr>
        <a:xfrm>
          <a:off x="2608795" y="1330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50947</xdr:rowOff>
    </xdr:from>
    <xdr:to>
      <xdr:col>10</xdr:col>
      <xdr:colOff>165100</xdr:colOff>
      <xdr:row>77</xdr:row>
      <xdr:rowOff>152547</xdr:rowOff>
    </xdr:to>
    <xdr:sp macro="" textlink="">
      <xdr:nvSpPr>
        <xdr:cNvPr id="197" name="楕円 196"/>
        <xdr:cNvSpPr/>
      </xdr:nvSpPr>
      <xdr:spPr>
        <a:xfrm>
          <a:off x="1968500" y="132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143674</xdr:rowOff>
    </xdr:from>
    <xdr:ext cx="599010" cy="259045"/>
    <xdr:sp macro="" textlink="">
      <xdr:nvSpPr>
        <xdr:cNvPr id="198" name="テキスト ボックス 197"/>
        <xdr:cNvSpPr txBox="1"/>
      </xdr:nvSpPr>
      <xdr:spPr>
        <a:xfrm>
          <a:off x="1719795" y="1334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65514</xdr:rowOff>
    </xdr:from>
    <xdr:to>
      <xdr:col>6</xdr:col>
      <xdr:colOff>38100</xdr:colOff>
      <xdr:row>77</xdr:row>
      <xdr:rowOff>167114</xdr:rowOff>
    </xdr:to>
    <xdr:sp macro="" textlink="">
      <xdr:nvSpPr>
        <xdr:cNvPr id="199" name="楕円 198"/>
        <xdr:cNvSpPr/>
      </xdr:nvSpPr>
      <xdr:spPr>
        <a:xfrm>
          <a:off x="1079500" y="132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158241</xdr:rowOff>
    </xdr:from>
    <xdr:ext cx="599010" cy="259045"/>
    <xdr:sp macro="" textlink="">
      <xdr:nvSpPr>
        <xdr:cNvPr id="200" name="テキスト ボックス 199"/>
        <xdr:cNvSpPr txBox="1"/>
      </xdr:nvSpPr>
      <xdr:spPr>
        <a:xfrm>
          <a:off x="830795" y="1335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52081</xdr:rowOff>
    </xdr:from>
    <xdr:to>
      <xdr:col>24</xdr:col>
      <xdr:colOff>63500</xdr:colOff>
      <xdr:row>98</xdr:row>
      <xdr:rowOff>54873</xdr:rowOff>
    </xdr:to>
    <xdr:cxnSp macro="">
      <xdr:nvCxnSpPr>
        <xdr:cNvPr id="232" name="直線コネクタ 231"/>
        <xdr:cNvCxnSpPr/>
      </xdr:nvCxnSpPr>
      <xdr:spPr>
        <a:xfrm>
          <a:off x="3797300" y="16854181"/>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52081</xdr:rowOff>
    </xdr:from>
    <xdr:to>
      <xdr:col>19</xdr:col>
      <xdr:colOff>177800</xdr:colOff>
      <xdr:row>98</xdr:row>
      <xdr:rowOff>71904</xdr:rowOff>
    </xdr:to>
    <xdr:cxnSp macro="">
      <xdr:nvCxnSpPr>
        <xdr:cNvPr id="235" name="直線コネクタ 234"/>
        <xdr:cNvCxnSpPr/>
      </xdr:nvCxnSpPr>
      <xdr:spPr>
        <a:xfrm flipV="1">
          <a:off x="2908300" y="16854181"/>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71904</xdr:rowOff>
    </xdr:from>
    <xdr:to>
      <xdr:col>15</xdr:col>
      <xdr:colOff>50800</xdr:colOff>
      <xdr:row>98</xdr:row>
      <xdr:rowOff>117117</xdr:rowOff>
    </xdr:to>
    <xdr:cxnSp macro="">
      <xdr:nvCxnSpPr>
        <xdr:cNvPr id="238" name="直線コネクタ 237"/>
        <xdr:cNvCxnSpPr/>
      </xdr:nvCxnSpPr>
      <xdr:spPr>
        <a:xfrm flipV="1">
          <a:off x="2019300" y="16874004"/>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62368</xdr:rowOff>
    </xdr:from>
    <xdr:to>
      <xdr:col>10</xdr:col>
      <xdr:colOff>114300</xdr:colOff>
      <xdr:row>98</xdr:row>
      <xdr:rowOff>117117</xdr:rowOff>
    </xdr:to>
    <xdr:cxnSp macro="">
      <xdr:nvCxnSpPr>
        <xdr:cNvPr id="241" name="直線コネクタ 240"/>
        <xdr:cNvCxnSpPr/>
      </xdr:nvCxnSpPr>
      <xdr:spPr>
        <a:xfrm>
          <a:off x="1130300" y="16864468"/>
          <a:ext cx="889000" cy="5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44" name="フローチャート: 判断 243"/>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45" name="テキスト ボックス 244"/>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4073</xdr:rowOff>
    </xdr:from>
    <xdr:to>
      <xdr:col>24</xdr:col>
      <xdr:colOff>114300</xdr:colOff>
      <xdr:row>98</xdr:row>
      <xdr:rowOff>105673</xdr:rowOff>
    </xdr:to>
    <xdr:sp macro="" textlink="">
      <xdr:nvSpPr>
        <xdr:cNvPr id="251" name="楕円 250"/>
        <xdr:cNvSpPr/>
      </xdr:nvSpPr>
      <xdr:spPr>
        <a:xfrm>
          <a:off x="4584700" y="168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153950</xdr:rowOff>
    </xdr:from>
    <xdr:ext cx="534377" cy="259045"/>
    <xdr:sp macro="" textlink="">
      <xdr:nvSpPr>
        <xdr:cNvPr id="252" name="衛生費該当値テキスト"/>
        <xdr:cNvSpPr txBox="1"/>
      </xdr:nvSpPr>
      <xdr:spPr>
        <a:xfrm>
          <a:off x="4686300" y="167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1281</xdr:rowOff>
    </xdr:from>
    <xdr:to>
      <xdr:col>20</xdr:col>
      <xdr:colOff>38100</xdr:colOff>
      <xdr:row>98</xdr:row>
      <xdr:rowOff>102881</xdr:rowOff>
    </xdr:to>
    <xdr:sp macro="" textlink="">
      <xdr:nvSpPr>
        <xdr:cNvPr id="253" name="楕円 252"/>
        <xdr:cNvSpPr/>
      </xdr:nvSpPr>
      <xdr:spPr>
        <a:xfrm>
          <a:off x="3746500" y="168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94008</xdr:rowOff>
    </xdr:from>
    <xdr:ext cx="534377" cy="259045"/>
    <xdr:sp macro="" textlink="">
      <xdr:nvSpPr>
        <xdr:cNvPr id="254" name="テキスト ボックス 253"/>
        <xdr:cNvSpPr txBox="1"/>
      </xdr:nvSpPr>
      <xdr:spPr>
        <a:xfrm>
          <a:off x="3530111" y="1689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21104</xdr:rowOff>
    </xdr:from>
    <xdr:to>
      <xdr:col>15</xdr:col>
      <xdr:colOff>101600</xdr:colOff>
      <xdr:row>98</xdr:row>
      <xdr:rowOff>122704</xdr:rowOff>
    </xdr:to>
    <xdr:sp macro="" textlink="">
      <xdr:nvSpPr>
        <xdr:cNvPr id="255" name="楕円 254"/>
        <xdr:cNvSpPr/>
      </xdr:nvSpPr>
      <xdr:spPr>
        <a:xfrm>
          <a:off x="2857500" y="16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113831</xdr:rowOff>
    </xdr:from>
    <xdr:ext cx="534377" cy="259045"/>
    <xdr:sp macro="" textlink="">
      <xdr:nvSpPr>
        <xdr:cNvPr id="256" name="テキスト ボックス 255"/>
        <xdr:cNvSpPr txBox="1"/>
      </xdr:nvSpPr>
      <xdr:spPr>
        <a:xfrm>
          <a:off x="2641111" y="169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66317</xdr:rowOff>
    </xdr:from>
    <xdr:to>
      <xdr:col>10</xdr:col>
      <xdr:colOff>165100</xdr:colOff>
      <xdr:row>98</xdr:row>
      <xdr:rowOff>167917</xdr:rowOff>
    </xdr:to>
    <xdr:sp macro="" textlink="">
      <xdr:nvSpPr>
        <xdr:cNvPr id="257" name="楕円 256"/>
        <xdr:cNvSpPr/>
      </xdr:nvSpPr>
      <xdr:spPr>
        <a:xfrm>
          <a:off x="1968500" y="168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159044</xdr:rowOff>
    </xdr:from>
    <xdr:ext cx="534377" cy="259045"/>
    <xdr:sp macro="" textlink="">
      <xdr:nvSpPr>
        <xdr:cNvPr id="258" name="テキスト ボックス 257"/>
        <xdr:cNvSpPr txBox="1"/>
      </xdr:nvSpPr>
      <xdr:spPr>
        <a:xfrm>
          <a:off x="1752111" y="1696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11568</xdr:rowOff>
    </xdr:from>
    <xdr:to>
      <xdr:col>6</xdr:col>
      <xdr:colOff>38100</xdr:colOff>
      <xdr:row>98</xdr:row>
      <xdr:rowOff>113168</xdr:rowOff>
    </xdr:to>
    <xdr:sp macro="" textlink="">
      <xdr:nvSpPr>
        <xdr:cNvPr id="259" name="楕円 258"/>
        <xdr:cNvSpPr/>
      </xdr:nvSpPr>
      <xdr:spPr>
        <a:xfrm>
          <a:off x="1079500" y="16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104295</xdr:rowOff>
    </xdr:from>
    <xdr:ext cx="534377" cy="259045"/>
    <xdr:sp macro="" textlink="">
      <xdr:nvSpPr>
        <xdr:cNvPr id="260" name="テキスト ボックス 259"/>
        <xdr:cNvSpPr txBox="1"/>
      </xdr:nvSpPr>
      <xdr:spPr>
        <a:xfrm>
          <a:off x="863111" y="169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77406</xdr:rowOff>
    </xdr:from>
    <xdr:to>
      <xdr:col>55</xdr:col>
      <xdr:colOff>0</xdr:colOff>
      <xdr:row>38</xdr:row>
      <xdr:rowOff>80073</xdr:rowOff>
    </xdr:to>
    <xdr:cxnSp macro="">
      <xdr:nvCxnSpPr>
        <xdr:cNvPr id="289" name="直線コネクタ 288"/>
        <xdr:cNvCxnSpPr/>
      </xdr:nvCxnSpPr>
      <xdr:spPr>
        <a:xfrm flipV="1">
          <a:off x="9639300" y="659250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80073</xdr:rowOff>
    </xdr:from>
    <xdr:to>
      <xdr:col>50</xdr:col>
      <xdr:colOff>114300</xdr:colOff>
      <xdr:row>38</xdr:row>
      <xdr:rowOff>82550</xdr:rowOff>
    </xdr:to>
    <xdr:cxnSp macro="">
      <xdr:nvCxnSpPr>
        <xdr:cNvPr id="292" name="直線コネクタ 291"/>
        <xdr:cNvCxnSpPr/>
      </xdr:nvCxnSpPr>
      <xdr:spPr>
        <a:xfrm flipV="1">
          <a:off x="8750300" y="659517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82550</xdr:rowOff>
    </xdr:from>
    <xdr:to>
      <xdr:col>45</xdr:col>
      <xdr:colOff>177800</xdr:colOff>
      <xdr:row>38</xdr:row>
      <xdr:rowOff>82550</xdr:rowOff>
    </xdr:to>
    <xdr:cxnSp macro="">
      <xdr:nvCxnSpPr>
        <xdr:cNvPr id="295" name="直線コネクタ 294"/>
        <xdr:cNvCxnSpPr/>
      </xdr:nvCxnSpPr>
      <xdr:spPr>
        <a:xfrm>
          <a:off x="7861300" y="659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82550</xdr:rowOff>
    </xdr:from>
    <xdr:to>
      <xdr:col>41</xdr:col>
      <xdr:colOff>50800</xdr:colOff>
      <xdr:row>38</xdr:row>
      <xdr:rowOff>82550</xdr:rowOff>
    </xdr:to>
    <xdr:cxnSp macro="">
      <xdr:nvCxnSpPr>
        <xdr:cNvPr id="298" name="直線コネクタ 297"/>
        <xdr:cNvCxnSpPr/>
      </xdr:nvCxnSpPr>
      <xdr:spPr>
        <a:xfrm>
          <a:off x="6972300" y="659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xdr:rowOff>
    </xdr:from>
    <xdr:to>
      <xdr:col>36</xdr:col>
      <xdr:colOff>165100</xdr:colOff>
      <xdr:row>37</xdr:row>
      <xdr:rowOff>103822</xdr:rowOff>
    </xdr:to>
    <xdr:sp macro="" textlink="">
      <xdr:nvSpPr>
        <xdr:cNvPr id="301" name="フローチャート: 判断 300"/>
        <xdr:cNvSpPr/>
      </xdr:nvSpPr>
      <xdr:spPr>
        <a:xfrm>
          <a:off x="6921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120349</xdr:rowOff>
    </xdr:from>
    <xdr:ext cx="469744" cy="259045"/>
    <xdr:sp macro="" textlink="">
      <xdr:nvSpPr>
        <xdr:cNvPr id="302" name="テキスト ボックス 301"/>
        <xdr:cNvSpPr txBox="1"/>
      </xdr:nvSpPr>
      <xdr:spPr>
        <a:xfrm>
          <a:off x="6737428"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26606</xdr:rowOff>
    </xdr:from>
    <xdr:to>
      <xdr:col>55</xdr:col>
      <xdr:colOff>50800</xdr:colOff>
      <xdr:row>38</xdr:row>
      <xdr:rowOff>128206</xdr:rowOff>
    </xdr:to>
    <xdr:sp macro="" textlink="">
      <xdr:nvSpPr>
        <xdr:cNvPr id="308" name="楕円 307"/>
        <xdr:cNvSpPr/>
      </xdr:nvSpPr>
      <xdr:spPr>
        <a:xfrm>
          <a:off x="10426700" y="65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49484</xdr:rowOff>
    </xdr:from>
    <xdr:ext cx="378565" cy="259045"/>
    <xdr:sp macro="" textlink="">
      <xdr:nvSpPr>
        <xdr:cNvPr id="309" name="労働費該当値テキスト"/>
        <xdr:cNvSpPr txBox="1"/>
      </xdr:nvSpPr>
      <xdr:spPr>
        <a:xfrm>
          <a:off x="10528300" y="639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29273</xdr:rowOff>
    </xdr:from>
    <xdr:to>
      <xdr:col>50</xdr:col>
      <xdr:colOff>165100</xdr:colOff>
      <xdr:row>38</xdr:row>
      <xdr:rowOff>130873</xdr:rowOff>
    </xdr:to>
    <xdr:sp macro="" textlink="">
      <xdr:nvSpPr>
        <xdr:cNvPr id="310" name="楕円 309"/>
        <xdr:cNvSpPr/>
      </xdr:nvSpPr>
      <xdr:spPr>
        <a:xfrm>
          <a:off x="9588500" y="65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147400</xdr:rowOff>
    </xdr:from>
    <xdr:ext cx="378565" cy="259045"/>
    <xdr:sp macro="" textlink="">
      <xdr:nvSpPr>
        <xdr:cNvPr id="311" name="テキスト ボックス 310"/>
        <xdr:cNvSpPr txBox="1"/>
      </xdr:nvSpPr>
      <xdr:spPr>
        <a:xfrm>
          <a:off x="9450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31750</xdr:rowOff>
    </xdr:from>
    <xdr:to>
      <xdr:col>46</xdr:col>
      <xdr:colOff>38100</xdr:colOff>
      <xdr:row>38</xdr:row>
      <xdr:rowOff>133350</xdr:rowOff>
    </xdr:to>
    <xdr:sp macro="" textlink="">
      <xdr:nvSpPr>
        <xdr:cNvPr id="312" name="楕円 311"/>
        <xdr:cNvSpPr/>
      </xdr:nvSpPr>
      <xdr:spPr>
        <a:xfrm>
          <a:off x="8699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124477</xdr:rowOff>
    </xdr:from>
    <xdr:ext cx="378565" cy="259045"/>
    <xdr:sp macro="" textlink="">
      <xdr:nvSpPr>
        <xdr:cNvPr id="313" name="テキスト ボックス 312"/>
        <xdr:cNvSpPr txBox="1"/>
      </xdr:nvSpPr>
      <xdr:spPr>
        <a:xfrm>
          <a:off x="8561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31750</xdr:rowOff>
    </xdr:from>
    <xdr:to>
      <xdr:col>41</xdr:col>
      <xdr:colOff>101600</xdr:colOff>
      <xdr:row>38</xdr:row>
      <xdr:rowOff>133350</xdr:rowOff>
    </xdr:to>
    <xdr:sp macro="" textlink="">
      <xdr:nvSpPr>
        <xdr:cNvPr id="314" name="楕円 313"/>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124477</xdr:rowOff>
    </xdr:from>
    <xdr:ext cx="378565" cy="259045"/>
    <xdr:sp macro="" textlink="">
      <xdr:nvSpPr>
        <xdr:cNvPr id="315" name="テキスト ボックス 314"/>
        <xdr:cNvSpPr txBox="1"/>
      </xdr:nvSpPr>
      <xdr:spPr>
        <a:xfrm>
          <a:off x="7672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31750</xdr:rowOff>
    </xdr:from>
    <xdr:to>
      <xdr:col>36</xdr:col>
      <xdr:colOff>165100</xdr:colOff>
      <xdr:row>38</xdr:row>
      <xdr:rowOff>133350</xdr:rowOff>
    </xdr:to>
    <xdr:sp macro="" textlink="">
      <xdr:nvSpPr>
        <xdr:cNvPr id="316" name="楕円 315"/>
        <xdr:cNvSpPr/>
      </xdr:nvSpPr>
      <xdr:spPr>
        <a:xfrm>
          <a:off x="692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124477</xdr:rowOff>
    </xdr:from>
    <xdr:ext cx="378565" cy="259045"/>
    <xdr:sp macro="" textlink="">
      <xdr:nvSpPr>
        <xdr:cNvPr id="317" name="テキスト ボックス 316"/>
        <xdr:cNvSpPr txBox="1"/>
      </xdr:nvSpPr>
      <xdr:spPr>
        <a:xfrm>
          <a:off x="678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71547</xdr:rowOff>
    </xdr:from>
    <xdr:to>
      <xdr:col>55</xdr:col>
      <xdr:colOff>0</xdr:colOff>
      <xdr:row>57</xdr:row>
      <xdr:rowOff>141064</xdr:rowOff>
    </xdr:to>
    <xdr:cxnSp macro="">
      <xdr:nvCxnSpPr>
        <xdr:cNvPr id="346" name="直線コネクタ 345"/>
        <xdr:cNvCxnSpPr/>
      </xdr:nvCxnSpPr>
      <xdr:spPr>
        <a:xfrm flipV="1">
          <a:off x="9639300" y="9844197"/>
          <a:ext cx="838200" cy="6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106012</xdr:rowOff>
    </xdr:from>
    <xdr:to>
      <xdr:col>50</xdr:col>
      <xdr:colOff>114300</xdr:colOff>
      <xdr:row>57</xdr:row>
      <xdr:rowOff>141064</xdr:rowOff>
    </xdr:to>
    <xdr:cxnSp macro="">
      <xdr:nvCxnSpPr>
        <xdr:cNvPr id="349" name="直線コネクタ 348"/>
        <xdr:cNvCxnSpPr/>
      </xdr:nvCxnSpPr>
      <xdr:spPr>
        <a:xfrm>
          <a:off x="8750300" y="987866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71790</xdr:rowOff>
    </xdr:from>
    <xdr:to>
      <xdr:col>45</xdr:col>
      <xdr:colOff>177800</xdr:colOff>
      <xdr:row>57</xdr:row>
      <xdr:rowOff>106012</xdr:rowOff>
    </xdr:to>
    <xdr:cxnSp macro="">
      <xdr:nvCxnSpPr>
        <xdr:cNvPr id="352" name="直線コネクタ 351"/>
        <xdr:cNvCxnSpPr/>
      </xdr:nvCxnSpPr>
      <xdr:spPr>
        <a:xfrm>
          <a:off x="7861300" y="9844440"/>
          <a:ext cx="889000" cy="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95024</xdr:rowOff>
    </xdr:from>
    <xdr:to>
      <xdr:col>41</xdr:col>
      <xdr:colOff>50800</xdr:colOff>
      <xdr:row>57</xdr:row>
      <xdr:rowOff>71790</xdr:rowOff>
    </xdr:to>
    <xdr:cxnSp macro="">
      <xdr:nvCxnSpPr>
        <xdr:cNvPr id="355" name="直線コネクタ 354"/>
        <xdr:cNvCxnSpPr/>
      </xdr:nvCxnSpPr>
      <xdr:spPr>
        <a:xfrm>
          <a:off x="6972300" y="9696224"/>
          <a:ext cx="889000" cy="1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81768</xdr:rowOff>
    </xdr:from>
    <xdr:to>
      <xdr:col>36</xdr:col>
      <xdr:colOff>165100</xdr:colOff>
      <xdr:row>58</xdr:row>
      <xdr:rowOff>11918</xdr:rowOff>
    </xdr:to>
    <xdr:sp macro="" textlink="">
      <xdr:nvSpPr>
        <xdr:cNvPr id="358" name="フローチャート: 判断 357"/>
        <xdr:cNvSpPr/>
      </xdr:nvSpPr>
      <xdr:spPr>
        <a:xfrm>
          <a:off x="6921500" y="985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3045</xdr:rowOff>
    </xdr:from>
    <xdr:ext cx="534377" cy="259045"/>
    <xdr:sp macro="" textlink="">
      <xdr:nvSpPr>
        <xdr:cNvPr id="359" name="テキスト ボックス 358"/>
        <xdr:cNvSpPr txBox="1"/>
      </xdr:nvSpPr>
      <xdr:spPr>
        <a:xfrm>
          <a:off x="6705111" y="99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20747</xdr:rowOff>
    </xdr:from>
    <xdr:to>
      <xdr:col>55</xdr:col>
      <xdr:colOff>50800</xdr:colOff>
      <xdr:row>57</xdr:row>
      <xdr:rowOff>122347</xdr:rowOff>
    </xdr:to>
    <xdr:sp macro="" textlink="">
      <xdr:nvSpPr>
        <xdr:cNvPr id="365" name="楕円 364"/>
        <xdr:cNvSpPr/>
      </xdr:nvSpPr>
      <xdr:spPr>
        <a:xfrm>
          <a:off x="10426700" y="97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43624</xdr:rowOff>
    </xdr:from>
    <xdr:ext cx="534377" cy="259045"/>
    <xdr:sp macro="" textlink="">
      <xdr:nvSpPr>
        <xdr:cNvPr id="366" name="農林水産業費該当値テキスト"/>
        <xdr:cNvSpPr txBox="1"/>
      </xdr:nvSpPr>
      <xdr:spPr>
        <a:xfrm>
          <a:off x="10528300" y="964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90264</xdr:rowOff>
    </xdr:from>
    <xdr:to>
      <xdr:col>50</xdr:col>
      <xdr:colOff>165100</xdr:colOff>
      <xdr:row>58</xdr:row>
      <xdr:rowOff>20414</xdr:rowOff>
    </xdr:to>
    <xdr:sp macro="" textlink="">
      <xdr:nvSpPr>
        <xdr:cNvPr id="367" name="楕円 366"/>
        <xdr:cNvSpPr/>
      </xdr:nvSpPr>
      <xdr:spPr>
        <a:xfrm>
          <a:off x="9588500" y="98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11541</xdr:rowOff>
    </xdr:from>
    <xdr:ext cx="534377" cy="259045"/>
    <xdr:sp macro="" textlink="">
      <xdr:nvSpPr>
        <xdr:cNvPr id="368" name="テキスト ボックス 367"/>
        <xdr:cNvSpPr txBox="1"/>
      </xdr:nvSpPr>
      <xdr:spPr>
        <a:xfrm>
          <a:off x="9372111" y="995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55212</xdr:rowOff>
    </xdr:from>
    <xdr:to>
      <xdr:col>46</xdr:col>
      <xdr:colOff>38100</xdr:colOff>
      <xdr:row>57</xdr:row>
      <xdr:rowOff>156812</xdr:rowOff>
    </xdr:to>
    <xdr:sp macro="" textlink="">
      <xdr:nvSpPr>
        <xdr:cNvPr id="369" name="楕円 368"/>
        <xdr:cNvSpPr/>
      </xdr:nvSpPr>
      <xdr:spPr>
        <a:xfrm>
          <a:off x="8699500" y="98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1889</xdr:rowOff>
    </xdr:from>
    <xdr:ext cx="534377" cy="259045"/>
    <xdr:sp macro="" textlink="">
      <xdr:nvSpPr>
        <xdr:cNvPr id="370" name="テキスト ボックス 369"/>
        <xdr:cNvSpPr txBox="1"/>
      </xdr:nvSpPr>
      <xdr:spPr>
        <a:xfrm>
          <a:off x="8483111" y="96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20990</xdr:rowOff>
    </xdr:from>
    <xdr:to>
      <xdr:col>41</xdr:col>
      <xdr:colOff>101600</xdr:colOff>
      <xdr:row>57</xdr:row>
      <xdr:rowOff>122590</xdr:rowOff>
    </xdr:to>
    <xdr:sp macro="" textlink="">
      <xdr:nvSpPr>
        <xdr:cNvPr id="371" name="楕円 370"/>
        <xdr:cNvSpPr/>
      </xdr:nvSpPr>
      <xdr:spPr>
        <a:xfrm>
          <a:off x="7810500" y="97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139117</xdr:rowOff>
    </xdr:from>
    <xdr:ext cx="534377" cy="259045"/>
    <xdr:sp macro="" textlink="">
      <xdr:nvSpPr>
        <xdr:cNvPr id="372" name="テキスト ボックス 371"/>
        <xdr:cNvSpPr txBox="1"/>
      </xdr:nvSpPr>
      <xdr:spPr>
        <a:xfrm>
          <a:off x="7594111" y="95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44224</xdr:rowOff>
    </xdr:from>
    <xdr:to>
      <xdr:col>36</xdr:col>
      <xdr:colOff>165100</xdr:colOff>
      <xdr:row>56</xdr:row>
      <xdr:rowOff>145824</xdr:rowOff>
    </xdr:to>
    <xdr:sp macro="" textlink="">
      <xdr:nvSpPr>
        <xdr:cNvPr id="373" name="楕円 372"/>
        <xdr:cNvSpPr/>
      </xdr:nvSpPr>
      <xdr:spPr>
        <a:xfrm>
          <a:off x="6921500" y="96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162351</xdr:rowOff>
    </xdr:from>
    <xdr:ext cx="534377" cy="259045"/>
    <xdr:sp macro="" textlink="">
      <xdr:nvSpPr>
        <xdr:cNvPr id="374" name="テキスト ボックス 373"/>
        <xdr:cNvSpPr txBox="1"/>
      </xdr:nvSpPr>
      <xdr:spPr>
        <a:xfrm>
          <a:off x="6705111" y="942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132614</xdr:rowOff>
    </xdr:from>
    <xdr:to>
      <xdr:col>54</xdr:col>
      <xdr:colOff>189865</xdr:colOff>
      <xdr:row>79</xdr:row>
      <xdr:rowOff>74794</xdr:rowOff>
    </xdr:to>
    <xdr:cxnSp macro="">
      <xdr:nvCxnSpPr>
        <xdr:cNvPr id="400" name="直線コネクタ 399"/>
        <xdr:cNvCxnSpPr/>
      </xdr:nvCxnSpPr>
      <xdr:spPr>
        <a:xfrm flipV="1">
          <a:off x="10475595" y="12648464"/>
          <a:ext cx="1270" cy="97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78621</xdr:rowOff>
    </xdr:from>
    <xdr:ext cx="469744" cy="259045"/>
    <xdr:sp macro="" textlink="">
      <xdr:nvSpPr>
        <xdr:cNvPr id="401" name="商工費最小値テキスト"/>
        <xdr:cNvSpPr txBox="1"/>
      </xdr:nvSpPr>
      <xdr:spPr>
        <a:xfrm>
          <a:off x="10528300" y="1362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74794</xdr:rowOff>
    </xdr:from>
    <xdr:to>
      <xdr:col>55</xdr:col>
      <xdr:colOff>88900</xdr:colOff>
      <xdr:row>79</xdr:row>
      <xdr:rowOff>74794</xdr:rowOff>
    </xdr:to>
    <xdr:cxnSp macro="">
      <xdr:nvCxnSpPr>
        <xdr:cNvPr id="402" name="直線コネクタ 401"/>
        <xdr:cNvCxnSpPr/>
      </xdr:nvCxnSpPr>
      <xdr:spPr>
        <a:xfrm>
          <a:off x="10388600" y="1361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79291</xdr:rowOff>
    </xdr:from>
    <xdr:ext cx="534377" cy="259045"/>
    <xdr:sp macro="" textlink="">
      <xdr:nvSpPr>
        <xdr:cNvPr id="403" name="商工費最大値テキスト"/>
        <xdr:cNvSpPr txBox="1"/>
      </xdr:nvSpPr>
      <xdr:spPr>
        <a:xfrm>
          <a:off x="10528300" y="124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132614</xdr:rowOff>
    </xdr:from>
    <xdr:to>
      <xdr:col>55</xdr:col>
      <xdr:colOff>88900</xdr:colOff>
      <xdr:row>73</xdr:row>
      <xdr:rowOff>132614</xdr:rowOff>
    </xdr:to>
    <xdr:cxnSp macro="">
      <xdr:nvCxnSpPr>
        <xdr:cNvPr id="404" name="直線コネクタ 403"/>
        <xdr:cNvCxnSpPr/>
      </xdr:nvCxnSpPr>
      <xdr:spPr>
        <a:xfrm>
          <a:off x="10388600" y="12648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76378</xdr:rowOff>
    </xdr:from>
    <xdr:to>
      <xdr:col>55</xdr:col>
      <xdr:colOff>0</xdr:colOff>
      <xdr:row>76</xdr:row>
      <xdr:rowOff>113280</xdr:rowOff>
    </xdr:to>
    <xdr:cxnSp macro="">
      <xdr:nvCxnSpPr>
        <xdr:cNvPr id="405" name="直線コネクタ 404"/>
        <xdr:cNvCxnSpPr/>
      </xdr:nvCxnSpPr>
      <xdr:spPr>
        <a:xfrm flipV="1">
          <a:off x="9639300" y="13106578"/>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87476</xdr:rowOff>
    </xdr:from>
    <xdr:ext cx="534377" cy="259045"/>
    <xdr:sp macro="" textlink="">
      <xdr:nvSpPr>
        <xdr:cNvPr id="406" name="商工費平均値テキスト"/>
        <xdr:cNvSpPr txBox="1"/>
      </xdr:nvSpPr>
      <xdr:spPr>
        <a:xfrm>
          <a:off x="10528300" y="13289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109049</xdr:rowOff>
    </xdr:from>
    <xdr:to>
      <xdr:col>55</xdr:col>
      <xdr:colOff>50800</xdr:colOff>
      <xdr:row>78</xdr:row>
      <xdr:rowOff>39199</xdr:rowOff>
    </xdr:to>
    <xdr:sp macro="" textlink="">
      <xdr:nvSpPr>
        <xdr:cNvPr id="407" name="フローチャート: 判断 406"/>
        <xdr:cNvSpPr/>
      </xdr:nvSpPr>
      <xdr:spPr>
        <a:xfrm>
          <a:off x="104267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113232</xdr:rowOff>
    </xdr:from>
    <xdr:to>
      <xdr:col>50</xdr:col>
      <xdr:colOff>114300</xdr:colOff>
      <xdr:row>76</xdr:row>
      <xdr:rowOff>113280</xdr:rowOff>
    </xdr:to>
    <xdr:cxnSp macro="">
      <xdr:nvCxnSpPr>
        <xdr:cNvPr id="408" name="直線コネクタ 407"/>
        <xdr:cNvCxnSpPr/>
      </xdr:nvCxnSpPr>
      <xdr:spPr>
        <a:xfrm>
          <a:off x="8750300" y="13143432"/>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85356</xdr:rowOff>
    </xdr:from>
    <xdr:to>
      <xdr:col>50</xdr:col>
      <xdr:colOff>165100</xdr:colOff>
      <xdr:row>78</xdr:row>
      <xdr:rowOff>15506</xdr:rowOff>
    </xdr:to>
    <xdr:sp macro="" textlink="">
      <xdr:nvSpPr>
        <xdr:cNvPr id="409" name="フローチャート: 判断 408"/>
        <xdr:cNvSpPr/>
      </xdr:nvSpPr>
      <xdr:spPr>
        <a:xfrm>
          <a:off x="9588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6633</xdr:rowOff>
    </xdr:from>
    <xdr:ext cx="534377" cy="259045"/>
    <xdr:sp macro="" textlink="">
      <xdr:nvSpPr>
        <xdr:cNvPr id="410" name="テキスト ボックス 409"/>
        <xdr:cNvSpPr txBox="1"/>
      </xdr:nvSpPr>
      <xdr:spPr>
        <a:xfrm>
          <a:off x="9372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47901</xdr:rowOff>
    </xdr:from>
    <xdr:to>
      <xdr:col>45</xdr:col>
      <xdr:colOff>177800</xdr:colOff>
      <xdr:row>76</xdr:row>
      <xdr:rowOff>113232</xdr:rowOff>
    </xdr:to>
    <xdr:cxnSp macro="">
      <xdr:nvCxnSpPr>
        <xdr:cNvPr id="411" name="直線コネクタ 410"/>
        <xdr:cNvCxnSpPr/>
      </xdr:nvCxnSpPr>
      <xdr:spPr>
        <a:xfrm>
          <a:off x="7861300" y="12220851"/>
          <a:ext cx="889000" cy="9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112233</xdr:rowOff>
    </xdr:from>
    <xdr:to>
      <xdr:col>46</xdr:col>
      <xdr:colOff>38100</xdr:colOff>
      <xdr:row>78</xdr:row>
      <xdr:rowOff>42383</xdr:rowOff>
    </xdr:to>
    <xdr:sp macro="" textlink="">
      <xdr:nvSpPr>
        <xdr:cNvPr id="412" name="フローチャート: 判断 411"/>
        <xdr:cNvSpPr/>
      </xdr:nvSpPr>
      <xdr:spPr>
        <a:xfrm>
          <a:off x="8699500" y="1331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33510</xdr:rowOff>
    </xdr:from>
    <xdr:ext cx="534377" cy="259045"/>
    <xdr:sp macro="" textlink="">
      <xdr:nvSpPr>
        <xdr:cNvPr id="413" name="テキスト ボックス 412"/>
        <xdr:cNvSpPr txBox="1"/>
      </xdr:nvSpPr>
      <xdr:spPr>
        <a:xfrm>
          <a:off x="8483111" y="13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47901</xdr:rowOff>
    </xdr:from>
    <xdr:to>
      <xdr:col>41</xdr:col>
      <xdr:colOff>50800</xdr:colOff>
      <xdr:row>76</xdr:row>
      <xdr:rowOff>17546</xdr:rowOff>
    </xdr:to>
    <xdr:cxnSp macro="">
      <xdr:nvCxnSpPr>
        <xdr:cNvPr id="414" name="直線コネクタ 413"/>
        <xdr:cNvCxnSpPr/>
      </xdr:nvCxnSpPr>
      <xdr:spPr>
        <a:xfrm flipV="1">
          <a:off x="6972300" y="12220851"/>
          <a:ext cx="889000" cy="8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5" name="フローチャート: 判断 414"/>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161625</xdr:rowOff>
    </xdr:from>
    <xdr:ext cx="534377" cy="259045"/>
    <xdr:sp macro="" textlink="">
      <xdr:nvSpPr>
        <xdr:cNvPr id="416" name="テキスト ボックス 415"/>
        <xdr:cNvSpPr txBox="1"/>
      </xdr:nvSpPr>
      <xdr:spPr>
        <a:xfrm>
          <a:off x="7594111" y="133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107042</xdr:rowOff>
    </xdr:from>
    <xdr:to>
      <xdr:col>36</xdr:col>
      <xdr:colOff>165100</xdr:colOff>
      <xdr:row>78</xdr:row>
      <xdr:rowOff>37192</xdr:rowOff>
    </xdr:to>
    <xdr:sp macro="" textlink="">
      <xdr:nvSpPr>
        <xdr:cNvPr id="417" name="フローチャート: 判断 416"/>
        <xdr:cNvSpPr/>
      </xdr:nvSpPr>
      <xdr:spPr>
        <a:xfrm>
          <a:off x="6921500" y="133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28319</xdr:rowOff>
    </xdr:from>
    <xdr:ext cx="534377" cy="259045"/>
    <xdr:sp macro="" textlink="">
      <xdr:nvSpPr>
        <xdr:cNvPr id="418" name="テキスト ボックス 417"/>
        <xdr:cNvSpPr txBox="1"/>
      </xdr:nvSpPr>
      <xdr:spPr>
        <a:xfrm>
          <a:off x="6705111" y="134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25578</xdr:rowOff>
    </xdr:from>
    <xdr:to>
      <xdr:col>55</xdr:col>
      <xdr:colOff>50800</xdr:colOff>
      <xdr:row>76</xdr:row>
      <xdr:rowOff>127178</xdr:rowOff>
    </xdr:to>
    <xdr:sp macro="" textlink="">
      <xdr:nvSpPr>
        <xdr:cNvPr id="424" name="楕円 423"/>
        <xdr:cNvSpPr/>
      </xdr:nvSpPr>
      <xdr:spPr>
        <a:xfrm>
          <a:off x="104267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48455</xdr:rowOff>
    </xdr:from>
    <xdr:ext cx="534377" cy="259045"/>
    <xdr:sp macro="" textlink="">
      <xdr:nvSpPr>
        <xdr:cNvPr id="425" name="商工費該当値テキスト"/>
        <xdr:cNvSpPr txBox="1"/>
      </xdr:nvSpPr>
      <xdr:spPr>
        <a:xfrm>
          <a:off x="10528300" y="129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62480</xdr:rowOff>
    </xdr:from>
    <xdr:to>
      <xdr:col>50</xdr:col>
      <xdr:colOff>165100</xdr:colOff>
      <xdr:row>76</xdr:row>
      <xdr:rowOff>164080</xdr:rowOff>
    </xdr:to>
    <xdr:sp macro="" textlink="">
      <xdr:nvSpPr>
        <xdr:cNvPr id="426" name="楕円 425"/>
        <xdr:cNvSpPr/>
      </xdr:nvSpPr>
      <xdr:spPr>
        <a:xfrm>
          <a:off x="9588500" y="130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9158</xdr:rowOff>
    </xdr:from>
    <xdr:ext cx="534377" cy="259045"/>
    <xdr:sp macro="" textlink="">
      <xdr:nvSpPr>
        <xdr:cNvPr id="427" name="テキスト ボックス 426"/>
        <xdr:cNvSpPr txBox="1"/>
      </xdr:nvSpPr>
      <xdr:spPr>
        <a:xfrm>
          <a:off x="9372111" y="1286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62432</xdr:rowOff>
    </xdr:from>
    <xdr:to>
      <xdr:col>46</xdr:col>
      <xdr:colOff>38100</xdr:colOff>
      <xdr:row>76</xdr:row>
      <xdr:rowOff>164032</xdr:rowOff>
    </xdr:to>
    <xdr:sp macro="" textlink="">
      <xdr:nvSpPr>
        <xdr:cNvPr id="428" name="楕円 427"/>
        <xdr:cNvSpPr/>
      </xdr:nvSpPr>
      <xdr:spPr>
        <a:xfrm>
          <a:off x="8699500" y="130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9108</xdr:rowOff>
    </xdr:from>
    <xdr:ext cx="534377" cy="259045"/>
    <xdr:sp macro="" textlink="">
      <xdr:nvSpPr>
        <xdr:cNvPr id="429" name="テキスト ボックス 428"/>
        <xdr:cNvSpPr txBox="1"/>
      </xdr:nvSpPr>
      <xdr:spPr>
        <a:xfrm>
          <a:off x="8483111" y="128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168551</xdr:rowOff>
    </xdr:from>
    <xdr:to>
      <xdr:col>41</xdr:col>
      <xdr:colOff>101600</xdr:colOff>
      <xdr:row>71</xdr:row>
      <xdr:rowOff>98701</xdr:rowOff>
    </xdr:to>
    <xdr:sp macro="" textlink="">
      <xdr:nvSpPr>
        <xdr:cNvPr id="430" name="楕円 429"/>
        <xdr:cNvSpPr/>
      </xdr:nvSpPr>
      <xdr:spPr>
        <a:xfrm>
          <a:off x="7810500" y="121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115228</xdr:rowOff>
    </xdr:from>
    <xdr:ext cx="534377" cy="259045"/>
    <xdr:sp macro="" textlink="">
      <xdr:nvSpPr>
        <xdr:cNvPr id="431" name="テキスト ボックス 430"/>
        <xdr:cNvSpPr txBox="1"/>
      </xdr:nvSpPr>
      <xdr:spPr>
        <a:xfrm>
          <a:off x="7594111" y="119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138196</xdr:rowOff>
    </xdr:from>
    <xdr:to>
      <xdr:col>36</xdr:col>
      <xdr:colOff>165100</xdr:colOff>
      <xdr:row>76</xdr:row>
      <xdr:rowOff>68346</xdr:rowOff>
    </xdr:to>
    <xdr:sp macro="" textlink="">
      <xdr:nvSpPr>
        <xdr:cNvPr id="432" name="楕円 431"/>
        <xdr:cNvSpPr/>
      </xdr:nvSpPr>
      <xdr:spPr>
        <a:xfrm>
          <a:off x="6921500" y="12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84873</xdr:rowOff>
    </xdr:from>
    <xdr:ext cx="534377" cy="259045"/>
    <xdr:sp macro="" textlink="">
      <xdr:nvSpPr>
        <xdr:cNvPr id="433" name="テキスト ボックス 432"/>
        <xdr:cNvSpPr txBox="1"/>
      </xdr:nvSpPr>
      <xdr:spPr>
        <a:xfrm>
          <a:off x="6705111" y="127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7" name="直線コネクタ 456"/>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8"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9" name="直線コネクタ 458"/>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60"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61" name="直線コネクタ 460"/>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111516</xdr:rowOff>
    </xdr:from>
    <xdr:to>
      <xdr:col>55</xdr:col>
      <xdr:colOff>0</xdr:colOff>
      <xdr:row>98</xdr:row>
      <xdr:rowOff>141063</xdr:rowOff>
    </xdr:to>
    <xdr:cxnSp macro="">
      <xdr:nvCxnSpPr>
        <xdr:cNvPr id="462" name="直線コネクタ 461"/>
        <xdr:cNvCxnSpPr/>
      </xdr:nvCxnSpPr>
      <xdr:spPr>
        <a:xfrm flipV="1">
          <a:off x="9639300" y="16913616"/>
          <a:ext cx="8382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63"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4" name="フローチャート: 判断 463"/>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138959</xdr:rowOff>
    </xdr:from>
    <xdr:to>
      <xdr:col>50</xdr:col>
      <xdr:colOff>114300</xdr:colOff>
      <xdr:row>98</xdr:row>
      <xdr:rowOff>141063</xdr:rowOff>
    </xdr:to>
    <xdr:cxnSp macro="">
      <xdr:nvCxnSpPr>
        <xdr:cNvPr id="465" name="直線コネクタ 464"/>
        <xdr:cNvCxnSpPr/>
      </xdr:nvCxnSpPr>
      <xdr:spPr>
        <a:xfrm>
          <a:off x="8750300" y="1694105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6" name="フローチャート: 判断 465"/>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7" name="テキスト ボックス 466"/>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138959</xdr:rowOff>
    </xdr:from>
    <xdr:to>
      <xdr:col>45</xdr:col>
      <xdr:colOff>177800</xdr:colOff>
      <xdr:row>98</xdr:row>
      <xdr:rowOff>146352</xdr:rowOff>
    </xdr:to>
    <xdr:cxnSp macro="">
      <xdr:nvCxnSpPr>
        <xdr:cNvPr id="468" name="直線コネクタ 467"/>
        <xdr:cNvCxnSpPr/>
      </xdr:nvCxnSpPr>
      <xdr:spPr>
        <a:xfrm flipV="1">
          <a:off x="7861300" y="16941059"/>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9" name="フローチャート: 判断 468"/>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70" name="テキスト ボックス 469"/>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142458</xdr:rowOff>
    </xdr:from>
    <xdr:to>
      <xdr:col>41</xdr:col>
      <xdr:colOff>50800</xdr:colOff>
      <xdr:row>98</xdr:row>
      <xdr:rowOff>146352</xdr:rowOff>
    </xdr:to>
    <xdr:cxnSp macro="">
      <xdr:nvCxnSpPr>
        <xdr:cNvPr id="471" name="直線コネクタ 470"/>
        <xdr:cNvCxnSpPr/>
      </xdr:nvCxnSpPr>
      <xdr:spPr>
        <a:xfrm>
          <a:off x="6972300" y="16944558"/>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72" name="フローチャート: 判断 471"/>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73" name="テキスト ボックス 472"/>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91246</xdr:rowOff>
    </xdr:from>
    <xdr:to>
      <xdr:col>36</xdr:col>
      <xdr:colOff>165100</xdr:colOff>
      <xdr:row>99</xdr:row>
      <xdr:rowOff>21396</xdr:rowOff>
    </xdr:to>
    <xdr:sp macro="" textlink="">
      <xdr:nvSpPr>
        <xdr:cNvPr id="474" name="フローチャート: 判断 473"/>
        <xdr:cNvSpPr/>
      </xdr:nvSpPr>
      <xdr:spPr>
        <a:xfrm>
          <a:off x="6921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37923</xdr:rowOff>
    </xdr:from>
    <xdr:ext cx="534377" cy="259045"/>
    <xdr:sp macro="" textlink="">
      <xdr:nvSpPr>
        <xdr:cNvPr id="475" name="テキスト ボックス 474"/>
        <xdr:cNvSpPr txBox="1"/>
      </xdr:nvSpPr>
      <xdr:spPr>
        <a:xfrm>
          <a:off x="6705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60716</xdr:rowOff>
    </xdr:from>
    <xdr:to>
      <xdr:col>55</xdr:col>
      <xdr:colOff>50800</xdr:colOff>
      <xdr:row>98</xdr:row>
      <xdr:rowOff>162316</xdr:rowOff>
    </xdr:to>
    <xdr:sp macro="" textlink="">
      <xdr:nvSpPr>
        <xdr:cNvPr id="481" name="楕円 480"/>
        <xdr:cNvSpPr/>
      </xdr:nvSpPr>
      <xdr:spPr>
        <a:xfrm>
          <a:off x="10426700" y="168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82"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90263</xdr:rowOff>
    </xdr:from>
    <xdr:to>
      <xdr:col>50</xdr:col>
      <xdr:colOff>165100</xdr:colOff>
      <xdr:row>99</xdr:row>
      <xdr:rowOff>20413</xdr:rowOff>
    </xdr:to>
    <xdr:sp macro="" textlink="">
      <xdr:nvSpPr>
        <xdr:cNvPr id="483" name="楕円 482"/>
        <xdr:cNvSpPr/>
      </xdr:nvSpPr>
      <xdr:spPr>
        <a:xfrm>
          <a:off x="9588500" y="168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11540</xdr:rowOff>
    </xdr:from>
    <xdr:ext cx="534377" cy="259045"/>
    <xdr:sp macro="" textlink="">
      <xdr:nvSpPr>
        <xdr:cNvPr id="484" name="テキスト ボックス 483"/>
        <xdr:cNvSpPr txBox="1"/>
      </xdr:nvSpPr>
      <xdr:spPr>
        <a:xfrm>
          <a:off x="9372111" y="169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88159</xdr:rowOff>
    </xdr:from>
    <xdr:to>
      <xdr:col>46</xdr:col>
      <xdr:colOff>38100</xdr:colOff>
      <xdr:row>99</xdr:row>
      <xdr:rowOff>18309</xdr:rowOff>
    </xdr:to>
    <xdr:sp macro="" textlink="">
      <xdr:nvSpPr>
        <xdr:cNvPr id="485" name="楕円 484"/>
        <xdr:cNvSpPr/>
      </xdr:nvSpPr>
      <xdr:spPr>
        <a:xfrm>
          <a:off x="8699500" y="168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9436</xdr:rowOff>
    </xdr:from>
    <xdr:ext cx="534377" cy="259045"/>
    <xdr:sp macro="" textlink="">
      <xdr:nvSpPr>
        <xdr:cNvPr id="486" name="テキスト ボックス 485"/>
        <xdr:cNvSpPr txBox="1"/>
      </xdr:nvSpPr>
      <xdr:spPr>
        <a:xfrm>
          <a:off x="8483111" y="169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95552</xdr:rowOff>
    </xdr:from>
    <xdr:to>
      <xdr:col>41</xdr:col>
      <xdr:colOff>101600</xdr:colOff>
      <xdr:row>99</xdr:row>
      <xdr:rowOff>25702</xdr:rowOff>
    </xdr:to>
    <xdr:sp macro="" textlink="">
      <xdr:nvSpPr>
        <xdr:cNvPr id="487" name="楕円 486"/>
        <xdr:cNvSpPr/>
      </xdr:nvSpPr>
      <xdr:spPr>
        <a:xfrm>
          <a:off x="7810500" y="168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16829</xdr:rowOff>
    </xdr:from>
    <xdr:ext cx="534377" cy="259045"/>
    <xdr:sp macro="" textlink="">
      <xdr:nvSpPr>
        <xdr:cNvPr id="488" name="テキスト ボックス 487"/>
        <xdr:cNvSpPr txBox="1"/>
      </xdr:nvSpPr>
      <xdr:spPr>
        <a:xfrm>
          <a:off x="7594111" y="1699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91658</xdr:rowOff>
    </xdr:from>
    <xdr:to>
      <xdr:col>36</xdr:col>
      <xdr:colOff>165100</xdr:colOff>
      <xdr:row>99</xdr:row>
      <xdr:rowOff>21808</xdr:rowOff>
    </xdr:to>
    <xdr:sp macro="" textlink="">
      <xdr:nvSpPr>
        <xdr:cNvPr id="489" name="楕円 488"/>
        <xdr:cNvSpPr/>
      </xdr:nvSpPr>
      <xdr:spPr>
        <a:xfrm>
          <a:off x="6921500" y="168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12935</xdr:rowOff>
    </xdr:from>
    <xdr:ext cx="534377" cy="259045"/>
    <xdr:sp macro="" textlink="">
      <xdr:nvSpPr>
        <xdr:cNvPr id="490" name="テキスト ボックス 489"/>
        <xdr:cNvSpPr txBox="1"/>
      </xdr:nvSpPr>
      <xdr:spPr>
        <a:xfrm>
          <a:off x="6705111" y="169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4" name="直線コネクタ 513"/>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5"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6" name="直線コネクタ 515"/>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7"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8" name="直線コネクタ 517"/>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30163</xdr:rowOff>
    </xdr:from>
    <xdr:to>
      <xdr:col>85</xdr:col>
      <xdr:colOff>127000</xdr:colOff>
      <xdr:row>37</xdr:row>
      <xdr:rowOff>58814</xdr:rowOff>
    </xdr:to>
    <xdr:cxnSp macro="">
      <xdr:nvCxnSpPr>
        <xdr:cNvPr id="519" name="直線コネクタ 518"/>
        <xdr:cNvCxnSpPr/>
      </xdr:nvCxnSpPr>
      <xdr:spPr>
        <a:xfrm>
          <a:off x="15481300" y="6373813"/>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20"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21" name="フローチャート: 判断 520"/>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30163</xdr:rowOff>
    </xdr:from>
    <xdr:to>
      <xdr:col>81</xdr:col>
      <xdr:colOff>50800</xdr:colOff>
      <xdr:row>37</xdr:row>
      <xdr:rowOff>56833</xdr:rowOff>
    </xdr:to>
    <xdr:cxnSp macro="">
      <xdr:nvCxnSpPr>
        <xdr:cNvPr id="522" name="直線コネクタ 521"/>
        <xdr:cNvCxnSpPr/>
      </xdr:nvCxnSpPr>
      <xdr:spPr>
        <a:xfrm flipV="1">
          <a:off x="14592300" y="637381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23" name="フローチャート: 判断 522"/>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4" name="テキスト ボックス 523"/>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56833</xdr:rowOff>
    </xdr:from>
    <xdr:to>
      <xdr:col>76</xdr:col>
      <xdr:colOff>114300</xdr:colOff>
      <xdr:row>37</xdr:row>
      <xdr:rowOff>66948</xdr:rowOff>
    </xdr:to>
    <xdr:cxnSp macro="">
      <xdr:nvCxnSpPr>
        <xdr:cNvPr id="525" name="直線コネクタ 524"/>
        <xdr:cNvCxnSpPr/>
      </xdr:nvCxnSpPr>
      <xdr:spPr>
        <a:xfrm flipV="1">
          <a:off x="13703300" y="6400483"/>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6" name="フローチャート: 判断 525"/>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7" name="テキスト ボックス 526"/>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53061</xdr:rowOff>
    </xdr:from>
    <xdr:to>
      <xdr:col>71</xdr:col>
      <xdr:colOff>177800</xdr:colOff>
      <xdr:row>37</xdr:row>
      <xdr:rowOff>66948</xdr:rowOff>
    </xdr:to>
    <xdr:cxnSp macro="">
      <xdr:nvCxnSpPr>
        <xdr:cNvPr id="528" name="直線コネクタ 527"/>
        <xdr:cNvCxnSpPr/>
      </xdr:nvCxnSpPr>
      <xdr:spPr>
        <a:xfrm>
          <a:off x="12814300" y="6396711"/>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9" name="フローチャート: 判断 528"/>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30" name="テキスト ボックス 529"/>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85452</xdr:rowOff>
    </xdr:from>
    <xdr:to>
      <xdr:col>67</xdr:col>
      <xdr:colOff>101600</xdr:colOff>
      <xdr:row>37</xdr:row>
      <xdr:rowOff>15602</xdr:rowOff>
    </xdr:to>
    <xdr:sp macro="" textlink="">
      <xdr:nvSpPr>
        <xdr:cNvPr id="531" name="フローチャート: 判断 530"/>
        <xdr:cNvSpPr/>
      </xdr:nvSpPr>
      <xdr:spPr>
        <a:xfrm>
          <a:off x="12763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32129</xdr:rowOff>
    </xdr:from>
    <xdr:ext cx="534377" cy="259045"/>
    <xdr:sp macro="" textlink="">
      <xdr:nvSpPr>
        <xdr:cNvPr id="532" name="テキスト ボックス 531"/>
        <xdr:cNvSpPr txBox="1"/>
      </xdr:nvSpPr>
      <xdr:spPr>
        <a:xfrm>
          <a:off x="12547111" y="6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8014</xdr:rowOff>
    </xdr:from>
    <xdr:to>
      <xdr:col>85</xdr:col>
      <xdr:colOff>177800</xdr:colOff>
      <xdr:row>37</xdr:row>
      <xdr:rowOff>109614</xdr:rowOff>
    </xdr:to>
    <xdr:sp macro="" textlink="">
      <xdr:nvSpPr>
        <xdr:cNvPr id="538" name="楕円 537"/>
        <xdr:cNvSpPr/>
      </xdr:nvSpPr>
      <xdr:spPr>
        <a:xfrm>
          <a:off x="16268700" y="63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94391</xdr:rowOff>
    </xdr:from>
    <xdr:ext cx="534377" cy="259045"/>
    <xdr:sp macro="" textlink="">
      <xdr:nvSpPr>
        <xdr:cNvPr id="539" name="消防費該当値テキスト"/>
        <xdr:cNvSpPr txBox="1"/>
      </xdr:nvSpPr>
      <xdr:spPr>
        <a:xfrm>
          <a:off x="16370300" y="626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150813</xdr:rowOff>
    </xdr:from>
    <xdr:to>
      <xdr:col>81</xdr:col>
      <xdr:colOff>101600</xdr:colOff>
      <xdr:row>37</xdr:row>
      <xdr:rowOff>80963</xdr:rowOff>
    </xdr:to>
    <xdr:sp macro="" textlink="">
      <xdr:nvSpPr>
        <xdr:cNvPr id="540" name="楕円 539"/>
        <xdr:cNvSpPr/>
      </xdr:nvSpPr>
      <xdr:spPr>
        <a:xfrm>
          <a:off x="15430500" y="63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72090</xdr:rowOff>
    </xdr:from>
    <xdr:ext cx="534377" cy="259045"/>
    <xdr:sp macro="" textlink="">
      <xdr:nvSpPr>
        <xdr:cNvPr id="541" name="テキスト ボックス 540"/>
        <xdr:cNvSpPr txBox="1"/>
      </xdr:nvSpPr>
      <xdr:spPr>
        <a:xfrm>
          <a:off x="15214111" y="64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6033</xdr:rowOff>
    </xdr:from>
    <xdr:to>
      <xdr:col>76</xdr:col>
      <xdr:colOff>165100</xdr:colOff>
      <xdr:row>37</xdr:row>
      <xdr:rowOff>107633</xdr:rowOff>
    </xdr:to>
    <xdr:sp macro="" textlink="">
      <xdr:nvSpPr>
        <xdr:cNvPr id="542" name="楕円 541"/>
        <xdr:cNvSpPr/>
      </xdr:nvSpPr>
      <xdr:spPr>
        <a:xfrm>
          <a:off x="14541500" y="63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98760</xdr:rowOff>
    </xdr:from>
    <xdr:ext cx="534377" cy="259045"/>
    <xdr:sp macro="" textlink="">
      <xdr:nvSpPr>
        <xdr:cNvPr id="543" name="テキスト ボックス 542"/>
        <xdr:cNvSpPr txBox="1"/>
      </xdr:nvSpPr>
      <xdr:spPr>
        <a:xfrm>
          <a:off x="14325111" y="64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16148</xdr:rowOff>
    </xdr:from>
    <xdr:to>
      <xdr:col>72</xdr:col>
      <xdr:colOff>38100</xdr:colOff>
      <xdr:row>37</xdr:row>
      <xdr:rowOff>117748</xdr:rowOff>
    </xdr:to>
    <xdr:sp macro="" textlink="">
      <xdr:nvSpPr>
        <xdr:cNvPr id="544" name="楕円 543"/>
        <xdr:cNvSpPr/>
      </xdr:nvSpPr>
      <xdr:spPr>
        <a:xfrm>
          <a:off x="13652500" y="63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108875</xdr:rowOff>
    </xdr:from>
    <xdr:ext cx="534377" cy="259045"/>
    <xdr:sp macro="" textlink="">
      <xdr:nvSpPr>
        <xdr:cNvPr id="545" name="テキスト ボックス 544"/>
        <xdr:cNvSpPr txBox="1"/>
      </xdr:nvSpPr>
      <xdr:spPr>
        <a:xfrm>
          <a:off x="13436111" y="64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2261</xdr:rowOff>
    </xdr:from>
    <xdr:to>
      <xdr:col>67</xdr:col>
      <xdr:colOff>101600</xdr:colOff>
      <xdr:row>37</xdr:row>
      <xdr:rowOff>103861</xdr:rowOff>
    </xdr:to>
    <xdr:sp macro="" textlink="">
      <xdr:nvSpPr>
        <xdr:cNvPr id="546" name="楕円 545"/>
        <xdr:cNvSpPr/>
      </xdr:nvSpPr>
      <xdr:spPr>
        <a:xfrm>
          <a:off x="12763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94988</xdr:rowOff>
    </xdr:from>
    <xdr:ext cx="534377" cy="259045"/>
    <xdr:sp macro="" textlink="">
      <xdr:nvSpPr>
        <xdr:cNvPr id="547" name="テキスト ボックス 546"/>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72" name="直線コネクタ 571"/>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73"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4" name="直線コネクタ 573"/>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5"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6" name="直線コネクタ 575"/>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171424</xdr:rowOff>
    </xdr:from>
    <xdr:to>
      <xdr:col>85</xdr:col>
      <xdr:colOff>127000</xdr:colOff>
      <xdr:row>57</xdr:row>
      <xdr:rowOff>106604</xdr:rowOff>
    </xdr:to>
    <xdr:cxnSp macro="">
      <xdr:nvCxnSpPr>
        <xdr:cNvPr id="577" name="直線コネクタ 576"/>
        <xdr:cNvCxnSpPr/>
      </xdr:nvCxnSpPr>
      <xdr:spPr>
        <a:xfrm flipV="1">
          <a:off x="15481300" y="9772624"/>
          <a:ext cx="838200" cy="10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8"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9" name="フローチャート: 判断 578"/>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106604</xdr:rowOff>
    </xdr:from>
    <xdr:to>
      <xdr:col>81</xdr:col>
      <xdr:colOff>50800</xdr:colOff>
      <xdr:row>58</xdr:row>
      <xdr:rowOff>72098</xdr:rowOff>
    </xdr:to>
    <xdr:cxnSp macro="">
      <xdr:nvCxnSpPr>
        <xdr:cNvPr id="580" name="直線コネクタ 579"/>
        <xdr:cNvCxnSpPr/>
      </xdr:nvCxnSpPr>
      <xdr:spPr>
        <a:xfrm flipV="1">
          <a:off x="14592300" y="9879254"/>
          <a:ext cx="889000" cy="1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81" name="フローチャート: 判断 580"/>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82" name="テキスト ボックス 581"/>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41199</xdr:rowOff>
    </xdr:from>
    <xdr:to>
      <xdr:col>76</xdr:col>
      <xdr:colOff>114300</xdr:colOff>
      <xdr:row>58</xdr:row>
      <xdr:rowOff>72098</xdr:rowOff>
    </xdr:to>
    <xdr:cxnSp macro="">
      <xdr:nvCxnSpPr>
        <xdr:cNvPr id="583" name="直線コネクタ 582"/>
        <xdr:cNvCxnSpPr/>
      </xdr:nvCxnSpPr>
      <xdr:spPr>
        <a:xfrm>
          <a:off x="13703300" y="9985299"/>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4" name="フローチャート: 判断 583"/>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5" name="テキスト ボックス 584"/>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41199</xdr:rowOff>
    </xdr:from>
    <xdr:to>
      <xdr:col>71</xdr:col>
      <xdr:colOff>177800</xdr:colOff>
      <xdr:row>58</xdr:row>
      <xdr:rowOff>82524</xdr:rowOff>
    </xdr:to>
    <xdr:cxnSp macro="">
      <xdr:nvCxnSpPr>
        <xdr:cNvPr id="586" name="直線コネクタ 585"/>
        <xdr:cNvCxnSpPr/>
      </xdr:nvCxnSpPr>
      <xdr:spPr>
        <a:xfrm flipV="1">
          <a:off x="12814300" y="9985299"/>
          <a:ext cx="889000" cy="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7" name="フローチャート: 判断 586"/>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8" name="テキスト ボックス 587"/>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149682</xdr:rowOff>
    </xdr:from>
    <xdr:to>
      <xdr:col>67</xdr:col>
      <xdr:colOff>101600</xdr:colOff>
      <xdr:row>57</xdr:row>
      <xdr:rowOff>79832</xdr:rowOff>
    </xdr:to>
    <xdr:sp macro="" textlink="">
      <xdr:nvSpPr>
        <xdr:cNvPr id="589" name="フローチャート: 判断 588"/>
        <xdr:cNvSpPr/>
      </xdr:nvSpPr>
      <xdr:spPr>
        <a:xfrm>
          <a:off x="12763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96359</xdr:rowOff>
    </xdr:from>
    <xdr:ext cx="534377" cy="259045"/>
    <xdr:sp macro="" textlink="">
      <xdr:nvSpPr>
        <xdr:cNvPr id="590" name="テキスト ボックス 589"/>
        <xdr:cNvSpPr txBox="1"/>
      </xdr:nvSpPr>
      <xdr:spPr>
        <a:xfrm>
          <a:off x="12547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120624</xdr:rowOff>
    </xdr:from>
    <xdr:to>
      <xdr:col>85</xdr:col>
      <xdr:colOff>177800</xdr:colOff>
      <xdr:row>57</xdr:row>
      <xdr:rowOff>50774</xdr:rowOff>
    </xdr:to>
    <xdr:sp macro="" textlink="">
      <xdr:nvSpPr>
        <xdr:cNvPr id="596" name="楕円 595"/>
        <xdr:cNvSpPr/>
      </xdr:nvSpPr>
      <xdr:spPr>
        <a:xfrm>
          <a:off x="16268700" y="97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99051</xdr:rowOff>
    </xdr:from>
    <xdr:ext cx="534377" cy="259045"/>
    <xdr:sp macro="" textlink="">
      <xdr:nvSpPr>
        <xdr:cNvPr id="597" name="教育費該当値テキスト"/>
        <xdr:cNvSpPr txBox="1"/>
      </xdr:nvSpPr>
      <xdr:spPr>
        <a:xfrm>
          <a:off x="16370300" y="970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55804</xdr:rowOff>
    </xdr:from>
    <xdr:to>
      <xdr:col>81</xdr:col>
      <xdr:colOff>101600</xdr:colOff>
      <xdr:row>57</xdr:row>
      <xdr:rowOff>157404</xdr:rowOff>
    </xdr:to>
    <xdr:sp macro="" textlink="">
      <xdr:nvSpPr>
        <xdr:cNvPr id="598" name="楕円 597"/>
        <xdr:cNvSpPr/>
      </xdr:nvSpPr>
      <xdr:spPr>
        <a:xfrm>
          <a:off x="15430500" y="98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148531</xdr:rowOff>
    </xdr:from>
    <xdr:ext cx="534377" cy="259045"/>
    <xdr:sp macro="" textlink="">
      <xdr:nvSpPr>
        <xdr:cNvPr id="599" name="テキスト ボックス 598"/>
        <xdr:cNvSpPr txBox="1"/>
      </xdr:nvSpPr>
      <xdr:spPr>
        <a:xfrm>
          <a:off x="15214111" y="99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21298</xdr:rowOff>
    </xdr:from>
    <xdr:to>
      <xdr:col>76</xdr:col>
      <xdr:colOff>165100</xdr:colOff>
      <xdr:row>58</xdr:row>
      <xdr:rowOff>122898</xdr:rowOff>
    </xdr:to>
    <xdr:sp macro="" textlink="">
      <xdr:nvSpPr>
        <xdr:cNvPr id="600" name="楕円 599"/>
        <xdr:cNvSpPr/>
      </xdr:nvSpPr>
      <xdr:spPr>
        <a:xfrm>
          <a:off x="14541500" y="99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114025</xdr:rowOff>
    </xdr:from>
    <xdr:ext cx="534377" cy="259045"/>
    <xdr:sp macro="" textlink="">
      <xdr:nvSpPr>
        <xdr:cNvPr id="601" name="テキスト ボックス 600"/>
        <xdr:cNvSpPr txBox="1"/>
      </xdr:nvSpPr>
      <xdr:spPr>
        <a:xfrm>
          <a:off x="14325111" y="100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161849</xdr:rowOff>
    </xdr:from>
    <xdr:to>
      <xdr:col>72</xdr:col>
      <xdr:colOff>38100</xdr:colOff>
      <xdr:row>58</xdr:row>
      <xdr:rowOff>91999</xdr:rowOff>
    </xdr:to>
    <xdr:sp macro="" textlink="">
      <xdr:nvSpPr>
        <xdr:cNvPr id="602" name="楕円 601"/>
        <xdr:cNvSpPr/>
      </xdr:nvSpPr>
      <xdr:spPr>
        <a:xfrm>
          <a:off x="13652500" y="99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83126</xdr:rowOff>
    </xdr:from>
    <xdr:ext cx="534377" cy="259045"/>
    <xdr:sp macro="" textlink="">
      <xdr:nvSpPr>
        <xdr:cNvPr id="603" name="テキスト ボックス 602"/>
        <xdr:cNvSpPr txBox="1"/>
      </xdr:nvSpPr>
      <xdr:spPr>
        <a:xfrm>
          <a:off x="13436111" y="100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31724</xdr:rowOff>
    </xdr:from>
    <xdr:to>
      <xdr:col>67</xdr:col>
      <xdr:colOff>101600</xdr:colOff>
      <xdr:row>58</xdr:row>
      <xdr:rowOff>133324</xdr:rowOff>
    </xdr:to>
    <xdr:sp macro="" textlink="">
      <xdr:nvSpPr>
        <xdr:cNvPr id="604" name="楕円 603"/>
        <xdr:cNvSpPr/>
      </xdr:nvSpPr>
      <xdr:spPr>
        <a:xfrm>
          <a:off x="12763500" y="99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124451</xdr:rowOff>
    </xdr:from>
    <xdr:ext cx="534377" cy="259045"/>
    <xdr:sp macro="" textlink="">
      <xdr:nvSpPr>
        <xdr:cNvPr id="605" name="テキスト ボックス 604"/>
        <xdr:cNvSpPr txBox="1"/>
      </xdr:nvSpPr>
      <xdr:spPr>
        <a:xfrm>
          <a:off x="12547111" y="100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31" name="直線コネクタ 630"/>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4"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5" name="直線コネクタ 634"/>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61911</xdr:rowOff>
    </xdr:from>
    <xdr:to>
      <xdr:col>85</xdr:col>
      <xdr:colOff>127000</xdr:colOff>
      <xdr:row>79</xdr:row>
      <xdr:rowOff>71163</xdr:rowOff>
    </xdr:to>
    <xdr:cxnSp macro="">
      <xdr:nvCxnSpPr>
        <xdr:cNvPr id="636" name="直線コネクタ 635"/>
        <xdr:cNvCxnSpPr/>
      </xdr:nvCxnSpPr>
      <xdr:spPr>
        <a:xfrm flipV="1">
          <a:off x="15481300" y="13606461"/>
          <a:ext cx="838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7"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8" name="フローチャート: 判断 637"/>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71163</xdr:rowOff>
    </xdr:from>
    <xdr:to>
      <xdr:col>81</xdr:col>
      <xdr:colOff>50800</xdr:colOff>
      <xdr:row>79</xdr:row>
      <xdr:rowOff>98879</xdr:rowOff>
    </xdr:to>
    <xdr:cxnSp macro="">
      <xdr:nvCxnSpPr>
        <xdr:cNvPr id="639" name="直線コネクタ 638"/>
        <xdr:cNvCxnSpPr/>
      </xdr:nvCxnSpPr>
      <xdr:spPr>
        <a:xfrm flipV="1">
          <a:off x="14592300" y="13615713"/>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40" name="フローチャート: 判断 639"/>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41" name="テキスト ボックス 640"/>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96048</xdr:rowOff>
    </xdr:from>
    <xdr:to>
      <xdr:col>76</xdr:col>
      <xdr:colOff>114300</xdr:colOff>
      <xdr:row>79</xdr:row>
      <xdr:rowOff>98879</xdr:rowOff>
    </xdr:to>
    <xdr:cxnSp macro="">
      <xdr:nvCxnSpPr>
        <xdr:cNvPr id="642" name="直線コネクタ 641"/>
        <xdr:cNvCxnSpPr/>
      </xdr:nvCxnSpPr>
      <xdr:spPr>
        <a:xfrm>
          <a:off x="13703300" y="13640598"/>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43" name="フローチャート: 判断 642"/>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4" name="テキスト ボックス 643"/>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90627</xdr:rowOff>
    </xdr:from>
    <xdr:to>
      <xdr:col>71</xdr:col>
      <xdr:colOff>177800</xdr:colOff>
      <xdr:row>79</xdr:row>
      <xdr:rowOff>96048</xdr:rowOff>
    </xdr:to>
    <xdr:cxnSp macro="">
      <xdr:nvCxnSpPr>
        <xdr:cNvPr id="645" name="直線コネクタ 644"/>
        <xdr:cNvCxnSpPr/>
      </xdr:nvCxnSpPr>
      <xdr:spPr>
        <a:xfrm>
          <a:off x="12814300" y="13635177"/>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6" name="フローチャート: 判断 645"/>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7" name="テキスト ボックス 646"/>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149293</xdr:rowOff>
    </xdr:from>
    <xdr:to>
      <xdr:col>67</xdr:col>
      <xdr:colOff>101600</xdr:colOff>
      <xdr:row>79</xdr:row>
      <xdr:rowOff>79443</xdr:rowOff>
    </xdr:to>
    <xdr:sp macro="" textlink="">
      <xdr:nvSpPr>
        <xdr:cNvPr id="648" name="フローチャート: 判断 647"/>
        <xdr:cNvSpPr/>
      </xdr:nvSpPr>
      <xdr:spPr>
        <a:xfrm>
          <a:off x="12763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95970</xdr:rowOff>
    </xdr:from>
    <xdr:ext cx="469744" cy="259045"/>
    <xdr:sp macro="" textlink="">
      <xdr:nvSpPr>
        <xdr:cNvPr id="649" name="テキスト ボックス 648"/>
        <xdr:cNvSpPr txBox="1"/>
      </xdr:nvSpPr>
      <xdr:spPr>
        <a:xfrm>
          <a:off x="12579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11111</xdr:rowOff>
    </xdr:from>
    <xdr:to>
      <xdr:col>85</xdr:col>
      <xdr:colOff>177800</xdr:colOff>
      <xdr:row>79</xdr:row>
      <xdr:rowOff>112711</xdr:rowOff>
    </xdr:to>
    <xdr:sp macro="" textlink="">
      <xdr:nvSpPr>
        <xdr:cNvPr id="655" name="楕円 654"/>
        <xdr:cNvSpPr/>
      </xdr:nvSpPr>
      <xdr:spPr>
        <a:xfrm>
          <a:off x="16268700" y="135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97488</xdr:rowOff>
    </xdr:from>
    <xdr:ext cx="469744" cy="259045"/>
    <xdr:sp macro="" textlink="">
      <xdr:nvSpPr>
        <xdr:cNvPr id="656" name="災害復旧費該当値テキスト"/>
        <xdr:cNvSpPr txBox="1"/>
      </xdr:nvSpPr>
      <xdr:spPr>
        <a:xfrm>
          <a:off x="16370300" y="1347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20363</xdr:rowOff>
    </xdr:from>
    <xdr:to>
      <xdr:col>81</xdr:col>
      <xdr:colOff>101600</xdr:colOff>
      <xdr:row>79</xdr:row>
      <xdr:rowOff>121963</xdr:rowOff>
    </xdr:to>
    <xdr:sp macro="" textlink="">
      <xdr:nvSpPr>
        <xdr:cNvPr id="657" name="楕円 656"/>
        <xdr:cNvSpPr/>
      </xdr:nvSpPr>
      <xdr:spPr>
        <a:xfrm>
          <a:off x="15430500" y="135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113090</xdr:rowOff>
    </xdr:from>
    <xdr:ext cx="469744" cy="259045"/>
    <xdr:sp macro="" textlink="">
      <xdr:nvSpPr>
        <xdr:cNvPr id="658" name="テキスト ボックス 657"/>
        <xdr:cNvSpPr txBox="1"/>
      </xdr:nvSpPr>
      <xdr:spPr>
        <a:xfrm>
          <a:off x="15246428" y="136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45248</xdr:rowOff>
    </xdr:from>
    <xdr:to>
      <xdr:col>72</xdr:col>
      <xdr:colOff>38100</xdr:colOff>
      <xdr:row>79</xdr:row>
      <xdr:rowOff>146848</xdr:rowOff>
    </xdr:to>
    <xdr:sp macro="" textlink="">
      <xdr:nvSpPr>
        <xdr:cNvPr id="661" name="楕円 660"/>
        <xdr:cNvSpPr/>
      </xdr:nvSpPr>
      <xdr:spPr>
        <a:xfrm>
          <a:off x="13652500" y="135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137975</xdr:rowOff>
    </xdr:from>
    <xdr:ext cx="378565" cy="259045"/>
    <xdr:sp macro="" textlink="">
      <xdr:nvSpPr>
        <xdr:cNvPr id="662" name="テキスト ボックス 661"/>
        <xdr:cNvSpPr txBox="1"/>
      </xdr:nvSpPr>
      <xdr:spPr>
        <a:xfrm>
          <a:off x="13514017" y="1368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39827</xdr:rowOff>
    </xdr:from>
    <xdr:to>
      <xdr:col>67</xdr:col>
      <xdr:colOff>101600</xdr:colOff>
      <xdr:row>79</xdr:row>
      <xdr:rowOff>141427</xdr:rowOff>
    </xdr:to>
    <xdr:sp macro="" textlink="">
      <xdr:nvSpPr>
        <xdr:cNvPr id="663" name="楕円 662"/>
        <xdr:cNvSpPr/>
      </xdr:nvSpPr>
      <xdr:spPr>
        <a:xfrm>
          <a:off x="12763500" y="135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132554</xdr:rowOff>
    </xdr:from>
    <xdr:ext cx="378565" cy="259045"/>
    <xdr:sp macro="" textlink="">
      <xdr:nvSpPr>
        <xdr:cNvPr id="664" name="テキスト ボックス 663"/>
        <xdr:cNvSpPr txBox="1"/>
      </xdr:nvSpPr>
      <xdr:spPr>
        <a:xfrm>
          <a:off x="12625017" y="1367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8" name="直線コネクタ 687"/>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9"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90" name="直線コネクタ 689"/>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91"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92" name="直線コネクタ 691"/>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86505</xdr:rowOff>
    </xdr:from>
    <xdr:to>
      <xdr:col>85</xdr:col>
      <xdr:colOff>127000</xdr:colOff>
      <xdr:row>97</xdr:row>
      <xdr:rowOff>95115</xdr:rowOff>
    </xdr:to>
    <xdr:cxnSp macro="">
      <xdr:nvCxnSpPr>
        <xdr:cNvPr id="693" name="直線コネクタ 692"/>
        <xdr:cNvCxnSpPr/>
      </xdr:nvCxnSpPr>
      <xdr:spPr>
        <a:xfrm>
          <a:off x="15481300" y="16717155"/>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4"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5" name="フローチャート: 判断 694"/>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86505</xdr:rowOff>
    </xdr:from>
    <xdr:to>
      <xdr:col>81</xdr:col>
      <xdr:colOff>50800</xdr:colOff>
      <xdr:row>97</xdr:row>
      <xdr:rowOff>88844</xdr:rowOff>
    </xdr:to>
    <xdr:cxnSp macro="">
      <xdr:nvCxnSpPr>
        <xdr:cNvPr id="696" name="直線コネクタ 695"/>
        <xdr:cNvCxnSpPr/>
      </xdr:nvCxnSpPr>
      <xdr:spPr>
        <a:xfrm flipV="1">
          <a:off x="14592300" y="16717155"/>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7" name="フローチャート: 判断 696"/>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8" name="テキスト ボックス 697"/>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88844</xdr:rowOff>
    </xdr:from>
    <xdr:to>
      <xdr:col>76</xdr:col>
      <xdr:colOff>114300</xdr:colOff>
      <xdr:row>97</xdr:row>
      <xdr:rowOff>98895</xdr:rowOff>
    </xdr:to>
    <xdr:cxnSp macro="">
      <xdr:nvCxnSpPr>
        <xdr:cNvPr id="699" name="直線コネクタ 698"/>
        <xdr:cNvCxnSpPr/>
      </xdr:nvCxnSpPr>
      <xdr:spPr>
        <a:xfrm flipV="1">
          <a:off x="13703300" y="16719494"/>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700" name="フローチャート: 判断 699"/>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701" name="テキスト ボックス 700"/>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96045</xdr:rowOff>
    </xdr:from>
    <xdr:to>
      <xdr:col>71</xdr:col>
      <xdr:colOff>177800</xdr:colOff>
      <xdr:row>97</xdr:row>
      <xdr:rowOff>98895</xdr:rowOff>
    </xdr:to>
    <xdr:cxnSp macro="">
      <xdr:nvCxnSpPr>
        <xdr:cNvPr id="702" name="直線コネクタ 701"/>
        <xdr:cNvCxnSpPr/>
      </xdr:nvCxnSpPr>
      <xdr:spPr>
        <a:xfrm>
          <a:off x="12814300" y="16726695"/>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703" name="フローチャート: 判断 702"/>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4" name="テキスト ボックス 703"/>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135268</xdr:rowOff>
    </xdr:from>
    <xdr:to>
      <xdr:col>67</xdr:col>
      <xdr:colOff>101600</xdr:colOff>
      <xdr:row>97</xdr:row>
      <xdr:rowOff>65418</xdr:rowOff>
    </xdr:to>
    <xdr:sp macro="" textlink="">
      <xdr:nvSpPr>
        <xdr:cNvPr id="705" name="フローチャート: 判断 704"/>
        <xdr:cNvSpPr/>
      </xdr:nvSpPr>
      <xdr:spPr>
        <a:xfrm>
          <a:off x="12763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81945</xdr:rowOff>
    </xdr:from>
    <xdr:ext cx="534377" cy="259045"/>
    <xdr:sp macro="" textlink="">
      <xdr:nvSpPr>
        <xdr:cNvPr id="706" name="テキスト ボックス 705"/>
        <xdr:cNvSpPr txBox="1"/>
      </xdr:nvSpPr>
      <xdr:spPr>
        <a:xfrm>
          <a:off x="12547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44315</xdr:rowOff>
    </xdr:from>
    <xdr:to>
      <xdr:col>85</xdr:col>
      <xdr:colOff>177800</xdr:colOff>
      <xdr:row>97</xdr:row>
      <xdr:rowOff>145915</xdr:rowOff>
    </xdr:to>
    <xdr:sp macro="" textlink="">
      <xdr:nvSpPr>
        <xdr:cNvPr id="712" name="楕円 711"/>
        <xdr:cNvSpPr/>
      </xdr:nvSpPr>
      <xdr:spPr>
        <a:xfrm>
          <a:off x="16268700" y="166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130692</xdr:rowOff>
    </xdr:from>
    <xdr:ext cx="534377" cy="259045"/>
    <xdr:sp macro="" textlink="">
      <xdr:nvSpPr>
        <xdr:cNvPr id="713" name="公債費該当値テキスト"/>
        <xdr:cNvSpPr txBox="1"/>
      </xdr:nvSpPr>
      <xdr:spPr>
        <a:xfrm>
          <a:off x="16370300" y="165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35705</xdr:rowOff>
    </xdr:from>
    <xdr:to>
      <xdr:col>81</xdr:col>
      <xdr:colOff>101600</xdr:colOff>
      <xdr:row>97</xdr:row>
      <xdr:rowOff>137305</xdr:rowOff>
    </xdr:to>
    <xdr:sp macro="" textlink="">
      <xdr:nvSpPr>
        <xdr:cNvPr id="714" name="楕円 713"/>
        <xdr:cNvSpPr/>
      </xdr:nvSpPr>
      <xdr:spPr>
        <a:xfrm>
          <a:off x="15430500" y="16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128432</xdr:rowOff>
    </xdr:from>
    <xdr:ext cx="534377" cy="259045"/>
    <xdr:sp macro="" textlink="">
      <xdr:nvSpPr>
        <xdr:cNvPr id="715" name="テキスト ボックス 714"/>
        <xdr:cNvSpPr txBox="1"/>
      </xdr:nvSpPr>
      <xdr:spPr>
        <a:xfrm>
          <a:off x="15214111" y="167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38044</xdr:rowOff>
    </xdr:from>
    <xdr:to>
      <xdr:col>76</xdr:col>
      <xdr:colOff>165100</xdr:colOff>
      <xdr:row>97</xdr:row>
      <xdr:rowOff>139644</xdr:rowOff>
    </xdr:to>
    <xdr:sp macro="" textlink="">
      <xdr:nvSpPr>
        <xdr:cNvPr id="716" name="楕円 715"/>
        <xdr:cNvSpPr/>
      </xdr:nvSpPr>
      <xdr:spPr>
        <a:xfrm>
          <a:off x="14541500" y="1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130771</xdr:rowOff>
    </xdr:from>
    <xdr:ext cx="534377" cy="259045"/>
    <xdr:sp macro="" textlink="">
      <xdr:nvSpPr>
        <xdr:cNvPr id="717" name="テキスト ボックス 716"/>
        <xdr:cNvSpPr txBox="1"/>
      </xdr:nvSpPr>
      <xdr:spPr>
        <a:xfrm>
          <a:off x="14325111" y="167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48095</xdr:rowOff>
    </xdr:from>
    <xdr:to>
      <xdr:col>72</xdr:col>
      <xdr:colOff>38100</xdr:colOff>
      <xdr:row>97</xdr:row>
      <xdr:rowOff>149695</xdr:rowOff>
    </xdr:to>
    <xdr:sp macro="" textlink="">
      <xdr:nvSpPr>
        <xdr:cNvPr id="718" name="楕円 717"/>
        <xdr:cNvSpPr/>
      </xdr:nvSpPr>
      <xdr:spPr>
        <a:xfrm>
          <a:off x="13652500" y="166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140822</xdr:rowOff>
    </xdr:from>
    <xdr:ext cx="534377" cy="259045"/>
    <xdr:sp macro="" textlink="">
      <xdr:nvSpPr>
        <xdr:cNvPr id="719" name="テキスト ボックス 718"/>
        <xdr:cNvSpPr txBox="1"/>
      </xdr:nvSpPr>
      <xdr:spPr>
        <a:xfrm>
          <a:off x="13436111" y="167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45245</xdr:rowOff>
    </xdr:from>
    <xdr:to>
      <xdr:col>67</xdr:col>
      <xdr:colOff>101600</xdr:colOff>
      <xdr:row>97</xdr:row>
      <xdr:rowOff>146845</xdr:rowOff>
    </xdr:to>
    <xdr:sp macro="" textlink="">
      <xdr:nvSpPr>
        <xdr:cNvPr id="720" name="楕円 719"/>
        <xdr:cNvSpPr/>
      </xdr:nvSpPr>
      <xdr:spPr>
        <a:xfrm>
          <a:off x="12763500" y="1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137972</xdr:rowOff>
    </xdr:from>
    <xdr:ext cx="534377" cy="259045"/>
    <xdr:sp macro="" textlink="">
      <xdr:nvSpPr>
        <xdr:cNvPr id="721" name="テキスト ボックス 720"/>
        <xdr:cNvSpPr txBox="1"/>
      </xdr:nvSpPr>
      <xdr:spPr>
        <a:xfrm>
          <a:off x="12547111" y="167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5" name="テキスト ボックス 734"/>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7" name="テキスト ボックス 73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9" name="テキスト ボックス 73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1" name="テキスト ボックス 74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5" name="直線コネクタ 744"/>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6"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8"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9" name="直線コネクタ 748"/>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51"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2" name="フローチャート: 判断 751"/>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5" name="テキスト ボックス 754"/>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7" name="フローチャート: 判断 756"/>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8" name="テキスト ボックス 757"/>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60" name="フローチャート: 判断 759"/>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61" name="テキスト ボックス 760"/>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62" name="フローチャート: 判断 761"/>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138447</xdr:rowOff>
    </xdr:from>
    <xdr:ext cx="313932" cy="259045"/>
    <xdr:sp macro="" textlink="">
      <xdr:nvSpPr>
        <xdr:cNvPr id="763" name="テキスト ボックス 762"/>
        <xdr:cNvSpPr txBox="1"/>
      </xdr:nvSpPr>
      <xdr:spPr>
        <a:xfrm>
          <a:off x="18499333" y="5967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70"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商工費は、類似団体と比較すると１５，６１２円高い数値となっている。Ｈ２７は観光施設貸付事業特別会計の起債残高について、繰上償還のための繰出金を支出したため突出した。</a:t>
          </a:r>
        </a:p>
        <a:p>
          <a:r>
            <a:rPr kumimoji="1" lang="ja-JP" altLang="en-US" sz="1300">
              <a:latin typeface="ＭＳ Ｐゴシック" panose="020B0600070205080204" pitchFamily="50" charset="-128"/>
              <a:ea typeface="ＭＳ Ｐゴシック" panose="020B0600070205080204" pitchFamily="50" charset="-128"/>
            </a:rPr>
            <a:t>町制度資金預託金や第三セクターへの貸付金が大きく影響しており、類似団体平均よりも高い数値で推移している。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標準財政規模は、近年同レベルで推移している。 </a:t>
          </a:r>
        </a:p>
        <a:p>
          <a:r>
            <a:rPr kumimoji="1" lang="ja-JP" altLang="en-US" sz="1400">
              <a:latin typeface="ＭＳ ゴシック" pitchFamily="49" charset="-128"/>
              <a:ea typeface="ＭＳ ゴシック" pitchFamily="49" charset="-128"/>
            </a:rPr>
            <a:t>Ｈ３０においても財政調整基金を標準財政規模の２０％程度の基金残高を確保するよう積立を行った。今後も計画的に積立てを行う予定である。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各会計ともに赤字額は計上していない。 </a:t>
          </a:r>
        </a:p>
        <a:p>
          <a:r>
            <a:rPr kumimoji="1" lang="ja-JP" altLang="en-US" sz="1400">
              <a:latin typeface="ＭＳ ゴシック" pitchFamily="49" charset="-128"/>
              <a:ea typeface="ＭＳ ゴシック" pitchFamily="49" charset="-128"/>
            </a:rPr>
            <a:t>水道事業会計、下水道事業会計ともに料金収入の多くを大手企業１社に依存しているため、経済情勢に大きく影響を受けやすい構造となっている。このことから、常に経済情勢及び企業動向を注視しながら、経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8140126</v>
      </c>
      <c r="BO4" s="430"/>
      <c r="BP4" s="430"/>
      <c r="BQ4" s="430"/>
      <c r="BR4" s="430"/>
      <c r="BS4" s="430"/>
      <c r="BT4" s="430"/>
      <c r="BU4" s="431"/>
      <c r="BV4" s="429">
        <v>7679529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v>
      </c>
      <c r="CU4" s="436"/>
      <c r="CV4" s="436"/>
      <c r="CW4" s="436"/>
      <c r="CX4" s="436"/>
      <c r="CY4" s="436"/>
      <c r="CZ4" s="436"/>
      <c r="DA4" s="437"/>
      <c r="DB4" s="435">
        <v>6.2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7707917</v>
      </c>
      <c r="BO5" s="467"/>
      <c r="BP5" s="467"/>
      <c r="BQ5" s="467"/>
      <c r="BR5" s="467"/>
      <c r="BS5" s="467"/>
      <c r="BT5" s="467"/>
      <c r="BU5" s="468"/>
      <c r="BV5" s="466">
        <v>7208640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83.7</v>
      </c>
      <c r="CU5" s="464"/>
      <c r="CV5" s="464"/>
      <c r="CW5" s="464"/>
      <c r="CX5" s="464"/>
      <c r="CY5" s="464"/>
      <c r="CZ5" s="464"/>
      <c r="DA5" s="465"/>
      <c r="DB5" s="463">
        <v>82.6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432209</v>
      </c>
      <c r="BO6" s="467"/>
      <c r="BP6" s="467"/>
      <c r="BQ6" s="467"/>
      <c r="BR6" s="467"/>
      <c r="BS6" s="467"/>
      <c r="BT6" s="467"/>
      <c r="BU6" s="468"/>
      <c r="BV6" s="466">
        <v>470889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88.9</v>
      </c>
      <c r="CU6" s="504"/>
      <c r="CV6" s="504"/>
      <c r="CW6" s="504"/>
      <c r="CX6" s="504"/>
      <c r="CY6" s="504"/>
      <c r="CZ6" s="504"/>
      <c r="DA6" s="505"/>
      <c r="DB6" s="503">
        <v>87.7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87499</v>
      </c>
      <c r="BO7" s="467"/>
      <c r="BP7" s="467"/>
      <c r="BQ7" s="467"/>
      <c r="BR7" s="467"/>
      <c r="BS7" s="467"/>
      <c r="BT7" s="467"/>
      <c r="BU7" s="468"/>
      <c r="BV7" s="466">
        <v>160196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4951737</v>
      </c>
      <c r="CU7" s="467"/>
      <c r="CV7" s="467"/>
      <c r="CW7" s="467"/>
      <c r="CX7" s="467"/>
      <c r="CY7" s="467"/>
      <c r="CZ7" s="467"/>
      <c r="DA7" s="468"/>
      <c r="DB7" s="466">
        <v>5002022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344710</v>
      </c>
      <c r="BO8" s="467"/>
      <c r="BP8" s="467"/>
      <c r="BQ8" s="467"/>
      <c r="BR8" s="467"/>
      <c r="BS8" s="467"/>
      <c r="BT8" s="467"/>
      <c r="BU8" s="468"/>
      <c r="BV8" s="466">
        <v>310693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0.56000000000000005</v>
      </c>
      <c r="CU8" s="507"/>
      <c r="CV8" s="507"/>
      <c r="CW8" s="507"/>
      <c r="CX8" s="507"/>
      <c r="CY8" s="507"/>
      <c r="CZ8" s="507"/>
      <c r="DA8" s="508"/>
      <c r="DB8" s="506">
        <v>0.56999999999999995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14493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34017</v>
      </c>
      <c r="BO9" s="467"/>
      <c r="BP9" s="467"/>
      <c r="BQ9" s="467"/>
      <c r="BR9" s="467"/>
      <c r="BS9" s="467"/>
      <c r="BT9" s="467"/>
      <c r="BU9" s="468"/>
      <c r="BV9" s="466">
        <v>-117161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7.2</v>
      </c>
      <c r="CU9" s="464"/>
      <c r="CV9" s="464"/>
      <c r="CW9" s="464"/>
      <c r="CX9" s="464"/>
      <c r="CY9" s="464"/>
      <c r="CZ9" s="464"/>
      <c r="DA9" s="465"/>
      <c r="DB9" s="463">
        <v>8.1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15338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232639</v>
      </c>
      <c r="BO10" s="467"/>
      <c r="BP10" s="467"/>
      <c r="BQ10" s="467"/>
      <c r="BR10" s="467"/>
      <c r="BS10" s="467"/>
      <c r="BT10" s="467"/>
      <c r="BU10" s="468"/>
      <c r="BV10" s="466">
        <v>249855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14591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94</v>
      </c>
      <c r="AV12" s="499"/>
      <c r="AW12" s="499"/>
      <c r="AX12" s="499"/>
      <c r="AY12" s="500" t="s">
        <v>133</v>
      </c>
      <c r="AZ12" s="501"/>
      <c r="BA12" s="501"/>
      <c r="BB12" s="501"/>
      <c r="BC12" s="501"/>
      <c r="BD12" s="501"/>
      <c r="BE12" s="501"/>
      <c r="BF12" s="501"/>
      <c r="BG12" s="501"/>
      <c r="BH12" s="501"/>
      <c r="BI12" s="501"/>
      <c r="BJ12" s="501"/>
      <c r="BK12" s="501"/>
      <c r="BL12" s="501"/>
      <c r="BM12" s="502"/>
      <c r="BN12" s="466">
        <v>471351</v>
      </c>
      <c r="BO12" s="467"/>
      <c r="BP12" s="467"/>
      <c r="BQ12" s="467"/>
      <c r="BR12" s="467"/>
      <c r="BS12" s="467"/>
      <c r="BT12" s="467"/>
      <c r="BU12" s="468"/>
      <c r="BV12" s="466">
        <v>42187</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14374</v>
      </c>
      <c r="S13" s="548"/>
      <c r="T13" s="548"/>
      <c r="U13" s="548"/>
      <c r="V13" s="549"/>
      <c r="W13" s="482" t="s">
        <v>137</v>
      </c>
      <c r="X13" s="483"/>
      <c r="Y13" s="483"/>
      <c r="Z13" s="483"/>
      <c r="AA13" s="483"/>
      <c r="AB13" s="473"/>
      <c r="AC13" s="517">
        <v>971</v>
      </c>
      <c r="AD13" s="518"/>
      <c r="AE13" s="518"/>
      <c r="AF13" s="518"/>
      <c r="AG13" s="557"/>
      <c r="AH13" s="517">
        <v>1038</v>
      </c>
      <c r="AI13" s="518"/>
      <c r="AJ13" s="518"/>
      <c r="AK13" s="518"/>
      <c r="AL13" s="519"/>
      <c r="AM13" s="495" t="s">
        <v>138</v>
      </c>
      <c r="AN13" s="496"/>
      <c r="AO13" s="496"/>
      <c r="AP13" s="496"/>
      <c r="AQ13" s="496"/>
      <c r="AR13" s="496"/>
      <c r="AS13" s="496"/>
      <c r="AT13" s="497"/>
      <c r="AU13" s="498" t="s">
        <v>115</v>
      </c>
      <c r="AV13" s="499"/>
      <c r="AW13" s="499"/>
      <c r="AX13" s="499"/>
      <c r="AY13" s="500" t="s">
        <v>139</v>
      </c>
      <c r="AZ13" s="501"/>
      <c r="BA13" s="501"/>
      <c r="BB13" s="501"/>
      <c r="BC13" s="501"/>
      <c r="BD13" s="501"/>
      <c r="BE13" s="501"/>
      <c r="BF13" s="501"/>
      <c r="BG13" s="501"/>
      <c r="BH13" s="501"/>
      <c r="BI13" s="501"/>
      <c r="BJ13" s="501"/>
      <c r="BK13" s="501"/>
      <c r="BL13" s="501"/>
      <c r="BM13" s="502"/>
      <c r="BN13" s="466">
        <v>-204695</v>
      </c>
      <c r="BO13" s="467"/>
      <c r="BP13" s="467"/>
      <c r="BQ13" s="467"/>
      <c r="BR13" s="467"/>
      <c r="BS13" s="467"/>
      <c r="BT13" s="467"/>
      <c r="BU13" s="468"/>
      <c r="BV13" s="466">
        <v>90507</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5.6</v>
      </c>
      <c r="CU13" s="464"/>
      <c r="CV13" s="464"/>
      <c r="CW13" s="464"/>
      <c r="CX13" s="464"/>
      <c r="CY13" s="464"/>
      <c r="CZ13" s="464"/>
      <c r="DA13" s="465"/>
      <c r="DB13" s="463">
        <v>6.1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14787</v>
      </c>
      <c r="S14" s="548"/>
      <c r="T14" s="548"/>
      <c r="U14" s="548"/>
      <c r="V14" s="549"/>
      <c r="W14" s="456"/>
      <c r="X14" s="457"/>
      <c r="Y14" s="457"/>
      <c r="Z14" s="457"/>
      <c r="AA14" s="457"/>
      <c r="AB14" s="446"/>
      <c r="AC14" s="550">
        <v>13.2</v>
      </c>
      <c r="AD14" s="551"/>
      <c r="AE14" s="551"/>
      <c r="AF14" s="551"/>
      <c r="AG14" s="552"/>
      <c r="AH14" s="550">
        <v>13.3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v>0</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14566</v>
      </c>
      <c r="S15" s="548"/>
      <c r="T15" s="548"/>
      <c r="U15" s="548"/>
      <c r="V15" s="549"/>
      <c r="W15" s="482" t="s">
        <v>144</v>
      </c>
      <c r="X15" s="483"/>
      <c r="Y15" s="483"/>
      <c r="Z15" s="483"/>
      <c r="AA15" s="483"/>
      <c r="AB15" s="473"/>
      <c r="AC15" s="517">
        <v>2466</v>
      </c>
      <c r="AD15" s="518"/>
      <c r="AE15" s="518"/>
      <c r="AF15" s="518"/>
      <c r="AG15" s="557"/>
      <c r="AH15" s="517">
        <v>2825</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2236333</v>
      </c>
      <c r="BO15" s="430"/>
      <c r="BP15" s="430"/>
      <c r="BQ15" s="430"/>
      <c r="BR15" s="430"/>
      <c r="BS15" s="430"/>
      <c r="BT15" s="430"/>
      <c r="BU15" s="431"/>
      <c r="BV15" s="429">
        <v>2315303</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33.6</v>
      </c>
      <c r="AD16" s="551"/>
      <c r="AE16" s="551"/>
      <c r="AF16" s="551"/>
      <c r="AG16" s="552"/>
      <c r="AH16" s="550">
        <v>36.200000000000003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4038823</v>
      </c>
      <c r="BO16" s="467"/>
      <c r="BP16" s="467"/>
      <c r="BQ16" s="467"/>
      <c r="BR16" s="467"/>
      <c r="BS16" s="467"/>
      <c r="BT16" s="467"/>
      <c r="BU16" s="468"/>
      <c r="BV16" s="466">
        <v>4076110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148</v>
      </c>
      <c r="S17" s="568"/>
      <c r="T17" s="568"/>
      <c r="U17" s="568"/>
      <c r="V17" s="569"/>
      <c r="W17" s="482" t="s">
        <v>151</v>
      </c>
      <c r="X17" s="483"/>
      <c r="Y17" s="483"/>
      <c r="Z17" s="483"/>
      <c r="AA17" s="483"/>
      <c r="AB17" s="473"/>
      <c r="AC17" s="517">
        <v>3895</v>
      </c>
      <c r="AD17" s="518"/>
      <c r="AE17" s="518"/>
      <c r="AF17" s="518"/>
      <c r="AG17" s="557"/>
      <c r="AH17" s="517">
        <v>3950</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2848348</v>
      </c>
      <c r="BO17" s="467"/>
      <c r="BP17" s="467"/>
      <c r="BQ17" s="467"/>
      <c r="BR17" s="467"/>
      <c r="BS17" s="467"/>
      <c r="BT17" s="467"/>
      <c r="BU17" s="468"/>
      <c r="BV17" s="466">
        <v>2953799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144.76</v>
      </c>
      <c r="M18" s="579"/>
      <c r="N18" s="579"/>
      <c r="O18" s="579"/>
      <c r="P18" s="579"/>
      <c r="Q18" s="579"/>
      <c r="R18" s="580"/>
      <c r="S18" s="580"/>
      <c r="T18" s="580"/>
      <c r="U18" s="580"/>
      <c r="V18" s="581"/>
      <c r="W18" s="484"/>
      <c r="X18" s="485"/>
      <c r="Y18" s="485"/>
      <c r="Z18" s="485"/>
      <c r="AA18" s="485"/>
      <c r="AB18" s="476"/>
      <c r="AC18" s="582">
        <v>53.1</v>
      </c>
      <c r="AD18" s="583"/>
      <c r="AE18" s="583"/>
      <c r="AF18" s="583"/>
      <c r="AG18" s="584"/>
      <c r="AH18" s="582">
        <v>50.6</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4289452</v>
      </c>
      <c r="BO18" s="467"/>
      <c r="BP18" s="467"/>
      <c r="BQ18" s="467"/>
      <c r="BR18" s="467"/>
      <c r="BS18" s="467"/>
      <c r="BT18" s="467"/>
      <c r="BU18" s="468"/>
      <c r="BV18" s="466">
        <v>4138162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100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6234581</v>
      </c>
      <c r="BO19" s="467"/>
      <c r="BP19" s="467"/>
      <c r="BQ19" s="467"/>
      <c r="BR19" s="467"/>
      <c r="BS19" s="467"/>
      <c r="BT19" s="467"/>
      <c r="BU19" s="468"/>
      <c r="BV19" s="466">
        <v>5866975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5396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5519647</v>
      </c>
      <c r="BO23" s="467"/>
      <c r="BP23" s="467"/>
      <c r="BQ23" s="467"/>
      <c r="BR23" s="467"/>
      <c r="BS23" s="467"/>
      <c r="BT23" s="467"/>
      <c r="BU23" s="468"/>
      <c r="BV23" s="466">
        <v>5706441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7070</v>
      </c>
      <c r="R24" s="518"/>
      <c r="S24" s="518"/>
      <c r="T24" s="518"/>
      <c r="U24" s="518"/>
      <c r="V24" s="557"/>
      <c r="W24" s="616"/>
      <c r="X24" s="604"/>
      <c r="Y24" s="605"/>
      <c r="Z24" s="516" t="s">
        <v>167</v>
      </c>
      <c r="AA24" s="496"/>
      <c r="AB24" s="496"/>
      <c r="AC24" s="496"/>
      <c r="AD24" s="496"/>
      <c r="AE24" s="496"/>
      <c r="AF24" s="496"/>
      <c r="AG24" s="497"/>
      <c r="AH24" s="517">
        <v>148</v>
      </c>
      <c r="AI24" s="518"/>
      <c r="AJ24" s="518"/>
      <c r="AK24" s="518"/>
      <c r="AL24" s="557"/>
      <c r="AM24" s="517">
        <v>442224</v>
      </c>
      <c r="AN24" s="518"/>
      <c r="AO24" s="518"/>
      <c r="AP24" s="518"/>
      <c r="AQ24" s="518"/>
      <c r="AR24" s="557"/>
      <c r="AS24" s="517">
        <v>2988</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4412260</v>
      </c>
      <c r="BO24" s="467"/>
      <c r="BP24" s="467"/>
      <c r="BQ24" s="467"/>
      <c r="BR24" s="467"/>
      <c r="BS24" s="467"/>
      <c r="BT24" s="467"/>
      <c r="BU24" s="468"/>
      <c r="BV24" s="466">
        <v>4513028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5920</v>
      </c>
      <c r="R25" s="518"/>
      <c r="S25" s="518"/>
      <c r="T25" s="518"/>
      <c r="U25" s="518"/>
      <c r="V25" s="557"/>
      <c r="W25" s="616"/>
      <c r="X25" s="604"/>
      <c r="Y25" s="605"/>
      <c r="Z25" s="516" t="s">
        <v>170</v>
      </c>
      <c r="AA25" s="496"/>
      <c r="AB25" s="496"/>
      <c r="AC25" s="496"/>
      <c r="AD25" s="496"/>
      <c r="AE25" s="496"/>
      <c r="AF25" s="496"/>
      <c r="AG25" s="497"/>
      <c r="AH25" s="517" t="s">
        <v>171</v>
      </c>
      <c r="AI25" s="518"/>
      <c r="AJ25" s="518"/>
      <c r="AK25" s="518"/>
      <c r="AL25" s="557"/>
      <c r="AM25" s="517" t="s">
        <v>127</v>
      </c>
      <c r="AN25" s="518"/>
      <c r="AO25" s="518"/>
      <c r="AP25" s="518"/>
      <c r="AQ25" s="518"/>
      <c r="AR25" s="557"/>
      <c r="AS25" s="517" t="s">
        <v>171</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183701</v>
      </c>
      <c r="BO25" s="430"/>
      <c r="BP25" s="430"/>
      <c r="BQ25" s="430"/>
      <c r="BR25" s="430"/>
      <c r="BS25" s="430"/>
      <c r="BT25" s="430"/>
      <c r="BU25" s="431"/>
      <c r="BV25" s="429">
        <v>237389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5340</v>
      </c>
      <c r="R26" s="518"/>
      <c r="S26" s="518"/>
      <c r="T26" s="518"/>
      <c r="U26" s="518"/>
      <c r="V26" s="557"/>
      <c r="W26" s="616"/>
      <c r="X26" s="604"/>
      <c r="Y26" s="605"/>
      <c r="Z26" s="516" t="s">
        <v>174</v>
      </c>
      <c r="AA26" s="626"/>
      <c r="AB26" s="626"/>
      <c r="AC26" s="626"/>
      <c r="AD26" s="626"/>
      <c r="AE26" s="626"/>
      <c r="AF26" s="626"/>
      <c r="AG26" s="627"/>
      <c r="AH26" s="517" t="s">
        <v>171</v>
      </c>
      <c r="AI26" s="518"/>
      <c r="AJ26" s="518"/>
      <c r="AK26" s="518"/>
      <c r="AL26" s="557"/>
      <c r="AM26" s="517" t="s">
        <v>171</v>
      </c>
      <c r="AN26" s="518"/>
      <c r="AO26" s="518"/>
      <c r="AP26" s="518"/>
      <c r="AQ26" s="518"/>
      <c r="AR26" s="557"/>
      <c r="AS26" s="517" t="s">
        <v>127</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171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2880</v>
      </c>
      <c r="R27" s="518"/>
      <c r="S27" s="518"/>
      <c r="T27" s="518"/>
      <c r="U27" s="518"/>
      <c r="V27" s="557"/>
      <c r="W27" s="616"/>
      <c r="X27" s="604"/>
      <c r="Y27" s="605"/>
      <c r="Z27" s="516" t="s">
        <v>177</v>
      </c>
      <c r="AA27" s="496"/>
      <c r="AB27" s="496"/>
      <c r="AC27" s="496"/>
      <c r="AD27" s="496"/>
      <c r="AE27" s="496"/>
      <c r="AF27" s="496"/>
      <c r="AG27" s="497"/>
      <c r="AH27" s="517" t="s">
        <v>171</v>
      </c>
      <c r="AI27" s="518"/>
      <c r="AJ27" s="518"/>
      <c r="AK27" s="518"/>
      <c r="AL27" s="557"/>
      <c r="AM27" s="517" t="s">
        <v>127</v>
      </c>
      <c r="AN27" s="518"/>
      <c r="AO27" s="518"/>
      <c r="AP27" s="518"/>
      <c r="AQ27" s="518"/>
      <c r="AR27" s="557"/>
      <c r="AS27" s="517" t="s">
        <v>171</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62500</v>
      </c>
      <c r="BO27" s="640"/>
      <c r="BP27" s="640"/>
      <c r="BQ27" s="640"/>
      <c r="BR27" s="640"/>
      <c r="BS27" s="640"/>
      <c r="BT27" s="640"/>
      <c r="BU27" s="641"/>
      <c r="BV27" s="639">
        <v>62500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2240</v>
      </c>
      <c r="R28" s="518"/>
      <c r="S28" s="518"/>
      <c r="T28" s="518"/>
      <c r="U28" s="518"/>
      <c r="V28" s="557"/>
      <c r="W28" s="616"/>
      <c r="X28" s="604"/>
      <c r="Y28" s="605"/>
      <c r="Z28" s="516" t="s">
        <v>180</v>
      </c>
      <c r="AA28" s="496"/>
      <c r="AB28" s="496"/>
      <c r="AC28" s="496"/>
      <c r="AD28" s="496"/>
      <c r="AE28" s="496"/>
      <c r="AF28" s="496"/>
      <c r="AG28" s="497"/>
      <c r="AH28" s="517" t="s">
        <v>171</v>
      </c>
      <c r="AI28" s="518"/>
      <c r="AJ28" s="518"/>
      <c r="AK28" s="518"/>
      <c r="AL28" s="557"/>
      <c r="AM28" s="517" t="s">
        <v>127</v>
      </c>
      <c r="AN28" s="518"/>
      <c r="AO28" s="518"/>
      <c r="AP28" s="518"/>
      <c r="AQ28" s="518"/>
      <c r="AR28" s="557"/>
      <c r="AS28" s="517" t="s">
        <v>171</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1463479</v>
      </c>
      <c r="BO28" s="430"/>
      <c r="BP28" s="430"/>
      <c r="BQ28" s="430"/>
      <c r="BR28" s="430"/>
      <c r="BS28" s="430"/>
      <c r="BT28" s="430"/>
      <c r="BU28" s="431"/>
      <c r="BV28" s="429">
        <v>1702191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9</v>
      </c>
      <c r="M29" s="518"/>
      <c r="N29" s="518"/>
      <c r="O29" s="518"/>
      <c r="P29" s="557"/>
      <c r="Q29" s="517">
        <v>2010</v>
      </c>
      <c r="R29" s="518"/>
      <c r="S29" s="518"/>
      <c r="T29" s="518"/>
      <c r="U29" s="518"/>
      <c r="V29" s="557"/>
      <c r="W29" s="617"/>
      <c r="X29" s="618"/>
      <c r="Y29" s="619"/>
      <c r="Z29" s="516" t="s">
        <v>183</v>
      </c>
      <c r="AA29" s="496"/>
      <c r="AB29" s="496"/>
      <c r="AC29" s="496"/>
      <c r="AD29" s="496"/>
      <c r="AE29" s="496"/>
      <c r="AF29" s="496"/>
      <c r="AG29" s="497"/>
      <c r="AH29" s="517">
        <v>148</v>
      </c>
      <c r="AI29" s="518"/>
      <c r="AJ29" s="518"/>
      <c r="AK29" s="518"/>
      <c r="AL29" s="557"/>
      <c r="AM29" s="517">
        <v>442224</v>
      </c>
      <c r="AN29" s="518"/>
      <c r="AO29" s="518"/>
      <c r="AP29" s="518"/>
      <c r="AQ29" s="518"/>
      <c r="AR29" s="557"/>
      <c r="AS29" s="517">
        <v>2988</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576831</v>
      </c>
      <c r="BO29" s="467"/>
      <c r="BP29" s="467"/>
      <c r="BQ29" s="467"/>
      <c r="BR29" s="467"/>
      <c r="BS29" s="467"/>
      <c r="BT29" s="467"/>
      <c r="BU29" s="468"/>
      <c r="BV29" s="466">
        <v>575720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97.4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1278845</v>
      </c>
      <c r="BO30" s="640"/>
      <c r="BP30" s="640"/>
      <c r="BQ30" s="640"/>
      <c r="BR30" s="640"/>
      <c r="BS30" s="640"/>
      <c r="BT30" s="640"/>
      <c r="BU30" s="641"/>
      <c r="BV30" s="639">
        <v>1257768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富士見町国民健康保険特別会計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富士見町水道事業会計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富士見町観光施設貸付事業特別会計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諏訪広域連合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（一社）富士見町開発公社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富士見町後期高齢者医療特別会計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5</v>
      </c>
      <c r="AN35" s="652"/>
      <c r="AO35" s="653" t="str">
        <f>IF('各会計、関係団体の財政状況及び健全化判断比率'!B31="","",'各会計、関係団体の財政状況及び健全化判断比率'!B31)</f>
        <v>富士見町下水道事業会計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（一般会計）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富士見メガソーラー（株）</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（救護施設八ヶ岳寮特別会計）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（介護保険特別会計）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（諏訪広域消防特別会計）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（ふるさと市町村圏基金事業特別会計）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南諏衛生施設組合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諏訪南行政事務組合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（ごみ処理事業特別会計）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BtLlhrpq41h3ZjgAojhXsfZE1qVDXWAu5gnu9+rPMQgSAiVXDdH5jufRr49DWtVZvaBQHeY+SfKSGCFZmAEGw==" saltValue="Ip2SwnV631tNFGjk6k5D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5" t="s">
        <v>557</v>
      </c>
      <c r="D34" s="1245"/>
      <c r="E34" s="1246"/>
      <c r="F34" s="32">
        <v>33.159999999999997</v>
      </c>
      <c r="G34" s="33">
        <v>33.4</v>
      </c>
      <c r="H34" s="33">
        <v>40.630000000000003</v>
      </c>
      <c r="I34" s="33">
        <v>41.11</v>
      </c>
      <c r="J34" s="34">
        <v>41.07</v>
      </c>
      <c r="K34" s="22"/>
      <c r="L34" s="22"/>
      <c r="M34" s="22"/>
      <c r="N34" s="22"/>
      <c r="O34" s="22"/>
      <c r="P34" s="22"/>
    </row>
    <row r="35" spans="1:16" ht="39" customHeight="1" x14ac:dyDescent="0.15">
      <c r="A35" s="22"/>
      <c r="B35" s="35"/>
      <c r="C35" s="1239" t="s">
        <v>558</v>
      </c>
      <c r="D35" s="1240"/>
      <c r="E35" s="1241"/>
      <c r="F35" s="36">
        <v>11.52</v>
      </c>
      <c r="G35" s="37">
        <v>10.41</v>
      </c>
      <c r="H35" s="37">
        <v>10.5</v>
      </c>
      <c r="I35" s="37">
        <v>11.77</v>
      </c>
      <c r="J35" s="38">
        <v>13.33</v>
      </c>
      <c r="K35" s="22"/>
      <c r="L35" s="22"/>
      <c r="M35" s="22"/>
      <c r="N35" s="22"/>
      <c r="O35" s="22"/>
      <c r="P35" s="22"/>
    </row>
    <row r="36" spans="1:16" ht="39" customHeight="1" x14ac:dyDescent="0.15">
      <c r="A36" s="22"/>
      <c r="B36" s="35"/>
      <c r="C36" s="1239" t="s">
        <v>559</v>
      </c>
      <c r="D36" s="1240"/>
      <c r="E36" s="1241"/>
      <c r="F36" s="36">
        <v>2.36</v>
      </c>
      <c r="G36" s="37">
        <v>4.26</v>
      </c>
      <c r="H36" s="37">
        <v>7.29</v>
      </c>
      <c r="I36" s="37">
        <v>7.31</v>
      </c>
      <c r="J36" s="38">
        <v>6.99</v>
      </c>
      <c r="K36" s="22"/>
      <c r="L36" s="22"/>
      <c r="M36" s="22"/>
      <c r="N36" s="22"/>
      <c r="O36" s="22"/>
      <c r="P36" s="22"/>
    </row>
    <row r="37" spans="1:16" ht="39" customHeight="1" x14ac:dyDescent="0.15">
      <c r="A37" s="22"/>
      <c r="B37" s="35"/>
      <c r="C37" s="1239" t="s">
        <v>560</v>
      </c>
      <c r="D37" s="1240"/>
      <c r="E37" s="1241"/>
      <c r="F37" s="36">
        <v>5.27</v>
      </c>
      <c r="G37" s="37">
        <v>6.11</v>
      </c>
      <c r="H37" s="37">
        <v>8.4700000000000006</v>
      </c>
      <c r="I37" s="37">
        <v>6.21</v>
      </c>
      <c r="J37" s="38">
        <v>6.96</v>
      </c>
      <c r="K37" s="22"/>
      <c r="L37" s="22"/>
      <c r="M37" s="22"/>
      <c r="N37" s="22"/>
      <c r="O37" s="22"/>
      <c r="P37" s="22"/>
    </row>
    <row r="38" spans="1:16" ht="39" customHeight="1" x14ac:dyDescent="0.15">
      <c r="A38" s="22"/>
      <c r="B38" s="35"/>
      <c r="C38" s="1239" t="s">
        <v>561</v>
      </c>
      <c r="D38" s="1240"/>
      <c r="E38" s="1241"/>
      <c r="F38" s="36">
        <v>0</v>
      </c>
      <c r="G38" s="37">
        <v>0.09</v>
      </c>
      <c r="H38" s="37">
        <v>0.15</v>
      </c>
      <c r="I38" s="37">
        <v>0.2</v>
      </c>
      <c r="J38" s="38">
        <v>0.2</v>
      </c>
      <c r="K38" s="22"/>
      <c r="L38" s="22"/>
      <c r="M38" s="22"/>
      <c r="N38" s="22"/>
      <c r="O38" s="22"/>
      <c r="P38" s="22"/>
    </row>
    <row r="39" spans="1:16" ht="39" customHeight="1" x14ac:dyDescent="0.15">
      <c r="A39" s="22"/>
      <c r="B39" s="35"/>
      <c r="C39" s="1239" t="s">
        <v>562</v>
      </c>
      <c r="D39" s="1240"/>
      <c r="E39" s="1241"/>
      <c r="F39" s="36">
        <v>7.0000000000000007E-2</v>
      </c>
      <c r="G39" s="37">
        <v>7.0000000000000007E-2</v>
      </c>
      <c r="H39" s="37">
        <v>7.0000000000000007E-2</v>
      </c>
      <c r="I39" s="37">
        <v>0.09</v>
      </c>
      <c r="J39" s="38">
        <v>0.08</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563</v>
      </c>
      <c r="D42" s="1240"/>
      <c r="E42" s="1241"/>
      <c r="F42" s="36" t="s">
        <v>509</v>
      </c>
      <c r="G42" s="37" t="s">
        <v>509</v>
      </c>
      <c r="H42" s="37" t="s">
        <v>509</v>
      </c>
      <c r="I42" s="37" t="s">
        <v>509</v>
      </c>
      <c r="J42" s="38" t="s">
        <v>509</v>
      </c>
      <c r="K42" s="22"/>
      <c r="L42" s="22"/>
      <c r="M42" s="22"/>
      <c r="N42" s="22"/>
      <c r="O42" s="22"/>
      <c r="P42" s="22"/>
    </row>
    <row r="43" spans="1:16" ht="39" customHeight="1" thickBot="1" x14ac:dyDescent="0.2">
      <c r="A43" s="22"/>
      <c r="B43" s="40"/>
      <c r="C43" s="1242" t="s">
        <v>564</v>
      </c>
      <c r="D43" s="1243"/>
      <c r="E43" s="1244"/>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tSEV9t0Y2ZV+mpxNIvXbJ5EVa9ktsDS45E+9AxYPjvSbDLsnd6WGOee2BXB/5bInLGHv+jpTVjny0g9b/FwsA==" saltValue="ogRS+RcTjK5sshgHJMk9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590</v>
      </c>
      <c r="L45" s="60">
        <v>580</v>
      </c>
      <c r="M45" s="60">
        <v>597</v>
      </c>
      <c r="N45" s="60">
        <v>595</v>
      </c>
      <c r="O45" s="61">
        <v>571</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509</v>
      </c>
      <c r="L46" s="64" t="s">
        <v>509</v>
      </c>
      <c r="M46" s="64" t="s">
        <v>509</v>
      </c>
      <c r="N46" s="64" t="s">
        <v>509</v>
      </c>
      <c r="O46" s="65" t="s">
        <v>509</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509</v>
      </c>
      <c r="L47" s="64" t="s">
        <v>509</v>
      </c>
      <c r="M47" s="64" t="s">
        <v>509</v>
      </c>
      <c r="N47" s="64" t="s">
        <v>509</v>
      </c>
      <c r="O47" s="65" t="s">
        <v>509</v>
      </c>
      <c r="P47" s="48"/>
      <c r="Q47" s="48"/>
      <c r="R47" s="48"/>
      <c r="S47" s="48"/>
      <c r="T47" s="48"/>
      <c r="U47" s="48"/>
    </row>
    <row r="48" spans="1:21" ht="30.75" customHeight="1" x14ac:dyDescent="0.15">
      <c r="A48" s="48"/>
      <c r="B48" s="1249"/>
      <c r="C48" s="1250"/>
      <c r="D48" s="62"/>
      <c r="E48" s="1255" t="s">
        <v>15</v>
      </c>
      <c r="F48" s="1255"/>
      <c r="G48" s="1255"/>
      <c r="H48" s="1255"/>
      <c r="I48" s="1255"/>
      <c r="J48" s="1256"/>
      <c r="K48" s="63">
        <v>535</v>
      </c>
      <c r="L48" s="64">
        <v>518</v>
      </c>
      <c r="M48" s="64">
        <v>516</v>
      </c>
      <c r="N48" s="64">
        <v>518</v>
      </c>
      <c r="O48" s="65">
        <v>497</v>
      </c>
      <c r="P48" s="48"/>
      <c r="Q48" s="48"/>
      <c r="R48" s="48"/>
      <c r="S48" s="48"/>
      <c r="T48" s="48"/>
      <c r="U48" s="48"/>
    </row>
    <row r="49" spans="1:21" ht="30.75" customHeight="1" x14ac:dyDescent="0.15">
      <c r="A49" s="48"/>
      <c r="B49" s="1249"/>
      <c r="C49" s="1250"/>
      <c r="D49" s="62"/>
      <c r="E49" s="1255" t="s">
        <v>16</v>
      </c>
      <c r="F49" s="1255"/>
      <c r="G49" s="1255"/>
      <c r="H49" s="1255"/>
      <c r="I49" s="1255"/>
      <c r="J49" s="1256"/>
      <c r="K49" s="63">
        <v>9</v>
      </c>
      <c r="L49" s="64">
        <v>9</v>
      </c>
      <c r="M49" s="64">
        <v>14</v>
      </c>
      <c r="N49" s="64">
        <v>21</v>
      </c>
      <c r="O49" s="65">
        <v>20</v>
      </c>
      <c r="P49" s="48"/>
      <c r="Q49" s="48"/>
      <c r="R49" s="48"/>
      <c r="S49" s="48"/>
      <c r="T49" s="48"/>
      <c r="U49" s="48"/>
    </row>
    <row r="50" spans="1:21" ht="30.75" customHeight="1" x14ac:dyDescent="0.15">
      <c r="A50" s="48"/>
      <c r="B50" s="1249"/>
      <c r="C50" s="1250"/>
      <c r="D50" s="62"/>
      <c r="E50" s="1255" t="s">
        <v>17</v>
      </c>
      <c r="F50" s="1255"/>
      <c r="G50" s="1255"/>
      <c r="H50" s="1255"/>
      <c r="I50" s="1255"/>
      <c r="J50" s="1256"/>
      <c r="K50" s="63">
        <v>70</v>
      </c>
      <c r="L50" s="64">
        <v>66</v>
      </c>
      <c r="M50" s="64">
        <v>56</v>
      </c>
      <c r="N50" s="64">
        <v>55</v>
      </c>
      <c r="O50" s="65">
        <v>54</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509</v>
      </c>
      <c r="L51" s="64" t="s">
        <v>509</v>
      </c>
      <c r="M51" s="64" t="s">
        <v>509</v>
      </c>
      <c r="N51" s="64" t="s">
        <v>509</v>
      </c>
      <c r="O51" s="65" t="s">
        <v>509</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915</v>
      </c>
      <c r="L52" s="64">
        <v>905</v>
      </c>
      <c r="M52" s="64">
        <v>909</v>
      </c>
      <c r="N52" s="64">
        <v>951</v>
      </c>
      <c r="O52" s="65">
        <v>948</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289</v>
      </c>
      <c r="L53" s="69">
        <v>268</v>
      </c>
      <c r="M53" s="69">
        <v>274</v>
      </c>
      <c r="N53" s="69">
        <v>238</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593</v>
      </c>
      <c r="L57" s="83" t="s">
        <v>593</v>
      </c>
      <c r="M57" s="83" t="s">
        <v>593</v>
      </c>
      <c r="N57" s="83" t="s">
        <v>594</v>
      </c>
      <c r="O57" s="84" t="s">
        <v>593</v>
      </c>
    </row>
    <row r="58" spans="1:21" ht="31.5" customHeight="1" thickBot="1" x14ac:dyDescent="0.2">
      <c r="B58" s="1265"/>
      <c r="C58" s="1266"/>
      <c r="D58" s="1270" t="s">
        <v>27</v>
      </c>
      <c r="E58" s="1271"/>
      <c r="F58" s="1271"/>
      <c r="G58" s="1271"/>
      <c r="H58" s="1271"/>
      <c r="I58" s="1271"/>
      <c r="J58" s="1272"/>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em5GpMgZgWuXcQ4niYvo820DaRk0Z4yIha4o1Rzlp8zdUJ9/dfzqehkX1AGvSaz/9yDaRkyOegDkWTR44JfA==" saltValue="Z/3J32AvAevC9lRALy7h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3" t="s">
        <v>30</v>
      </c>
      <c r="C41" s="1274"/>
      <c r="D41" s="101"/>
      <c r="E41" s="1279" t="s">
        <v>31</v>
      </c>
      <c r="F41" s="1279"/>
      <c r="G41" s="1279"/>
      <c r="H41" s="1280"/>
      <c r="I41" s="102">
        <v>6378</v>
      </c>
      <c r="J41" s="103">
        <v>6220</v>
      </c>
      <c r="K41" s="103">
        <v>5987</v>
      </c>
      <c r="L41" s="103">
        <v>5783</v>
      </c>
      <c r="M41" s="104">
        <v>5586</v>
      </c>
    </row>
    <row r="42" spans="2:13" ht="27.75" customHeight="1" x14ac:dyDescent="0.15">
      <c r="B42" s="1275"/>
      <c r="C42" s="1276"/>
      <c r="D42" s="105"/>
      <c r="E42" s="1281" t="s">
        <v>32</v>
      </c>
      <c r="F42" s="1281"/>
      <c r="G42" s="1281"/>
      <c r="H42" s="1282"/>
      <c r="I42" s="106">
        <v>394</v>
      </c>
      <c r="J42" s="107">
        <v>333</v>
      </c>
      <c r="K42" s="107">
        <v>322</v>
      </c>
      <c r="L42" s="107">
        <v>237</v>
      </c>
      <c r="M42" s="108">
        <v>182</v>
      </c>
    </row>
    <row r="43" spans="2:13" ht="27.75" customHeight="1" x14ac:dyDescent="0.15">
      <c r="B43" s="1275"/>
      <c r="C43" s="1276"/>
      <c r="D43" s="105"/>
      <c r="E43" s="1281" t="s">
        <v>33</v>
      </c>
      <c r="F43" s="1281"/>
      <c r="G43" s="1281"/>
      <c r="H43" s="1282"/>
      <c r="I43" s="106">
        <v>4968</v>
      </c>
      <c r="J43" s="107">
        <v>4656</v>
      </c>
      <c r="K43" s="107">
        <v>4369</v>
      </c>
      <c r="L43" s="107">
        <v>3798</v>
      </c>
      <c r="M43" s="108">
        <v>3443</v>
      </c>
    </row>
    <row r="44" spans="2:13" ht="27.75" customHeight="1" x14ac:dyDescent="0.15">
      <c r="B44" s="1275"/>
      <c r="C44" s="1276"/>
      <c r="D44" s="105"/>
      <c r="E44" s="1281" t="s">
        <v>34</v>
      </c>
      <c r="F44" s="1281"/>
      <c r="G44" s="1281"/>
      <c r="H44" s="1282"/>
      <c r="I44" s="106">
        <v>150</v>
      </c>
      <c r="J44" s="107">
        <v>144</v>
      </c>
      <c r="K44" s="107">
        <v>135</v>
      </c>
      <c r="L44" s="107">
        <v>115</v>
      </c>
      <c r="M44" s="108">
        <v>114</v>
      </c>
    </row>
    <row r="45" spans="2:13" ht="27.75" customHeight="1" x14ac:dyDescent="0.15">
      <c r="B45" s="1275"/>
      <c r="C45" s="1276"/>
      <c r="D45" s="105"/>
      <c r="E45" s="1281" t="s">
        <v>35</v>
      </c>
      <c r="F45" s="1281"/>
      <c r="G45" s="1281"/>
      <c r="H45" s="1282"/>
      <c r="I45" s="106">
        <v>1379</v>
      </c>
      <c r="J45" s="107">
        <v>1367</v>
      </c>
      <c r="K45" s="107">
        <v>1359</v>
      </c>
      <c r="L45" s="107">
        <v>1335</v>
      </c>
      <c r="M45" s="108">
        <v>1354</v>
      </c>
    </row>
    <row r="46" spans="2:13" ht="27.75" customHeight="1" x14ac:dyDescent="0.15">
      <c r="B46" s="1275"/>
      <c r="C46" s="1276"/>
      <c r="D46" s="109"/>
      <c r="E46" s="1281" t="s">
        <v>36</v>
      </c>
      <c r="F46" s="1281"/>
      <c r="G46" s="1281"/>
      <c r="H46" s="1282"/>
      <c r="I46" s="106">
        <v>50</v>
      </c>
      <c r="J46" s="107">
        <v>50</v>
      </c>
      <c r="K46" s="107">
        <v>50</v>
      </c>
      <c r="L46" s="107">
        <v>50</v>
      </c>
      <c r="M46" s="108" t="s">
        <v>509</v>
      </c>
    </row>
    <row r="47" spans="2:13" ht="27.75" customHeight="1" x14ac:dyDescent="0.15">
      <c r="B47" s="1275"/>
      <c r="C47" s="1276"/>
      <c r="D47" s="110"/>
      <c r="E47" s="1283" t="s">
        <v>37</v>
      </c>
      <c r="F47" s="1284"/>
      <c r="G47" s="1284"/>
      <c r="H47" s="1285"/>
      <c r="I47" s="106" t="s">
        <v>509</v>
      </c>
      <c r="J47" s="107" t="s">
        <v>509</v>
      </c>
      <c r="K47" s="107" t="s">
        <v>509</v>
      </c>
      <c r="L47" s="107" t="s">
        <v>509</v>
      </c>
      <c r="M47" s="108" t="s">
        <v>509</v>
      </c>
    </row>
    <row r="48" spans="2:13" ht="27.75" customHeight="1" x14ac:dyDescent="0.15">
      <c r="B48" s="1275"/>
      <c r="C48" s="1276"/>
      <c r="D48" s="105"/>
      <c r="E48" s="1281" t="s">
        <v>38</v>
      </c>
      <c r="F48" s="1281"/>
      <c r="G48" s="1281"/>
      <c r="H48" s="1282"/>
      <c r="I48" s="106" t="s">
        <v>509</v>
      </c>
      <c r="J48" s="107" t="s">
        <v>509</v>
      </c>
      <c r="K48" s="107" t="s">
        <v>509</v>
      </c>
      <c r="L48" s="107" t="s">
        <v>509</v>
      </c>
      <c r="M48" s="108" t="s">
        <v>509</v>
      </c>
    </row>
    <row r="49" spans="2:13" ht="27.75" customHeight="1" x14ac:dyDescent="0.15">
      <c r="B49" s="1277"/>
      <c r="C49" s="1278"/>
      <c r="D49" s="105"/>
      <c r="E49" s="1281" t="s">
        <v>39</v>
      </c>
      <c r="F49" s="1281"/>
      <c r="G49" s="1281"/>
      <c r="H49" s="1282"/>
      <c r="I49" s="106" t="s">
        <v>509</v>
      </c>
      <c r="J49" s="107" t="s">
        <v>509</v>
      </c>
      <c r="K49" s="107" t="s">
        <v>509</v>
      </c>
      <c r="L49" s="107" t="s">
        <v>509</v>
      </c>
      <c r="M49" s="108" t="s">
        <v>509</v>
      </c>
    </row>
    <row r="50" spans="2:13" ht="27.75" customHeight="1" x14ac:dyDescent="0.15">
      <c r="B50" s="1286" t="s">
        <v>40</v>
      </c>
      <c r="C50" s="1287"/>
      <c r="D50" s="111"/>
      <c r="E50" s="1281" t="s">
        <v>41</v>
      </c>
      <c r="F50" s="1281"/>
      <c r="G50" s="1281"/>
      <c r="H50" s="1282"/>
      <c r="I50" s="106">
        <v>3874</v>
      </c>
      <c r="J50" s="107">
        <v>3122</v>
      </c>
      <c r="K50" s="107">
        <v>3337</v>
      </c>
      <c r="L50" s="107">
        <v>3599</v>
      </c>
      <c r="M50" s="108">
        <v>3383</v>
      </c>
    </row>
    <row r="51" spans="2:13" ht="27.75" customHeight="1" x14ac:dyDescent="0.15">
      <c r="B51" s="1275"/>
      <c r="C51" s="1276"/>
      <c r="D51" s="105"/>
      <c r="E51" s="1281" t="s">
        <v>42</v>
      </c>
      <c r="F51" s="1281"/>
      <c r="G51" s="1281"/>
      <c r="H51" s="1282"/>
      <c r="I51" s="106">
        <v>90</v>
      </c>
      <c r="J51" s="107">
        <v>79</v>
      </c>
      <c r="K51" s="107">
        <v>69</v>
      </c>
      <c r="L51" s="107">
        <v>62</v>
      </c>
      <c r="M51" s="108">
        <v>54</v>
      </c>
    </row>
    <row r="52" spans="2:13" ht="27.75" customHeight="1" x14ac:dyDescent="0.15">
      <c r="B52" s="1277"/>
      <c r="C52" s="1278"/>
      <c r="D52" s="105"/>
      <c r="E52" s="1281" t="s">
        <v>43</v>
      </c>
      <c r="F52" s="1281"/>
      <c r="G52" s="1281"/>
      <c r="H52" s="1282"/>
      <c r="I52" s="106">
        <v>8520</v>
      </c>
      <c r="J52" s="107">
        <v>8180</v>
      </c>
      <c r="K52" s="107">
        <v>7822</v>
      </c>
      <c r="L52" s="107">
        <v>7654</v>
      </c>
      <c r="M52" s="108">
        <v>7406</v>
      </c>
    </row>
    <row r="53" spans="2:13" ht="27.75" customHeight="1" thickBot="1" x14ac:dyDescent="0.2">
      <c r="B53" s="1288" t="s">
        <v>44</v>
      </c>
      <c r="C53" s="1289"/>
      <c r="D53" s="112"/>
      <c r="E53" s="1290" t="s">
        <v>45</v>
      </c>
      <c r="F53" s="1290"/>
      <c r="G53" s="1290"/>
      <c r="H53" s="1291"/>
      <c r="I53" s="113">
        <v>834</v>
      </c>
      <c r="J53" s="114">
        <v>1389</v>
      </c>
      <c r="K53" s="114">
        <v>993</v>
      </c>
      <c r="L53" s="114">
        <v>3</v>
      </c>
      <c r="M53" s="115">
        <v>-164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mCo230iQlfyGxZOpM5RvvW0KDoevjmkS4uNMP5ElHITUSyqUvOXcQB76tPD81H7yWGZUdjYw5HcnmXrc8D51g==" saltValue="XrC3fn8v86Jz1e3P9r58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300" t="s">
        <v>48</v>
      </c>
      <c r="D55" s="1300"/>
      <c r="E55" s="1301"/>
      <c r="F55" s="127">
        <v>1495</v>
      </c>
      <c r="G55" s="127">
        <v>1702</v>
      </c>
      <c r="H55" s="128">
        <v>1463</v>
      </c>
    </row>
    <row r="56" spans="2:8" ht="52.5" customHeight="1" x14ac:dyDescent="0.15">
      <c r="B56" s="129"/>
      <c r="C56" s="1302" t="s">
        <v>49</v>
      </c>
      <c r="D56" s="1302"/>
      <c r="E56" s="1303"/>
      <c r="F56" s="130">
        <v>575</v>
      </c>
      <c r="G56" s="130">
        <v>576</v>
      </c>
      <c r="H56" s="131">
        <v>577</v>
      </c>
    </row>
    <row r="57" spans="2:8" ht="53.25" customHeight="1" x14ac:dyDescent="0.15">
      <c r="B57" s="129"/>
      <c r="C57" s="1304" t="s">
        <v>50</v>
      </c>
      <c r="D57" s="1304"/>
      <c r="E57" s="1305"/>
      <c r="F57" s="132">
        <v>1204</v>
      </c>
      <c r="G57" s="132">
        <v>1258</v>
      </c>
      <c r="H57" s="133">
        <v>1279</v>
      </c>
    </row>
    <row r="58" spans="2:8" ht="45.75" customHeight="1" x14ac:dyDescent="0.15">
      <c r="B58" s="134"/>
      <c r="C58" s="1292" t="s">
        <v>595</v>
      </c>
      <c r="D58" s="1293"/>
      <c r="E58" s="1294"/>
      <c r="F58" s="135">
        <v>234</v>
      </c>
      <c r="G58" s="135">
        <v>235</v>
      </c>
      <c r="H58" s="136">
        <v>236</v>
      </c>
    </row>
    <row r="59" spans="2:8" ht="45.75" customHeight="1" x14ac:dyDescent="0.15">
      <c r="B59" s="134"/>
      <c r="C59" s="1292" t="s">
        <v>596</v>
      </c>
      <c r="D59" s="1293"/>
      <c r="E59" s="1294"/>
      <c r="F59" s="135">
        <v>179</v>
      </c>
      <c r="G59" s="135">
        <v>170</v>
      </c>
      <c r="H59" s="136">
        <v>171</v>
      </c>
    </row>
    <row r="60" spans="2:8" ht="45.75" customHeight="1" x14ac:dyDescent="0.15">
      <c r="B60" s="134"/>
      <c r="C60" s="1292" t="s">
        <v>597</v>
      </c>
      <c r="D60" s="1293"/>
      <c r="E60" s="1294"/>
      <c r="F60" s="135">
        <v>70</v>
      </c>
      <c r="G60" s="135">
        <v>170</v>
      </c>
      <c r="H60" s="136">
        <v>170</v>
      </c>
    </row>
    <row r="61" spans="2:8" ht="45.75" customHeight="1" x14ac:dyDescent="0.15">
      <c r="B61" s="134"/>
      <c r="C61" s="1292" t="s">
        <v>598</v>
      </c>
      <c r="D61" s="1293"/>
      <c r="E61" s="1294"/>
      <c r="F61" s="135">
        <v>170</v>
      </c>
      <c r="G61" s="135">
        <v>170</v>
      </c>
      <c r="H61" s="136">
        <v>170</v>
      </c>
    </row>
    <row r="62" spans="2:8" ht="45.75" customHeight="1" thickBot="1" x14ac:dyDescent="0.2">
      <c r="B62" s="137"/>
      <c r="C62" s="1295" t="s">
        <v>599</v>
      </c>
      <c r="D62" s="1296"/>
      <c r="E62" s="1297"/>
      <c r="F62" s="138">
        <v>125</v>
      </c>
      <c r="G62" s="138">
        <v>133</v>
      </c>
      <c r="H62" s="139">
        <v>143</v>
      </c>
    </row>
    <row r="63" spans="2:8" ht="52.5" customHeight="1" thickBot="1" x14ac:dyDescent="0.2">
      <c r="B63" s="140"/>
      <c r="C63" s="1298" t="s">
        <v>51</v>
      </c>
      <c r="D63" s="1298"/>
      <c r="E63" s="1299"/>
      <c r="F63" s="141">
        <v>3274</v>
      </c>
      <c r="G63" s="141">
        <v>3536</v>
      </c>
      <c r="H63" s="142">
        <v>3319</v>
      </c>
    </row>
    <row r="64" spans="2:8" ht="15" customHeight="1" x14ac:dyDescent="0.15"/>
    <row r="65" ht="0" hidden="1" customHeight="1" x14ac:dyDescent="0.15"/>
    <row r="66" ht="0" hidden="1" customHeight="1" x14ac:dyDescent="0.15"/>
  </sheetData>
  <sheetProtection algorithmName="SHA-512" hashValue="D0IoClsUoTgtMxvgYXFoas6bohs8MTYi0aBc+gKqoA06MJV59kPqePuT0BZWydg/HysemjpEMi5YZHPsDejhYw==" saltValue="xJDV+NN9HJmSXIPW8RuS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604</v>
      </c>
    </row>
    <row r="50" spans="1:109" ht="13.5" x14ac:dyDescent="0.15">
      <c r="B50" s="386"/>
      <c r="G50" s="1312"/>
      <c r="H50" s="1312"/>
      <c r="I50" s="1312"/>
      <c r="J50" s="1312"/>
      <c r="K50" s="395"/>
      <c r="L50" s="395"/>
      <c r="M50" s="394"/>
      <c r="N50" s="394"/>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8" t="s">
        <v>551</v>
      </c>
      <c r="BQ50" s="1308"/>
      <c r="BR50" s="1308"/>
      <c r="BS50" s="1308"/>
      <c r="BT50" s="1308"/>
      <c r="BU50" s="1308"/>
      <c r="BV50" s="1308"/>
      <c r="BW50" s="1308"/>
      <c r="BX50" s="1308" t="s">
        <v>552</v>
      </c>
      <c r="BY50" s="1308"/>
      <c r="BZ50" s="1308"/>
      <c r="CA50" s="1308"/>
      <c r="CB50" s="1308"/>
      <c r="CC50" s="1308"/>
      <c r="CD50" s="1308"/>
      <c r="CE50" s="1308"/>
      <c r="CF50" s="1308" t="s">
        <v>553</v>
      </c>
      <c r="CG50" s="1308"/>
      <c r="CH50" s="1308"/>
      <c r="CI50" s="1308"/>
      <c r="CJ50" s="1308"/>
      <c r="CK50" s="1308"/>
      <c r="CL50" s="1308"/>
      <c r="CM50" s="1308"/>
      <c r="CN50" s="1308" t="s">
        <v>554</v>
      </c>
      <c r="CO50" s="1308"/>
      <c r="CP50" s="1308"/>
      <c r="CQ50" s="1308"/>
      <c r="CR50" s="1308"/>
      <c r="CS50" s="1308"/>
      <c r="CT50" s="1308"/>
      <c r="CU50" s="1308"/>
      <c r="CV50" s="1308" t="s">
        <v>555</v>
      </c>
      <c r="CW50" s="1308"/>
      <c r="CX50" s="1308"/>
      <c r="CY50" s="1308"/>
      <c r="CZ50" s="1308"/>
      <c r="DA50" s="1308"/>
      <c r="DB50" s="1308"/>
      <c r="DC50" s="1308"/>
    </row>
    <row r="51" spans="1:109" ht="13.5" customHeight="1" x14ac:dyDescent="0.15">
      <c r="B51" s="386"/>
      <c r="G51" s="1317"/>
      <c r="H51" s="1317"/>
      <c r="I51" s="1328"/>
      <c r="J51" s="1328"/>
      <c r="K51" s="1313"/>
      <c r="L51" s="1313"/>
      <c r="M51" s="1313"/>
      <c r="N51" s="1313"/>
      <c r="AM51" s="393"/>
      <c r="AN51" s="1309" t="s">
        <v>603</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27"/>
      <c r="BQ51" s="1306"/>
      <c r="BR51" s="1306"/>
      <c r="BS51" s="1306"/>
      <c r="BT51" s="1306"/>
      <c r="BU51" s="1306"/>
      <c r="BV51" s="1306"/>
      <c r="BW51" s="1306"/>
      <c r="BX51" s="1306">
        <v>32.4</v>
      </c>
      <c r="BY51" s="1306"/>
      <c r="BZ51" s="1306"/>
      <c r="CA51" s="1306"/>
      <c r="CB51" s="1306"/>
      <c r="CC51" s="1306"/>
      <c r="CD51" s="1306"/>
      <c r="CE51" s="1306"/>
      <c r="CF51" s="1306">
        <v>23.5</v>
      </c>
      <c r="CG51" s="1306"/>
      <c r="CH51" s="1306"/>
      <c r="CI51" s="1306"/>
      <c r="CJ51" s="1306"/>
      <c r="CK51" s="1306"/>
      <c r="CL51" s="1306"/>
      <c r="CM51" s="1306"/>
      <c r="CN51" s="1306">
        <v>0</v>
      </c>
      <c r="CO51" s="1306"/>
      <c r="CP51" s="1306"/>
      <c r="CQ51" s="1306"/>
      <c r="CR51" s="1306"/>
      <c r="CS51" s="1306"/>
      <c r="CT51" s="1306"/>
      <c r="CU51" s="1306"/>
      <c r="CV51" s="1306"/>
      <c r="CW51" s="1306"/>
      <c r="CX51" s="1306"/>
      <c r="CY51" s="1306"/>
      <c r="CZ51" s="1306"/>
      <c r="DA51" s="1306"/>
      <c r="DB51" s="1306"/>
      <c r="DC51" s="1306"/>
    </row>
    <row r="52" spans="1:109" ht="13.5" x14ac:dyDescent="0.15">
      <c r="B52" s="386"/>
      <c r="G52" s="1317"/>
      <c r="H52" s="1317"/>
      <c r="I52" s="1328"/>
      <c r="J52" s="1328"/>
      <c r="K52" s="1313"/>
      <c r="L52" s="1313"/>
      <c r="M52" s="1313"/>
      <c r="N52" s="1313"/>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x14ac:dyDescent="0.15">
      <c r="A53" s="401"/>
      <c r="B53" s="386"/>
      <c r="G53" s="1317"/>
      <c r="H53" s="1317"/>
      <c r="I53" s="1312"/>
      <c r="J53" s="1312"/>
      <c r="K53" s="1313"/>
      <c r="L53" s="1313"/>
      <c r="M53" s="1313"/>
      <c r="N53" s="1313"/>
      <c r="AM53" s="393"/>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27"/>
      <c r="BQ53" s="1306"/>
      <c r="BR53" s="1306"/>
      <c r="BS53" s="1306"/>
      <c r="BT53" s="1306"/>
      <c r="BU53" s="1306"/>
      <c r="BV53" s="1306"/>
      <c r="BW53" s="1306"/>
      <c r="BX53" s="1306">
        <v>52.2</v>
      </c>
      <c r="BY53" s="1306"/>
      <c r="BZ53" s="1306"/>
      <c r="CA53" s="1306"/>
      <c r="CB53" s="1306"/>
      <c r="CC53" s="1306"/>
      <c r="CD53" s="1306"/>
      <c r="CE53" s="1306"/>
      <c r="CF53" s="1306">
        <v>54</v>
      </c>
      <c r="CG53" s="1306"/>
      <c r="CH53" s="1306"/>
      <c r="CI53" s="1306"/>
      <c r="CJ53" s="1306"/>
      <c r="CK53" s="1306"/>
      <c r="CL53" s="1306"/>
      <c r="CM53" s="1306"/>
      <c r="CN53" s="1306">
        <v>55.6</v>
      </c>
      <c r="CO53" s="1306"/>
      <c r="CP53" s="1306"/>
      <c r="CQ53" s="1306"/>
      <c r="CR53" s="1306"/>
      <c r="CS53" s="1306"/>
      <c r="CT53" s="1306"/>
      <c r="CU53" s="1306"/>
      <c r="CV53" s="1306">
        <v>57</v>
      </c>
      <c r="CW53" s="1306"/>
      <c r="CX53" s="1306"/>
      <c r="CY53" s="1306"/>
      <c r="CZ53" s="1306"/>
      <c r="DA53" s="1306"/>
      <c r="DB53" s="1306"/>
      <c r="DC53" s="1306"/>
    </row>
    <row r="54" spans="1:109" ht="13.5" x14ac:dyDescent="0.15">
      <c r="A54" s="401"/>
      <c r="B54" s="386"/>
      <c r="G54" s="1317"/>
      <c r="H54" s="1317"/>
      <c r="I54" s="1312"/>
      <c r="J54" s="1312"/>
      <c r="K54" s="1313"/>
      <c r="L54" s="1313"/>
      <c r="M54" s="1313"/>
      <c r="N54" s="1313"/>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x14ac:dyDescent="0.15">
      <c r="A55" s="401"/>
      <c r="B55" s="386"/>
      <c r="G55" s="1312"/>
      <c r="H55" s="1312"/>
      <c r="I55" s="1312"/>
      <c r="J55" s="1312"/>
      <c r="K55" s="1313"/>
      <c r="L55" s="1313"/>
      <c r="M55" s="1313"/>
      <c r="N55" s="1313"/>
      <c r="AN55" s="1308" t="s">
        <v>602</v>
      </c>
      <c r="AO55" s="1308"/>
      <c r="AP55" s="1308"/>
      <c r="AQ55" s="1308"/>
      <c r="AR55" s="1308"/>
      <c r="AS55" s="1308"/>
      <c r="AT55" s="1308"/>
      <c r="AU55" s="1308"/>
      <c r="AV55" s="1308"/>
      <c r="AW55" s="1308"/>
      <c r="AX55" s="1308"/>
      <c r="AY55" s="1308"/>
      <c r="AZ55" s="1308"/>
      <c r="BA55" s="1308"/>
      <c r="BB55" s="1309" t="s">
        <v>601</v>
      </c>
      <c r="BC55" s="1309"/>
      <c r="BD55" s="1309"/>
      <c r="BE55" s="1309"/>
      <c r="BF55" s="1309"/>
      <c r="BG55" s="1309"/>
      <c r="BH55" s="1309"/>
      <c r="BI55" s="1309"/>
      <c r="BJ55" s="1309"/>
      <c r="BK55" s="1309"/>
      <c r="BL55" s="1309"/>
      <c r="BM55" s="1309"/>
      <c r="BN55" s="1309"/>
      <c r="BO55" s="1309"/>
      <c r="BP55" s="1327"/>
      <c r="BQ55" s="1306"/>
      <c r="BR55" s="1306"/>
      <c r="BS55" s="1306"/>
      <c r="BT55" s="1306"/>
      <c r="BU55" s="1306"/>
      <c r="BV55" s="1306"/>
      <c r="BW55" s="1306"/>
      <c r="BX55" s="1306">
        <v>20.2</v>
      </c>
      <c r="BY55" s="1306"/>
      <c r="BZ55" s="1306"/>
      <c r="CA55" s="1306"/>
      <c r="CB55" s="1306"/>
      <c r="CC55" s="1306"/>
      <c r="CD55" s="1306"/>
      <c r="CE55" s="1306"/>
      <c r="CF55" s="1306">
        <v>38.5</v>
      </c>
      <c r="CG55" s="1306"/>
      <c r="CH55" s="1306"/>
      <c r="CI55" s="1306"/>
      <c r="CJ55" s="1306"/>
      <c r="CK55" s="1306"/>
      <c r="CL55" s="1306"/>
      <c r="CM55" s="1306"/>
      <c r="CN55" s="1306">
        <v>32.799999999999997</v>
      </c>
      <c r="CO55" s="1306"/>
      <c r="CP55" s="1306"/>
      <c r="CQ55" s="1306"/>
      <c r="CR55" s="1306"/>
      <c r="CS55" s="1306"/>
      <c r="CT55" s="1306"/>
      <c r="CU55" s="1306"/>
      <c r="CV55" s="1306">
        <v>20.9</v>
      </c>
      <c r="CW55" s="1306"/>
      <c r="CX55" s="1306"/>
      <c r="CY55" s="1306"/>
      <c r="CZ55" s="1306"/>
      <c r="DA55" s="1306"/>
      <c r="DB55" s="1306"/>
      <c r="DC55" s="1306"/>
    </row>
    <row r="56" spans="1:109" ht="13.5" x14ac:dyDescent="0.15">
      <c r="A56" s="401"/>
      <c r="B56" s="386"/>
      <c r="G56" s="1312"/>
      <c r="H56" s="1312"/>
      <c r="I56" s="1312"/>
      <c r="J56" s="1312"/>
      <c r="K56" s="1313"/>
      <c r="L56" s="1313"/>
      <c r="M56" s="1313"/>
      <c r="N56" s="1313"/>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5" x14ac:dyDescent="0.15">
      <c r="B57" s="407"/>
      <c r="G57" s="1312"/>
      <c r="H57" s="1312"/>
      <c r="I57" s="1310"/>
      <c r="J57" s="1310"/>
      <c r="K57" s="1313"/>
      <c r="L57" s="1313"/>
      <c r="M57" s="1313"/>
      <c r="N57" s="1313"/>
      <c r="AM57" s="385"/>
      <c r="AN57" s="1308"/>
      <c r="AO57" s="1308"/>
      <c r="AP57" s="1308"/>
      <c r="AQ57" s="1308"/>
      <c r="AR57" s="1308"/>
      <c r="AS57" s="1308"/>
      <c r="AT57" s="1308"/>
      <c r="AU57" s="1308"/>
      <c r="AV57" s="1308"/>
      <c r="AW57" s="1308"/>
      <c r="AX57" s="1308"/>
      <c r="AY57" s="1308"/>
      <c r="AZ57" s="1308"/>
      <c r="BA57" s="1308"/>
      <c r="BB57" s="1309" t="s">
        <v>607</v>
      </c>
      <c r="BC57" s="1309"/>
      <c r="BD57" s="1309"/>
      <c r="BE57" s="1309"/>
      <c r="BF57" s="1309"/>
      <c r="BG57" s="1309"/>
      <c r="BH57" s="1309"/>
      <c r="BI57" s="1309"/>
      <c r="BJ57" s="1309"/>
      <c r="BK57" s="1309"/>
      <c r="BL57" s="1309"/>
      <c r="BM57" s="1309"/>
      <c r="BN57" s="1309"/>
      <c r="BO57" s="1309"/>
      <c r="BP57" s="1327"/>
      <c r="BQ57" s="1306"/>
      <c r="BR57" s="1306"/>
      <c r="BS57" s="1306"/>
      <c r="BT57" s="1306"/>
      <c r="BU57" s="1306"/>
      <c r="BV57" s="1306"/>
      <c r="BW57" s="1306"/>
      <c r="BX57" s="1306">
        <v>55.8</v>
      </c>
      <c r="BY57" s="1306"/>
      <c r="BZ57" s="1306"/>
      <c r="CA57" s="1306"/>
      <c r="CB57" s="1306"/>
      <c r="CC57" s="1306"/>
      <c r="CD57" s="1306"/>
      <c r="CE57" s="1306"/>
      <c r="CF57" s="1306">
        <v>57.6</v>
      </c>
      <c r="CG57" s="1306"/>
      <c r="CH57" s="1306"/>
      <c r="CI57" s="1306"/>
      <c r="CJ57" s="1306"/>
      <c r="CK57" s="1306"/>
      <c r="CL57" s="1306"/>
      <c r="CM57" s="1306"/>
      <c r="CN57" s="1306">
        <v>58.9</v>
      </c>
      <c r="CO57" s="1306"/>
      <c r="CP57" s="1306"/>
      <c r="CQ57" s="1306"/>
      <c r="CR57" s="1306"/>
      <c r="CS57" s="1306"/>
      <c r="CT57" s="1306"/>
      <c r="CU57" s="1306"/>
      <c r="CV57" s="1306">
        <v>60.2</v>
      </c>
      <c r="CW57" s="1306"/>
      <c r="CX57" s="1306"/>
      <c r="CY57" s="1306"/>
      <c r="CZ57" s="1306"/>
      <c r="DA57" s="1306"/>
      <c r="DB57" s="1306"/>
      <c r="DC57" s="1306"/>
      <c r="DD57" s="412"/>
      <c r="DE57" s="407"/>
    </row>
    <row r="58" spans="1:109" s="401" customFormat="1" ht="13.5" x14ac:dyDescent="0.15">
      <c r="A58" s="385"/>
      <c r="B58" s="407"/>
      <c r="G58" s="1312"/>
      <c r="H58" s="1312"/>
      <c r="I58" s="1310"/>
      <c r="J58" s="1310"/>
      <c r="K58" s="1313"/>
      <c r="L58" s="1313"/>
      <c r="M58" s="1313"/>
      <c r="N58" s="1313"/>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606</v>
      </c>
    </row>
    <row r="64" spans="1:109" ht="13.5" x14ac:dyDescent="0.15">
      <c r="B64" s="386"/>
      <c r="G64" s="402"/>
      <c r="I64" s="404"/>
      <c r="J64" s="404"/>
      <c r="K64" s="404"/>
      <c r="L64" s="404"/>
      <c r="M64" s="404"/>
      <c r="N64" s="403"/>
      <c r="AM64" s="402"/>
      <c r="AN64" s="402" t="s">
        <v>605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604</v>
      </c>
    </row>
    <row r="72" spans="2:107" ht="13.5" x14ac:dyDescent="0.15">
      <c r="B72" s="386"/>
      <c r="G72" s="1312"/>
      <c r="H72" s="1312"/>
      <c r="I72" s="1312"/>
      <c r="J72" s="1312"/>
      <c r="K72" s="395"/>
      <c r="L72" s="395"/>
      <c r="M72" s="394"/>
      <c r="N72" s="394"/>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8" t="s">
        <v>551</v>
      </c>
      <c r="BQ72" s="1308"/>
      <c r="BR72" s="1308"/>
      <c r="BS72" s="1308"/>
      <c r="BT72" s="1308"/>
      <c r="BU72" s="1308"/>
      <c r="BV72" s="1308"/>
      <c r="BW72" s="1308"/>
      <c r="BX72" s="1308" t="s">
        <v>552</v>
      </c>
      <c r="BY72" s="1308"/>
      <c r="BZ72" s="1308"/>
      <c r="CA72" s="1308"/>
      <c r="CB72" s="1308"/>
      <c r="CC72" s="1308"/>
      <c r="CD72" s="1308"/>
      <c r="CE72" s="1308"/>
      <c r="CF72" s="1308" t="s">
        <v>553</v>
      </c>
      <c r="CG72" s="1308"/>
      <c r="CH72" s="1308"/>
      <c r="CI72" s="1308"/>
      <c r="CJ72" s="1308"/>
      <c r="CK72" s="1308"/>
      <c r="CL72" s="1308"/>
      <c r="CM72" s="1308"/>
      <c r="CN72" s="1308" t="s">
        <v>554</v>
      </c>
      <c r="CO72" s="1308"/>
      <c r="CP72" s="1308"/>
      <c r="CQ72" s="1308"/>
      <c r="CR72" s="1308"/>
      <c r="CS72" s="1308"/>
      <c r="CT72" s="1308"/>
      <c r="CU72" s="1308"/>
      <c r="CV72" s="1308" t="s">
        <v>555</v>
      </c>
      <c r="CW72" s="1308"/>
      <c r="CX72" s="1308"/>
      <c r="CY72" s="1308"/>
      <c r="CZ72" s="1308"/>
      <c r="DA72" s="1308"/>
      <c r="DB72" s="1308"/>
      <c r="DC72" s="1308"/>
    </row>
    <row r="73" spans="2:107" ht="13.5" x14ac:dyDescent="0.15">
      <c r="B73" s="386"/>
      <c r="G73" s="1317"/>
      <c r="H73" s="1317"/>
      <c r="I73" s="1317"/>
      <c r="J73" s="1317"/>
      <c r="K73" s="1307"/>
      <c r="L73" s="1307"/>
      <c r="M73" s="1307"/>
      <c r="N73" s="1307"/>
      <c r="AM73" s="393"/>
      <c r="AN73" s="1309" t="s">
        <v>603</v>
      </c>
      <c r="AO73" s="1309"/>
      <c r="AP73" s="1309"/>
      <c r="AQ73" s="1309"/>
      <c r="AR73" s="1309"/>
      <c r="AS73" s="1309"/>
      <c r="AT73" s="1309"/>
      <c r="AU73" s="1309"/>
      <c r="AV73" s="1309"/>
      <c r="AW73" s="1309"/>
      <c r="AX73" s="1309"/>
      <c r="AY73" s="1309"/>
      <c r="AZ73" s="1309"/>
      <c r="BA73" s="1309"/>
      <c r="BB73" s="1309" t="s">
        <v>601</v>
      </c>
      <c r="BC73" s="1309"/>
      <c r="BD73" s="1309"/>
      <c r="BE73" s="1309"/>
      <c r="BF73" s="1309"/>
      <c r="BG73" s="1309"/>
      <c r="BH73" s="1309"/>
      <c r="BI73" s="1309"/>
      <c r="BJ73" s="1309"/>
      <c r="BK73" s="1309"/>
      <c r="BL73" s="1309"/>
      <c r="BM73" s="1309"/>
      <c r="BN73" s="1309"/>
      <c r="BO73" s="1309"/>
      <c r="BP73" s="1306">
        <v>20.3</v>
      </c>
      <c r="BQ73" s="1306"/>
      <c r="BR73" s="1306"/>
      <c r="BS73" s="1306"/>
      <c r="BT73" s="1306"/>
      <c r="BU73" s="1306"/>
      <c r="BV73" s="1306"/>
      <c r="BW73" s="1306"/>
      <c r="BX73" s="1306">
        <v>32.4</v>
      </c>
      <c r="BY73" s="1306"/>
      <c r="BZ73" s="1306"/>
      <c r="CA73" s="1306"/>
      <c r="CB73" s="1306"/>
      <c r="CC73" s="1306"/>
      <c r="CD73" s="1306"/>
      <c r="CE73" s="1306"/>
      <c r="CF73" s="1306">
        <v>23.5</v>
      </c>
      <c r="CG73" s="1306"/>
      <c r="CH73" s="1306"/>
      <c r="CI73" s="1306"/>
      <c r="CJ73" s="1306"/>
      <c r="CK73" s="1306"/>
      <c r="CL73" s="1306"/>
      <c r="CM73" s="1306"/>
      <c r="CN73" s="1306">
        <v>0</v>
      </c>
      <c r="CO73" s="1306"/>
      <c r="CP73" s="1306"/>
      <c r="CQ73" s="1306"/>
      <c r="CR73" s="1306"/>
      <c r="CS73" s="1306"/>
      <c r="CT73" s="1306"/>
      <c r="CU73" s="1306"/>
      <c r="CV73" s="1306"/>
      <c r="CW73" s="1306"/>
      <c r="CX73" s="1306"/>
      <c r="CY73" s="1306"/>
      <c r="CZ73" s="1306"/>
      <c r="DA73" s="1306"/>
      <c r="DB73" s="1306"/>
      <c r="DC73" s="1306"/>
    </row>
    <row r="74" spans="2:107" ht="13.5" x14ac:dyDescent="0.15">
      <c r="B74" s="386"/>
      <c r="G74" s="1317"/>
      <c r="H74" s="1317"/>
      <c r="I74" s="1317"/>
      <c r="J74" s="1317"/>
      <c r="K74" s="1307"/>
      <c r="L74" s="1307"/>
      <c r="M74" s="1307"/>
      <c r="N74" s="1307"/>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x14ac:dyDescent="0.15">
      <c r="B75" s="386"/>
      <c r="G75" s="1317"/>
      <c r="H75" s="1317"/>
      <c r="I75" s="1312"/>
      <c r="J75" s="1312"/>
      <c r="K75" s="1313"/>
      <c r="L75" s="1313"/>
      <c r="M75" s="1313"/>
      <c r="N75" s="1313"/>
      <c r="AM75" s="393"/>
      <c r="AN75" s="1309"/>
      <c r="AO75" s="1309"/>
      <c r="AP75" s="1309"/>
      <c r="AQ75" s="1309"/>
      <c r="AR75" s="1309"/>
      <c r="AS75" s="1309"/>
      <c r="AT75" s="1309"/>
      <c r="AU75" s="1309"/>
      <c r="AV75" s="1309"/>
      <c r="AW75" s="1309"/>
      <c r="AX75" s="1309"/>
      <c r="AY75" s="1309"/>
      <c r="AZ75" s="1309"/>
      <c r="BA75" s="1309"/>
      <c r="BB75" s="1309" t="s">
        <v>600</v>
      </c>
      <c r="BC75" s="1309"/>
      <c r="BD75" s="1309"/>
      <c r="BE75" s="1309"/>
      <c r="BF75" s="1309"/>
      <c r="BG75" s="1309"/>
      <c r="BH75" s="1309"/>
      <c r="BI75" s="1309"/>
      <c r="BJ75" s="1309"/>
      <c r="BK75" s="1309"/>
      <c r="BL75" s="1309"/>
      <c r="BM75" s="1309"/>
      <c r="BN75" s="1309"/>
      <c r="BO75" s="1309"/>
      <c r="BP75" s="1306">
        <v>6.5</v>
      </c>
      <c r="BQ75" s="1306"/>
      <c r="BR75" s="1306"/>
      <c r="BS75" s="1306"/>
      <c r="BT75" s="1306"/>
      <c r="BU75" s="1306"/>
      <c r="BV75" s="1306"/>
      <c r="BW75" s="1306"/>
      <c r="BX75" s="1306">
        <v>6.4</v>
      </c>
      <c r="BY75" s="1306"/>
      <c r="BZ75" s="1306"/>
      <c r="CA75" s="1306"/>
      <c r="CB75" s="1306"/>
      <c r="CC75" s="1306"/>
      <c r="CD75" s="1306"/>
      <c r="CE75" s="1306"/>
      <c r="CF75" s="1306">
        <v>6.6</v>
      </c>
      <c r="CG75" s="1306"/>
      <c r="CH75" s="1306"/>
      <c r="CI75" s="1306"/>
      <c r="CJ75" s="1306"/>
      <c r="CK75" s="1306"/>
      <c r="CL75" s="1306"/>
      <c r="CM75" s="1306"/>
      <c r="CN75" s="1306">
        <v>6.1</v>
      </c>
      <c r="CO75" s="1306"/>
      <c r="CP75" s="1306"/>
      <c r="CQ75" s="1306"/>
      <c r="CR75" s="1306"/>
      <c r="CS75" s="1306"/>
      <c r="CT75" s="1306"/>
      <c r="CU75" s="1306"/>
      <c r="CV75" s="1306">
        <v>5.6</v>
      </c>
      <c r="CW75" s="1306"/>
      <c r="CX75" s="1306"/>
      <c r="CY75" s="1306"/>
      <c r="CZ75" s="1306"/>
      <c r="DA75" s="1306"/>
      <c r="DB75" s="1306"/>
      <c r="DC75" s="1306"/>
    </row>
    <row r="76" spans="2:107" ht="13.5" x14ac:dyDescent="0.15">
      <c r="B76" s="386"/>
      <c r="G76" s="1317"/>
      <c r="H76" s="1317"/>
      <c r="I76" s="1312"/>
      <c r="J76" s="1312"/>
      <c r="K76" s="1313"/>
      <c r="L76" s="1313"/>
      <c r="M76" s="1313"/>
      <c r="N76" s="1313"/>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x14ac:dyDescent="0.15">
      <c r="B77" s="386"/>
      <c r="G77" s="1312"/>
      <c r="H77" s="1312"/>
      <c r="I77" s="1312"/>
      <c r="J77" s="1312"/>
      <c r="K77" s="1307"/>
      <c r="L77" s="1307"/>
      <c r="M77" s="1307"/>
      <c r="N77" s="1307"/>
      <c r="AN77" s="1308" t="s">
        <v>602</v>
      </c>
      <c r="AO77" s="1308"/>
      <c r="AP77" s="1308"/>
      <c r="AQ77" s="1308"/>
      <c r="AR77" s="1308"/>
      <c r="AS77" s="1308"/>
      <c r="AT77" s="1308"/>
      <c r="AU77" s="1308"/>
      <c r="AV77" s="1308"/>
      <c r="AW77" s="1308"/>
      <c r="AX77" s="1308"/>
      <c r="AY77" s="1308"/>
      <c r="AZ77" s="1308"/>
      <c r="BA77" s="1308"/>
      <c r="BB77" s="1309" t="s">
        <v>601</v>
      </c>
      <c r="BC77" s="1309"/>
      <c r="BD77" s="1309"/>
      <c r="BE77" s="1309"/>
      <c r="BF77" s="1309"/>
      <c r="BG77" s="1309"/>
      <c r="BH77" s="1309"/>
      <c r="BI77" s="1309"/>
      <c r="BJ77" s="1309"/>
      <c r="BK77" s="1309"/>
      <c r="BL77" s="1309"/>
      <c r="BM77" s="1309"/>
      <c r="BN77" s="1309"/>
      <c r="BO77" s="1309"/>
      <c r="BP77" s="1306">
        <v>40.299999999999997</v>
      </c>
      <c r="BQ77" s="1306"/>
      <c r="BR77" s="1306"/>
      <c r="BS77" s="1306"/>
      <c r="BT77" s="1306"/>
      <c r="BU77" s="1306"/>
      <c r="BV77" s="1306"/>
      <c r="BW77" s="1306"/>
      <c r="BX77" s="1306">
        <v>20.2</v>
      </c>
      <c r="BY77" s="1306"/>
      <c r="BZ77" s="1306"/>
      <c r="CA77" s="1306"/>
      <c r="CB77" s="1306"/>
      <c r="CC77" s="1306"/>
      <c r="CD77" s="1306"/>
      <c r="CE77" s="1306"/>
      <c r="CF77" s="1306">
        <v>38.5</v>
      </c>
      <c r="CG77" s="1306"/>
      <c r="CH77" s="1306"/>
      <c r="CI77" s="1306"/>
      <c r="CJ77" s="1306"/>
      <c r="CK77" s="1306"/>
      <c r="CL77" s="1306"/>
      <c r="CM77" s="1306"/>
      <c r="CN77" s="1306">
        <v>32.799999999999997</v>
      </c>
      <c r="CO77" s="1306"/>
      <c r="CP77" s="1306"/>
      <c r="CQ77" s="1306"/>
      <c r="CR77" s="1306"/>
      <c r="CS77" s="1306"/>
      <c r="CT77" s="1306"/>
      <c r="CU77" s="1306"/>
      <c r="CV77" s="1306">
        <v>20.9</v>
      </c>
      <c r="CW77" s="1306"/>
      <c r="CX77" s="1306"/>
      <c r="CY77" s="1306"/>
      <c r="CZ77" s="1306"/>
      <c r="DA77" s="1306"/>
      <c r="DB77" s="1306"/>
      <c r="DC77" s="1306"/>
    </row>
    <row r="78" spans="2:107" ht="13.5" x14ac:dyDescent="0.15">
      <c r="B78" s="386"/>
      <c r="G78" s="1312"/>
      <c r="H78" s="1312"/>
      <c r="I78" s="1312"/>
      <c r="J78" s="1312"/>
      <c r="K78" s="1307"/>
      <c r="L78" s="1307"/>
      <c r="M78" s="1307"/>
      <c r="N78" s="1307"/>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x14ac:dyDescent="0.15">
      <c r="B79" s="386"/>
      <c r="G79" s="1312"/>
      <c r="H79" s="1312"/>
      <c r="I79" s="1310"/>
      <c r="J79" s="1310"/>
      <c r="K79" s="1311"/>
      <c r="L79" s="1311"/>
      <c r="M79" s="1311"/>
      <c r="N79" s="1311"/>
      <c r="AN79" s="1308"/>
      <c r="AO79" s="1308"/>
      <c r="AP79" s="1308"/>
      <c r="AQ79" s="1308"/>
      <c r="AR79" s="1308"/>
      <c r="AS79" s="1308"/>
      <c r="AT79" s="1308"/>
      <c r="AU79" s="1308"/>
      <c r="AV79" s="1308"/>
      <c r="AW79" s="1308"/>
      <c r="AX79" s="1308"/>
      <c r="AY79" s="1308"/>
      <c r="AZ79" s="1308"/>
      <c r="BA79" s="1308"/>
      <c r="BB79" s="1309" t="s">
        <v>600</v>
      </c>
      <c r="BC79" s="1309"/>
      <c r="BD79" s="1309"/>
      <c r="BE79" s="1309"/>
      <c r="BF79" s="1309"/>
      <c r="BG79" s="1309"/>
      <c r="BH79" s="1309"/>
      <c r="BI79" s="1309"/>
      <c r="BJ79" s="1309"/>
      <c r="BK79" s="1309"/>
      <c r="BL79" s="1309"/>
      <c r="BM79" s="1309"/>
      <c r="BN79" s="1309"/>
      <c r="BO79" s="1309"/>
      <c r="BP79" s="1306">
        <v>9.8000000000000007</v>
      </c>
      <c r="BQ79" s="1306"/>
      <c r="BR79" s="1306"/>
      <c r="BS79" s="1306"/>
      <c r="BT79" s="1306"/>
      <c r="BU79" s="1306"/>
      <c r="BV79" s="1306"/>
      <c r="BW79" s="1306"/>
      <c r="BX79" s="1306">
        <v>9.3000000000000007</v>
      </c>
      <c r="BY79" s="1306"/>
      <c r="BZ79" s="1306"/>
      <c r="CA79" s="1306"/>
      <c r="CB79" s="1306"/>
      <c r="CC79" s="1306"/>
      <c r="CD79" s="1306"/>
      <c r="CE79" s="1306"/>
      <c r="CF79" s="1306">
        <v>9.1999999999999993</v>
      </c>
      <c r="CG79" s="1306"/>
      <c r="CH79" s="1306"/>
      <c r="CI79" s="1306"/>
      <c r="CJ79" s="1306"/>
      <c r="CK79" s="1306"/>
      <c r="CL79" s="1306"/>
      <c r="CM79" s="1306"/>
      <c r="CN79" s="1306">
        <v>9.1</v>
      </c>
      <c r="CO79" s="1306"/>
      <c r="CP79" s="1306"/>
      <c r="CQ79" s="1306"/>
      <c r="CR79" s="1306"/>
      <c r="CS79" s="1306"/>
      <c r="CT79" s="1306"/>
      <c r="CU79" s="1306"/>
      <c r="CV79" s="1306">
        <v>9.1</v>
      </c>
      <c r="CW79" s="1306"/>
      <c r="CX79" s="1306"/>
      <c r="CY79" s="1306"/>
      <c r="CZ79" s="1306"/>
      <c r="DA79" s="1306"/>
      <c r="DB79" s="1306"/>
      <c r="DC79" s="1306"/>
    </row>
    <row r="80" spans="2:107" ht="13.5" x14ac:dyDescent="0.15">
      <c r="B80" s="386"/>
      <c r="G80" s="1312"/>
      <c r="H80" s="1312"/>
      <c r="I80" s="1310"/>
      <c r="J80" s="1310"/>
      <c r="K80" s="1311"/>
      <c r="L80" s="1311"/>
      <c r="M80" s="1311"/>
      <c r="N80" s="1311"/>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ft4zHUNb6r3QpqR9eAsbT3X31wdIoXD2zwq1+u3yU9I/2aPXCSd5VQxwo6ds11JzShZyJsERoLikW6dNWR0LQ==" saltValue="AcpXl6glcxibBdsF2qRI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xkJDHmNeaR0tiKqnKGupyPoZAXDhjv9rzDXduNpPfjYwpnl380rUtxjZx7D/r9ggeIbH9otIoDg/gs+sPTlZg==" saltValue="0X5dITdps6uQNM2mkFlQ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OnikLqmaPVjsoMoeT6P7nq3Ez27CAQ9k+1ZQsZmsejkNUY+1pDG4DkFTHEENgQJDEJ/zA7ovOjajB3x59VMDA==" saltValue="1wPsNlCPlD4U2piCY2Dl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34846</v>
      </c>
      <c r="E3" s="161"/>
      <c r="F3" s="162">
        <v>87551</v>
      </c>
      <c r="G3" s="163"/>
      <c r="H3" s="164"/>
    </row>
    <row r="4" spans="1:8" x14ac:dyDescent="0.15">
      <c r="A4" s="165"/>
      <c r="B4" s="166"/>
      <c r="C4" s="167"/>
      <c r="D4" s="168">
        <v>20697</v>
      </c>
      <c r="E4" s="169"/>
      <c r="F4" s="170">
        <v>43994</v>
      </c>
      <c r="G4" s="171"/>
      <c r="H4" s="172"/>
    </row>
    <row r="5" spans="1:8" x14ac:dyDescent="0.15">
      <c r="A5" s="153" t="s">
        <v>543</v>
      </c>
      <c r="B5" s="158"/>
      <c r="C5" s="159"/>
      <c r="D5" s="160">
        <v>49972</v>
      </c>
      <c r="E5" s="161"/>
      <c r="F5" s="162">
        <v>106092</v>
      </c>
      <c r="G5" s="163"/>
      <c r="H5" s="164"/>
    </row>
    <row r="6" spans="1:8" x14ac:dyDescent="0.15">
      <c r="A6" s="165"/>
      <c r="B6" s="166"/>
      <c r="C6" s="167"/>
      <c r="D6" s="168">
        <v>26445</v>
      </c>
      <c r="E6" s="169"/>
      <c r="F6" s="170">
        <v>44299</v>
      </c>
      <c r="G6" s="171"/>
      <c r="H6" s="172"/>
    </row>
    <row r="7" spans="1:8" x14ac:dyDescent="0.15">
      <c r="A7" s="153" t="s">
        <v>544</v>
      </c>
      <c r="B7" s="158"/>
      <c r="C7" s="159"/>
      <c r="D7" s="160">
        <v>37790</v>
      </c>
      <c r="E7" s="161"/>
      <c r="F7" s="162">
        <v>78903</v>
      </c>
      <c r="G7" s="163"/>
      <c r="H7" s="164"/>
    </row>
    <row r="8" spans="1:8" x14ac:dyDescent="0.15">
      <c r="A8" s="165"/>
      <c r="B8" s="166"/>
      <c r="C8" s="167"/>
      <c r="D8" s="168">
        <v>23950</v>
      </c>
      <c r="E8" s="169"/>
      <c r="F8" s="170">
        <v>49201</v>
      </c>
      <c r="G8" s="171"/>
      <c r="H8" s="172"/>
    </row>
    <row r="9" spans="1:8" x14ac:dyDescent="0.15">
      <c r="A9" s="153" t="s">
        <v>545</v>
      </c>
      <c r="B9" s="158"/>
      <c r="C9" s="159"/>
      <c r="D9" s="160">
        <v>42621</v>
      </c>
      <c r="E9" s="161"/>
      <c r="F9" s="162">
        <v>82993</v>
      </c>
      <c r="G9" s="163"/>
      <c r="H9" s="164"/>
    </row>
    <row r="10" spans="1:8" x14ac:dyDescent="0.15">
      <c r="A10" s="165"/>
      <c r="B10" s="166"/>
      <c r="C10" s="167"/>
      <c r="D10" s="168">
        <v>26138</v>
      </c>
      <c r="E10" s="169"/>
      <c r="F10" s="170">
        <v>46787</v>
      </c>
      <c r="G10" s="171"/>
      <c r="H10" s="172"/>
    </row>
    <row r="11" spans="1:8" x14ac:dyDescent="0.15">
      <c r="A11" s="153" t="s">
        <v>546</v>
      </c>
      <c r="B11" s="158"/>
      <c r="C11" s="159"/>
      <c r="D11" s="160">
        <v>81076</v>
      </c>
      <c r="E11" s="161"/>
      <c r="F11" s="162">
        <v>108252</v>
      </c>
      <c r="G11" s="163"/>
      <c r="H11" s="164"/>
    </row>
    <row r="12" spans="1:8" x14ac:dyDescent="0.15">
      <c r="A12" s="165"/>
      <c r="B12" s="166"/>
      <c r="C12" s="173"/>
      <c r="D12" s="168">
        <v>69728</v>
      </c>
      <c r="E12" s="169"/>
      <c r="F12" s="170">
        <v>50321</v>
      </c>
      <c r="G12" s="171"/>
      <c r="H12" s="172"/>
    </row>
    <row r="13" spans="1:8" x14ac:dyDescent="0.15">
      <c r="A13" s="153"/>
      <c r="B13" s="158"/>
      <c r="C13" s="174"/>
      <c r="D13" s="175">
        <v>49261</v>
      </c>
      <c r="E13" s="176"/>
      <c r="F13" s="177">
        <v>92758</v>
      </c>
      <c r="G13" s="178"/>
      <c r="H13" s="164"/>
    </row>
    <row r="14" spans="1:8" x14ac:dyDescent="0.15">
      <c r="A14" s="165"/>
      <c r="B14" s="166"/>
      <c r="C14" s="167"/>
      <c r="D14" s="168">
        <v>33392</v>
      </c>
      <c r="E14" s="169"/>
      <c r="F14" s="170">
        <v>46920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5.27</v>
      </c>
      <c r="C19" s="179">
        <f>ROUND(VALUE(SUBSTITUTE(実質収支比率等に係る経年分析!G$48,"▲","-")),2)</f>
        <v>6.11</v>
      </c>
      <c r="D19" s="179">
        <f>ROUND(VALUE(SUBSTITUTE(実質収支比率等に係る経年分析!H$48,"▲","-")),2)</f>
        <v>8.4700000000000006</v>
      </c>
      <c r="E19" s="179">
        <f>ROUND(VALUE(SUBSTITUTE(実質収支比率等に係る経年分析!I$48,"▲","-")),2)</f>
        <v>6.21</v>
      </c>
      <c r="F19" s="179">
        <f>ROUND(VALUE(SUBSTITUTE(実質収支比率等に係る経年分析!J$48,"▲","-")),2)</f>
        <v>6.96</v>
      </c>
    </row>
    <row r="20" spans="1:11" x14ac:dyDescent="0.15">
      <c r="A20" s="179" t="s">
        <v>55</v>
      </c>
      <c r="B20" s="179">
        <f>ROUND(VALUE(SUBSTITUTE(実質収支比率等に係る経年分析!F$47,"▲","-")),2)</f>
        <v>26.63</v>
      </c>
      <c r="C20" s="179">
        <f>ROUND(VALUE(SUBSTITUTE(実質収支比率等に係る経年分析!G$47,"▲","-")),2)</f>
        <v>25.64</v>
      </c>
      <c r="D20" s="179">
        <f>ROUND(VALUE(SUBSTITUTE(実質収支比率等に係る経年分析!H$47,"▲","-")),2)</f>
        <v>29.59</v>
      </c>
      <c r="E20" s="179">
        <f>ROUND(VALUE(SUBSTITUTE(実質収支比率等に係る経年分析!I$47,"▲","-")),2)</f>
        <v>34.03</v>
      </c>
      <c r="F20" s="179">
        <f>ROUND(VALUE(SUBSTITUTE(実質収支比率等に係る経年分析!J$47,"▲","-")),2)</f>
        <v>29.55</v>
      </c>
    </row>
    <row r="21" spans="1:11" x14ac:dyDescent="0.15">
      <c r="A21" s="179" t="s">
        <v>56</v>
      </c>
      <c r="B21" s="179">
        <f>IF(ISNUMBER(VALUE(SUBSTITUTE(実質収支比率等に係る経年分析!F$49,"▲","-"))),ROUND(VALUE(SUBSTITUTE(実質収支比率等に係る経年分析!F$49,"▲","-")),2),NA())</f>
        <v>0.01</v>
      </c>
      <c r="C21" s="179">
        <f>IF(ISNUMBER(VALUE(SUBSTITUTE(実質収支比率等に係る経年分析!G$49,"▲","-"))),ROUND(VALUE(SUBSTITUTE(実質収支比率等に係る経年分析!G$49,"▲","-")),2),NA())</f>
        <v>0.86</v>
      </c>
      <c r="D21" s="179">
        <f>IF(ISNUMBER(VALUE(SUBSTITUTE(実質収支比率等に係る経年分析!H$49,"▲","-"))),ROUND(VALUE(SUBSTITUTE(実質収支比率等に係る経年分析!H$49,"▲","-")),2),NA())</f>
        <v>5.94</v>
      </c>
      <c r="E21" s="179">
        <f>IF(ISNUMBER(VALUE(SUBSTITUTE(実質収支比率等に係る経年分析!I$49,"▲","-"))),ROUND(VALUE(SUBSTITUTE(実質収支比率等に係る経年分析!I$49,"▲","-")),2),NA())</f>
        <v>1.81</v>
      </c>
      <c r="F21" s="179">
        <f>IF(ISNUMBER(VALUE(SUBSTITUTE(実質収支比率等に係る経年分析!J$49,"▲","-"))),ROUND(VALUE(SUBSTITUTE(実質収支比率等に係る経年分析!J$49,"▲","-")),2),NA())</f>
        <v>-4.13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富士見町後期高齢者医療特別会計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富士見町観光施設貸付事業特別会計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8.4700000000000006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6.96</v>
      </c>
    </row>
    <row r="34" spans="1:16" x14ac:dyDescent="0.15">
      <c r="A34" s="180" t="str">
        <f>IF(連結実質赤字比率に係る赤字・黒字の構成分析!C$36="",NA(),連結実質赤字比率に係る赤字・黒字の構成分析!C$36)</f>
        <v>富士見町国民健康保険特別会計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7.31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6.99</v>
      </c>
    </row>
    <row r="35" spans="1:16" x14ac:dyDescent="0.15">
      <c r="A35" s="180" t="str">
        <f>IF(連結実質赤字比率に係る赤字・黒字の構成分析!C$35="",NA(),連結実質赤字比率に係る赤字・黒字の構成分析!C$35)</f>
        <v>富士見町下水道事業会計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11.77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13.33</v>
      </c>
    </row>
    <row r="36" spans="1:16" x14ac:dyDescent="0.15">
      <c r="A36" s="180" t="str">
        <f>IF(連結実質赤字比率に係る赤字・黒字の構成分析!C$34="",NA(),連結実質赤字比率に係る赤字・黒字の構成分析!C$34)</f>
        <v>富士見町水道事業会計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33.159999999999997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40.630000000000003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915</v>
      </c>
      <c r="E42" s="181"/>
      <c r="F42" s="181"/>
      <c r="G42" s="181">
        <f>'実質公債費比率（分子）の構造'!L$52</f>
        <v>905</v>
      </c>
      <c r="H42" s="181"/>
      <c r="I42" s="181"/>
      <c r="J42" s="181">
        <f>'実質公債費比率（分子）の構造'!M$52</f>
        <v>909</v>
      </c>
      <c r="K42" s="181"/>
      <c r="L42" s="181"/>
      <c r="M42" s="181">
        <f>'実質公債費比率（分子）の構造'!N$52</f>
        <v>951</v>
      </c>
      <c r="N42" s="181"/>
      <c r="O42" s="181"/>
      <c r="P42" s="181">
        <f>'実質公債費比率（分子）の構造'!O$52</f>
        <v>948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70</v>
      </c>
      <c r="C44" s="181"/>
      <c r="D44" s="181"/>
      <c r="E44" s="181">
        <f>'実質公債費比率（分子）の構造'!L$50</f>
        <v>66</v>
      </c>
      <c r="F44" s="181"/>
      <c r="G44" s="181"/>
      <c r="H44" s="181">
        <f>'実質公債費比率（分子）の構造'!M$50</f>
        <v>56</v>
      </c>
      <c r="I44" s="181"/>
      <c r="J44" s="181"/>
      <c r="K44" s="181">
        <f>'実質公債費比率（分子）の構造'!N$50</f>
        <v>55</v>
      </c>
      <c r="L44" s="181"/>
      <c r="M44" s="181"/>
      <c r="N44" s="181">
        <f>'実質公債費比率（分子）の構造'!O$50</f>
        <v>54</v>
      </c>
      <c r="O44" s="181"/>
      <c r="P44" s="181"/>
    </row>
    <row r="45" spans="1:16" x14ac:dyDescent="0.15">
      <c r="A45" s="181" t="s">
        <v>66</v>
      </c>
      <c r="B45" s="181">
        <f>'実質公債費比率（分子）の構造'!K$49</f>
        <v>9</v>
      </c>
      <c r="C45" s="181"/>
      <c r="D45" s="181"/>
      <c r="E45" s="181">
        <f>'実質公債費比率（分子）の構造'!L$49</f>
        <v>9</v>
      </c>
      <c r="F45" s="181"/>
      <c r="G45" s="181"/>
      <c r="H45" s="181">
        <f>'実質公債費比率（分子）の構造'!M$49</f>
        <v>14</v>
      </c>
      <c r="I45" s="181"/>
      <c r="J45" s="181"/>
      <c r="K45" s="181">
        <f>'実質公債費比率（分子）の構造'!N$49</f>
        <v>21</v>
      </c>
      <c r="L45" s="181"/>
      <c r="M45" s="181"/>
      <c r="N45" s="181">
        <f>'実質公債費比率（分子）の構造'!O$49</f>
        <v>20</v>
      </c>
      <c r="O45" s="181"/>
      <c r="P45" s="181"/>
    </row>
    <row r="46" spans="1:16" x14ac:dyDescent="0.15">
      <c r="A46" s="181" t="s">
        <v>67</v>
      </c>
      <c r="B46" s="181">
        <f>'実質公債費比率（分子）の構造'!K$48</f>
        <v>535</v>
      </c>
      <c r="C46" s="181"/>
      <c r="D46" s="181"/>
      <c r="E46" s="181">
        <f>'実質公債費比率（分子）の構造'!L$48</f>
        <v>518</v>
      </c>
      <c r="F46" s="181"/>
      <c r="G46" s="181"/>
      <c r="H46" s="181">
        <f>'実質公債費比率（分子）の構造'!M$48</f>
        <v>516</v>
      </c>
      <c r="I46" s="181"/>
      <c r="J46" s="181"/>
      <c r="K46" s="181">
        <f>'実質公債費比率（分子）の構造'!N$48</f>
        <v>518</v>
      </c>
      <c r="L46" s="181"/>
      <c r="M46" s="181"/>
      <c r="N46" s="181">
        <f>'実質公債費比率（分子）の構造'!O$48</f>
        <v>497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590</v>
      </c>
      <c r="C49" s="181"/>
      <c r="D49" s="181"/>
      <c r="E49" s="181">
        <f>'実質公債費比率（分子）の構造'!L$45</f>
        <v>580</v>
      </c>
      <c r="F49" s="181"/>
      <c r="G49" s="181"/>
      <c r="H49" s="181">
        <f>'実質公債費比率（分子）の構造'!M$45</f>
        <v>597</v>
      </c>
      <c r="I49" s="181"/>
      <c r="J49" s="181"/>
      <c r="K49" s="181">
        <f>'実質公債費比率（分子）の構造'!N$45</f>
        <v>595</v>
      </c>
      <c r="L49" s="181"/>
      <c r="M49" s="181"/>
      <c r="N49" s="181">
        <f>'実質公債費比率（分子）の構造'!O$45</f>
        <v>571</v>
      </c>
      <c r="O49" s="181"/>
      <c r="P49" s="181"/>
    </row>
    <row r="50" spans="1:16" x14ac:dyDescent="0.15">
      <c r="A50" s="181" t="s">
        <v>71</v>
      </c>
      <c r="B50" s="181" t="e">
        <f>NA()</f>
        <v>#N/A</v>
      </c>
      <c r="C50" s="181">
        <f>IF(ISNUMBER('実質公債費比率（分子）の構造'!K$53),'実質公債費比率（分子）の構造'!K$53,NA())</f>
        <v>289</v>
      </c>
      <c r="D50" s="181" t="e">
        <f>NA()</f>
        <v>#N/A</v>
      </c>
      <c r="E50" s="181" t="e">
        <f>NA()</f>
        <v>#N/A</v>
      </c>
      <c r="F50" s="181">
        <f>IF(ISNUMBER('実質公債費比率（分子）の構造'!L$53),'実質公債費比率（分子）の構造'!L$53,NA())</f>
        <v>268</v>
      </c>
      <c r="G50" s="181" t="e">
        <f>NA()</f>
        <v>#N/A</v>
      </c>
      <c r="H50" s="181" t="e">
        <f>NA()</f>
        <v>#N/A</v>
      </c>
      <c r="I50" s="181">
        <f>IF(ISNUMBER('実質公債費比率（分子）の構造'!M$53),'実質公債費比率（分子）の構造'!M$53,NA())</f>
        <v>274</v>
      </c>
      <c r="J50" s="181" t="e">
        <f>NA()</f>
        <v>#N/A</v>
      </c>
      <c r="K50" s="181" t="e">
        <f>NA()</f>
        <v>#N/A</v>
      </c>
      <c r="L50" s="181">
        <f>IF(ISNUMBER('実質公債費比率（分子）の構造'!N$53),'実質公債費比率（分子）の構造'!N$53,NA())</f>
        <v>238</v>
      </c>
      <c r="M50" s="181" t="e">
        <f>NA()</f>
        <v>#N/A</v>
      </c>
      <c r="N50" s="181" t="e">
        <f>NA()</f>
        <v>#N/A</v>
      </c>
      <c r="O50" s="181">
        <f>IF(ISNUMBER('実質公債費比率（分子）の構造'!O$53),'実質公債費比率（分子）の構造'!O$53,NA())</f>
        <v>194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8520</v>
      </c>
      <c r="E56" s="180"/>
      <c r="F56" s="180"/>
      <c r="G56" s="180">
        <f>'将来負担比率（分子）の構造'!J$52</f>
        <v>8180</v>
      </c>
      <c r="H56" s="180"/>
      <c r="I56" s="180"/>
      <c r="J56" s="180">
        <f>'将来負担比率（分子）の構造'!K$52</f>
        <v>7822</v>
      </c>
      <c r="K56" s="180"/>
      <c r="L56" s="180"/>
      <c r="M56" s="180">
        <f>'将来負担比率（分子）の構造'!L$52</f>
        <v>7654</v>
      </c>
      <c r="N56" s="180"/>
      <c r="O56" s="180"/>
      <c r="P56" s="180">
        <f>'将来負担比率（分子）の構造'!M$52</f>
        <v>7406</v>
      </c>
    </row>
    <row r="57" spans="1:16" x14ac:dyDescent="0.15">
      <c r="A57" s="180" t="s">
        <v>42</v>
      </c>
      <c r="B57" s="180"/>
      <c r="C57" s="180"/>
      <c r="D57" s="180">
        <f>'将来負担比率（分子）の構造'!I$51</f>
        <v>90</v>
      </c>
      <c r="E57" s="180"/>
      <c r="F57" s="180"/>
      <c r="G57" s="180">
        <f>'将来負担比率（分子）の構造'!J$51</f>
        <v>79</v>
      </c>
      <c r="H57" s="180"/>
      <c r="I57" s="180"/>
      <c r="J57" s="180">
        <f>'将来負担比率（分子）の構造'!K$51</f>
        <v>69</v>
      </c>
      <c r="K57" s="180"/>
      <c r="L57" s="180"/>
      <c r="M57" s="180">
        <f>'将来負担比率（分子）の構造'!L$51</f>
        <v>62</v>
      </c>
      <c r="N57" s="180"/>
      <c r="O57" s="180"/>
      <c r="P57" s="180">
        <f>'将来負担比率（分子）の構造'!M$51</f>
        <v>54</v>
      </c>
    </row>
    <row r="58" spans="1:16" x14ac:dyDescent="0.15">
      <c r="A58" s="180" t="s">
        <v>41</v>
      </c>
      <c r="B58" s="180"/>
      <c r="C58" s="180"/>
      <c r="D58" s="180">
        <f>'将来負担比率（分子）の構造'!I$50</f>
        <v>3874</v>
      </c>
      <c r="E58" s="180"/>
      <c r="F58" s="180"/>
      <c r="G58" s="180">
        <f>'将来負担比率（分子）の構造'!J$50</f>
        <v>3122</v>
      </c>
      <c r="H58" s="180"/>
      <c r="I58" s="180"/>
      <c r="J58" s="180">
        <f>'将来負担比率（分子）の構造'!K$50</f>
        <v>3337</v>
      </c>
      <c r="K58" s="180"/>
      <c r="L58" s="180"/>
      <c r="M58" s="180">
        <f>'将来負担比率（分子）の構造'!L$50</f>
        <v>3599</v>
      </c>
      <c r="N58" s="180"/>
      <c r="O58" s="180"/>
      <c r="P58" s="180">
        <f>'将来負担比率（分子）の構造'!M$50</f>
        <v>3383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50</v>
      </c>
      <c r="C61" s="180"/>
      <c r="D61" s="180"/>
      <c r="E61" s="180">
        <f>'将来負担比率（分子）の構造'!J$46</f>
        <v>50</v>
      </c>
      <c r="F61" s="180"/>
      <c r="G61" s="180"/>
      <c r="H61" s="180">
        <f>'将来負担比率（分子）の構造'!K$46</f>
        <v>50</v>
      </c>
      <c r="I61" s="180"/>
      <c r="J61" s="180"/>
      <c r="K61" s="180">
        <f>'将来負担比率（分子）の構造'!L$46</f>
        <v>50</v>
      </c>
      <c r="L61" s="180"/>
      <c r="M61" s="180"/>
      <c r="N61" s="180" t="str">
        <f>'将来負担比率（分子）の構造'!M$46</f>
        <v>-</v>
      </c>
      <c r="O61" s="180"/>
      <c r="P61" s="180"/>
    </row>
    <row r="62" spans="1:16" x14ac:dyDescent="0.15">
      <c r="A62" s="180" t="s">
        <v>35</v>
      </c>
      <c r="B62" s="180">
        <f>'将来負担比率（分子）の構造'!I$45</f>
        <v>1379</v>
      </c>
      <c r="C62" s="180"/>
      <c r="D62" s="180"/>
      <c r="E62" s="180">
        <f>'将来負担比率（分子）の構造'!J$45</f>
        <v>1367</v>
      </c>
      <c r="F62" s="180"/>
      <c r="G62" s="180"/>
      <c r="H62" s="180">
        <f>'将来負担比率（分子）の構造'!K$45</f>
        <v>1359</v>
      </c>
      <c r="I62" s="180"/>
      <c r="J62" s="180"/>
      <c r="K62" s="180">
        <f>'将来負担比率（分子）の構造'!L$45</f>
        <v>1335</v>
      </c>
      <c r="L62" s="180"/>
      <c r="M62" s="180"/>
      <c r="N62" s="180">
        <f>'将来負担比率（分子）の構造'!M$45</f>
        <v>1354</v>
      </c>
      <c r="O62" s="180"/>
      <c r="P62" s="180"/>
    </row>
    <row r="63" spans="1:16" x14ac:dyDescent="0.15">
      <c r="A63" s="180" t="s">
        <v>34</v>
      </c>
      <c r="B63" s="180">
        <f>'将来負担比率（分子）の構造'!I$44</f>
        <v>150</v>
      </c>
      <c r="C63" s="180"/>
      <c r="D63" s="180"/>
      <c r="E63" s="180">
        <f>'将来負担比率（分子）の構造'!J$44</f>
        <v>144</v>
      </c>
      <c r="F63" s="180"/>
      <c r="G63" s="180"/>
      <c r="H63" s="180">
        <f>'将来負担比率（分子）の構造'!K$44</f>
        <v>135</v>
      </c>
      <c r="I63" s="180"/>
      <c r="J63" s="180"/>
      <c r="K63" s="180">
        <f>'将来負担比率（分子）の構造'!L$44</f>
        <v>115</v>
      </c>
      <c r="L63" s="180"/>
      <c r="M63" s="180"/>
      <c r="N63" s="180">
        <f>'将来負担比率（分子）の構造'!M$44</f>
        <v>114</v>
      </c>
      <c r="O63" s="180"/>
      <c r="P63" s="180"/>
    </row>
    <row r="64" spans="1:16" x14ac:dyDescent="0.15">
      <c r="A64" s="180" t="s">
        <v>33</v>
      </c>
      <c r="B64" s="180">
        <f>'将来負担比率（分子）の構造'!I$43</f>
        <v>4968</v>
      </c>
      <c r="C64" s="180"/>
      <c r="D64" s="180"/>
      <c r="E64" s="180">
        <f>'将来負担比率（分子）の構造'!J$43</f>
        <v>4656</v>
      </c>
      <c r="F64" s="180"/>
      <c r="G64" s="180"/>
      <c r="H64" s="180">
        <f>'将来負担比率（分子）の構造'!K$43</f>
        <v>4369</v>
      </c>
      <c r="I64" s="180"/>
      <c r="J64" s="180"/>
      <c r="K64" s="180">
        <f>'将来負担比率（分子）の構造'!L$43</f>
        <v>3798</v>
      </c>
      <c r="L64" s="180"/>
      <c r="M64" s="180"/>
      <c r="N64" s="180">
        <f>'将来負担比率（分子）の構造'!M$43</f>
        <v>3443</v>
      </c>
      <c r="O64" s="180"/>
      <c r="P64" s="180"/>
    </row>
    <row r="65" spans="1:16" x14ac:dyDescent="0.15">
      <c r="A65" s="180" t="s">
        <v>32</v>
      </c>
      <c r="B65" s="180">
        <f>'将来負担比率（分子）の構造'!I$42</f>
        <v>394</v>
      </c>
      <c r="C65" s="180"/>
      <c r="D65" s="180"/>
      <c r="E65" s="180">
        <f>'将来負担比率（分子）の構造'!J$42</f>
        <v>333</v>
      </c>
      <c r="F65" s="180"/>
      <c r="G65" s="180"/>
      <c r="H65" s="180">
        <f>'将来負担比率（分子）の構造'!K$42</f>
        <v>322</v>
      </c>
      <c r="I65" s="180"/>
      <c r="J65" s="180"/>
      <c r="K65" s="180">
        <f>'将来負担比率（分子）の構造'!L$42</f>
        <v>237</v>
      </c>
      <c r="L65" s="180"/>
      <c r="M65" s="180"/>
      <c r="N65" s="180">
        <f>'将来負担比率（分子）の構造'!M$42</f>
        <v>182</v>
      </c>
      <c r="O65" s="180"/>
      <c r="P65" s="180"/>
    </row>
    <row r="66" spans="1:16" x14ac:dyDescent="0.15">
      <c r="A66" s="180" t="s">
        <v>31</v>
      </c>
      <c r="B66" s="180">
        <f>'将来負担比率（分子）の構造'!I$41</f>
        <v>6378</v>
      </c>
      <c r="C66" s="180"/>
      <c r="D66" s="180"/>
      <c r="E66" s="180">
        <f>'将来負担比率（分子）の構造'!J$41</f>
        <v>6220</v>
      </c>
      <c r="F66" s="180"/>
      <c r="G66" s="180"/>
      <c r="H66" s="180">
        <f>'将来負担比率（分子）の構造'!K$41</f>
        <v>5987</v>
      </c>
      <c r="I66" s="180"/>
      <c r="J66" s="180"/>
      <c r="K66" s="180">
        <f>'将来負担比率（分子）の構造'!L$41</f>
        <v>5783</v>
      </c>
      <c r="L66" s="180"/>
      <c r="M66" s="180"/>
      <c r="N66" s="180">
        <f>'将来負担比率（分子）の構造'!M$41</f>
        <v>5586</v>
      </c>
      <c r="O66" s="180"/>
      <c r="P66" s="180"/>
    </row>
    <row r="67" spans="1:16" x14ac:dyDescent="0.15">
      <c r="A67" s="180" t="s">
        <v>75</v>
      </c>
      <c r="B67" s="180" t="e">
        <f>NA()</f>
        <v>#N/A</v>
      </c>
      <c r="C67" s="180">
        <f>IF(ISNUMBER('将来負担比率（分子）の構造'!I$53), IF('将来負担比率（分子）の構造'!I$53 &lt; 0, 0, '将来負担比率（分子）の構造'!I$53), NA())</f>
        <v>834</v>
      </c>
      <c r="D67" s="180" t="e">
        <f>NA()</f>
        <v>#N/A</v>
      </c>
      <c r="E67" s="180" t="e">
        <f>NA()</f>
        <v>#N/A</v>
      </c>
      <c r="F67" s="180">
        <f>IF(ISNUMBER('将来負担比率（分子）の構造'!J$53), IF('将来負担比率（分子）の構造'!J$53 &lt; 0, 0, '将来負担比率（分子）の構造'!J$53), NA())</f>
        <v>1389</v>
      </c>
      <c r="G67" s="180" t="e">
        <f>NA()</f>
        <v>#N/A</v>
      </c>
      <c r="H67" s="180" t="e">
        <f>NA()</f>
        <v>#N/A</v>
      </c>
      <c r="I67" s="180">
        <f>IF(ISNUMBER('将来負担比率（分子）の構造'!K$53), IF('将来負担比率（分子）の構造'!K$53 &lt; 0, 0, '将来負担比率（分子）の構造'!K$53), NA())</f>
        <v>993</v>
      </c>
      <c r="J67" s="180" t="e">
        <f>NA()</f>
        <v>#N/A</v>
      </c>
      <c r="K67" s="180" t="e">
        <f>NA()</f>
        <v>#N/A</v>
      </c>
      <c r="L67" s="180">
        <f>IF(ISNUMBER('将来負担比率（分子）の構造'!L$53), IF('将来負担比率（分子）の構造'!L$53 &lt; 0, 0, '将来負担比率（分子）の構造'!L$53), NA())</f>
        <v>3</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1495</v>
      </c>
      <c r="C72" s="184">
        <f>基金残高に係る経年分析!G55</f>
        <v>1702</v>
      </c>
      <c r="D72" s="184">
        <f>基金残高に係る経年分析!H55</f>
        <v>1463</v>
      </c>
    </row>
    <row r="73" spans="1:16" x14ac:dyDescent="0.15">
      <c r="A73" s="183" t="s">
        <v>78</v>
      </c>
      <c r="B73" s="184">
        <f>基金残高に係る経年分析!F56</f>
        <v>575</v>
      </c>
      <c r="C73" s="184">
        <f>基金残高に係る経年分析!G56</f>
        <v>576</v>
      </c>
      <c r="D73" s="184">
        <f>基金残高に係る経年分析!H56</f>
        <v>577</v>
      </c>
    </row>
    <row r="74" spans="1:16" x14ac:dyDescent="0.15">
      <c r="A74" s="183" t="s">
        <v>79</v>
      </c>
      <c r="B74" s="184">
        <f>基金残高に係る経年分析!F57</f>
        <v>1204</v>
      </c>
      <c r="C74" s="184">
        <f>基金残高に係る経年分析!G57</f>
        <v>1258</v>
      </c>
      <c r="D74" s="184">
        <f>基金残高に係る経年分析!H57</f>
        <v>1279</v>
      </c>
    </row>
  </sheetData>
  <sheetProtection algorithmName="SHA-512" hashValue="zRBx1bvh/W3eCyvi6AUK8p+lUjwL+W0XPk9mmw4ExWVHb7xP08Ddnxu0qOEe1PNmfLs7fdhz+B4vT2rR0cUnMQ==" saltValue="dVC7qIEvZ7OHPoU5G5B1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2453286</v>
      </c>
      <c r="S5" s="669"/>
      <c r="T5" s="669"/>
      <c r="U5" s="669"/>
      <c r="V5" s="669"/>
      <c r="W5" s="669"/>
      <c r="X5" s="669"/>
      <c r="Y5" s="670"/>
      <c r="Z5" s="671">
        <v>30.1</v>
      </c>
      <c r="AA5" s="671"/>
      <c r="AB5" s="671"/>
      <c r="AC5" s="671"/>
      <c r="AD5" s="672">
        <v>2453286</v>
      </c>
      <c r="AE5" s="672"/>
      <c r="AF5" s="672"/>
      <c r="AG5" s="672"/>
      <c r="AH5" s="672"/>
      <c r="AI5" s="672"/>
      <c r="AJ5" s="672"/>
      <c r="AK5" s="672"/>
      <c r="AL5" s="673">
        <v>50.8</v>
      </c>
      <c r="AM5" s="674"/>
      <c r="AN5" s="674"/>
      <c r="AO5" s="675"/>
      <c r="AP5" s="665" t="s">
        <v>224</v>
      </c>
      <c r="AQ5" s="666"/>
      <c r="AR5" s="666"/>
      <c r="AS5" s="666"/>
      <c r="AT5" s="666"/>
      <c r="AU5" s="666"/>
      <c r="AV5" s="666"/>
      <c r="AW5" s="666"/>
      <c r="AX5" s="666"/>
      <c r="AY5" s="666"/>
      <c r="AZ5" s="666"/>
      <c r="BA5" s="666"/>
      <c r="BB5" s="666"/>
      <c r="BC5" s="666"/>
      <c r="BD5" s="666"/>
      <c r="BE5" s="666"/>
      <c r="BF5" s="667"/>
      <c r="BG5" s="679">
        <v>2451609</v>
      </c>
      <c r="BH5" s="680"/>
      <c r="BI5" s="680"/>
      <c r="BJ5" s="680"/>
      <c r="BK5" s="680"/>
      <c r="BL5" s="680"/>
      <c r="BM5" s="680"/>
      <c r="BN5" s="681"/>
      <c r="BO5" s="682">
        <v>99.9</v>
      </c>
      <c r="BP5" s="682"/>
      <c r="BQ5" s="682"/>
      <c r="BR5" s="682"/>
      <c r="BS5" s="683" t="s">
        <v>225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217</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146349</v>
      </c>
      <c r="S6" s="680"/>
      <c r="T6" s="680"/>
      <c r="U6" s="680"/>
      <c r="V6" s="680"/>
      <c r="W6" s="680"/>
      <c r="X6" s="680"/>
      <c r="Y6" s="681"/>
      <c r="Z6" s="682">
        <v>1.8</v>
      </c>
      <c r="AA6" s="682"/>
      <c r="AB6" s="682"/>
      <c r="AC6" s="682"/>
      <c r="AD6" s="683">
        <v>146349</v>
      </c>
      <c r="AE6" s="683"/>
      <c r="AF6" s="683"/>
      <c r="AG6" s="683"/>
      <c r="AH6" s="683"/>
      <c r="AI6" s="683"/>
      <c r="AJ6" s="683"/>
      <c r="AK6" s="683"/>
      <c r="AL6" s="684">
        <v>3</v>
      </c>
      <c r="AM6" s="685"/>
      <c r="AN6" s="685"/>
      <c r="AO6" s="686"/>
      <c r="AP6" s="676" t="s">
        <v>230</v>
      </c>
      <c r="AQ6" s="677"/>
      <c r="AR6" s="677"/>
      <c r="AS6" s="677"/>
      <c r="AT6" s="677"/>
      <c r="AU6" s="677"/>
      <c r="AV6" s="677"/>
      <c r="AW6" s="677"/>
      <c r="AX6" s="677"/>
      <c r="AY6" s="677"/>
      <c r="AZ6" s="677"/>
      <c r="BA6" s="677"/>
      <c r="BB6" s="677"/>
      <c r="BC6" s="677"/>
      <c r="BD6" s="677"/>
      <c r="BE6" s="677"/>
      <c r="BF6" s="678"/>
      <c r="BG6" s="679">
        <v>2451609</v>
      </c>
      <c r="BH6" s="680"/>
      <c r="BI6" s="680"/>
      <c r="BJ6" s="680"/>
      <c r="BK6" s="680"/>
      <c r="BL6" s="680"/>
      <c r="BM6" s="680"/>
      <c r="BN6" s="681"/>
      <c r="BO6" s="682">
        <v>99.9</v>
      </c>
      <c r="BP6" s="682"/>
      <c r="BQ6" s="682"/>
      <c r="BR6" s="682"/>
      <c r="BS6" s="683" t="s">
        <v>225</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76541</v>
      </c>
      <c r="CS6" s="680"/>
      <c r="CT6" s="680"/>
      <c r="CU6" s="680"/>
      <c r="CV6" s="680"/>
      <c r="CW6" s="680"/>
      <c r="CX6" s="680"/>
      <c r="CY6" s="681"/>
      <c r="CZ6" s="673">
        <v>1</v>
      </c>
      <c r="DA6" s="674"/>
      <c r="DB6" s="674"/>
      <c r="DC6" s="693"/>
      <c r="DD6" s="688">
        <v>11880</v>
      </c>
      <c r="DE6" s="680"/>
      <c r="DF6" s="680"/>
      <c r="DG6" s="680"/>
      <c r="DH6" s="680"/>
      <c r="DI6" s="680"/>
      <c r="DJ6" s="680"/>
      <c r="DK6" s="680"/>
      <c r="DL6" s="680"/>
      <c r="DM6" s="680"/>
      <c r="DN6" s="680"/>
      <c r="DO6" s="680"/>
      <c r="DP6" s="681"/>
      <c r="DQ6" s="688">
        <v>76541</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3565</v>
      </c>
      <c r="S7" s="680"/>
      <c r="T7" s="680"/>
      <c r="U7" s="680"/>
      <c r="V7" s="680"/>
      <c r="W7" s="680"/>
      <c r="X7" s="680"/>
      <c r="Y7" s="681"/>
      <c r="Z7" s="682">
        <v>0</v>
      </c>
      <c r="AA7" s="682"/>
      <c r="AB7" s="682"/>
      <c r="AC7" s="682"/>
      <c r="AD7" s="683">
        <v>3565</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827184</v>
      </c>
      <c r="BH7" s="680"/>
      <c r="BI7" s="680"/>
      <c r="BJ7" s="680"/>
      <c r="BK7" s="680"/>
      <c r="BL7" s="680"/>
      <c r="BM7" s="680"/>
      <c r="BN7" s="681"/>
      <c r="BO7" s="682">
        <v>33.700000000000003</v>
      </c>
      <c r="BP7" s="682"/>
      <c r="BQ7" s="682"/>
      <c r="BR7" s="682"/>
      <c r="BS7" s="683" t="s">
        <v>225</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1270959</v>
      </c>
      <c r="CS7" s="680"/>
      <c r="CT7" s="680"/>
      <c r="CU7" s="680"/>
      <c r="CV7" s="680"/>
      <c r="CW7" s="680"/>
      <c r="CX7" s="680"/>
      <c r="CY7" s="681"/>
      <c r="CZ7" s="682">
        <v>16.5</v>
      </c>
      <c r="DA7" s="682"/>
      <c r="DB7" s="682"/>
      <c r="DC7" s="682"/>
      <c r="DD7" s="688">
        <v>49390</v>
      </c>
      <c r="DE7" s="680"/>
      <c r="DF7" s="680"/>
      <c r="DG7" s="680"/>
      <c r="DH7" s="680"/>
      <c r="DI7" s="680"/>
      <c r="DJ7" s="680"/>
      <c r="DK7" s="680"/>
      <c r="DL7" s="680"/>
      <c r="DM7" s="680"/>
      <c r="DN7" s="680"/>
      <c r="DO7" s="680"/>
      <c r="DP7" s="681"/>
      <c r="DQ7" s="688">
        <v>1052197</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6061</v>
      </c>
      <c r="S8" s="680"/>
      <c r="T8" s="680"/>
      <c r="U8" s="680"/>
      <c r="V8" s="680"/>
      <c r="W8" s="680"/>
      <c r="X8" s="680"/>
      <c r="Y8" s="681"/>
      <c r="Z8" s="682">
        <v>0.1</v>
      </c>
      <c r="AA8" s="682"/>
      <c r="AB8" s="682"/>
      <c r="AC8" s="682"/>
      <c r="AD8" s="683">
        <v>6061</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35319</v>
      </c>
      <c r="BH8" s="680"/>
      <c r="BI8" s="680"/>
      <c r="BJ8" s="680"/>
      <c r="BK8" s="680"/>
      <c r="BL8" s="680"/>
      <c r="BM8" s="680"/>
      <c r="BN8" s="681"/>
      <c r="BO8" s="682">
        <v>1.4</v>
      </c>
      <c r="BP8" s="682"/>
      <c r="BQ8" s="682"/>
      <c r="BR8" s="682"/>
      <c r="BS8" s="688" t="s">
        <v>127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1838219</v>
      </c>
      <c r="CS8" s="680"/>
      <c r="CT8" s="680"/>
      <c r="CU8" s="680"/>
      <c r="CV8" s="680"/>
      <c r="CW8" s="680"/>
      <c r="CX8" s="680"/>
      <c r="CY8" s="681"/>
      <c r="CZ8" s="682">
        <v>23.8</v>
      </c>
      <c r="DA8" s="682"/>
      <c r="DB8" s="682"/>
      <c r="DC8" s="682"/>
      <c r="DD8" s="688">
        <v>24464</v>
      </c>
      <c r="DE8" s="680"/>
      <c r="DF8" s="680"/>
      <c r="DG8" s="680"/>
      <c r="DH8" s="680"/>
      <c r="DI8" s="680"/>
      <c r="DJ8" s="680"/>
      <c r="DK8" s="680"/>
      <c r="DL8" s="680"/>
      <c r="DM8" s="680"/>
      <c r="DN8" s="680"/>
      <c r="DO8" s="680"/>
      <c r="DP8" s="681"/>
      <c r="DQ8" s="688">
        <v>1153087</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5091</v>
      </c>
      <c r="S9" s="680"/>
      <c r="T9" s="680"/>
      <c r="U9" s="680"/>
      <c r="V9" s="680"/>
      <c r="W9" s="680"/>
      <c r="X9" s="680"/>
      <c r="Y9" s="681"/>
      <c r="Z9" s="682">
        <v>0.1</v>
      </c>
      <c r="AA9" s="682"/>
      <c r="AB9" s="682"/>
      <c r="AC9" s="682"/>
      <c r="AD9" s="683">
        <v>5091</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653365</v>
      </c>
      <c r="BH9" s="680"/>
      <c r="BI9" s="680"/>
      <c r="BJ9" s="680"/>
      <c r="BK9" s="680"/>
      <c r="BL9" s="680"/>
      <c r="BM9" s="680"/>
      <c r="BN9" s="681"/>
      <c r="BO9" s="682">
        <v>26.6</v>
      </c>
      <c r="BP9" s="682"/>
      <c r="BQ9" s="682"/>
      <c r="BR9" s="682"/>
      <c r="BS9" s="688" t="s">
        <v>225</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484342</v>
      </c>
      <c r="CS9" s="680"/>
      <c r="CT9" s="680"/>
      <c r="CU9" s="680"/>
      <c r="CV9" s="680"/>
      <c r="CW9" s="680"/>
      <c r="CX9" s="680"/>
      <c r="CY9" s="681"/>
      <c r="CZ9" s="682">
        <v>6.3</v>
      </c>
      <c r="DA9" s="682"/>
      <c r="DB9" s="682"/>
      <c r="DC9" s="682"/>
      <c r="DD9" s="688">
        <v>62726</v>
      </c>
      <c r="DE9" s="680"/>
      <c r="DF9" s="680"/>
      <c r="DG9" s="680"/>
      <c r="DH9" s="680"/>
      <c r="DI9" s="680"/>
      <c r="DJ9" s="680"/>
      <c r="DK9" s="680"/>
      <c r="DL9" s="680"/>
      <c r="DM9" s="680"/>
      <c r="DN9" s="680"/>
      <c r="DO9" s="680"/>
      <c r="DP9" s="681"/>
      <c r="DQ9" s="688">
        <v>472979</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225</v>
      </c>
      <c r="AA10" s="682"/>
      <c r="AB10" s="682"/>
      <c r="AC10" s="682"/>
      <c r="AD10" s="683" t="s">
        <v>127</v>
      </c>
      <c r="AE10" s="683"/>
      <c r="AF10" s="683"/>
      <c r="AG10" s="683"/>
      <c r="AH10" s="683"/>
      <c r="AI10" s="683"/>
      <c r="AJ10" s="683"/>
      <c r="AK10" s="683"/>
      <c r="AL10" s="684" t="s">
        <v>127</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58133</v>
      </c>
      <c r="BH10" s="680"/>
      <c r="BI10" s="680"/>
      <c r="BJ10" s="680"/>
      <c r="BK10" s="680"/>
      <c r="BL10" s="680"/>
      <c r="BM10" s="680"/>
      <c r="BN10" s="681"/>
      <c r="BO10" s="682">
        <v>2.4</v>
      </c>
      <c r="BP10" s="682"/>
      <c r="BQ10" s="682"/>
      <c r="BR10" s="682"/>
      <c r="BS10" s="688" t="s">
        <v>225</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10605</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605</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225</v>
      </c>
      <c r="AA11" s="682"/>
      <c r="AB11" s="682"/>
      <c r="AC11" s="682"/>
      <c r="AD11" s="683" t="s">
        <v>225</v>
      </c>
      <c r="AE11" s="683"/>
      <c r="AF11" s="683"/>
      <c r="AG11" s="683"/>
      <c r="AH11" s="683"/>
      <c r="AI11" s="683"/>
      <c r="AJ11" s="683"/>
      <c r="AK11" s="683"/>
      <c r="AL11" s="684" t="s">
        <v>225</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80367</v>
      </c>
      <c r="BH11" s="680"/>
      <c r="BI11" s="680"/>
      <c r="BJ11" s="680"/>
      <c r="BK11" s="680"/>
      <c r="BL11" s="680"/>
      <c r="BM11" s="680"/>
      <c r="BN11" s="681"/>
      <c r="BO11" s="682">
        <v>3.3</v>
      </c>
      <c r="BP11" s="682"/>
      <c r="BQ11" s="682"/>
      <c r="BR11" s="682"/>
      <c r="BS11" s="688" t="s">
        <v>127</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604704</v>
      </c>
      <c r="CS11" s="680"/>
      <c r="CT11" s="680"/>
      <c r="CU11" s="680"/>
      <c r="CV11" s="680"/>
      <c r="CW11" s="680"/>
      <c r="CX11" s="680"/>
      <c r="CY11" s="681"/>
      <c r="CZ11" s="682">
        <v>7.8</v>
      </c>
      <c r="DA11" s="682"/>
      <c r="DB11" s="682"/>
      <c r="DC11" s="682"/>
      <c r="DD11" s="688">
        <v>186969</v>
      </c>
      <c r="DE11" s="680"/>
      <c r="DF11" s="680"/>
      <c r="DG11" s="680"/>
      <c r="DH11" s="680"/>
      <c r="DI11" s="680"/>
      <c r="DJ11" s="680"/>
      <c r="DK11" s="680"/>
      <c r="DL11" s="680"/>
      <c r="DM11" s="680"/>
      <c r="DN11" s="680"/>
      <c r="DO11" s="680"/>
      <c r="DP11" s="681"/>
      <c r="DQ11" s="688">
        <v>237970</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294352</v>
      </c>
      <c r="S12" s="680"/>
      <c r="T12" s="680"/>
      <c r="U12" s="680"/>
      <c r="V12" s="680"/>
      <c r="W12" s="680"/>
      <c r="X12" s="680"/>
      <c r="Y12" s="681"/>
      <c r="Z12" s="682">
        <v>3.6</v>
      </c>
      <c r="AA12" s="682"/>
      <c r="AB12" s="682"/>
      <c r="AC12" s="682"/>
      <c r="AD12" s="683">
        <v>294352</v>
      </c>
      <c r="AE12" s="683"/>
      <c r="AF12" s="683"/>
      <c r="AG12" s="683"/>
      <c r="AH12" s="683"/>
      <c r="AI12" s="683"/>
      <c r="AJ12" s="683"/>
      <c r="AK12" s="683"/>
      <c r="AL12" s="684">
        <v>6.1</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1491180</v>
      </c>
      <c r="BH12" s="680"/>
      <c r="BI12" s="680"/>
      <c r="BJ12" s="680"/>
      <c r="BK12" s="680"/>
      <c r="BL12" s="680"/>
      <c r="BM12" s="680"/>
      <c r="BN12" s="681"/>
      <c r="BO12" s="682">
        <v>60.8</v>
      </c>
      <c r="BP12" s="682"/>
      <c r="BQ12" s="682"/>
      <c r="BR12" s="682"/>
      <c r="BS12" s="688" t="s">
        <v>127</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479721</v>
      </c>
      <c r="CS12" s="680"/>
      <c r="CT12" s="680"/>
      <c r="CU12" s="680"/>
      <c r="CV12" s="680"/>
      <c r="CW12" s="680"/>
      <c r="CX12" s="680"/>
      <c r="CY12" s="681"/>
      <c r="CZ12" s="682">
        <v>6.2</v>
      </c>
      <c r="DA12" s="682"/>
      <c r="DB12" s="682"/>
      <c r="DC12" s="682"/>
      <c r="DD12" s="688" t="s">
        <v>127</v>
      </c>
      <c r="DE12" s="680"/>
      <c r="DF12" s="680"/>
      <c r="DG12" s="680"/>
      <c r="DH12" s="680"/>
      <c r="DI12" s="680"/>
      <c r="DJ12" s="680"/>
      <c r="DK12" s="680"/>
      <c r="DL12" s="680"/>
      <c r="DM12" s="680"/>
      <c r="DN12" s="680"/>
      <c r="DO12" s="680"/>
      <c r="DP12" s="681"/>
      <c r="DQ12" s="688">
        <v>263821</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10196</v>
      </c>
      <c r="S13" s="680"/>
      <c r="T13" s="680"/>
      <c r="U13" s="680"/>
      <c r="V13" s="680"/>
      <c r="W13" s="680"/>
      <c r="X13" s="680"/>
      <c r="Y13" s="681"/>
      <c r="Z13" s="682">
        <v>0.1</v>
      </c>
      <c r="AA13" s="682"/>
      <c r="AB13" s="682"/>
      <c r="AC13" s="682"/>
      <c r="AD13" s="683">
        <v>10196</v>
      </c>
      <c r="AE13" s="683"/>
      <c r="AF13" s="683"/>
      <c r="AG13" s="683"/>
      <c r="AH13" s="683"/>
      <c r="AI13" s="683"/>
      <c r="AJ13" s="683"/>
      <c r="AK13" s="683"/>
      <c r="AL13" s="684">
        <v>0.2</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1479483</v>
      </c>
      <c r="BH13" s="680"/>
      <c r="BI13" s="680"/>
      <c r="BJ13" s="680"/>
      <c r="BK13" s="680"/>
      <c r="BL13" s="680"/>
      <c r="BM13" s="680"/>
      <c r="BN13" s="681"/>
      <c r="BO13" s="682">
        <v>60.3</v>
      </c>
      <c r="BP13" s="682"/>
      <c r="BQ13" s="682"/>
      <c r="BR13" s="682"/>
      <c r="BS13" s="688" t="s">
        <v>225</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1199262</v>
      </c>
      <c r="CS13" s="680"/>
      <c r="CT13" s="680"/>
      <c r="CU13" s="680"/>
      <c r="CV13" s="680"/>
      <c r="CW13" s="680"/>
      <c r="CX13" s="680"/>
      <c r="CY13" s="681"/>
      <c r="CZ13" s="682">
        <v>15.6</v>
      </c>
      <c r="DA13" s="682"/>
      <c r="DB13" s="682"/>
      <c r="DC13" s="682"/>
      <c r="DD13" s="688">
        <v>543058</v>
      </c>
      <c r="DE13" s="680"/>
      <c r="DF13" s="680"/>
      <c r="DG13" s="680"/>
      <c r="DH13" s="680"/>
      <c r="DI13" s="680"/>
      <c r="DJ13" s="680"/>
      <c r="DK13" s="680"/>
      <c r="DL13" s="680"/>
      <c r="DM13" s="680"/>
      <c r="DN13" s="680"/>
      <c r="DO13" s="680"/>
      <c r="DP13" s="681"/>
      <c r="DQ13" s="688">
        <v>1118129</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225</v>
      </c>
      <c r="AA14" s="682"/>
      <c r="AB14" s="682"/>
      <c r="AC14" s="682"/>
      <c r="AD14" s="683" t="s">
        <v>127</v>
      </c>
      <c r="AE14" s="683"/>
      <c r="AF14" s="683"/>
      <c r="AG14" s="683"/>
      <c r="AH14" s="683"/>
      <c r="AI14" s="683"/>
      <c r="AJ14" s="683"/>
      <c r="AK14" s="683"/>
      <c r="AL14" s="684" t="s">
        <v>127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55080</v>
      </c>
      <c r="BH14" s="680"/>
      <c r="BI14" s="680"/>
      <c r="BJ14" s="680"/>
      <c r="BK14" s="680"/>
      <c r="BL14" s="680"/>
      <c r="BM14" s="680"/>
      <c r="BN14" s="681"/>
      <c r="BO14" s="682">
        <v>2.2000000000000002</v>
      </c>
      <c r="BP14" s="682"/>
      <c r="BQ14" s="682"/>
      <c r="BR14" s="682"/>
      <c r="BS14" s="688" t="s">
        <v>225</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251643</v>
      </c>
      <c r="CS14" s="680"/>
      <c r="CT14" s="680"/>
      <c r="CU14" s="680"/>
      <c r="CV14" s="680"/>
      <c r="CW14" s="680"/>
      <c r="CX14" s="680"/>
      <c r="CY14" s="681"/>
      <c r="CZ14" s="682">
        <v>3.3</v>
      </c>
      <c r="DA14" s="682"/>
      <c r="DB14" s="682"/>
      <c r="DC14" s="682"/>
      <c r="DD14" s="688">
        <v>4534</v>
      </c>
      <c r="DE14" s="680"/>
      <c r="DF14" s="680"/>
      <c r="DG14" s="680"/>
      <c r="DH14" s="680"/>
      <c r="DI14" s="680"/>
      <c r="DJ14" s="680"/>
      <c r="DK14" s="680"/>
      <c r="DL14" s="680"/>
      <c r="DM14" s="680"/>
      <c r="DN14" s="680"/>
      <c r="DO14" s="680"/>
      <c r="DP14" s="681"/>
      <c r="DQ14" s="688">
        <v>242413</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34707</v>
      </c>
      <c r="S15" s="680"/>
      <c r="T15" s="680"/>
      <c r="U15" s="680"/>
      <c r="V15" s="680"/>
      <c r="W15" s="680"/>
      <c r="X15" s="680"/>
      <c r="Y15" s="681"/>
      <c r="Z15" s="682">
        <v>0.4</v>
      </c>
      <c r="AA15" s="682"/>
      <c r="AB15" s="682"/>
      <c r="AC15" s="682"/>
      <c r="AD15" s="683">
        <v>34707</v>
      </c>
      <c r="AE15" s="683"/>
      <c r="AF15" s="683"/>
      <c r="AG15" s="683"/>
      <c r="AH15" s="683"/>
      <c r="AI15" s="683"/>
      <c r="AJ15" s="683"/>
      <c r="AK15" s="683"/>
      <c r="AL15" s="684">
        <v>0.7</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78084</v>
      </c>
      <c r="BH15" s="680"/>
      <c r="BI15" s="680"/>
      <c r="BJ15" s="680"/>
      <c r="BK15" s="680"/>
      <c r="BL15" s="680"/>
      <c r="BM15" s="680"/>
      <c r="BN15" s="681"/>
      <c r="BO15" s="682">
        <v>3.2</v>
      </c>
      <c r="BP15" s="682"/>
      <c r="BQ15" s="682"/>
      <c r="BR15" s="682"/>
      <c r="BS15" s="688" t="s">
        <v>225</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882785</v>
      </c>
      <c r="CS15" s="680"/>
      <c r="CT15" s="680"/>
      <c r="CU15" s="680"/>
      <c r="CV15" s="680"/>
      <c r="CW15" s="680"/>
      <c r="CX15" s="680"/>
      <c r="CY15" s="681"/>
      <c r="CZ15" s="682">
        <v>11.5</v>
      </c>
      <c r="DA15" s="682"/>
      <c r="DB15" s="682"/>
      <c r="DC15" s="682"/>
      <c r="DD15" s="688">
        <v>299960</v>
      </c>
      <c r="DE15" s="680"/>
      <c r="DF15" s="680"/>
      <c r="DG15" s="680"/>
      <c r="DH15" s="680"/>
      <c r="DI15" s="680"/>
      <c r="DJ15" s="680"/>
      <c r="DK15" s="680"/>
      <c r="DL15" s="680"/>
      <c r="DM15" s="680"/>
      <c r="DN15" s="680"/>
      <c r="DO15" s="680"/>
      <c r="DP15" s="681"/>
      <c r="DQ15" s="688">
        <v>688317</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225</v>
      </c>
      <c r="S16" s="680"/>
      <c r="T16" s="680"/>
      <c r="U16" s="680"/>
      <c r="V16" s="680"/>
      <c r="W16" s="680"/>
      <c r="X16" s="680"/>
      <c r="Y16" s="681"/>
      <c r="Z16" s="682" t="s">
        <v>225</v>
      </c>
      <c r="AA16" s="682"/>
      <c r="AB16" s="682"/>
      <c r="AC16" s="682"/>
      <c r="AD16" s="683" t="s">
        <v>225</v>
      </c>
      <c r="AE16" s="683"/>
      <c r="AF16" s="683"/>
      <c r="AG16" s="683"/>
      <c r="AH16" s="683"/>
      <c r="AI16" s="683"/>
      <c r="AJ16" s="683"/>
      <c r="AK16" s="683"/>
      <c r="AL16" s="684" t="s">
        <v>127</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v>81</v>
      </c>
      <c r="BH16" s="680"/>
      <c r="BI16" s="680"/>
      <c r="BJ16" s="680"/>
      <c r="BK16" s="680"/>
      <c r="BL16" s="680"/>
      <c r="BM16" s="680"/>
      <c r="BN16" s="681"/>
      <c r="BO16" s="682">
        <v>0</v>
      </c>
      <c r="BP16" s="682"/>
      <c r="BQ16" s="682"/>
      <c r="BR16" s="682"/>
      <c r="BS16" s="688" t="s">
        <v>127</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49550</v>
      </c>
      <c r="CS16" s="680"/>
      <c r="CT16" s="680"/>
      <c r="CU16" s="680"/>
      <c r="CV16" s="680"/>
      <c r="CW16" s="680"/>
      <c r="CX16" s="680"/>
      <c r="CY16" s="681"/>
      <c r="CZ16" s="682">
        <v>0.6</v>
      </c>
      <c r="DA16" s="682"/>
      <c r="DB16" s="682"/>
      <c r="DC16" s="682"/>
      <c r="DD16" s="688" t="s">
        <v>127</v>
      </c>
      <c r="DE16" s="680"/>
      <c r="DF16" s="680"/>
      <c r="DG16" s="680"/>
      <c r="DH16" s="680"/>
      <c r="DI16" s="680"/>
      <c r="DJ16" s="680"/>
      <c r="DK16" s="680"/>
      <c r="DL16" s="680"/>
      <c r="DM16" s="680"/>
      <c r="DN16" s="680"/>
      <c r="DO16" s="680"/>
      <c r="DP16" s="681"/>
      <c r="DQ16" s="688">
        <v>49550</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7519</v>
      </c>
      <c r="S17" s="680"/>
      <c r="T17" s="680"/>
      <c r="U17" s="680"/>
      <c r="V17" s="680"/>
      <c r="W17" s="680"/>
      <c r="X17" s="680"/>
      <c r="Y17" s="681"/>
      <c r="Z17" s="682">
        <v>0.1</v>
      </c>
      <c r="AA17" s="682"/>
      <c r="AB17" s="682"/>
      <c r="AC17" s="682"/>
      <c r="AD17" s="683">
        <v>7519</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225</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559586</v>
      </c>
      <c r="CS17" s="680"/>
      <c r="CT17" s="680"/>
      <c r="CU17" s="680"/>
      <c r="CV17" s="680"/>
      <c r="CW17" s="680"/>
      <c r="CX17" s="680"/>
      <c r="CY17" s="681"/>
      <c r="CZ17" s="682">
        <v>7.3</v>
      </c>
      <c r="DA17" s="682"/>
      <c r="DB17" s="682"/>
      <c r="DC17" s="682"/>
      <c r="DD17" s="688" t="s">
        <v>127</v>
      </c>
      <c r="DE17" s="680"/>
      <c r="DF17" s="680"/>
      <c r="DG17" s="680"/>
      <c r="DH17" s="680"/>
      <c r="DI17" s="680"/>
      <c r="DJ17" s="680"/>
      <c r="DK17" s="680"/>
      <c r="DL17" s="680"/>
      <c r="DM17" s="680"/>
      <c r="DN17" s="680"/>
      <c r="DO17" s="680"/>
      <c r="DP17" s="681"/>
      <c r="DQ17" s="688">
        <v>446763</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2083698</v>
      </c>
      <c r="S18" s="680"/>
      <c r="T18" s="680"/>
      <c r="U18" s="680"/>
      <c r="V18" s="680"/>
      <c r="W18" s="680"/>
      <c r="X18" s="680"/>
      <c r="Y18" s="681"/>
      <c r="Z18" s="682">
        <v>25.6</v>
      </c>
      <c r="AA18" s="682"/>
      <c r="AB18" s="682"/>
      <c r="AC18" s="682"/>
      <c r="AD18" s="683">
        <v>1802490</v>
      </c>
      <c r="AE18" s="683"/>
      <c r="AF18" s="683"/>
      <c r="AG18" s="683"/>
      <c r="AH18" s="683"/>
      <c r="AI18" s="683"/>
      <c r="AJ18" s="683"/>
      <c r="AK18" s="683"/>
      <c r="AL18" s="684">
        <v>37.4</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225</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1802490</v>
      </c>
      <c r="S19" s="680"/>
      <c r="T19" s="680"/>
      <c r="U19" s="680"/>
      <c r="V19" s="680"/>
      <c r="W19" s="680"/>
      <c r="X19" s="680"/>
      <c r="Y19" s="681"/>
      <c r="Z19" s="682">
        <v>22.1</v>
      </c>
      <c r="AA19" s="682"/>
      <c r="AB19" s="682"/>
      <c r="AC19" s="682"/>
      <c r="AD19" s="683">
        <v>1802490</v>
      </c>
      <c r="AE19" s="683"/>
      <c r="AF19" s="683"/>
      <c r="AG19" s="683"/>
      <c r="AH19" s="683"/>
      <c r="AI19" s="683"/>
      <c r="AJ19" s="683"/>
      <c r="AK19" s="683"/>
      <c r="AL19" s="684">
        <v>37.4</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1677</v>
      </c>
      <c r="BH19" s="680"/>
      <c r="BI19" s="680"/>
      <c r="BJ19" s="680"/>
      <c r="BK19" s="680"/>
      <c r="BL19" s="680"/>
      <c r="BM19" s="680"/>
      <c r="BN19" s="681"/>
      <c r="BO19" s="682">
        <v>0.1</v>
      </c>
      <c r="BP19" s="682"/>
      <c r="BQ19" s="682"/>
      <c r="BR19" s="682"/>
      <c r="BS19" s="688" t="s">
        <v>127</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171</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281182</v>
      </c>
      <c r="S20" s="680"/>
      <c r="T20" s="680"/>
      <c r="U20" s="680"/>
      <c r="V20" s="680"/>
      <c r="W20" s="680"/>
      <c r="X20" s="680"/>
      <c r="Y20" s="681"/>
      <c r="Z20" s="682">
        <v>3.5</v>
      </c>
      <c r="AA20" s="682"/>
      <c r="AB20" s="682"/>
      <c r="AC20" s="682"/>
      <c r="AD20" s="683" t="s">
        <v>225</v>
      </c>
      <c r="AE20" s="683"/>
      <c r="AF20" s="683"/>
      <c r="AG20" s="683"/>
      <c r="AH20" s="683"/>
      <c r="AI20" s="683"/>
      <c r="AJ20" s="683"/>
      <c r="AK20" s="683"/>
      <c r="AL20" s="684" t="s">
        <v>127</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1677</v>
      </c>
      <c r="BH20" s="680"/>
      <c r="BI20" s="680"/>
      <c r="BJ20" s="680"/>
      <c r="BK20" s="680"/>
      <c r="BL20" s="680"/>
      <c r="BM20" s="680"/>
      <c r="BN20" s="681"/>
      <c r="BO20" s="682">
        <v>0.1</v>
      </c>
      <c r="BP20" s="682"/>
      <c r="BQ20" s="682"/>
      <c r="BR20" s="682"/>
      <c r="BS20" s="688" t="s">
        <v>127</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7707917</v>
      </c>
      <c r="CS20" s="680"/>
      <c r="CT20" s="680"/>
      <c r="CU20" s="680"/>
      <c r="CV20" s="680"/>
      <c r="CW20" s="680"/>
      <c r="CX20" s="680"/>
      <c r="CY20" s="681"/>
      <c r="CZ20" s="682">
        <v>100</v>
      </c>
      <c r="DA20" s="682"/>
      <c r="DB20" s="682"/>
      <c r="DC20" s="682"/>
      <c r="DD20" s="688">
        <v>1182981</v>
      </c>
      <c r="DE20" s="680"/>
      <c r="DF20" s="680"/>
      <c r="DG20" s="680"/>
      <c r="DH20" s="680"/>
      <c r="DI20" s="680"/>
      <c r="DJ20" s="680"/>
      <c r="DK20" s="680"/>
      <c r="DL20" s="680"/>
      <c r="DM20" s="680"/>
      <c r="DN20" s="680"/>
      <c r="DO20" s="680"/>
      <c r="DP20" s="681"/>
      <c r="DQ20" s="688">
        <v>5802372</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v>26</v>
      </c>
      <c r="S21" s="680"/>
      <c r="T21" s="680"/>
      <c r="U21" s="680"/>
      <c r="V21" s="680"/>
      <c r="W21" s="680"/>
      <c r="X21" s="680"/>
      <c r="Y21" s="681"/>
      <c r="Z21" s="682">
        <v>0</v>
      </c>
      <c r="AA21" s="682"/>
      <c r="AB21" s="682"/>
      <c r="AC21" s="682"/>
      <c r="AD21" s="683" t="s">
        <v>127</v>
      </c>
      <c r="AE21" s="683"/>
      <c r="AF21" s="683"/>
      <c r="AG21" s="683"/>
      <c r="AH21" s="683"/>
      <c r="AI21" s="683"/>
      <c r="AJ21" s="683"/>
      <c r="AK21" s="683"/>
      <c r="AL21" s="684" t="s">
        <v>127</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1677</v>
      </c>
      <c r="BH21" s="680"/>
      <c r="BI21" s="680"/>
      <c r="BJ21" s="680"/>
      <c r="BK21" s="680"/>
      <c r="BL21" s="680"/>
      <c r="BM21" s="680"/>
      <c r="BN21" s="681"/>
      <c r="BO21" s="682">
        <v>0.1</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5044824</v>
      </c>
      <c r="S22" s="680"/>
      <c r="T22" s="680"/>
      <c r="U22" s="680"/>
      <c r="V22" s="680"/>
      <c r="W22" s="680"/>
      <c r="X22" s="680"/>
      <c r="Y22" s="681"/>
      <c r="Z22" s="682">
        <v>62</v>
      </c>
      <c r="AA22" s="682"/>
      <c r="AB22" s="682"/>
      <c r="AC22" s="682"/>
      <c r="AD22" s="683">
        <v>4763616</v>
      </c>
      <c r="AE22" s="683"/>
      <c r="AF22" s="683"/>
      <c r="AG22" s="683"/>
      <c r="AH22" s="683"/>
      <c r="AI22" s="683"/>
      <c r="AJ22" s="683"/>
      <c r="AK22" s="683"/>
      <c r="AL22" s="684">
        <v>98.7</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225</v>
      </c>
      <c r="BH22" s="680"/>
      <c r="BI22" s="680"/>
      <c r="BJ22" s="680"/>
      <c r="BK22" s="680"/>
      <c r="BL22" s="680"/>
      <c r="BM22" s="680"/>
      <c r="BN22" s="681"/>
      <c r="BO22" s="682" t="s">
        <v>171</v>
      </c>
      <c r="BP22" s="682"/>
      <c r="BQ22" s="682"/>
      <c r="BR22" s="682"/>
      <c r="BS22" s="688" t="s">
        <v>127</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2156</v>
      </c>
      <c r="S23" s="680"/>
      <c r="T23" s="680"/>
      <c r="U23" s="680"/>
      <c r="V23" s="680"/>
      <c r="W23" s="680"/>
      <c r="X23" s="680"/>
      <c r="Y23" s="681"/>
      <c r="Z23" s="682">
        <v>0</v>
      </c>
      <c r="AA23" s="682"/>
      <c r="AB23" s="682"/>
      <c r="AC23" s="682"/>
      <c r="AD23" s="683">
        <v>2156</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53798</v>
      </c>
      <c r="S24" s="680"/>
      <c r="T24" s="680"/>
      <c r="U24" s="680"/>
      <c r="V24" s="680"/>
      <c r="W24" s="680"/>
      <c r="X24" s="680"/>
      <c r="Y24" s="681"/>
      <c r="Z24" s="682">
        <v>0.7</v>
      </c>
      <c r="AA24" s="682"/>
      <c r="AB24" s="682"/>
      <c r="AC24" s="682"/>
      <c r="AD24" s="683" t="s">
        <v>225</v>
      </c>
      <c r="AE24" s="683"/>
      <c r="AF24" s="683"/>
      <c r="AG24" s="683"/>
      <c r="AH24" s="683"/>
      <c r="AI24" s="683"/>
      <c r="AJ24" s="683"/>
      <c r="AK24" s="683"/>
      <c r="AL24" s="684" t="s">
        <v>127</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225</v>
      </c>
      <c r="BP24" s="682"/>
      <c r="BQ24" s="682"/>
      <c r="BR24" s="682"/>
      <c r="BS24" s="688" t="s">
        <v>225</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2318232</v>
      </c>
      <c r="CS24" s="669"/>
      <c r="CT24" s="669"/>
      <c r="CU24" s="669"/>
      <c r="CV24" s="669"/>
      <c r="CW24" s="669"/>
      <c r="CX24" s="669"/>
      <c r="CY24" s="670"/>
      <c r="CZ24" s="673">
        <v>30.1</v>
      </c>
      <c r="DA24" s="674"/>
      <c r="DB24" s="674"/>
      <c r="DC24" s="693"/>
      <c r="DD24" s="714">
        <v>1678278</v>
      </c>
      <c r="DE24" s="669"/>
      <c r="DF24" s="669"/>
      <c r="DG24" s="669"/>
      <c r="DH24" s="669"/>
      <c r="DI24" s="669"/>
      <c r="DJ24" s="669"/>
      <c r="DK24" s="670"/>
      <c r="DL24" s="714">
        <v>1643566</v>
      </c>
      <c r="DM24" s="669"/>
      <c r="DN24" s="669"/>
      <c r="DO24" s="669"/>
      <c r="DP24" s="669"/>
      <c r="DQ24" s="669"/>
      <c r="DR24" s="669"/>
      <c r="DS24" s="669"/>
      <c r="DT24" s="669"/>
      <c r="DU24" s="669"/>
      <c r="DV24" s="670"/>
      <c r="DW24" s="673">
        <v>32.1</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188275</v>
      </c>
      <c r="S25" s="680"/>
      <c r="T25" s="680"/>
      <c r="U25" s="680"/>
      <c r="V25" s="680"/>
      <c r="W25" s="680"/>
      <c r="X25" s="680"/>
      <c r="Y25" s="681"/>
      <c r="Z25" s="682">
        <v>2.2999999999999998</v>
      </c>
      <c r="AA25" s="682"/>
      <c r="AB25" s="682"/>
      <c r="AC25" s="682"/>
      <c r="AD25" s="683">
        <v>33307</v>
      </c>
      <c r="AE25" s="683"/>
      <c r="AF25" s="683"/>
      <c r="AG25" s="683"/>
      <c r="AH25" s="683"/>
      <c r="AI25" s="683"/>
      <c r="AJ25" s="683"/>
      <c r="AK25" s="683"/>
      <c r="AL25" s="684">
        <v>0.7</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225</v>
      </c>
      <c r="BP25" s="682"/>
      <c r="BQ25" s="682"/>
      <c r="BR25" s="682"/>
      <c r="BS25" s="688" t="s">
        <v>127</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1170604</v>
      </c>
      <c r="CS25" s="715"/>
      <c r="CT25" s="715"/>
      <c r="CU25" s="715"/>
      <c r="CV25" s="715"/>
      <c r="CW25" s="715"/>
      <c r="CX25" s="715"/>
      <c r="CY25" s="716"/>
      <c r="CZ25" s="684">
        <v>15.2</v>
      </c>
      <c r="DA25" s="712"/>
      <c r="DB25" s="712"/>
      <c r="DC25" s="717"/>
      <c r="DD25" s="688">
        <v>1033882</v>
      </c>
      <c r="DE25" s="715"/>
      <c r="DF25" s="715"/>
      <c r="DG25" s="715"/>
      <c r="DH25" s="715"/>
      <c r="DI25" s="715"/>
      <c r="DJ25" s="715"/>
      <c r="DK25" s="716"/>
      <c r="DL25" s="688">
        <v>999668</v>
      </c>
      <c r="DM25" s="715"/>
      <c r="DN25" s="715"/>
      <c r="DO25" s="715"/>
      <c r="DP25" s="715"/>
      <c r="DQ25" s="715"/>
      <c r="DR25" s="715"/>
      <c r="DS25" s="715"/>
      <c r="DT25" s="715"/>
      <c r="DU25" s="715"/>
      <c r="DV25" s="716"/>
      <c r="DW25" s="684">
        <v>19.5</v>
      </c>
      <c r="DX25" s="712"/>
      <c r="DY25" s="712"/>
      <c r="DZ25" s="712"/>
      <c r="EA25" s="712"/>
      <c r="EB25" s="712"/>
      <c r="EC25" s="713"/>
    </row>
    <row r="26" spans="2:133" ht="11.25" customHeight="1" x14ac:dyDescent="0.15">
      <c r="B26" s="676" t="s">
        <v>292</v>
      </c>
      <c r="C26" s="677"/>
      <c r="D26" s="677"/>
      <c r="E26" s="677"/>
      <c r="F26" s="677"/>
      <c r="G26" s="677"/>
      <c r="H26" s="677"/>
      <c r="I26" s="677"/>
      <c r="J26" s="677"/>
      <c r="K26" s="677"/>
      <c r="L26" s="677"/>
      <c r="M26" s="677"/>
      <c r="N26" s="677"/>
      <c r="O26" s="677"/>
      <c r="P26" s="677"/>
      <c r="Q26" s="678"/>
      <c r="R26" s="679">
        <v>10214</v>
      </c>
      <c r="S26" s="680"/>
      <c r="T26" s="680"/>
      <c r="U26" s="680"/>
      <c r="V26" s="680"/>
      <c r="W26" s="680"/>
      <c r="X26" s="680"/>
      <c r="Y26" s="681"/>
      <c r="Z26" s="682">
        <v>0.1</v>
      </c>
      <c r="AA26" s="682"/>
      <c r="AB26" s="682"/>
      <c r="AC26" s="682"/>
      <c r="AD26" s="683" t="s">
        <v>225</v>
      </c>
      <c r="AE26" s="683"/>
      <c r="AF26" s="683"/>
      <c r="AG26" s="683"/>
      <c r="AH26" s="683"/>
      <c r="AI26" s="683"/>
      <c r="AJ26" s="683"/>
      <c r="AK26" s="683"/>
      <c r="AL26" s="684" t="s">
        <v>225</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225</v>
      </c>
      <c r="BP26" s="682"/>
      <c r="BQ26" s="682"/>
      <c r="BR26" s="682"/>
      <c r="BS26" s="688" t="s">
        <v>127</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746281</v>
      </c>
      <c r="CS26" s="680"/>
      <c r="CT26" s="680"/>
      <c r="CU26" s="680"/>
      <c r="CV26" s="680"/>
      <c r="CW26" s="680"/>
      <c r="CX26" s="680"/>
      <c r="CY26" s="681"/>
      <c r="CZ26" s="684">
        <v>9.6999999999999993</v>
      </c>
      <c r="DA26" s="712"/>
      <c r="DB26" s="712"/>
      <c r="DC26" s="717"/>
      <c r="DD26" s="688">
        <v>613633</v>
      </c>
      <c r="DE26" s="680"/>
      <c r="DF26" s="680"/>
      <c r="DG26" s="680"/>
      <c r="DH26" s="680"/>
      <c r="DI26" s="680"/>
      <c r="DJ26" s="680"/>
      <c r="DK26" s="681"/>
      <c r="DL26" s="688" t="s">
        <v>225</v>
      </c>
      <c r="DM26" s="680"/>
      <c r="DN26" s="680"/>
      <c r="DO26" s="680"/>
      <c r="DP26" s="680"/>
      <c r="DQ26" s="680"/>
      <c r="DR26" s="680"/>
      <c r="DS26" s="680"/>
      <c r="DT26" s="680"/>
      <c r="DU26" s="680"/>
      <c r="DV26" s="681"/>
      <c r="DW26" s="684" t="s">
        <v>127</v>
      </c>
      <c r="DX26" s="712"/>
      <c r="DY26" s="712"/>
      <c r="DZ26" s="712"/>
      <c r="EA26" s="712"/>
      <c r="EB26" s="712"/>
      <c r="EC26" s="713"/>
    </row>
    <row r="27" spans="2:133" ht="11.25" customHeight="1" x14ac:dyDescent="0.15">
      <c r="B27" s="676" t="s">
        <v>295</v>
      </c>
      <c r="C27" s="677"/>
      <c r="D27" s="677"/>
      <c r="E27" s="677"/>
      <c r="F27" s="677"/>
      <c r="G27" s="677"/>
      <c r="H27" s="677"/>
      <c r="I27" s="677"/>
      <c r="J27" s="677"/>
      <c r="K27" s="677"/>
      <c r="L27" s="677"/>
      <c r="M27" s="677"/>
      <c r="N27" s="677"/>
      <c r="O27" s="677"/>
      <c r="P27" s="677"/>
      <c r="Q27" s="678"/>
      <c r="R27" s="679">
        <v>374900</v>
      </c>
      <c r="S27" s="680"/>
      <c r="T27" s="680"/>
      <c r="U27" s="680"/>
      <c r="V27" s="680"/>
      <c r="W27" s="680"/>
      <c r="X27" s="680"/>
      <c r="Y27" s="681"/>
      <c r="Z27" s="682">
        <v>4.5999999999999996</v>
      </c>
      <c r="AA27" s="682"/>
      <c r="AB27" s="682"/>
      <c r="AC27" s="682"/>
      <c r="AD27" s="683" t="s">
        <v>127</v>
      </c>
      <c r="AE27" s="683"/>
      <c r="AF27" s="683"/>
      <c r="AG27" s="683"/>
      <c r="AH27" s="683"/>
      <c r="AI27" s="683"/>
      <c r="AJ27" s="683"/>
      <c r="AK27" s="683"/>
      <c r="AL27" s="684" t="s">
        <v>225</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2453286</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588042</v>
      </c>
      <c r="CS27" s="715"/>
      <c r="CT27" s="715"/>
      <c r="CU27" s="715"/>
      <c r="CV27" s="715"/>
      <c r="CW27" s="715"/>
      <c r="CX27" s="715"/>
      <c r="CY27" s="716"/>
      <c r="CZ27" s="684">
        <v>7.6</v>
      </c>
      <c r="DA27" s="712"/>
      <c r="DB27" s="712"/>
      <c r="DC27" s="717"/>
      <c r="DD27" s="688">
        <v>197633</v>
      </c>
      <c r="DE27" s="715"/>
      <c r="DF27" s="715"/>
      <c r="DG27" s="715"/>
      <c r="DH27" s="715"/>
      <c r="DI27" s="715"/>
      <c r="DJ27" s="715"/>
      <c r="DK27" s="716"/>
      <c r="DL27" s="688">
        <v>197135</v>
      </c>
      <c r="DM27" s="715"/>
      <c r="DN27" s="715"/>
      <c r="DO27" s="715"/>
      <c r="DP27" s="715"/>
      <c r="DQ27" s="715"/>
      <c r="DR27" s="715"/>
      <c r="DS27" s="715"/>
      <c r="DT27" s="715"/>
      <c r="DU27" s="715"/>
      <c r="DV27" s="716"/>
      <c r="DW27" s="684">
        <v>3.8</v>
      </c>
      <c r="DX27" s="712"/>
      <c r="DY27" s="712"/>
      <c r="DZ27" s="712"/>
      <c r="EA27" s="712"/>
      <c r="EB27" s="712"/>
      <c r="EC27" s="713"/>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225</v>
      </c>
      <c r="S28" s="680"/>
      <c r="T28" s="680"/>
      <c r="U28" s="680"/>
      <c r="V28" s="680"/>
      <c r="W28" s="680"/>
      <c r="X28" s="680"/>
      <c r="Y28" s="681"/>
      <c r="Z28" s="682" t="s">
        <v>225</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559586</v>
      </c>
      <c r="CS28" s="680"/>
      <c r="CT28" s="680"/>
      <c r="CU28" s="680"/>
      <c r="CV28" s="680"/>
      <c r="CW28" s="680"/>
      <c r="CX28" s="680"/>
      <c r="CY28" s="681"/>
      <c r="CZ28" s="684">
        <v>7.3</v>
      </c>
      <c r="DA28" s="712"/>
      <c r="DB28" s="712"/>
      <c r="DC28" s="717"/>
      <c r="DD28" s="688">
        <v>446763</v>
      </c>
      <c r="DE28" s="680"/>
      <c r="DF28" s="680"/>
      <c r="DG28" s="680"/>
      <c r="DH28" s="680"/>
      <c r="DI28" s="680"/>
      <c r="DJ28" s="680"/>
      <c r="DK28" s="681"/>
      <c r="DL28" s="688">
        <v>446763</v>
      </c>
      <c r="DM28" s="680"/>
      <c r="DN28" s="680"/>
      <c r="DO28" s="680"/>
      <c r="DP28" s="680"/>
      <c r="DQ28" s="680"/>
      <c r="DR28" s="680"/>
      <c r="DS28" s="680"/>
      <c r="DT28" s="680"/>
      <c r="DU28" s="680"/>
      <c r="DV28" s="681"/>
      <c r="DW28" s="684">
        <v>8.6999999999999993</v>
      </c>
      <c r="DX28" s="712"/>
      <c r="DY28" s="712"/>
      <c r="DZ28" s="712"/>
      <c r="EA28" s="712"/>
      <c r="EB28" s="712"/>
      <c r="EC28" s="713"/>
    </row>
    <row r="29" spans="2:133" ht="11.25" customHeight="1" x14ac:dyDescent="0.15">
      <c r="B29" s="676" t="s">
        <v>300</v>
      </c>
      <c r="C29" s="677"/>
      <c r="D29" s="677"/>
      <c r="E29" s="677"/>
      <c r="F29" s="677"/>
      <c r="G29" s="677"/>
      <c r="H29" s="677"/>
      <c r="I29" s="677"/>
      <c r="J29" s="677"/>
      <c r="K29" s="677"/>
      <c r="L29" s="677"/>
      <c r="M29" s="677"/>
      <c r="N29" s="677"/>
      <c r="O29" s="677"/>
      <c r="P29" s="677"/>
      <c r="Q29" s="678"/>
      <c r="R29" s="679">
        <v>484940</v>
      </c>
      <c r="S29" s="680"/>
      <c r="T29" s="680"/>
      <c r="U29" s="680"/>
      <c r="V29" s="680"/>
      <c r="W29" s="680"/>
      <c r="X29" s="680"/>
      <c r="Y29" s="681"/>
      <c r="Z29" s="682">
        <v>6</v>
      </c>
      <c r="AA29" s="682"/>
      <c r="AB29" s="682"/>
      <c r="AC29" s="682"/>
      <c r="AD29" s="683" t="s">
        <v>225</v>
      </c>
      <c r="AE29" s="683"/>
      <c r="AF29" s="683"/>
      <c r="AG29" s="683"/>
      <c r="AH29" s="683"/>
      <c r="AI29" s="683"/>
      <c r="AJ29" s="683"/>
      <c r="AK29" s="683"/>
      <c r="AL29" s="684" t="s">
        <v>127</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559586</v>
      </c>
      <c r="CS29" s="715"/>
      <c r="CT29" s="715"/>
      <c r="CU29" s="715"/>
      <c r="CV29" s="715"/>
      <c r="CW29" s="715"/>
      <c r="CX29" s="715"/>
      <c r="CY29" s="716"/>
      <c r="CZ29" s="684">
        <v>7.3</v>
      </c>
      <c r="DA29" s="712"/>
      <c r="DB29" s="712"/>
      <c r="DC29" s="717"/>
      <c r="DD29" s="688">
        <v>446763</v>
      </c>
      <c r="DE29" s="715"/>
      <c r="DF29" s="715"/>
      <c r="DG29" s="715"/>
      <c r="DH29" s="715"/>
      <c r="DI29" s="715"/>
      <c r="DJ29" s="715"/>
      <c r="DK29" s="716"/>
      <c r="DL29" s="688">
        <v>446763</v>
      </c>
      <c r="DM29" s="715"/>
      <c r="DN29" s="715"/>
      <c r="DO29" s="715"/>
      <c r="DP29" s="715"/>
      <c r="DQ29" s="715"/>
      <c r="DR29" s="715"/>
      <c r="DS29" s="715"/>
      <c r="DT29" s="715"/>
      <c r="DU29" s="715"/>
      <c r="DV29" s="716"/>
      <c r="DW29" s="684">
        <v>8.6999999999999993</v>
      </c>
      <c r="DX29" s="712"/>
      <c r="DY29" s="712"/>
      <c r="DZ29" s="712"/>
      <c r="EA29" s="712"/>
      <c r="EB29" s="712"/>
      <c r="EC29" s="713"/>
    </row>
    <row r="30" spans="2:133" ht="11.25" customHeight="1" x14ac:dyDescent="0.15">
      <c r="B30" s="676" t="s">
        <v>304</v>
      </c>
      <c r="C30" s="677"/>
      <c r="D30" s="677"/>
      <c r="E30" s="677"/>
      <c r="F30" s="677"/>
      <c r="G30" s="677"/>
      <c r="H30" s="677"/>
      <c r="I30" s="677"/>
      <c r="J30" s="677"/>
      <c r="K30" s="677"/>
      <c r="L30" s="677"/>
      <c r="M30" s="677"/>
      <c r="N30" s="677"/>
      <c r="O30" s="677"/>
      <c r="P30" s="677"/>
      <c r="Q30" s="678"/>
      <c r="R30" s="679">
        <v>133588</v>
      </c>
      <c r="S30" s="680"/>
      <c r="T30" s="680"/>
      <c r="U30" s="680"/>
      <c r="V30" s="680"/>
      <c r="W30" s="680"/>
      <c r="X30" s="680"/>
      <c r="Y30" s="681"/>
      <c r="Z30" s="682">
        <v>1.6</v>
      </c>
      <c r="AA30" s="682"/>
      <c r="AB30" s="682"/>
      <c r="AC30" s="682"/>
      <c r="AD30" s="683">
        <v>13630</v>
      </c>
      <c r="AE30" s="683"/>
      <c r="AF30" s="683"/>
      <c r="AG30" s="683"/>
      <c r="AH30" s="683"/>
      <c r="AI30" s="683"/>
      <c r="AJ30" s="683"/>
      <c r="AK30" s="683"/>
      <c r="AL30" s="684">
        <v>0.3</v>
      </c>
      <c r="AM30" s="685"/>
      <c r="AN30" s="685"/>
      <c r="AO30" s="686"/>
      <c r="AP30" s="727" t="s">
        <v>305</v>
      </c>
      <c r="AQ30" s="728"/>
      <c r="AR30" s="728"/>
      <c r="AS30" s="728"/>
      <c r="AT30" s="733" t="s">
        <v>306</v>
      </c>
      <c r="AU30" s="230"/>
      <c r="AV30" s="230"/>
      <c r="AW30" s="230"/>
      <c r="AX30" s="665" t="s">
        <v>183</v>
      </c>
      <c r="AY30" s="666"/>
      <c r="AZ30" s="666"/>
      <c r="BA30" s="666"/>
      <c r="BB30" s="666"/>
      <c r="BC30" s="666"/>
      <c r="BD30" s="666"/>
      <c r="BE30" s="666"/>
      <c r="BF30" s="667"/>
      <c r="BG30" s="739">
        <v>99.8</v>
      </c>
      <c r="BH30" s="740"/>
      <c r="BI30" s="740"/>
      <c r="BJ30" s="740"/>
      <c r="BK30" s="740"/>
      <c r="BL30" s="740"/>
      <c r="BM30" s="674">
        <v>99.6</v>
      </c>
      <c r="BN30" s="740"/>
      <c r="BO30" s="740"/>
      <c r="BP30" s="740"/>
      <c r="BQ30" s="741"/>
      <c r="BR30" s="739">
        <v>99.8</v>
      </c>
      <c r="BS30" s="740"/>
      <c r="BT30" s="740"/>
      <c r="BU30" s="740"/>
      <c r="BV30" s="740"/>
      <c r="BW30" s="740"/>
      <c r="BX30" s="674">
        <v>99.5</v>
      </c>
      <c r="BY30" s="740"/>
      <c r="BZ30" s="740"/>
      <c r="CA30" s="740"/>
      <c r="CB30" s="741"/>
      <c r="CD30" s="744"/>
      <c r="CE30" s="745"/>
      <c r="CF30" s="694" t="s">
        <v>307</v>
      </c>
      <c r="CG30" s="695"/>
      <c r="CH30" s="695"/>
      <c r="CI30" s="695"/>
      <c r="CJ30" s="695"/>
      <c r="CK30" s="695"/>
      <c r="CL30" s="695"/>
      <c r="CM30" s="695"/>
      <c r="CN30" s="695"/>
      <c r="CO30" s="695"/>
      <c r="CP30" s="695"/>
      <c r="CQ30" s="696"/>
      <c r="CR30" s="679">
        <v>522794</v>
      </c>
      <c r="CS30" s="680"/>
      <c r="CT30" s="680"/>
      <c r="CU30" s="680"/>
      <c r="CV30" s="680"/>
      <c r="CW30" s="680"/>
      <c r="CX30" s="680"/>
      <c r="CY30" s="681"/>
      <c r="CZ30" s="684">
        <v>6.8</v>
      </c>
      <c r="DA30" s="712"/>
      <c r="DB30" s="712"/>
      <c r="DC30" s="717"/>
      <c r="DD30" s="688">
        <v>411026</v>
      </c>
      <c r="DE30" s="680"/>
      <c r="DF30" s="680"/>
      <c r="DG30" s="680"/>
      <c r="DH30" s="680"/>
      <c r="DI30" s="680"/>
      <c r="DJ30" s="680"/>
      <c r="DK30" s="681"/>
      <c r="DL30" s="688">
        <v>411026</v>
      </c>
      <c r="DM30" s="680"/>
      <c r="DN30" s="680"/>
      <c r="DO30" s="680"/>
      <c r="DP30" s="680"/>
      <c r="DQ30" s="680"/>
      <c r="DR30" s="680"/>
      <c r="DS30" s="680"/>
      <c r="DT30" s="680"/>
      <c r="DU30" s="680"/>
      <c r="DV30" s="681"/>
      <c r="DW30" s="684">
        <v>8</v>
      </c>
      <c r="DX30" s="712"/>
      <c r="DY30" s="712"/>
      <c r="DZ30" s="712"/>
      <c r="EA30" s="712"/>
      <c r="EB30" s="712"/>
      <c r="EC30" s="713"/>
    </row>
    <row r="31" spans="2:133" ht="11.25" customHeight="1" x14ac:dyDescent="0.15">
      <c r="B31" s="676" t="s">
        <v>308</v>
      </c>
      <c r="C31" s="677"/>
      <c r="D31" s="677"/>
      <c r="E31" s="677"/>
      <c r="F31" s="677"/>
      <c r="G31" s="677"/>
      <c r="H31" s="677"/>
      <c r="I31" s="677"/>
      <c r="J31" s="677"/>
      <c r="K31" s="677"/>
      <c r="L31" s="677"/>
      <c r="M31" s="677"/>
      <c r="N31" s="677"/>
      <c r="O31" s="677"/>
      <c r="P31" s="677"/>
      <c r="Q31" s="678"/>
      <c r="R31" s="679">
        <v>96390</v>
      </c>
      <c r="S31" s="680"/>
      <c r="T31" s="680"/>
      <c r="U31" s="680"/>
      <c r="V31" s="680"/>
      <c r="W31" s="680"/>
      <c r="X31" s="680"/>
      <c r="Y31" s="681"/>
      <c r="Z31" s="682">
        <v>1.2</v>
      </c>
      <c r="AA31" s="682"/>
      <c r="AB31" s="682"/>
      <c r="AC31" s="682"/>
      <c r="AD31" s="683" t="s">
        <v>127</v>
      </c>
      <c r="AE31" s="683"/>
      <c r="AF31" s="683"/>
      <c r="AG31" s="683"/>
      <c r="AH31" s="683"/>
      <c r="AI31" s="683"/>
      <c r="AJ31" s="683"/>
      <c r="AK31" s="683"/>
      <c r="AL31" s="684" t="s">
        <v>171</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99.8</v>
      </c>
      <c r="BH31" s="715"/>
      <c r="BI31" s="715"/>
      <c r="BJ31" s="715"/>
      <c r="BK31" s="715"/>
      <c r="BL31" s="715"/>
      <c r="BM31" s="685">
        <v>99.7</v>
      </c>
      <c r="BN31" s="737"/>
      <c r="BO31" s="737"/>
      <c r="BP31" s="737"/>
      <c r="BQ31" s="738"/>
      <c r="BR31" s="736">
        <v>99.8</v>
      </c>
      <c r="BS31" s="715"/>
      <c r="BT31" s="715"/>
      <c r="BU31" s="715"/>
      <c r="BV31" s="715"/>
      <c r="BW31" s="715"/>
      <c r="BX31" s="685">
        <v>99.6</v>
      </c>
      <c r="BY31" s="737"/>
      <c r="BZ31" s="737"/>
      <c r="CA31" s="737"/>
      <c r="CB31" s="738"/>
      <c r="CD31" s="744"/>
      <c r="CE31" s="745"/>
      <c r="CF31" s="694" t="s">
        <v>311</v>
      </c>
      <c r="CG31" s="695"/>
      <c r="CH31" s="695"/>
      <c r="CI31" s="695"/>
      <c r="CJ31" s="695"/>
      <c r="CK31" s="695"/>
      <c r="CL31" s="695"/>
      <c r="CM31" s="695"/>
      <c r="CN31" s="695"/>
      <c r="CO31" s="695"/>
      <c r="CP31" s="695"/>
      <c r="CQ31" s="696"/>
      <c r="CR31" s="679">
        <v>36792</v>
      </c>
      <c r="CS31" s="715"/>
      <c r="CT31" s="715"/>
      <c r="CU31" s="715"/>
      <c r="CV31" s="715"/>
      <c r="CW31" s="715"/>
      <c r="CX31" s="715"/>
      <c r="CY31" s="716"/>
      <c r="CZ31" s="684">
        <v>0.5</v>
      </c>
      <c r="DA31" s="712"/>
      <c r="DB31" s="712"/>
      <c r="DC31" s="717"/>
      <c r="DD31" s="688">
        <v>35737</v>
      </c>
      <c r="DE31" s="715"/>
      <c r="DF31" s="715"/>
      <c r="DG31" s="715"/>
      <c r="DH31" s="715"/>
      <c r="DI31" s="715"/>
      <c r="DJ31" s="715"/>
      <c r="DK31" s="716"/>
      <c r="DL31" s="688">
        <v>35737</v>
      </c>
      <c r="DM31" s="715"/>
      <c r="DN31" s="715"/>
      <c r="DO31" s="715"/>
      <c r="DP31" s="715"/>
      <c r="DQ31" s="715"/>
      <c r="DR31" s="715"/>
      <c r="DS31" s="715"/>
      <c r="DT31" s="715"/>
      <c r="DU31" s="715"/>
      <c r="DV31" s="716"/>
      <c r="DW31" s="684">
        <v>0.7</v>
      </c>
      <c r="DX31" s="712"/>
      <c r="DY31" s="712"/>
      <c r="DZ31" s="712"/>
      <c r="EA31" s="712"/>
      <c r="EB31" s="712"/>
      <c r="EC31" s="713"/>
    </row>
    <row r="32" spans="2:133" ht="11.25" customHeight="1" x14ac:dyDescent="0.15">
      <c r="B32" s="676" t="s">
        <v>312</v>
      </c>
      <c r="C32" s="677"/>
      <c r="D32" s="677"/>
      <c r="E32" s="677"/>
      <c r="F32" s="677"/>
      <c r="G32" s="677"/>
      <c r="H32" s="677"/>
      <c r="I32" s="677"/>
      <c r="J32" s="677"/>
      <c r="K32" s="677"/>
      <c r="L32" s="677"/>
      <c r="M32" s="677"/>
      <c r="N32" s="677"/>
      <c r="O32" s="677"/>
      <c r="P32" s="677"/>
      <c r="Q32" s="678"/>
      <c r="R32" s="679">
        <v>580486</v>
      </c>
      <c r="S32" s="680"/>
      <c r="T32" s="680"/>
      <c r="U32" s="680"/>
      <c r="V32" s="680"/>
      <c r="W32" s="680"/>
      <c r="X32" s="680"/>
      <c r="Y32" s="681"/>
      <c r="Z32" s="682">
        <v>7.1</v>
      </c>
      <c r="AA32" s="682"/>
      <c r="AB32" s="682"/>
      <c r="AC32" s="682"/>
      <c r="AD32" s="683" t="s">
        <v>225</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99.9</v>
      </c>
      <c r="BH32" s="749"/>
      <c r="BI32" s="749"/>
      <c r="BJ32" s="749"/>
      <c r="BK32" s="749"/>
      <c r="BL32" s="749"/>
      <c r="BM32" s="750">
        <v>99.5</v>
      </c>
      <c r="BN32" s="749"/>
      <c r="BO32" s="749"/>
      <c r="BP32" s="749"/>
      <c r="BQ32" s="751"/>
      <c r="BR32" s="748">
        <v>99.8</v>
      </c>
      <c r="BS32" s="749"/>
      <c r="BT32" s="749"/>
      <c r="BU32" s="749"/>
      <c r="BV32" s="749"/>
      <c r="BW32" s="749"/>
      <c r="BX32" s="750">
        <v>99.4</v>
      </c>
      <c r="BY32" s="749"/>
      <c r="BZ32" s="749"/>
      <c r="CA32" s="749"/>
      <c r="CB32" s="751"/>
      <c r="CD32" s="746"/>
      <c r="CE32" s="747"/>
      <c r="CF32" s="694" t="s">
        <v>314</v>
      </c>
      <c r="CG32" s="695"/>
      <c r="CH32" s="695"/>
      <c r="CI32" s="695"/>
      <c r="CJ32" s="695"/>
      <c r="CK32" s="695"/>
      <c r="CL32" s="695"/>
      <c r="CM32" s="695"/>
      <c r="CN32" s="695"/>
      <c r="CO32" s="695"/>
      <c r="CP32" s="695"/>
      <c r="CQ32" s="696"/>
      <c r="CR32" s="679" t="s">
        <v>127</v>
      </c>
      <c r="CS32" s="680"/>
      <c r="CT32" s="680"/>
      <c r="CU32" s="680"/>
      <c r="CV32" s="680"/>
      <c r="CW32" s="680"/>
      <c r="CX32" s="680"/>
      <c r="CY32" s="681"/>
      <c r="CZ32" s="684" t="s">
        <v>225</v>
      </c>
      <c r="DA32" s="712"/>
      <c r="DB32" s="712"/>
      <c r="DC32" s="717"/>
      <c r="DD32" s="688" t="s">
        <v>127</v>
      </c>
      <c r="DE32" s="680"/>
      <c r="DF32" s="680"/>
      <c r="DG32" s="680"/>
      <c r="DH32" s="680"/>
      <c r="DI32" s="680"/>
      <c r="DJ32" s="680"/>
      <c r="DK32" s="681"/>
      <c r="DL32" s="688" t="s">
        <v>225</v>
      </c>
      <c r="DM32" s="680"/>
      <c r="DN32" s="680"/>
      <c r="DO32" s="680"/>
      <c r="DP32" s="680"/>
      <c r="DQ32" s="680"/>
      <c r="DR32" s="680"/>
      <c r="DS32" s="680"/>
      <c r="DT32" s="680"/>
      <c r="DU32" s="680"/>
      <c r="DV32" s="681"/>
      <c r="DW32" s="684" t="s">
        <v>225</v>
      </c>
      <c r="DX32" s="712"/>
      <c r="DY32" s="712"/>
      <c r="DZ32" s="712"/>
      <c r="EA32" s="712"/>
      <c r="EB32" s="712"/>
      <c r="EC32" s="713"/>
    </row>
    <row r="33" spans="2:133" ht="11.25" customHeight="1" x14ac:dyDescent="0.15">
      <c r="B33" s="676" t="s">
        <v>315</v>
      </c>
      <c r="C33" s="677"/>
      <c r="D33" s="677"/>
      <c r="E33" s="677"/>
      <c r="F33" s="677"/>
      <c r="G33" s="677"/>
      <c r="H33" s="677"/>
      <c r="I33" s="677"/>
      <c r="J33" s="677"/>
      <c r="K33" s="677"/>
      <c r="L33" s="677"/>
      <c r="M33" s="677"/>
      <c r="N33" s="677"/>
      <c r="O33" s="677"/>
      <c r="P33" s="677"/>
      <c r="Q33" s="678"/>
      <c r="R33" s="679">
        <v>470889</v>
      </c>
      <c r="S33" s="680"/>
      <c r="T33" s="680"/>
      <c r="U33" s="680"/>
      <c r="V33" s="680"/>
      <c r="W33" s="680"/>
      <c r="X33" s="680"/>
      <c r="Y33" s="681"/>
      <c r="Z33" s="682">
        <v>5.8</v>
      </c>
      <c r="AA33" s="682"/>
      <c r="AB33" s="682"/>
      <c r="AC33" s="682"/>
      <c r="AD33" s="683" t="s">
        <v>225</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4157154</v>
      </c>
      <c r="CS33" s="715"/>
      <c r="CT33" s="715"/>
      <c r="CU33" s="715"/>
      <c r="CV33" s="715"/>
      <c r="CW33" s="715"/>
      <c r="CX33" s="715"/>
      <c r="CY33" s="716"/>
      <c r="CZ33" s="684">
        <v>53.9</v>
      </c>
      <c r="DA33" s="712"/>
      <c r="DB33" s="712"/>
      <c r="DC33" s="717"/>
      <c r="DD33" s="688">
        <v>3309658</v>
      </c>
      <c r="DE33" s="715"/>
      <c r="DF33" s="715"/>
      <c r="DG33" s="715"/>
      <c r="DH33" s="715"/>
      <c r="DI33" s="715"/>
      <c r="DJ33" s="715"/>
      <c r="DK33" s="716"/>
      <c r="DL33" s="688">
        <v>2645886</v>
      </c>
      <c r="DM33" s="715"/>
      <c r="DN33" s="715"/>
      <c r="DO33" s="715"/>
      <c r="DP33" s="715"/>
      <c r="DQ33" s="715"/>
      <c r="DR33" s="715"/>
      <c r="DS33" s="715"/>
      <c r="DT33" s="715"/>
      <c r="DU33" s="715"/>
      <c r="DV33" s="716"/>
      <c r="DW33" s="684">
        <v>51.6</v>
      </c>
      <c r="DX33" s="712"/>
      <c r="DY33" s="712"/>
      <c r="DZ33" s="712"/>
      <c r="EA33" s="712"/>
      <c r="EB33" s="712"/>
      <c r="EC33" s="713"/>
    </row>
    <row r="34" spans="2:133" ht="11.25" customHeight="1" x14ac:dyDescent="0.15">
      <c r="B34" s="676" t="s">
        <v>317</v>
      </c>
      <c r="C34" s="677"/>
      <c r="D34" s="677"/>
      <c r="E34" s="677"/>
      <c r="F34" s="677"/>
      <c r="G34" s="677"/>
      <c r="H34" s="677"/>
      <c r="I34" s="677"/>
      <c r="J34" s="677"/>
      <c r="K34" s="677"/>
      <c r="L34" s="677"/>
      <c r="M34" s="677"/>
      <c r="N34" s="677"/>
      <c r="O34" s="677"/>
      <c r="P34" s="677"/>
      <c r="Q34" s="678"/>
      <c r="R34" s="679">
        <v>363666</v>
      </c>
      <c r="S34" s="680"/>
      <c r="T34" s="680"/>
      <c r="U34" s="680"/>
      <c r="V34" s="680"/>
      <c r="W34" s="680"/>
      <c r="X34" s="680"/>
      <c r="Y34" s="681"/>
      <c r="Z34" s="682">
        <v>4.5</v>
      </c>
      <c r="AA34" s="682"/>
      <c r="AB34" s="682"/>
      <c r="AC34" s="682"/>
      <c r="AD34" s="683">
        <v>13173</v>
      </c>
      <c r="AE34" s="683"/>
      <c r="AF34" s="683"/>
      <c r="AG34" s="683"/>
      <c r="AH34" s="683"/>
      <c r="AI34" s="683"/>
      <c r="AJ34" s="683"/>
      <c r="AK34" s="683"/>
      <c r="AL34" s="684">
        <v>0.3</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1328174</v>
      </c>
      <c r="CS34" s="680"/>
      <c r="CT34" s="680"/>
      <c r="CU34" s="680"/>
      <c r="CV34" s="680"/>
      <c r="CW34" s="680"/>
      <c r="CX34" s="680"/>
      <c r="CY34" s="681"/>
      <c r="CZ34" s="684">
        <v>17.2</v>
      </c>
      <c r="DA34" s="712"/>
      <c r="DB34" s="712"/>
      <c r="DC34" s="717"/>
      <c r="DD34" s="688">
        <v>1151188</v>
      </c>
      <c r="DE34" s="680"/>
      <c r="DF34" s="680"/>
      <c r="DG34" s="680"/>
      <c r="DH34" s="680"/>
      <c r="DI34" s="680"/>
      <c r="DJ34" s="680"/>
      <c r="DK34" s="681"/>
      <c r="DL34" s="688">
        <v>981085</v>
      </c>
      <c r="DM34" s="680"/>
      <c r="DN34" s="680"/>
      <c r="DO34" s="680"/>
      <c r="DP34" s="680"/>
      <c r="DQ34" s="680"/>
      <c r="DR34" s="680"/>
      <c r="DS34" s="680"/>
      <c r="DT34" s="680"/>
      <c r="DU34" s="680"/>
      <c r="DV34" s="681"/>
      <c r="DW34" s="684">
        <v>19.100000000000001</v>
      </c>
      <c r="DX34" s="712"/>
      <c r="DY34" s="712"/>
      <c r="DZ34" s="712"/>
      <c r="EA34" s="712"/>
      <c r="EB34" s="712"/>
      <c r="EC34" s="713"/>
    </row>
    <row r="35" spans="2:133" ht="11.25" customHeight="1" x14ac:dyDescent="0.15">
      <c r="B35" s="676" t="s">
        <v>321</v>
      </c>
      <c r="C35" s="677"/>
      <c r="D35" s="677"/>
      <c r="E35" s="677"/>
      <c r="F35" s="677"/>
      <c r="G35" s="677"/>
      <c r="H35" s="677"/>
      <c r="I35" s="677"/>
      <c r="J35" s="677"/>
      <c r="K35" s="677"/>
      <c r="L35" s="677"/>
      <c r="M35" s="677"/>
      <c r="N35" s="677"/>
      <c r="O35" s="677"/>
      <c r="P35" s="677"/>
      <c r="Q35" s="678"/>
      <c r="R35" s="679">
        <v>336000</v>
      </c>
      <c r="S35" s="680"/>
      <c r="T35" s="680"/>
      <c r="U35" s="680"/>
      <c r="V35" s="680"/>
      <c r="W35" s="680"/>
      <c r="X35" s="680"/>
      <c r="Y35" s="681"/>
      <c r="Z35" s="682">
        <v>4.0999999999999996</v>
      </c>
      <c r="AA35" s="682"/>
      <c r="AB35" s="682"/>
      <c r="AC35" s="682"/>
      <c r="AD35" s="683" t="s">
        <v>127</v>
      </c>
      <c r="AE35" s="683"/>
      <c r="AF35" s="683"/>
      <c r="AG35" s="683"/>
      <c r="AH35" s="683"/>
      <c r="AI35" s="683"/>
      <c r="AJ35" s="683"/>
      <c r="AK35" s="683"/>
      <c r="AL35" s="684" t="s">
        <v>225</v>
      </c>
      <c r="AM35" s="685"/>
      <c r="AN35" s="685"/>
      <c r="AO35" s="686"/>
      <c r="AP35" s="234"/>
      <c r="AQ35" s="752" t="s">
        <v>322</v>
      </c>
      <c r="AR35" s="753"/>
      <c r="AS35" s="753"/>
      <c r="AT35" s="753"/>
      <c r="AU35" s="753"/>
      <c r="AV35" s="753"/>
      <c r="AW35" s="753"/>
      <c r="AX35" s="753"/>
      <c r="AY35" s="754"/>
      <c r="AZ35" s="668">
        <v>1053921</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346499</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71911</v>
      </c>
      <c r="CS35" s="715"/>
      <c r="CT35" s="715"/>
      <c r="CU35" s="715"/>
      <c r="CV35" s="715"/>
      <c r="CW35" s="715"/>
      <c r="CX35" s="715"/>
      <c r="CY35" s="716"/>
      <c r="CZ35" s="684">
        <v>0.9</v>
      </c>
      <c r="DA35" s="712"/>
      <c r="DB35" s="712"/>
      <c r="DC35" s="717"/>
      <c r="DD35" s="688">
        <v>67648</v>
      </c>
      <c r="DE35" s="715"/>
      <c r="DF35" s="715"/>
      <c r="DG35" s="715"/>
      <c r="DH35" s="715"/>
      <c r="DI35" s="715"/>
      <c r="DJ35" s="715"/>
      <c r="DK35" s="716"/>
      <c r="DL35" s="688">
        <v>67648</v>
      </c>
      <c r="DM35" s="715"/>
      <c r="DN35" s="715"/>
      <c r="DO35" s="715"/>
      <c r="DP35" s="715"/>
      <c r="DQ35" s="715"/>
      <c r="DR35" s="715"/>
      <c r="DS35" s="715"/>
      <c r="DT35" s="715"/>
      <c r="DU35" s="715"/>
      <c r="DV35" s="716"/>
      <c r="DW35" s="684">
        <v>1.3</v>
      </c>
      <c r="DX35" s="712"/>
      <c r="DY35" s="712"/>
      <c r="DZ35" s="712"/>
      <c r="EA35" s="712"/>
      <c r="EB35" s="712"/>
      <c r="EC35" s="713"/>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225</v>
      </c>
      <c r="AA36" s="682"/>
      <c r="AB36" s="682"/>
      <c r="AC36" s="682"/>
      <c r="AD36" s="683" t="s">
        <v>127</v>
      </c>
      <c r="AE36" s="683"/>
      <c r="AF36" s="683"/>
      <c r="AG36" s="683"/>
      <c r="AH36" s="683"/>
      <c r="AI36" s="683"/>
      <c r="AJ36" s="683"/>
      <c r="AK36" s="683"/>
      <c r="AL36" s="684" t="s">
        <v>127</v>
      </c>
      <c r="AM36" s="685"/>
      <c r="AN36" s="685"/>
      <c r="AO36" s="686"/>
      <c r="AQ36" s="756" t="s">
        <v>326</v>
      </c>
      <c r="AR36" s="757"/>
      <c r="AS36" s="757"/>
      <c r="AT36" s="757"/>
      <c r="AU36" s="757"/>
      <c r="AV36" s="757"/>
      <c r="AW36" s="757"/>
      <c r="AX36" s="757"/>
      <c r="AY36" s="758"/>
      <c r="AZ36" s="679">
        <v>510000</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343110</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1603404</v>
      </c>
      <c r="CS36" s="680"/>
      <c r="CT36" s="680"/>
      <c r="CU36" s="680"/>
      <c r="CV36" s="680"/>
      <c r="CW36" s="680"/>
      <c r="CX36" s="680"/>
      <c r="CY36" s="681"/>
      <c r="CZ36" s="684">
        <v>20.8</v>
      </c>
      <c r="DA36" s="712"/>
      <c r="DB36" s="712"/>
      <c r="DC36" s="717"/>
      <c r="DD36" s="688">
        <v>1361950</v>
      </c>
      <c r="DE36" s="680"/>
      <c r="DF36" s="680"/>
      <c r="DG36" s="680"/>
      <c r="DH36" s="680"/>
      <c r="DI36" s="680"/>
      <c r="DJ36" s="680"/>
      <c r="DK36" s="681"/>
      <c r="DL36" s="688">
        <v>1153768</v>
      </c>
      <c r="DM36" s="680"/>
      <c r="DN36" s="680"/>
      <c r="DO36" s="680"/>
      <c r="DP36" s="680"/>
      <c r="DQ36" s="680"/>
      <c r="DR36" s="680"/>
      <c r="DS36" s="680"/>
      <c r="DT36" s="680"/>
      <c r="DU36" s="680"/>
      <c r="DV36" s="681"/>
      <c r="DW36" s="684">
        <v>22.5</v>
      </c>
      <c r="DX36" s="712"/>
      <c r="DY36" s="712"/>
      <c r="DZ36" s="712"/>
      <c r="EA36" s="712"/>
      <c r="EB36" s="712"/>
      <c r="EC36" s="713"/>
    </row>
    <row r="37" spans="2:133" ht="11.25" customHeight="1" x14ac:dyDescent="0.15">
      <c r="B37" s="676" t="s">
        <v>329</v>
      </c>
      <c r="C37" s="677"/>
      <c r="D37" s="677"/>
      <c r="E37" s="677"/>
      <c r="F37" s="677"/>
      <c r="G37" s="677"/>
      <c r="H37" s="677"/>
      <c r="I37" s="677"/>
      <c r="J37" s="677"/>
      <c r="K37" s="677"/>
      <c r="L37" s="677"/>
      <c r="M37" s="677"/>
      <c r="N37" s="677"/>
      <c r="O37" s="677"/>
      <c r="P37" s="677"/>
      <c r="Q37" s="678"/>
      <c r="R37" s="679">
        <v>300000</v>
      </c>
      <c r="S37" s="680"/>
      <c r="T37" s="680"/>
      <c r="U37" s="680"/>
      <c r="V37" s="680"/>
      <c r="W37" s="680"/>
      <c r="X37" s="680"/>
      <c r="Y37" s="681"/>
      <c r="Z37" s="682">
        <v>3.7</v>
      </c>
      <c r="AA37" s="682"/>
      <c r="AB37" s="682"/>
      <c r="AC37" s="682"/>
      <c r="AD37" s="683" t="s">
        <v>225</v>
      </c>
      <c r="AE37" s="683"/>
      <c r="AF37" s="683"/>
      <c r="AG37" s="683"/>
      <c r="AH37" s="683"/>
      <c r="AI37" s="683"/>
      <c r="AJ37" s="683"/>
      <c r="AK37" s="683"/>
      <c r="AL37" s="684" t="s">
        <v>127</v>
      </c>
      <c r="AM37" s="685"/>
      <c r="AN37" s="685"/>
      <c r="AO37" s="686"/>
      <c r="AQ37" s="756" t="s">
        <v>330</v>
      </c>
      <c r="AR37" s="757"/>
      <c r="AS37" s="757"/>
      <c r="AT37" s="757"/>
      <c r="AU37" s="757"/>
      <c r="AV37" s="757"/>
      <c r="AW37" s="757"/>
      <c r="AX37" s="757"/>
      <c r="AY37" s="758"/>
      <c r="AZ37" s="679">
        <v>11534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2103</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396026</v>
      </c>
      <c r="CS37" s="715"/>
      <c r="CT37" s="715"/>
      <c r="CU37" s="715"/>
      <c r="CV37" s="715"/>
      <c r="CW37" s="715"/>
      <c r="CX37" s="715"/>
      <c r="CY37" s="716"/>
      <c r="CZ37" s="684">
        <v>5.0999999999999996</v>
      </c>
      <c r="DA37" s="712"/>
      <c r="DB37" s="712"/>
      <c r="DC37" s="717"/>
      <c r="DD37" s="688">
        <v>391126</v>
      </c>
      <c r="DE37" s="715"/>
      <c r="DF37" s="715"/>
      <c r="DG37" s="715"/>
      <c r="DH37" s="715"/>
      <c r="DI37" s="715"/>
      <c r="DJ37" s="715"/>
      <c r="DK37" s="716"/>
      <c r="DL37" s="688">
        <v>391126</v>
      </c>
      <c r="DM37" s="715"/>
      <c r="DN37" s="715"/>
      <c r="DO37" s="715"/>
      <c r="DP37" s="715"/>
      <c r="DQ37" s="715"/>
      <c r="DR37" s="715"/>
      <c r="DS37" s="715"/>
      <c r="DT37" s="715"/>
      <c r="DU37" s="715"/>
      <c r="DV37" s="716"/>
      <c r="DW37" s="684">
        <v>7.6</v>
      </c>
      <c r="DX37" s="712"/>
      <c r="DY37" s="712"/>
      <c r="DZ37" s="712"/>
      <c r="EA37" s="712"/>
      <c r="EB37" s="712"/>
      <c r="EC37" s="713"/>
    </row>
    <row r="38" spans="2:133" ht="11.25" customHeight="1" x14ac:dyDescent="0.15">
      <c r="B38" s="724" t="s">
        <v>333</v>
      </c>
      <c r="C38" s="725"/>
      <c r="D38" s="725"/>
      <c r="E38" s="725"/>
      <c r="F38" s="725"/>
      <c r="G38" s="725"/>
      <c r="H38" s="725"/>
      <c r="I38" s="725"/>
      <c r="J38" s="725"/>
      <c r="K38" s="725"/>
      <c r="L38" s="725"/>
      <c r="M38" s="725"/>
      <c r="N38" s="725"/>
      <c r="O38" s="725"/>
      <c r="P38" s="725"/>
      <c r="Q38" s="726"/>
      <c r="R38" s="759">
        <v>8140126</v>
      </c>
      <c r="S38" s="760"/>
      <c r="T38" s="760"/>
      <c r="U38" s="760"/>
      <c r="V38" s="760"/>
      <c r="W38" s="760"/>
      <c r="X38" s="760"/>
      <c r="Y38" s="761"/>
      <c r="Z38" s="762">
        <v>100</v>
      </c>
      <c r="AA38" s="762"/>
      <c r="AB38" s="762"/>
      <c r="AC38" s="762"/>
      <c r="AD38" s="763">
        <v>4825882</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8083</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3389</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535838</v>
      </c>
      <c r="CS38" s="680"/>
      <c r="CT38" s="680"/>
      <c r="CU38" s="680"/>
      <c r="CV38" s="680"/>
      <c r="CW38" s="680"/>
      <c r="CX38" s="680"/>
      <c r="CY38" s="681"/>
      <c r="CZ38" s="684">
        <v>7</v>
      </c>
      <c r="DA38" s="712"/>
      <c r="DB38" s="712"/>
      <c r="DC38" s="717"/>
      <c r="DD38" s="688">
        <v>449294</v>
      </c>
      <c r="DE38" s="680"/>
      <c r="DF38" s="680"/>
      <c r="DG38" s="680"/>
      <c r="DH38" s="680"/>
      <c r="DI38" s="680"/>
      <c r="DJ38" s="680"/>
      <c r="DK38" s="681"/>
      <c r="DL38" s="688">
        <v>443385</v>
      </c>
      <c r="DM38" s="680"/>
      <c r="DN38" s="680"/>
      <c r="DO38" s="680"/>
      <c r="DP38" s="680"/>
      <c r="DQ38" s="680"/>
      <c r="DR38" s="680"/>
      <c r="DS38" s="680"/>
      <c r="DT38" s="680"/>
      <c r="DU38" s="680"/>
      <c r="DV38" s="681"/>
      <c r="DW38" s="684">
        <v>8.6</v>
      </c>
      <c r="DX38" s="712"/>
      <c r="DY38" s="712"/>
      <c r="DZ38" s="712"/>
      <c r="EA38" s="712"/>
      <c r="EB38" s="712"/>
      <c r="EC38" s="713"/>
    </row>
    <row r="39" spans="2:133" ht="11.25" customHeight="1" x14ac:dyDescent="0.15">
      <c r="AQ39" s="756" t="s">
        <v>337</v>
      </c>
      <c r="AR39" s="757"/>
      <c r="AS39" s="757"/>
      <c r="AT39" s="757"/>
      <c r="AU39" s="757"/>
      <c r="AV39" s="757"/>
      <c r="AW39" s="757"/>
      <c r="AX39" s="757"/>
      <c r="AY39" s="758"/>
      <c r="AZ39" s="679" t="s">
        <v>127</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96</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357827</v>
      </c>
      <c r="CS39" s="715"/>
      <c r="CT39" s="715"/>
      <c r="CU39" s="715"/>
      <c r="CV39" s="715"/>
      <c r="CW39" s="715"/>
      <c r="CX39" s="715"/>
      <c r="CY39" s="716"/>
      <c r="CZ39" s="684">
        <v>4.5999999999999996</v>
      </c>
      <c r="DA39" s="712"/>
      <c r="DB39" s="712"/>
      <c r="DC39" s="717"/>
      <c r="DD39" s="688">
        <v>229578</v>
      </c>
      <c r="DE39" s="715"/>
      <c r="DF39" s="715"/>
      <c r="DG39" s="715"/>
      <c r="DH39" s="715"/>
      <c r="DI39" s="715"/>
      <c r="DJ39" s="715"/>
      <c r="DK39" s="716"/>
      <c r="DL39" s="688" t="s">
        <v>127</v>
      </c>
      <c r="DM39" s="715"/>
      <c r="DN39" s="715"/>
      <c r="DO39" s="715"/>
      <c r="DP39" s="715"/>
      <c r="DQ39" s="715"/>
      <c r="DR39" s="715"/>
      <c r="DS39" s="715"/>
      <c r="DT39" s="715"/>
      <c r="DU39" s="715"/>
      <c r="DV39" s="716"/>
      <c r="DW39" s="684" t="s">
        <v>171</v>
      </c>
      <c r="DX39" s="712"/>
      <c r="DY39" s="712"/>
      <c r="DZ39" s="712"/>
      <c r="EA39" s="712"/>
      <c r="EB39" s="712"/>
      <c r="EC39" s="713"/>
    </row>
    <row r="40" spans="2:133" ht="11.25" customHeight="1" x14ac:dyDescent="0.15">
      <c r="AQ40" s="756" t="s">
        <v>341</v>
      </c>
      <c r="AR40" s="757"/>
      <c r="AS40" s="757"/>
      <c r="AT40" s="757"/>
      <c r="AU40" s="757"/>
      <c r="AV40" s="757"/>
      <c r="AW40" s="757"/>
      <c r="AX40" s="757"/>
      <c r="AY40" s="758"/>
      <c r="AZ40" s="679">
        <v>115787</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127</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260000</v>
      </c>
      <c r="CS40" s="680"/>
      <c r="CT40" s="680"/>
      <c r="CU40" s="680"/>
      <c r="CV40" s="680"/>
      <c r="CW40" s="680"/>
      <c r="CX40" s="680"/>
      <c r="CY40" s="681"/>
      <c r="CZ40" s="684">
        <v>3.4</v>
      </c>
      <c r="DA40" s="712"/>
      <c r="DB40" s="712"/>
      <c r="DC40" s="717"/>
      <c r="DD40" s="688">
        <v>50000</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2"/>
      <c r="DY40" s="712"/>
      <c r="DZ40" s="712"/>
      <c r="EA40" s="712"/>
      <c r="EB40" s="712"/>
      <c r="EC40" s="713"/>
    </row>
    <row r="41" spans="2:133" ht="11.25" customHeight="1" x14ac:dyDescent="0.15">
      <c r="AQ41" s="766" t="s">
        <v>344</v>
      </c>
      <c r="AR41" s="767"/>
      <c r="AS41" s="767"/>
      <c r="AT41" s="767"/>
      <c r="AU41" s="767"/>
      <c r="AV41" s="767"/>
      <c r="AW41" s="767"/>
      <c r="AX41" s="767"/>
      <c r="AY41" s="768"/>
      <c r="AZ41" s="759">
        <v>408517</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277</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171</v>
      </c>
      <c r="DA41" s="712"/>
      <c r="DB41" s="712"/>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1232531</v>
      </c>
      <c r="CS42" s="680"/>
      <c r="CT42" s="680"/>
      <c r="CU42" s="680"/>
      <c r="CV42" s="680"/>
      <c r="CW42" s="680"/>
      <c r="CX42" s="680"/>
      <c r="CY42" s="681"/>
      <c r="CZ42" s="684">
        <v>16</v>
      </c>
      <c r="DA42" s="685"/>
      <c r="DB42" s="685"/>
      <c r="DC42" s="780"/>
      <c r="DD42" s="688">
        <v>814436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t="s">
        <v>225</v>
      </c>
      <c r="CS43" s="715"/>
      <c r="CT43" s="715"/>
      <c r="CU43" s="715"/>
      <c r="CV43" s="715"/>
      <c r="CW43" s="715"/>
      <c r="CX43" s="715"/>
      <c r="CY43" s="716"/>
      <c r="CZ43" s="684" t="s">
        <v>127</v>
      </c>
      <c r="DA43" s="712"/>
      <c r="DB43" s="712"/>
      <c r="DC43" s="717"/>
      <c r="DD43" s="688" t="s">
        <v>127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1182981</v>
      </c>
      <c r="CS44" s="680"/>
      <c r="CT44" s="680"/>
      <c r="CU44" s="680"/>
      <c r="CV44" s="680"/>
      <c r="CW44" s="680"/>
      <c r="CX44" s="680"/>
      <c r="CY44" s="681"/>
      <c r="CZ44" s="684">
        <v>15.3</v>
      </c>
      <c r="DA44" s="685"/>
      <c r="DB44" s="685"/>
      <c r="DC44" s="780"/>
      <c r="DD44" s="688">
        <v>764886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138274</v>
      </c>
      <c r="CS45" s="715"/>
      <c r="CT45" s="715"/>
      <c r="CU45" s="715"/>
      <c r="CV45" s="715"/>
      <c r="CW45" s="715"/>
      <c r="CX45" s="715"/>
      <c r="CY45" s="716"/>
      <c r="CZ45" s="684">
        <v>1.8</v>
      </c>
      <c r="DA45" s="712"/>
      <c r="DB45" s="712"/>
      <c r="DC45" s="717"/>
      <c r="DD45" s="688">
        <v>26372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1017407</v>
      </c>
      <c r="CS46" s="680"/>
      <c r="CT46" s="680"/>
      <c r="CU46" s="680"/>
      <c r="CV46" s="680"/>
      <c r="CW46" s="680"/>
      <c r="CX46" s="680"/>
      <c r="CY46" s="681"/>
      <c r="CZ46" s="684">
        <v>13.2</v>
      </c>
      <c r="DA46" s="685"/>
      <c r="DB46" s="685"/>
      <c r="DC46" s="780"/>
      <c r="DD46" s="688">
        <v>721076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49550</v>
      </c>
      <c r="CS47" s="715"/>
      <c r="CT47" s="715"/>
      <c r="CU47" s="715"/>
      <c r="CV47" s="715"/>
      <c r="CW47" s="715"/>
      <c r="CX47" s="715"/>
      <c r="CY47" s="716"/>
      <c r="CZ47" s="684">
        <v>0.6</v>
      </c>
      <c r="DA47" s="712"/>
      <c r="DB47" s="712"/>
      <c r="DC47" s="717"/>
      <c r="DD47" s="688">
        <v>49550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7707917</v>
      </c>
      <c r="CS49" s="749"/>
      <c r="CT49" s="749"/>
      <c r="CU49" s="749"/>
      <c r="CV49" s="749"/>
      <c r="CW49" s="749"/>
      <c r="CX49" s="749"/>
      <c r="CY49" s="781"/>
      <c r="CZ49" s="764">
        <v>100</v>
      </c>
      <c r="DA49" s="782"/>
      <c r="DB49" s="782"/>
      <c r="DC49" s="783"/>
      <c r="DD49" s="784">
        <v>5802372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eEFr7o3kQuyWOXs2eALS5lZ9bTDCkkNygD/fZqSGX6sOlwvtlKxWPjjus8PTV0rWhdN9TBfsJU51+2wrO2Jcg==" saltValue="HRTeGkWEOJ+MvV7SQ4xl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8140</v>
      </c>
      <c r="R7" s="815"/>
      <c r="S7" s="815"/>
      <c r="T7" s="815"/>
      <c r="U7" s="815"/>
      <c r="V7" s="815">
        <v>7708</v>
      </c>
      <c r="W7" s="815"/>
      <c r="X7" s="815"/>
      <c r="Y7" s="815"/>
      <c r="Z7" s="815"/>
      <c r="AA7" s="815">
        <v>432</v>
      </c>
      <c r="AB7" s="815"/>
      <c r="AC7" s="815"/>
      <c r="AD7" s="815"/>
      <c r="AE7" s="816"/>
      <c r="AF7" s="817">
        <v>345</v>
      </c>
      <c r="AG7" s="818"/>
      <c r="AH7" s="818"/>
      <c r="AI7" s="818"/>
      <c r="AJ7" s="819"/>
      <c r="AK7" s="854">
        <v>580</v>
      </c>
      <c r="AL7" s="855"/>
      <c r="AM7" s="855"/>
      <c r="AN7" s="855"/>
      <c r="AO7" s="855"/>
      <c r="AP7" s="855">
        <v>5586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117</v>
      </c>
      <c r="CI7" s="852"/>
      <c r="CJ7" s="852"/>
      <c r="CK7" s="852"/>
      <c r="CL7" s="853"/>
      <c r="CM7" s="851">
        <v>-719</v>
      </c>
      <c r="CN7" s="852"/>
      <c r="CO7" s="852"/>
      <c r="CP7" s="852"/>
      <c r="CQ7" s="853"/>
      <c r="CR7" s="851">
        <v>2</v>
      </c>
      <c r="CS7" s="852"/>
      <c r="CT7" s="852"/>
      <c r="CU7" s="852"/>
      <c r="CV7" s="853"/>
      <c r="CW7" s="851" t="s">
        <v>588</v>
      </c>
      <c r="CX7" s="852"/>
      <c r="CY7" s="852"/>
      <c r="CZ7" s="852"/>
      <c r="DA7" s="853"/>
      <c r="DB7" s="851">
        <v>1450</v>
      </c>
      <c r="DC7" s="852"/>
      <c r="DD7" s="852"/>
      <c r="DE7" s="852"/>
      <c r="DF7" s="853"/>
      <c r="DG7" s="851" t="s">
        <v>588</v>
      </c>
      <c r="DH7" s="852"/>
      <c r="DI7" s="852"/>
      <c r="DJ7" s="852"/>
      <c r="DK7" s="853"/>
      <c r="DL7" s="851" t="s">
        <v>588</v>
      </c>
      <c r="DM7" s="852"/>
      <c r="DN7" s="852"/>
      <c r="DO7" s="852"/>
      <c r="DP7" s="853"/>
      <c r="DQ7" s="851" t="s">
        <v>588</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590</v>
      </c>
      <c r="BT8" s="849"/>
      <c r="BU8" s="849"/>
      <c r="BV8" s="849"/>
      <c r="BW8" s="849"/>
      <c r="BX8" s="849"/>
      <c r="BY8" s="849"/>
      <c r="BZ8" s="849"/>
      <c r="CA8" s="849"/>
      <c r="CB8" s="849"/>
      <c r="CC8" s="849"/>
      <c r="CD8" s="849"/>
      <c r="CE8" s="849"/>
      <c r="CF8" s="849"/>
      <c r="CG8" s="850"/>
      <c r="CH8" s="861">
        <v>52</v>
      </c>
      <c r="CI8" s="862"/>
      <c r="CJ8" s="862"/>
      <c r="CK8" s="862"/>
      <c r="CL8" s="863"/>
      <c r="CM8" s="861">
        <v>10</v>
      </c>
      <c r="CN8" s="862"/>
      <c r="CO8" s="862"/>
      <c r="CP8" s="862"/>
      <c r="CQ8" s="863"/>
      <c r="CR8" s="861">
        <v>10</v>
      </c>
      <c r="CS8" s="862"/>
      <c r="CT8" s="862"/>
      <c r="CU8" s="862"/>
      <c r="CV8" s="863"/>
      <c r="CW8" s="861" t="s">
        <v>588</v>
      </c>
      <c r="CX8" s="862"/>
      <c r="CY8" s="862"/>
      <c r="CZ8" s="862"/>
      <c r="DA8" s="863"/>
      <c r="DB8" s="861" t="s">
        <v>588</v>
      </c>
      <c r="DC8" s="862"/>
      <c r="DD8" s="862"/>
      <c r="DE8" s="862"/>
      <c r="DF8" s="863"/>
      <c r="DG8" s="861" t="s">
        <v>588</v>
      </c>
      <c r="DH8" s="862"/>
      <c r="DI8" s="862"/>
      <c r="DJ8" s="862"/>
      <c r="DK8" s="863"/>
      <c r="DL8" s="867" t="s">
        <v>588</v>
      </c>
      <c r="DM8" s="862"/>
      <c r="DN8" s="862"/>
      <c r="DO8" s="862"/>
      <c r="DP8" s="863"/>
      <c r="DQ8" s="861" t="s">
        <v>591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381</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1" t="s">
        <v>383</v>
      </c>
      <c r="C23" s="872"/>
      <c r="D23" s="872"/>
      <c r="E23" s="872"/>
      <c r="F23" s="872"/>
      <c r="G23" s="872"/>
      <c r="H23" s="872"/>
      <c r="I23" s="872"/>
      <c r="J23" s="872"/>
      <c r="K23" s="872"/>
      <c r="L23" s="872"/>
      <c r="M23" s="872"/>
      <c r="N23" s="872"/>
      <c r="O23" s="872"/>
      <c r="P23" s="873"/>
      <c r="Q23" s="874">
        <v>8140</v>
      </c>
      <c r="R23" s="875"/>
      <c r="S23" s="875"/>
      <c r="T23" s="875"/>
      <c r="U23" s="875"/>
      <c r="V23" s="875">
        <v>7708</v>
      </c>
      <c r="W23" s="875"/>
      <c r="X23" s="875"/>
      <c r="Y23" s="875"/>
      <c r="Z23" s="875"/>
      <c r="AA23" s="875">
        <v>432</v>
      </c>
      <c r="AB23" s="875"/>
      <c r="AC23" s="875"/>
      <c r="AD23" s="875"/>
      <c r="AE23" s="876"/>
      <c r="AF23" s="877">
        <v>345</v>
      </c>
      <c r="AG23" s="875"/>
      <c r="AH23" s="875"/>
      <c r="AI23" s="875"/>
      <c r="AJ23" s="878"/>
      <c r="AK23" s="879"/>
      <c r="AL23" s="880"/>
      <c r="AM23" s="880"/>
      <c r="AN23" s="880"/>
      <c r="AO23" s="880"/>
      <c r="AP23" s="875">
        <v>5586</v>
      </c>
      <c r="AQ23" s="875"/>
      <c r="AR23" s="875"/>
      <c r="AS23" s="875"/>
      <c r="AT23" s="875"/>
      <c r="AU23" s="881"/>
      <c r="AV23" s="881"/>
      <c r="AW23" s="881"/>
      <c r="AX23" s="881"/>
      <c r="AY23" s="882"/>
      <c r="AZ23" s="890" t="s">
        <v>127</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9" t="s">
        <v>384</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3" t="s">
        <v>389</v>
      </c>
      <c r="AG26" s="894"/>
      <c r="AH26" s="894"/>
      <c r="AI26" s="894"/>
      <c r="AJ26" s="895"/>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3">
        <v>1758</v>
      </c>
      <c r="R28" s="904"/>
      <c r="S28" s="904"/>
      <c r="T28" s="904"/>
      <c r="U28" s="904"/>
      <c r="V28" s="904">
        <v>1412</v>
      </c>
      <c r="W28" s="904"/>
      <c r="X28" s="904"/>
      <c r="Y28" s="904"/>
      <c r="Z28" s="904"/>
      <c r="AA28" s="904">
        <v>346</v>
      </c>
      <c r="AB28" s="904"/>
      <c r="AC28" s="904"/>
      <c r="AD28" s="904"/>
      <c r="AE28" s="905"/>
      <c r="AF28" s="906">
        <v>346</v>
      </c>
      <c r="AG28" s="904"/>
      <c r="AH28" s="904"/>
      <c r="AI28" s="904"/>
      <c r="AJ28" s="907"/>
      <c r="AK28" s="908">
        <v>116</v>
      </c>
      <c r="AL28" s="899"/>
      <c r="AM28" s="899"/>
      <c r="AN28" s="899"/>
      <c r="AO28" s="899"/>
      <c r="AP28" s="899" t="s">
        <v>588</v>
      </c>
      <c r="AQ28" s="899"/>
      <c r="AR28" s="899"/>
      <c r="AS28" s="899"/>
      <c r="AT28" s="899"/>
      <c r="AU28" s="899" t="s">
        <v>588</v>
      </c>
      <c r="AV28" s="899"/>
      <c r="AW28" s="899"/>
      <c r="AX28" s="899"/>
      <c r="AY28" s="899"/>
      <c r="AZ28" s="900" t="s">
        <v>588</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204</v>
      </c>
      <c r="R29" s="839"/>
      <c r="S29" s="839"/>
      <c r="T29" s="839"/>
      <c r="U29" s="839"/>
      <c r="V29" s="839">
        <v>200</v>
      </c>
      <c r="W29" s="839"/>
      <c r="X29" s="839"/>
      <c r="Y29" s="839"/>
      <c r="Z29" s="839"/>
      <c r="AA29" s="839">
        <v>4</v>
      </c>
      <c r="AB29" s="839"/>
      <c r="AC29" s="839"/>
      <c r="AD29" s="839"/>
      <c r="AE29" s="840"/>
      <c r="AF29" s="841">
        <v>4</v>
      </c>
      <c r="AG29" s="842"/>
      <c r="AH29" s="842"/>
      <c r="AI29" s="842"/>
      <c r="AJ29" s="843"/>
      <c r="AK29" s="911">
        <v>47</v>
      </c>
      <c r="AL29" s="912"/>
      <c r="AM29" s="912"/>
      <c r="AN29" s="912"/>
      <c r="AO29" s="912"/>
      <c r="AP29" s="912" t="s">
        <v>588</v>
      </c>
      <c r="AQ29" s="912"/>
      <c r="AR29" s="912"/>
      <c r="AS29" s="912"/>
      <c r="AT29" s="912"/>
      <c r="AU29" s="912" t="s">
        <v>588</v>
      </c>
      <c r="AV29" s="912"/>
      <c r="AW29" s="912"/>
      <c r="AX29" s="912"/>
      <c r="AY29" s="912"/>
      <c r="AZ29" s="913" t="s">
        <v>588</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622</v>
      </c>
      <c r="R30" s="839"/>
      <c r="S30" s="839"/>
      <c r="T30" s="839"/>
      <c r="U30" s="839"/>
      <c r="V30" s="839">
        <v>529</v>
      </c>
      <c r="W30" s="839"/>
      <c r="X30" s="839"/>
      <c r="Y30" s="839"/>
      <c r="Z30" s="839"/>
      <c r="AA30" s="839">
        <v>93</v>
      </c>
      <c r="AB30" s="839"/>
      <c r="AC30" s="839"/>
      <c r="AD30" s="839"/>
      <c r="AE30" s="840"/>
      <c r="AF30" s="841">
        <v>2034</v>
      </c>
      <c r="AG30" s="842"/>
      <c r="AH30" s="842"/>
      <c r="AI30" s="842"/>
      <c r="AJ30" s="843"/>
      <c r="AK30" s="911">
        <v>8</v>
      </c>
      <c r="AL30" s="912"/>
      <c r="AM30" s="912"/>
      <c r="AN30" s="912"/>
      <c r="AO30" s="912"/>
      <c r="AP30" s="912">
        <v>511</v>
      </c>
      <c r="AQ30" s="912"/>
      <c r="AR30" s="912"/>
      <c r="AS30" s="912"/>
      <c r="AT30" s="912"/>
      <c r="AU30" s="912">
        <v>21</v>
      </c>
      <c r="AV30" s="912"/>
      <c r="AW30" s="912"/>
      <c r="AX30" s="912"/>
      <c r="AY30" s="912"/>
      <c r="AZ30" s="913" t="s">
        <v>588</v>
      </c>
      <c r="BA30" s="913"/>
      <c r="BB30" s="913"/>
      <c r="BC30" s="913"/>
      <c r="BD30" s="913"/>
      <c r="BE30" s="909" t="s">
        <v>397</v>
      </c>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1334</v>
      </c>
      <c r="R31" s="839"/>
      <c r="S31" s="839"/>
      <c r="T31" s="839"/>
      <c r="U31" s="839"/>
      <c r="V31" s="839">
        <v>1018</v>
      </c>
      <c r="W31" s="839"/>
      <c r="X31" s="839"/>
      <c r="Y31" s="839"/>
      <c r="Z31" s="839"/>
      <c r="AA31" s="839">
        <v>316</v>
      </c>
      <c r="AB31" s="839"/>
      <c r="AC31" s="839"/>
      <c r="AD31" s="839"/>
      <c r="AE31" s="840"/>
      <c r="AF31" s="841">
        <v>661</v>
      </c>
      <c r="AG31" s="842"/>
      <c r="AH31" s="842"/>
      <c r="AI31" s="842"/>
      <c r="AJ31" s="843"/>
      <c r="AK31" s="911">
        <v>610</v>
      </c>
      <c r="AL31" s="912"/>
      <c r="AM31" s="912"/>
      <c r="AN31" s="912"/>
      <c r="AO31" s="912"/>
      <c r="AP31" s="912">
        <v>5500</v>
      </c>
      <c r="AQ31" s="912"/>
      <c r="AR31" s="912"/>
      <c r="AS31" s="912"/>
      <c r="AT31" s="912"/>
      <c r="AU31" s="912">
        <v>3421</v>
      </c>
      <c r="AV31" s="912"/>
      <c r="AW31" s="912"/>
      <c r="AX31" s="912"/>
      <c r="AY31" s="912"/>
      <c r="AZ31" s="913" t="s">
        <v>588</v>
      </c>
      <c r="BA31" s="913"/>
      <c r="BB31" s="913"/>
      <c r="BC31" s="913"/>
      <c r="BD31" s="913"/>
      <c r="BE31" s="909" t="s">
        <v>399</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154</v>
      </c>
      <c r="R32" s="839"/>
      <c r="S32" s="839"/>
      <c r="T32" s="839"/>
      <c r="U32" s="839"/>
      <c r="V32" s="839">
        <v>144</v>
      </c>
      <c r="W32" s="839"/>
      <c r="X32" s="839"/>
      <c r="Y32" s="839"/>
      <c r="Z32" s="839"/>
      <c r="AA32" s="839">
        <v>10</v>
      </c>
      <c r="AB32" s="839"/>
      <c r="AC32" s="839"/>
      <c r="AD32" s="839"/>
      <c r="AE32" s="840"/>
      <c r="AF32" s="841">
        <v>10</v>
      </c>
      <c r="AG32" s="842"/>
      <c r="AH32" s="842"/>
      <c r="AI32" s="842"/>
      <c r="AJ32" s="843"/>
      <c r="AK32" s="911" t="s">
        <v>588</v>
      </c>
      <c r="AL32" s="912"/>
      <c r="AM32" s="912"/>
      <c r="AN32" s="912"/>
      <c r="AO32" s="912"/>
      <c r="AP32" s="912" t="s">
        <v>588</v>
      </c>
      <c r="AQ32" s="912"/>
      <c r="AR32" s="912"/>
      <c r="AS32" s="912"/>
      <c r="AT32" s="912"/>
      <c r="AU32" s="912" t="s">
        <v>588</v>
      </c>
      <c r="AV32" s="912"/>
      <c r="AW32" s="912"/>
      <c r="AX32" s="912"/>
      <c r="AY32" s="912"/>
      <c r="AZ32" s="913" t="s">
        <v>588</v>
      </c>
      <c r="BA32" s="913"/>
      <c r="BB32" s="913"/>
      <c r="BC32" s="913"/>
      <c r="BD32" s="913"/>
      <c r="BE32" s="909" t="s">
        <v>401</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402</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1" t="s">
        <v>403</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3056</v>
      </c>
      <c r="AG63" s="923"/>
      <c r="AH63" s="923"/>
      <c r="AI63" s="923"/>
      <c r="AJ63" s="924"/>
      <c r="AK63" s="925"/>
      <c r="AL63" s="920"/>
      <c r="AM63" s="920"/>
      <c r="AN63" s="920"/>
      <c r="AO63" s="920"/>
      <c r="AP63" s="923">
        <v>6011</v>
      </c>
      <c r="AQ63" s="923"/>
      <c r="AR63" s="923"/>
      <c r="AS63" s="923"/>
      <c r="AT63" s="923"/>
      <c r="AU63" s="923">
        <v>3442</v>
      </c>
      <c r="AV63" s="923"/>
      <c r="AW63" s="923"/>
      <c r="AX63" s="923"/>
      <c r="AY63" s="923"/>
      <c r="AZ63" s="927"/>
      <c r="BA63" s="927"/>
      <c r="BB63" s="927"/>
      <c r="BC63" s="927"/>
      <c r="BD63" s="927"/>
      <c r="BE63" s="928"/>
      <c r="BF63" s="928"/>
      <c r="BG63" s="928"/>
      <c r="BH63" s="928"/>
      <c r="BI63" s="929"/>
      <c r="BJ63" s="930" t="s">
        <v>404</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409</v>
      </c>
      <c r="AB66" s="798"/>
      <c r="AC66" s="798"/>
      <c r="AD66" s="798"/>
      <c r="AE66" s="799"/>
      <c r="AF66" s="933" t="s">
        <v>410</v>
      </c>
      <c r="AG66" s="894"/>
      <c r="AH66" s="894"/>
      <c r="AI66" s="894"/>
      <c r="AJ66" s="934"/>
      <c r="AK66" s="797" t="s">
        <v>411</v>
      </c>
      <c r="AL66" s="821"/>
      <c r="AM66" s="821"/>
      <c r="AN66" s="821"/>
      <c r="AO66" s="822"/>
      <c r="AP66" s="797" t="s">
        <v>412</v>
      </c>
      <c r="AQ66" s="798"/>
      <c r="AR66" s="798"/>
      <c r="AS66" s="798"/>
      <c r="AT66" s="799"/>
      <c r="AU66" s="797" t="s">
        <v>413</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570</v>
      </c>
      <c r="C68" s="951"/>
      <c r="D68" s="951"/>
      <c r="E68" s="951"/>
      <c r="F68" s="951"/>
      <c r="G68" s="951"/>
      <c r="H68" s="951"/>
      <c r="I68" s="951"/>
      <c r="J68" s="951"/>
      <c r="K68" s="951"/>
      <c r="L68" s="951"/>
      <c r="M68" s="951"/>
      <c r="N68" s="951"/>
      <c r="O68" s="951"/>
      <c r="P68" s="952"/>
      <c r="Q68" s="953"/>
      <c r="R68" s="947"/>
      <c r="S68" s="947"/>
      <c r="T68" s="947"/>
      <c r="U68" s="947"/>
      <c r="V68" s="947"/>
      <c r="W68" s="947"/>
      <c r="X68" s="947"/>
      <c r="Y68" s="947"/>
      <c r="Z68" s="947"/>
      <c r="AA68" s="947"/>
      <c r="AB68" s="947"/>
      <c r="AC68" s="947"/>
      <c r="AD68" s="947"/>
      <c r="AE68" s="947"/>
      <c r="AF68" s="947"/>
      <c r="AG68" s="947"/>
      <c r="AH68" s="947"/>
      <c r="AI68" s="947"/>
      <c r="AJ68" s="947"/>
      <c r="AK68" s="947"/>
      <c r="AL68" s="947"/>
      <c r="AM68" s="947"/>
      <c r="AN68" s="947"/>
      <c r="AO68" s="947"/>
      <c r="AP68" s="947"/>
      <c r="AQ68" s="947"/>
      <c r="AR68" s="947"/>
      <c r="AS68" s="947"/>
      <c r="AT68" s="947"/>
      <c r="AU68" s="947"/>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571</v>
      </c>
      <c r="C69" s="955"/>
      <c r="D69" s="955"/>
      <c r="E69" s="955"/>
      <c r="F69" s="955"/>
      <c r="G69" s="955"/>
      <c r="H69" s="955"/>
      <c r="I69" s="955"/>
      <c r="J69" s="955"/>
      <c r="K69" s="955"/>
      <c r="L69" s="955"/>
      <c r="M69" s="955"/>
      <c r="N69" s="955"/>
      <c r="O69" s="955"/>
      <c r="P69" s="956"/>
      <c r="Q69" s="957">
        <v>266</v>
      </c>
      <c r="R69" s="912"/>
      <c r="S69" s="912"/>
      <c r="T69" s="912"/>
      <c r="U69" s="912"/>
      <c r="V69" s="912">
        <v>219</v>
      </c>
      <c r="W69" s="912"/>
      <c r="X69" s="912"/>
      <c r="Y69" s="912"/>
      <c r="Z69" s="912"/>
      <c r="AA69" s="912">
        <v>47</v>
      </c>
      <c r="AB69" s="912"/>
      <c r="AC69" s="912"/>
      <c r="AD69" s="912"/>
      <c r="AE69" s="912"/>
      <c r="AF69" s="912">
        <v>48</v>
      </c>
      <c r="AG69" s="912"/>
      <c r="AH69" s="912"/>
      <c r="AI69" s="912"/>
      <c r="AJ69" s="912"/>
      <c r="AK69" s="912" t="s">
        <v>592</v>
      </c>
      <c r="AL69" s="912"/>
      <c r="AM69" s="912"/>
      <c r="AN69" s="912"/>
      <c r="AO69" s="912"/>
      <c r="AP69" s="912" t="s">
        <v>592</v>
      </c>
      <c r="AQ69" s="912"/>
      <c r="AR69" s="912"/>
      <c r="AS69" s="912"/>
      <c r="AT69" s="912"/>
      <c r="AU69" s="912" t="s">
        <v>592</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572</v>
      </c>
      <c r="C70" s="955"/>
      <c r="D70" s="955"/>
      <c r="E70" s="955"/>
      <c r="F70" s="955"/>
      <c r="G70" s="955"/>
      <c r="H70" s="955"/>
      <c r="I70" s="955"/>
      <c r="J70" s="955"/>
      <c r="K70" s="955"/>
      <c r="L70" s="955"/>
      <c r="M70" s="955"/>
      <c r="N70" s="955"/>
      <c r="O70" s="955"/>
      <c r="P70" s="956"/>
      <c r="Q70" s="957">
        <v>414</v>
      </c>
      <c r="R70" s="912"/>
      <c r="S70" s="912"/>
      <c r="T70" s="912"/>
      <c r="U70" s="912"/>
      <c r="V70" s="912">
        <v>387</v>
      </c>
      <c r="W70" s="912"/>
      <c r="X70" s="912"/>
      <c r="Y70" s="912"/>
      <c r="Z70" s="912"/>
      <c r="AA70" s="912">
        <v>27</v>
      </c>
      <c r="AB70" s="912"/>
      <c r="AC70" s="912"/>
      <c r="AD70" s="912"/>
      <c r="AE70" s="912"/>
      <c r="AF70" s="912">
        <v>27</v>
      </c>
      <c r="AG70" s="912"/>
      <c r="AH70" s="912"/>
      <c r="AI70" s="912"/>
      <c r="AJ70" s="912"/>
      <c r="AK70" s="912">
        <v>7</v>
      </c>
      <c r="AL70" s="912"/>
      <c r="AM70" s="912"/>
      <c r="AN70" s="912"/>
      <c r="AO70" s="912"/>
      <c r="AP70" s="912">
        <v>132</v>
      </c>
      <c r="AQ70" s="912"/>
      <c r="AR70" s="912"/>
      <c r="AS70" s="912"/>
      <c r="AT70" s="912"/>
      <c r="AU70" s="912">
        <v>12</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573</v>
      </c>
      <c r="C71" s="955"/>
      <c r="D71" s="955"/>
      <c r="E71" s="955"/>
      <c r="F71" s="955"/>
      <c r="G71" s="955"/>
      <c r="H71" s="955"/>
      <c r="I71" s="955"/>
      <c r="J71" s="955"/>
      <c r="K71" s="955"/>
      <c r="L71" s="955"/>
      <c r="M71" s="955"/>
      <c r="N71" s="955"/>
      <c r="O71" s="955"/>
      <c r="P71" s="956"/>
      <c r="Q71" s="957">
        <v>19627</v>
      </c>
      <c r="R71" s="912"/>
      <c r="S71" s="912"/>
      <c r="T71" s="912"/>
      <c r="U71" s="912"/>
      <c r="V71" s="912">
        <v>19151</v>
      </c>
      <c r="W71" s="912"/>
      <c r="X71" s="912"/>
      <c r="Y71" s="912"/>
      <c r="Z71" s="912"/>
      <c r="AA71" s="912">
        <v>476</v>
      </c>
      <c r="AB71" s="912"/>
      <c r="AC71" s="912"/>
      <c r="AD71" s="912"/>
      <c r="AE71" s="912"/>
      <c r="AF71" s="912">
        <v>476</v>
      </c>
      <c r="AG71" s="912"/>
      <c r="AH71" s="912"/>
      <c r="AI71" s="912"/>
      <c r="AJ71" s="912"/>
      <c r="AK71" s="912">
        <v>134</v>
      </c>
      <c r="AL71" s="912"/>
      <c r="AM71" s="912"/>
      <c r="AN71" s="912"/>
      <c r="AO71" s="912"/>
      <c r="AP71" s="912" t="s">
        <v>592</v>
      </c>
      <c r="AQ71" s="912"/>
      <c r="AR71" s="912"/>
      <c r="AS71" s="912"/>
      <c r="AT71" s="912"/>
      <c r="AU71" s="912" t="s">
        <v>592</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574</v>
      </c>
      <c r="C72" s="955"/>
      <c r="D72" s="955"/>
      <c r="E72" s="955"/>
      <c r="F72" s="955"/>
      <c r="G72" s="955"/>
      <c r="H72" s="955"/>
      <c r="I72" s="955"/>
      <c r="J72" s="955"/>
      <c r="K72" s="955"/>
      <c r="L72" s="955"/>
      <c r="M72" s="955"/>
      <c r="N72" s="955"/>
      <c r="O72" s="955"/>
      <c r="P72" s="956"/>
      <c r="Q72" s="957">
        <v>2661</v>
      </c>
      <c r="R72" s="912"/>
      <c r="S72" s="912"/>
      <c r="T72" s="912"/>
      <c r="U72" s="912"/>
      <c r="V72" s="912">
        <v>2488</v>
      </c>
      <c r="W72" s="912"/>
      <c r="X72" s="912"/>
      <c r="Y72" s="912"/>
      <c r="Z72" s="912"/>
      <c r="AA72" s="912">
        <v>173</v>
      </c>
      <c r="AB72" s="912"/>
      <c r="AC72" s="912"/>
      <c r="AD72" s="912"/>
      <c r="AE72" s="912"/>
      <c r="AF72" s="912">
        <v>173</v>
      </c>
      <c r="AG72" s="912"/>
      <c r="AH72" s="912"/>
      <c r="AI72" s="912"/>
      <c r="AJ72" s="912"/>
      <c r="AK72" s="912" t="s">
        <v>592</v>
      </c>
      <c r="AL72" s="912"/>
      <c r="AM72" s="912"/>
      <c r="AN72" s="912"/>
      <c r="AO72" s="912"/>
      <c r="AP72" s="912">
        <v>1033</v>
      </c>
      <c r="AQ72" s="912"/>
      <c r="AR72" s="912"/>
      <c r="AS72" s="912"/>
      <c r="AT72" s="912"/>
      <c r="AU72" s="912">
        <v>95</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575</v>
      </c>
      <c r="C73" s="955"/>
      <c r="D73" s="955"/>
      <c r="E73" s="955"/>
      <c r="F73" s="955"/>
      <c r="G73" s="955"/>
      <c r="H73" s="955"/>
      <c r="I73" s="955"/>
      <c r="J73" s="955"/>
      <c r="K73" s="955"/>
      <c r="L73" s="955"/>
      <c r="M73" s="955"/>
      <c r="N73" s="955"/>
      <c r="O73" s="955"/>
      <c r="P73" s="956"/>
      <c r="Q73" s="957">
        <v>22</v>
      </c>
      <c r="R73" s="912"/>
      <c r="S73" s="912"/>
      <c r="T73" s="912"/>
      <c r="U73" s="912"/>
      <c r="V73" s="912">
        <v>13</v>
      </c>
      <c r="W73" s="912"/>
      <c r="X73" s="912"/>
      <c r="Y73" s="912"/>
      <c r="Z73" s="912"/>
      <c r="AA73" s="912">
        <v>9</v>
      </c>
      <c r="AB73" s="912"/>
      <c r="AC73" s="912"/>
      <c r="AD73" s="912"/>
      <c r="AE73" s="912"/>
      <c r="AF73" s="912">
        <v>9</v>
      </c>
      <c r="AG73" s="912"/>
      <c r="AH73" s="912"/>
      <c r="AI73" s="912"/>
      <c r="AJ73" s="912"/>
      <c r="AK73" s="912" t="s">
        <v>592</v>
      </c>
      <c r="AL73" s="912"/>
      <c r="AM73" s="912"/>
      <c r="AN73" s="912"/>
      <c r="AO73" s="912"/>
      <c r="AP73" s="912" t="s">
        <v>592</v>
      </c>
      <c r="AQ73" s="912"/>
      <c r="AR73" s="912"/>
      <c r="AS73" s="912"/>
      <c r="AT73" s="912"/>
      <c r="AU73" s="912" t="s">
        <v>592</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576</v>
      </c>
      <c r="C74" s="955"/>
      <c r="D74" s="955"/>
      <c r="E74" s="955"/>
      <c r="F74" s="955"/>
      <c r="G74" s="955"/>
      <c r="H74" s="955"/>
      <c r="I74" s="955"/>
      <c r="J74" s="955"/>
      <c r="K74" s="955"/>
      <c r="L74" s="955"/>
      <c r="M74" s="955"/>
      <c r="N74" s="955"/>
      <c r="O74" s="955"/>
      <c r="P74" s="956"/>
      <c r="Q74" s="957">
        <v>202</v>
      </c>
      <c r="R74" s="912"/>
      <c r="S74" s="912"/>
      <c r="T74" s="912"/>
      <c r="U74" s="912"/>
      <c r="V74" s="912">
        <v>178</v>
      </c>
      <c r="W74" s="912"/>
      <c r="X74" s="912"/>
      <c r="Y74" s="912"/>
      <c r="Z74" s="912"/>
      <c r="AA74" s="912">
        <v>24</v>
      </c>
      <c r="AB74" s="912"/>
      <c r="AC74" s="912"/>
      <c r="AD74" s="912"/>
      <c r="AE74" s="912"/>
      <c r="AF74" s="912">
        <v>24</v>
      </c>
      <c r="AG74" s="912"/>
      <c r="AH74" s="912"/>
      <c r="AI74" s="912"/>
      <c r="AJ74" s="912"/>
      <c r="AK74" s="912">
        <v>0</v>
      </c>
      <c r="AL74" s="912"/>
      <c r="AM74" s="912"/>
      <c r="AN74" s="912"/>
      <c r="AO74" s="912"/>
      <c r="AP74" s="912" t="s">
        <v>592</v>
      </c>
      <c r="AQ74" s="912"/>
      <c r="AR74" s="912"/>
      <c r="AS74" s="912"/>
      <c r="AT74" s="912"/>
      <c r="AU74" s="912" t="s">
        <v>592</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577</v>
      </c>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578</v>
      </c>
      <c r="C76" s="955"/>
      <c r="D76" s="955"/>
      <c r="E76" s="955"/>
      <c r="F76" s="955"/>
      <c r="G76" s="955"/>
      <c r="H76" s="955"/>
      <c r="I76" s="955"/>
      <c r="J76" s="955"/>
      <c r="K76" s="955"/>
      <c r="L76" s="955"/>
      <c r="M76" s="955"/>
      <c r="N76" s="955"/>
      <c r="O76" s="955"/>
      <c r="P76" s="956"/>
      <c r="Q76" s="960">
        <v>79</v>
      </c>
      <c r="R76" s="961"/>
      <c r="S76" s="961"/>
      <c r="T76" s="961"/>
      <c r="U76" s="911"/>
      <c r="V76" s="962">
        <v>72</v>
      </c>
      <c r="W76" s="961"/>
      <c r="X76" s="961"/>
      <c r="Y76" s="961"/>
      <c r="Z76" s="911"/>
      <c r="AA76" s="962">
        <v>72</v>
      </c>
      <c r="AB76" s="961"/>
      <c r="AC76" s="961"/>
      <c r="AD76" s="961"/>
      <c r="AE76" s="911"/>
      <c r="AF76" s="962">
        <v>7</v>
      </c>
      <c r="AG76" s="961"/>
      <c r="AH76" s="961"/>
      <c r="AI76" s="961"/>
      <c r="AJ76" s="911"/>
      <c r="AK76" s="912" t="s">
        <v>592</v>
      </c>
      <c r="AL76" s="912"/>
      <c r="AM76" s="912"/>
      <c r="AN76" s="912"/>
      <c r="AO76" s="912"/>
      <c r="AP76" s="962">
        <v>32</v>
      </c>
      <c r="AQ76" s="961"/>
      <c r="AR76" s="961"/>
      <c r="AS76" s="961"/>
      <c r="AT76" s="911"/>
      <c r="AU76" s="962">
        <v>4</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t="s">
        <v>579</v>
      </c>
      <c r="C77" s="955"/>
      <c r="D77" s="955"/>
      <c r="E77" s="955"/>
      <c r="F77" s="955"/>
      <c r="G77" s="955"/>
      <c r="H77" s="955"/>
      <c r="I77" s="955"/>
      <c r="J77" s="955"/>
      <c r="K77" s="955"/>
      <c r="L77" s="955"/>
      <c r="M77" s="955"/>
      <c r="N77" s="955"/>
      <c r="O77" s="955"/>
      <c r="P77" s="956"/>
      <c r="Q77" s="960">
        <v>531</v>
      </c>
      <c r="R77" s="961"/>
      <c r="S77" s="961"/>
      <c r="T77" s="961"/>
      <c r="U77" s="911"/>
      <c r="V77" s="962">
        <v>484</v>
      </c>
      <c r="W77" s="961"/>
      <c r="X77" s="961"/>
      <c r="Y77" s="961"/>
      <c r="Z77" s="911"/>
      <c r="AA77" s="962">
        <v>47</v>
      </c>
      <c r="AB77" s="961"/>
      <c r="AC77" s="961"/>
      <c r="AD77" s="961"/>
      <c r="AE77" s="911"/>
      <c r="AF77" s="962">
        <v>46</v>
      </c>
      <c r="AG77" s="961"/>
      <c r="AH77" s="961"/>
      <c r="AI77" s="961"/>
      <c r="AJ77" s="911"/>
      <c r="AK77" s="912" t="s">
        <v>592</v>
      </c>
      <c r="AL77" s="912"/>
      <c r="AM77" s="912"/>
      <c r="AN77" s="912"/>
      <c r="AO77" s="912"/>
      <c r="AP77" s="962">
        <v>14</v>
      </c>
      <c r="AQ77" s="961"/>
      <c r="AR77" s="961"/>
      <c r="AS77" s="961"/>
      <c r="AT77" s="911"/>
      <c r="AU77" s="962">
        <v>3</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t="s">
        <v>580</v>
      </c>
      <c r="C78" s="955"/>
      <c r="D78" s="955"/>
      <c r="E78" s="955"/>
      <c r="F78" s="955"/>
      <c r="G78" s="955"/>
      <c r="H78" s="955"/>
      <c r="I78" s="955"/>
      <c r="J78" s="955"/>
      <c r="K78" s="955"/>
      <c r="L78" s="955"/>
      <c r="M78" s="955"/>
      <c r="N78" s="955"/>
      <c r="O78" s="955"/>
      <c r="P78" s="956"/>
      <c r="Q78" s="957">
        <v>1048</v>
      </c>
      <c r="R78" s="912"/>
      <c r="S78" s="912"/>
      <c r="T78" s="912"/>
      <c r="U78" s="912"/>
      <c r="V78" s="912">
        <v>1001</v>
      </c>
      <c r="W78" s="912"/>
      <c r="X78" s="912"/>
      <c r="Y78" s="912"/>
      <c r="Z78" s="912"/>
      <c r="AA78" s="912">
        <v>47</v>
      </c>
      <c r="AB78" s="912"/>
      <c r="AC78" s="912"/>
      <c r="AD78" s="912"/>
      <c r="AE78" s="912"/>
      <c r="AF78" s="912">
        <v>47</v>
      </c>
      <c r="AG78" s="912"/>
      <c r="AH78" s="912"/>
      <c r="AI78" s="912"/>
      <c r="AJ78" s="912"/>
      <c r="AK78" s="912">
        <v>42</v>
      </c>
      <c r="AL78" s="912"/>
      <c r="AM78" s="912"/>
      <c r="AN78" s="912"/>
      <c r="AO78" s="912"/>
      <c r="AP78" s="912" t="s">
        <v>592</v>
      </c>
      <c r="AQ78" s="912"/>
      <c r="AR78" s="912"/>
      <c r="AS78" s="912"/>
      <c r="AT78" s="912"/>
      <c r="AU78" s="912" t="s">
        <v>592</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t="s">
        <v>581</v>
      </c>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t="s">
        <v>571</v>
      </c>
      <c r="C80" s="955"/>
      <c r="D80" s="955"/>
      <c r="E80" s="955"/>
      <c r="F80" s="955"/>
      <c r="G80" s="955"/>
      <c r="H80" s="955"/>
      <c r="I80" s="955"/>
      <c r="J80" s="955"/>
      <c r="K80" s="955"/>
      <c r="L80" s="955"/>
      <c r="M80" s="955"/>
      <c r="N80" s="955"/>
      <c r="O80" s="955"/>
      <c r="P80" s="956"/>
      <c r="Q80" s="957">
        <v>1268</v>
      </c>
      <c r="R80" s="912"/>
      <c r="S80" s="912"/>
      <c r="T80" s="912"/>
      <c r="U80" s="912"/>
      <c r="V80" s="912">
        <v>1133</v>
      </c>
      <c r="W80" s="912"/>
      <c r="X80" s="912"/>
      <c r="Y80" s="912"/>
      <c r="Z80" s="912"/>
      <c r="AA80" s="912">
        <v>135</v>
      </c>
      <c r="AB80" s="912"/>
      <c r="AC80" s="912"/>
      <c r="AD80" s="912"/>
      <c r="AE80" s="912"/>
      <c r="AF80" s="912">
        <v>135</v>
      </c>
      <c r="AG80" s="912"/>
      <c r="AH80" s="912"/>
      <c r="AI80" s="912"/>
      <c r="AJ80" s="912"/>
      <c r="AK80" s="912">
        <v>0</v>
      </c>
      <c r="AL80" s="912"/>
      <c r="AM80" s="912"/>
      <c r="AN80" s="912"/>
      <c r="AO80" s="912"/>
      <c r="AP80" s="912" t="s">
        <v>592</v>
      </c>
      <c r="AQ80" s="912"/>
      <c r="AR80" s="912"/>
      <c r="AS80" s="912"/>
      <c r="AT80" s="912"/>
      <c r="AU80" s="912" t="s">
        <v>592</v>
      </c>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t="s">
        <v>582</v>
      </c>
      <c r="C81" s="955"/>
      <c r="D81" s="955"/>
      <c r="E81" s="955"/>
      <c r="F81" s="955"/>
      <c r="G81" s="955"/>
      <c r="H81" s="955"/>
      <c r="I81" s="955"/>
      <c r="J81" s="955"/>
      <c r="K81" s="955"/>
      <c r="L81" s="955"/>
      <c r="M81" s="955"/>
      <c r="N81" s="955"/>
      <c r="O81" s="955"/>
      <c r="P81" s="956"/>
      <c r="Q81" s="957">
        <v>285242</v>
      </c>
      <c r="R81" s="912"/>
      <c r="S81" s="912"/>
      <c r="T81" s="912"/>
      <c r="U81" s="912"/>
      <c r="V81" s="912">
        <v>271656</v>
      </c>
      <c r="W81" s="912"/>
      <c r="X81" s="912"/>
      <c r="Y81" s="912"/>
      <c r="Z81" s="912"/>
      <c r="AA81" s="912">
        <v>13586</v>
      </c>
      <c r="AB81" s="912"/>
      <c r="AC81" s="912"/>
      <c r="AD81" s="912"/>
      <c r="AE81" s="912"/>
      <c r="AF81" s="912">
        <v>13586</v>
      </c>
      <c r="AG81" s="912"/>
      <c r="AH81" s="912"/>
      <c r="AI81" s="912"/>
      <c r="AJ81" s="912"/>
      <c r="AK81" s="912">
        <v>983</v>
      </c>
      <c r="AL81" s="912"/>
      <c r="AM81" s="912"/>
      <c r="AN81" s="912"/>
      <c r="AO81" s="912"/>
      <c r="AP81" s="912" t="s">
        <v>592</v>
      </c>
      <c r="AQ81" s="912"/>
      <c r="AR81" s="912"/>
      <c r="AS81" s="912"/>
      <c r="AT81" s="912"/>
      <c r="AU81" s="912" t="s">
        <v>592</v>
      </c>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t="s">
        <v>583</v>
      </c>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t="s">
        <v>578</v>
      </c>
      <c r="C83" s="955"/>
      <c r="D83" s="955"/>
      <c r="E83" s="955"/>
      <c r="F83" s="955"/>
      <c r="G83" s="955"/>
      <c r="H83" s="955"/>
      <c r="I83" s="955"/>
      <c r="J83" s="955"/>
      <c r="K83" s="955"/>
      <c r="L83" s="955"/>
      <c r="M83" s="955"/>
      <c r="N83" s="955"/>
      <c r="O83" s="955"/>
      <c r="P83" s="956"/>
      <c r="Q83" s="957">
        <v>6381</v>
      </c>
      <c r="R83" s="912"/>
      <c r="S83" s="912"/>
      <c r="T83" s="912"/>
      <c r="U83" s="912"/>
      <c r="V83" s="912">
        <v>6104</v>
      </c>
      <c r="W83" s="912"/>
      <c r="X83" s="912"/>
      <c r="Y83" s="912"/>
      <c r="Z83" s="912"/>
      <c r="AA83" s="912">
        <v>277</v>
      </c>
      <c r="AB83" s="912"/>
      <c r="AC83" s="912"/>
      <c r="AD83" s="912"/>
      <c r="AE83" s="912"/>
      <c r="AF83" s="912">
        <v>277</v>
      </c>
      <c r="AG83" s="912"/>
      <c r="AH83" s="912"/>
      <c r="AI83" s="912"/>
      <c r="AJ83" s="912"/>
      <c r="AK83" s="912">
        <v>80</v>
      </c>
      <c r="AL83" s="912"/>
      <c r="AM83" s="912"/>
      <c r="AN83" s="912"/>
      <c r="AO83" s="912"/>
      <c r="AP83" s="912" t="s">
        <v>509</v>
      </c>
      <c r="AQ83" s="912"/>
      <c r="AR83" s="912"/>
      <c r="AS83" s="912"/>
      <c r="AT83" s="912"/>
      <c r="AU83" s="912" t="s">
        <v>509</v>
      </c>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t="s">
        <v>584</v>
      </c>
      <c r="C84" s="955"/>
      <c r="D84" s="955"/>
      <c r="E84" s="955"/>
      <c r="F84" s="955"/>
      <c r="G84" s="955"/>
      <c r="H84" s="955"/>
      <c r="I84" s="955"/>
      <c r="J84" s="955"/>
      <c r="K84" s="955"/>
      <c r="L84" s="955"/>
      <c r="M84" s="955"/>
      <c r="N84" s="955"/>
      <c r="O84" s="955"/>
      <c r="P84" s="956"/>
      <c r="Q84" s="957">
        <v>36</v>
      </c>
      <c r="R84" s="912"/>
      <c r="S84" s="912"/>
      <c r="T84" s="912"/>
      <c r="U84" s="912"/>
      <c r="V84" s="912">
        <v>33</v>
      </c>
      <c r="W84" s="912"/>
      <c r="X84" s="912"/>
      <c r="Y84" s="912"/>
      <c r="Z84" s="912"/>
      <c r="AA84" s="912">
        <v>3</v>
      </c>
      <c r="AB84" s="912"/>
      <c r="AC84" s="912"/>
      <c r="AD84" s="912"/>
      <c r="AE84" s="912"/>
      <c r="AF84" s="912">
        <v>3</v>
      </c>
      <c r="AG84" s="912"/>
      <c r="AH84" s="912"/>
      <c r="AI84" s="912"/>
      <c r="AJ84" s="912"/>
      <c r="AK84" s="912">
        <v>29</v>
      </c>
      <c r="AL84" s="912"/>
      <c r="AM84" s="912"/>
      <c r="AN84" s="912"/>
      <c r="AO84" s="912"/>
      <c r="AP84" s="912" t="s">
        <v>509</v>
      </c>
      <c r="AQ84" s="912"/>
      <c r="AR84" s="912"/>
      <c r="AS84" s="912"/>
      <c r="AT84" s="912"/>
      <c r="AU84" s="912" t="s">
        <v>509</v>
      </c>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t="s">
        <v>585</v>
      </c>
      <c r="C85" s="955"/>
      <c r="D85" s="955"/>
      <c r="E85" s="955"/>
      <c r="F85" s="955"/>
      <c r="G85" s="955"/>
      <c r="H85" s="955"/>
      <c r="I85" s="955"/>
      <c r="J85" s="955"/>
      <c r="K85" s="955"/>
      <c r="L85" s="955"/>
      <c r="M85" s="955"/>
      <c r="N85" s="955"/>
      <c r="O85" s="955"/>
      <c r="P85" s="956"/>
      <c r="Q85" s="957">
        <v>37</v>
      </c>
      <c r="R85" s="912"/>
      <c r="S85" s="912"/>
      <c r="T85" s="912"/>
      <c r="U85" s="912"/>
      <c r="V85" s="912">
        <v>26</v>
      </c>
      <c r="W85" s="912"/>
      <c r="X85" s="912"/>
      <c r="Y85" s="912"/>
      <c r="Z85" s="912"/>
      <c r="AA85" s="912">
        <v>11</v>
      </c>
      <c r="AB85" s="912"/>
      <c r="AC85" s="912"/>
      <c r="AD85" s="912"/>
      <c r="AE85" s="912"/>
      <c r="AF85" s="912">
        <v>5</v>
      </c>
      <c r="AG85" s="912"/>
      <c r="AH85" s="912"/>
      <c r="AI85" s="912"/>
      <c r="AJ85" s="912"/>
      <c r="AK85" s="912" t="s">
        <v>509</v>
      </c>
      <c r="AL85" s="912"/>
      <c r="AM85" s="912"/>
      <c r="AN85" s="912"/>
      <c r="AO85" s="912"/>
      <c r="AP85" s="912" t="s">
        <v>509</v>
      </c>
      <c r="AQ85" s="912"/>
      <c r="AR85" s="912"/>
      <c r="AS85" s="912"/>
      <c r="AT85" s="912"/>
      <c r="AU85" s="912" t="s">
        <v>509</v>
      </c>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t="s">
        <v>586</v>
      </c>
      <c r="C86" s="955"/>
      <c r="D86" s="955"/>
      <c r="E86" s="955"/>
      <c r="F86" s="955"/>
      <c r="G86" s="955"/>
      <c r="H86" s="955"/>
      <c r="I86" s="955"/>
      <c r="J86" s="955"/>
      <c r="K86" s="955"/>
      <c r="L86" s="955"/>
      <c r="M86" s="955"/>
      <c r="N86" s="955"/>
      <c r="O86" s="955"/>
      <c r="P86" s="956"/>
      <c r="Q86" s="957">
        <v>191</v>
      </c>
      <c r="R86" s="912"/>
      <c r="S86" s="912"/>
      <c r="T86" s="912"/>
      <c r="U86" s="912"/>
      <c r="V86" s="912">
        <v>182</v>
      </c>
      <c r="W86" s="912"/>
      <c r="X86" s="912"/>
      <c r="Y86" s="912"/>
      <c r="Z86" s="912"/>
      <c r="AA86" s="912">
        <v>9</v>
      </c>
      <c r="AB86" s="912"/>
      <c r="AC86" s="912"/>
      <c r="AD86" s="912"/>
      <c r="AE86" s="912"/>
      <c r="AF86" s="912">
        <v>9</v>
      </c>
      <c r="AG86" s="912"/>
      <c r="AH86" s="912"/>
      <c r="AI86" s="912"/>
      <c r="AJ86" s="912"/>
      <c r="AK86" s="912" t="s">
        <v>509</v>
      </c>
      <c r="AL86" s="912"/>
      <c r="AM86" s="912"/>
      <c r="AN86" s="912"/>
      <c r="AO86" s="912"/>
      <c r="AP86" s="912" t="s">
        <v>509</v>
      </c>
      <c r="AQ86" s="912"/>
      <c r="AR86" s="912"/>
      <c r="AS86" s="912"/>
      <c r="AT86" s="912"/>
      <c r="AU86" s="912" t="s">
        <v>509</v>
      </c>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t="s">
        <v>587</v>
      </c>
      <c r="C87" s="964"/>
      <c r="D87" s="964"/>
      <c r="E87" s="964"/>
      <c r="F87" s="964"/>
      <c r="G87" s="964"/>
      <c r="H87" s="964"/>
      <c r="I87" s="964"/>
      <c r="J87" s="964"/>
      <c r="K87" s="964"/>
      <c r="L87" s="964"/>
      <c r="M87" s="964"/>
      <c r="N87" s="964"/>
      <c r="O87" s="964"/>
      <c r="P87" s="965"/>
      <c r="Q87" s="966">
        <v>1573</v>
      </c>
      <c r="R87" s="967"/>
      <c r="S87" s="967"/>
      <c r="T87" s="967"/>
      <c r="U87" s="967"/>
      <c r="V87" s="967">
        <v>1569</v>
      </c>
      <c r="W87" s="967"/>
      <c r="X87" s="967"/>
      <c r="Y87" s="967"/>
      <c r="Z87" s="967"/>
      <c r="AA87" s="967">
        <v>4</v>
      </c>
      <c r="AB87" s="967"/>
      <c r="AC87" s="967"/>
      <c r="AD87" s="967"/>
      <c r="AE87" s="967"/>
      <c r="AF87" s="967">
        <v>4</v>
      </c>
      <c r="AG87" s="967"/>
      <c r="AH87" s="967"/>
      <c r="AI87" s="967"/>
      <c r="AJ87" s="967"/>
      <c r="AK87" s="967">
        <v>0</v>
      </c>
      <c r="AL87" s="967"/>
      <c r="AM87" s="967"/>
      <c r="AN87" s="967"/>
      <c r="AO87" s="967"/>
      <c r="AP87" s="967" t="s">
        <v>509</v>
      </c>
      <c r="AQ87" s="967"/>
      <c r="AR87" s="967"/>
      <c r="AS87" s="967"/>
      <c r="AT87" s="967"/>
      <c r="AU87" s="967" t="s">
        <v>509</v>
      </c>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382</v>
      </c>
      <c r="B88" s="871" t="s">
        <v>414</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14876</v>
      </c>
      <c r="AG88" s="923"/>
      <c r="AH88" s="923"/>
      <c r="AI88" s="923"/>
      <c r="AJ88" s="923"/>
      <c r="AK88" s="920"/>
      <c r="AL88" s="920"/>
      <c r="AM88" s="920"/>
      <c r="AN88" s="920"/>
      <c r="AO88" s="920"/>
      <c r="AP88" s="923">
        <v>1211</v>
      </c>
      <c r="AQ88" s="923"/>
      <c r="AR88" s="923"/>
      <c r="AS88" s="923"/>
      <c r="AT88" s="923"/>
      <c r="AU88" s="923">
        <v>114</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1" t="s">
        <v>415</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12</v>
      </c>
      <c r="CS102" s="931"/>
      <c r="CT102" s="931"/>
      <c r="CU102" s="931"/>
      <c r="CV102" s="974"/>
      <c r="CW102" s="973" t="s">
        <v>588</v>
      </c>
      <c r="CX102" s="931"/>
      <c r="CY102" s="931"/>
      <c r="CZ102" s="931"/>
      <c r="DA102" s="974"/>
      <c r="DB102" s="973">
        <v>1450</v>
      </c>
      <c r="DC102" s="931"/>
      <c r="DD102" s="931"/>
      <c r="DE102" s="931"/>
      <c r="DF102" s="974"/>
      <c r="DG102" s="973" t="s">
        <v>588</v>
      </c>
      <c r="DH102" s="931"/>
      <c r="DI102" s="931"/>
      <c r="DJ102" s="931"/>
      <c r="DK102" s="974"/>
      <c r="DL102" s="973" t="s">
        <v>591</v>
      </c>
      <c r="DM102" s="931"/>
      <c r="DN102" s="931"/>
      <c r="DO102" s="931"/>
      <c r="DP102" s="974"/>
      <c r="DQ102" s="973" t="s">
        <v>588</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416</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417</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420</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421</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422</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423</v>
      </c>
      <c r="AB109" s="976"/>
      <c r="AC109" s="976"/>
      <c r="AD109" s="976"/>
      <c r="AE109" s="977"/>
      <c r="AF109" s="975" t="s">
        <v>302</v>
      </c>
      <c r="AG109" s="976"/>
      <c r="AH109" s="976"/>
      <c r="AI109" s="976"/>
      <c r="AJ109" s="977"/>
      <c r="AK109" s="975" t="s">
        <v>301</v>
      </c>
      <c r="AL109" s="976"/>
      <c r="AM109" s="976"/>
      <c r="AN109" s="976"/>
      <c r="AO109" s="977"/>
      <c r="AP109" s="975" t="s">
        <v>424</v>
      </c>
      <c r="AQ109" s="976"/>
      <c r="AR109" s="976"/>
      <c r="AS109" s="976"/>
      <c r="AT109" s="978"/>
      <c r="AU109" s="995" t="s">
        <v>422</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423</v>
      </c>
      <c r="BR109" s="976"/>
      <c r="BS109" s="976"/>
      <c r="BT109" s="976"/>
      <c r="BU109" s="977"/>
      <c r="BV109" s="975" t="s">
        <v>302</v>
      </c>
      <c r="BW109" s="976"/>
      <c r="BX109" s="976"/>
      <c r="BY109" s="976"/>
      <c r="BZ109" s="977"/>
      <c r="CA109" s="975" t="s">
        <v>301</v>
      </c>
      <c r="CB109" s="976"/>
      <c r="CC109" s="976"/>
      <c r="CD109" s="976"/>
      <c r="CE109" s="977"/>
      <c r="CF109" s="996" t="s">
        <v>424</v>
      </c>
      <c r="CG109" s="996"/>
      <c r="CH109" s="996"/>
      <c r="CI109" s="996"/>
      <c r="CJ109" s="996"/>
      <c r="CK109" s="975" t="s">
        <v>425</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423</v>
      </c>
      <c r="DH109" s="976"/>
      <c r="DI109" s="976"/>
      <c r="DJ109" s="976"/>
      <c r="DK109" s="977"/>
      <c r="DL109" s="975" t="s">
        <v>302</v>
      </c>
      <c r="DM109" s="976"/>
      <c r="DN109" s="976"/>
      <c r="DO109" s="976"/>
      <c r="DP109" s="977"/>
      <c r="DQ109" s="975" t="s">
        <v>301</v>
      </c>
      <c r="DR109" s="976"/>
      <c r="DS109" s="976"/>
      <c r="DT109" s="976"/>
      <c r="DU109" s="977"/>
      <c r="DV109" s="975" t="s">
        <v>424</v>
      </c>
      <c r="DW109" s="976"/>
      <c r="DX109" s="976"/>
      <c r="DY109" s="976"/>
      <c r="DZ109" s="978"/>
    </row>
    <row r="110" spans="1:131" s="246" customFormat="1" ht="26.25" customHeight="1" x14ac:dyDescent="0.15">
      <c r="A110" s="979" t="s">
        <v>426</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597415</v>
      </c>
      <c r="AB110" s="983"/>
      <c r="AC110" s="983"/>
      <c r="AD110" s="983"/>
      <c r="AE110" s="984"/>
      <c r="AF110" s="985">
        <v>595332</v>
      </c>
      <c r="AG110" s="983"/>
      <c r="AH110" s="983"/>
      <c r="AI110" s="983"/>
      <c r="AJ110" s="984"/>
      <c r="AK110" s="985">
        <v>571120</v>
      </c>
      <c r="AL110" s="983"/>
      <c r="AM110" s="983"/>
      <c r="AN110" s="983"/>
      <c r="AO110" s="984"/>
      <c r="AP110" s="986">
        <v>13.9</v>
      </c>
      <c r="AQ110" s="987"/>
      <c r="AR110" s="987"/>
      <c r="AS110" s="987"/>
      <c r="AT110" s="988"/>
      <c r="AU110" s="989" t="s">
        <v>73</v>
      </c>
      <c r="AV110" s="990"/>
      <c r="AW110" s="990"/>
      <c r="AX110" s="990"/>
      <c r="AY110" s="990"/>
      <c r="AZ110" s="1031" t="s">
        <v>427</v>
      </c>
      <c r="BA110" s="980"/>
      <c r="BB110" s="980"/>
      <c r="BC110" s="980"/>
      <c r="BD110" s="980"/>
      <c r="BE110" s="980"/>
      <c r="BF110" s="980"/>
      <c r="BG110" s="980"/>
      <c r="BH110" s="980"/>
      <c r="BI110" s="980"/>
      <c r="BJ110" s="980"/>
      <c r="BK110" s="980"/>
      <c r="BL110" s="980"/>
      <c r="BM110" s="980"/>
      <c r="BN110" s="980"/>
      <c r="BO110" s="980"/>
      <c r="BP110" s="981"/>
      <c r="BQ110" s="1017">
        <v>5987210</v>
      </c>
      <c r="BR110" s="1018"/>
      <c r="BS110" s="1018"/>
      <c r="BT110" s="1018"/>
      <c r="BU110" s="1018"/>
      <c r="BV110" s="1018">
        <v>5782811</v>
      </c>
      <c r="BW110" s="1018"/>
      <c r="BX110" s="1018"/>
      <c r="BY110" s="1018"/>
      <c r="BZ110" s="1018"/>
      <c r="CA110" s="1018">
        <v>5585589</v>
      </c>
      <c r="CB110" s="1018"/>
      <c r="CC110" s="1018"/>
      <c r="CD110" s="1018"/>
      <c r="CE110" s="1018"/>
      <c r="CF110" s="1032">
        <v>135.69999999999999</v>
      </c>
      <c r="CG110" s="1033"/>
      <c r="CH110" s="1033"/>
      <c r="CI110" s="1033"/>
      <c r="CJ110" s="1033"/>
      <c r="CK110" s="1034" t="s">
        <v>428</v>
      </c>
      <c r="CL110" s="1035"/>
      <c r="CM110" s="1014" t="s">
        <v>429</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127</v>
      </c>
      <c r="DH110" s="1018"/>
      <c r="DI110" s="1018"/>
      <c r="DJ110" s="1018"/>
      <c r="DK110" s="1018"/>
      <c r="DL110" s="1018" t="s">
        <v>127</v>
      </c>
      <c r="DM110" s="1018"/>
      <c r="DN110" s="1018"/>
      <c r="DO110" s="1018"/>
      <c r="DP110" s="1018"/>
      <c r="DQ110" s="1018" t="s">
        <v>127</v>
      </c>
      <c r="DR110" s="1018"/>
      <c r="DS110" s="1018"/>
      <c r="DT110" s="1018"/>
      <c r="DU110" s="1018"/>
      <c r="DV110" s="1019" t="s">
        <v>127</v>
      </c>
      <c r="DW110" s="1019"/>
      <c r="DX110" s="1019"/>
      <c r="DY110" s="1019"/>
      <c r="DZ110" s="1020"/>
    </row>
    <row r="111" spans="1:131" s="246" customFormat="1" ht="26.25" customHeight="1" x14ac:dyDescent="0.15">
      <c r="A111" s="1021" t="s">
        <v>430</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127</v>
      </c>
      <c r="AB111" s="1025"/>
      <c r="AC111" s="1025"/>
      <c r="AD111" s="1025"/>
      <c r="AE111" s="1026"/>
      <c r="AF111" s="1027" t="s">
        <v>127</v>
      </c>
      <c r="AG111" s="1025"/>
      <c r="AH111" s="1025"/>
      <c r="AI111" s="1025"/>
      <c r="AJ111" s="1026"/>
      <c r="AK111" s="1027" t="s">
        <v>127</v>
      </c>
      <c r="AL111" s="1025"/>
      <c r="AM111" s="1025"/>
      <c r="AN111" s="1025"/>
      <c r="AO111" s="1026"/>
      <c r="AP111" s="1028" t="s">
        <v>127</v>
      </c>
      <c r="AQ111" s="1029"/>
      <c r="AR111" s="1029"/>
      <c r="AS111" s="1029"/>
      <c r="AT111" s="1030"/>
      <c r="AU111" s="991"/>
      <c r="AV111" s="992"/>
      <c r="AW111" s="992"/>
      <c r="AX111" s="992"/>
      <c r="AY111" s="992"/>
      <c r="AZ111" s="1040" t="s">
        <v>431</v>
      </c>
      <c r="BA111" s="1041"/>
      <c r="BB111" s="1041"/>
      <c r="BC111" s="1041"/>
      <c r="BD111" s="1041"/>
      <c r="BE111" s="1041"/>
      <c r="BF111" s="1041"/>
      <c r="BG111" s="1041"/>
      <c r="BH111" s="1041"/>
      <c r="BI111" s="1041"/>
      <c r="BJ111" s="1041"/>
      <c r="BK111" s="1041"/>
      <c r="BL111" s="1041"/>
      <c r="BM111" s="1041"/>
      <c r="BN111" s="1041"/>
      <c r="BO111" s="1041"/>
      <c r="BP111" s="1042"/>
      <c r="BQ111" s="1010">
        <v>321855</v>
      </c>
      <c r="BR111" s="1011"/>
      <c r="BS111" s="1011"/>
      <c r="BT111" s="1011"/>
      <c r="BU111" s="1011"/>
      <c r="BV111" s="1011">
        <v>236796</v>
      </c>
      <c r="BW111" s="1011"/>
      <c r="BX111" s="1011"/>
      <c r="BY111" s="1011"/>
      <c r="BZ111" s="1011"/>
      <c r="CA111" s="1011">
        <v>182304</v>
      </c>
      <c r="CB111" s="1011"/>
      <c r="CC111" s="1011"/>
      <c r="CD111" s="1011"/>
      <c r="CE111" s="1011"/>
      <c r="CF111" s="1005">
        <v>4.4000000000000004</v>
      </c>
      <c r="CG111" s="1006"/>
      <c r="CH111" s="1006"/>
      <c r="CI111" s="1006"/>
      <c r="CJ111" s="1006"/>
      <c r="CK111" s="1036"/>
      <c r="CL111" s="1037"/>
      <c r="CM111" s="1007" t="s">
        <v>432</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127</v>
      </c>
      <c r="DH111" s="1011"/>
      <c r="DI111" s="1011"/>
      <c r="DJ111" s="1011"/>
      <c r="DK111" s="1011"/>
      <c r="DL111" s="1011" t="s">
        <v>127</v>
      </c>
      <c r="DM111" s="1011"/>
      <c r="DN111" s="1011"/>
      <c r="DO111" s="1011"/>
      <c r="DP111" s="1011"/>
      <c r="DQ111" s="1011" t="s">
        <v>127</v>
      </c>
      <c r="DR111" s="1011"/>
      <c r="DS111" s="1011"/>
      <c r="DT111" s="1011"/>
      <c r="DU111" s="1011"/>
      <c r="DV111" s="1012" t="s">
        <v>433</v>
      </c>
      <c r="DW111" s="1012"/>
      <c r="DX111" s="1012"/>
      <c r="DY111" s="1012"/>
      <c r="DZ111" s="1013"/>
    </row>
    <row r="112" spans="1:131" s="246" customFormat="1" ht="26.25" customHeight="1" x14ac:dyDescent="0.15">
      <c r="A112" s="1043" t="s">
        <v>434</v>
      </c>
      <c r="B112" s="1044"/>
      <c r="C112" s="1041" t="s">
        <v>435</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127</v>
      </c>
      <c r="AB112" s="1050"/>
      <c r="AC112" s="1050"/>
      <c r="AD112" s="1050"/>
      <c r="AE112" s="1051"/>
      <c r="AF112" s="1052" t="s">
        <v>127</v>
      </c>
      <c r="AG112" s="1050"/>
      <c r="AH112" s="1050"/>
      <c r="AI112" s="1050"/>
      <c r="AJ112" s="1051"/>
      <c r="AK112" s="1052" t="s">
        <v>436</v>
      </c>
      <c r="AL112" s="1050"/>
      <c r="AM112" s="1050"/>
      <c r="AN112" s="1050"/>
      <c r="AO112" s="1051"/>
      <c r="AP112" s="1053" t="s">
        <v>127</v>
      </c>
      <c r="AQ112" s="1054"/>
      <c r="AR112" s="1054"/>
      <c r="AS112" s="1054"/>
      <c r="AT112" s="1055"/>
      <c r="AU112" s="991"/>
      <c r="AV112" s="992"/>
      <c r="AW112" s="992"/>
      <c r="AX112" s="992"/>
      <c r="AY112" s="992"/>
      <c r="AZ112" s="1040" t="s">
        <v>437</v>
      </c>
      <c r="BA112" s="1041"/>
      <c r="BB112" s="1041"/>
      <c r="BC112" s="1041"/>
      <c r="BD112" s="1041"/>
      <c r="BE112" s="1041"/>
      <c r="BF112" s="1041"/>
      <c r="BG112" s="1041"/>
      <c r="BH112" s="1041"/>
      <c r="BI112" s="1041"/>
      <c r="BJ112" s="1041"/>
      <c r="BK112" s="1041"/>
      <c r="BL112" s="1041"/>
      <c r="BM112" s="1041"/>
      <c r="BN112" s="1041"/>
      <c r="BO112" s="1041"/>
      <c r="BP112" s="1042"/>
      <c r="BQ112" s="1010">
        <v>4368750</v>
      </c>
      <c r="BR112" s="1011"/>
      <c r="BS112" s="1011"/>
      <c r="BT112" s="1011"/>
      <c r="BU112" s="1011"/>
      <c r="BV112" s="1011">
        <v>3797664</v>
      </c>
      <c r="BW112" s="1011"/>
      <c r="BX112" s="1011"/>
      <c r="BY112" s="1011"/>
      <c r="BZ112" s="1011"/>
      <c r="CA112" s="1011">
        <v>3442776</v>
      </c>
      <c r="CB112" s="1011"/>
      <c r="CC112" s="1011"/>
      <c r="CD112" s="1011"/>
      <c r="CE112" s="1011"/>
      <c r="CF112" s="1005">
        <v>83.6</v>
      </c>
      <c r="CG112" s="1006"/>
      <c r="CH112" s="1006"/>
      <c r="CI112" s="1006"/>
      <c r="CJ112" s="1006"/>
      <c r="CK112" s="1036"/>
      <c r="CL112" s="1037"/>
      <c r="CM112" s="1007" t="s">
        <v>438</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127</v>
      </c>
      <c r="DH112" s="1011"/>
      <c r="DI112" s="1011"/>
      <c r="DJ112" s="1011"/>
      <c r="DK112" s="1011"/>
      <c r="DL112" s="1011" t="s">
        <v>439</v>
      </c>
      <c r="DM112" s="1011"/>
      <c r="DN112" s="1011"/>
      <c r="DO112" s="1011"/>
      <c r="DP112" s="1011"/>
      <c r="DQ112" s="1011" t="s">
        <v>127</v>
      </c>
      <c r="DR112" s="1011"/>
      <c r="DS112" s="1011"/>
      <c r="DT112" s="1011"/>
      <c r="DU112" s="1011"/>
      <c r="DV112" s="1012" t="s">
        <v>439</v>
      </c>
      <c r="DW112" s="1012"/>
      <c r="DX112" s="1012"/>
      <c r="DY112" s="1012"/>
      <c r="DZ112" s="1013"/>
    </row>
    <row r="113" spans="1:130" s="246" customFormat="1" ht="26.25" customHeight="1" x14ac:dyDescent="0.15">
      <c r="A113" s="1045"/>
      <c r="B113" s="1046"/>
      <c r="C113" s="1041" t="s">
        <v>440</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516469</v>
      </c>
      <c r="AB113" s="1025"/>
      <c r="AC113" s="1025"/>
      <c r="AD113" s="1025"/>
      <c r="AE113" s="1026"/>
      <c r="AF113" s="1027">
        <v>518051</v>
      </c>
      <c r="AG113" s="1025"/>
      <c r="AH113" s="1025"/>
      <c r="AI113" s="1025"/>
      <c r="AJ113" s="1026"/>
      <c r="AK113" s="1027">
        <v>496666</v>
      </c>
      <c r="AL113" s="1025"/>
      <c r="AM113" s="1025"/>
      <c r="AN113" s="1025"/>
      <c r="AO113" s="1026"/>
      <c r="AP113" s="1028">
        <v>12.1</v>
      </c>
      <c r="AQ113" s="1029"/>
      <c r="AR113" s="1029"/>
      <c r="AS113" s="1029"/>
      <c r="AT113" s="1030"/>
      <c r="AU113" s="991"/>
      <c r="AV113" s="992"/>
      <c r="AW113" s="992"/>
      <c r="AX113" s="992"/>
      <c r="AY113" s="992"/>
      <c r="AZ113" s="1040" t="s">
        <v>441</v>
      </c>
      <c r="BA113" s="1041"/>
      <c r="BB113" s="1041"/>
      <c r="BC113" s="1041"/>
      <c r="BD113" s="1041"/>
      <c r="BE113" s="1041"/>
      <c r="BF113" s="1041"/>
      <c r="BG113" s="1041"/>
      <c r="BH113" s="1041"/>
      <c r="BI113" s="1041"/>
      <c r="BJ113" s="1041"/>
      <c r="BK113" s="1041"/>
      <c r="BL113" s="1041"/>
      <c r="BM113" s="1041"/>
      <c r="BN113" s="1041"/>
      <c r="BO113" s="1041"/>
      <c r="BP113" s="1042"/>
      <c r="BQ113" s="1010">
        <v>135443</v>
      </c>
      <c r="BR113" s="1011"/>
      <c r="BS113" s="1011"/>
      <c r="BT113" s="1011"/>
      <c r="BU113" s="1011"/>
      <c r="BV113" s="1011">
        <v>115214</v>
      </c>
      <c r="BW113" s="1011"/>
      <c r="BX113" s="1011"/>
      <c r="BY113" s="1011"/>
      <c r="BZ113" s="1011"/>
      <c r="CA113" s="1011">
        <v>113700</v>
      </c>
      <c r="CB113" s="1011"/>
      <c r="CC113" s="1011"/>
      <c r="CD113" s="1011"/>
      <c r="CE113" s="1011"/>
      <c r="CF113" s="1005">
        <v>2.8</v>
      </c>
      <c r="CG113" s="1006"/>
      <c r="CH113" s="1006"/>
      <c r="CI113" s="1006"/>
      <c r="CJ113" s="1006"/>
      <c r="CK113" s="1036"/>
      <c r="CL113" s="1037"/>
      <c r="CM113" s="1007" t="s">
        <v>442</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127</v>
      </c>
      <c r="DH113" s="1050"/>
      <c r="DI113" s="1050"/>
      <c r="DJ113" s="1050"/>
      <c r="DK113" s="1051"/>
      <c r="DL113" s="1052" t="s">
        <v>443</v>
      </c>
      <c r="DM113" s="1050"/>
      <c r="DN113" s="1050"/>
      <c r="DO113" s="1050"/>
      <c r="DP113" s="1051"/>
      <c r="DQ113" s="1052" t="s">
        <v>439</v>
      </c>
      <c r="DR113" s="1050"/>
      <c r="DS113" s="1050"/>
      <c r="DT113" s="1050"/>
      <c r="DU113" s="1051"/>
      <c r="DV113" s="1053" t="s">
        <v>127</v>
      </c>
      <c r="DW113" s="1054"/>
      <c r="DX113" s="1054"/>
      <c r="DY113" s="1054"/>
      <c r="DZ113" s="1055"/>
    </row>
    <row r="114" spans="1:130" s="246" customFormat="1" ht="26.25" customHeight="1" x14ac:dyDescent="0.15">
      <c r="A114" s="1045"/>
      <c r="B114" s="1046"/>
      <c r="C114" s="1041" t="s">
        <v>444</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14485</v>
      </c>
      <c r="AB114" s="1050"/>
      <c r="AC114" s="1050"/>
      <c r="AD114" s="1050"/>
      <c r="AE114" s="1051"/>
      <c r="AF114" s="1052">
        <v>21291</v>
      </c>
      <c r="AG114" s="1050"/>
      <c r="AH114" s="1050"/>
      <c r="AI114" s="1050"/>
      <c r="AJ114" s="1051"/>
      <c r="AK114" s="1052">
        <v>19586</v>
      </c>
      <c r="AL114" s="1050"/>
      <c r="AM114" s="1050"/>
      <c r="AN114" s="1050"/>
      <c r="AO114" s="1051"/>
      <c r="AP114" s="1053">
        <v>0.5</v>
      </c>
      <c r="AQ114" s="1054"/>
      <c r="AR114" s="1054"/>
      <c r="AS114" s="1054"/>
      <c r="AT114" s="1055"/>
      <c r="AU114" s="991"/>
      <c r="AV114" s="992"/>
      <c r="AW114" s="992"/>
      <c r="AX114" s="992"/>
      <c r="AY114" s="992"/>
      <c r="AZ114" s="1040" t="s">
        <v>445</v>
      </c>
      <c r="BA114" s="1041"/>
      <c r="BB114" s="1041"/>
      <c r="BC114" s="1041"/>
      <c r="BD114" s="1041"/>
      <c r="BE114" s="1041"/>
      <c r="BF114" s="1041"/>
      <c r="BG114" s="1041"/>
      <c r="BH114" s="1041"/>
      <c r="BI114" s="1041"/>
      <c r="BJ114" s="1041"/>
      <c r="BK114" s="1041"/>
      <c r="BL114" s="1041"/>
      <c r="BM114" s="1041"/>
      <c r="BN114" s="1041"/>
      <c r="BO114" s="1041"/>
      <c r="BP114" s="1042"/>
      <c r="BQ114" s="1010">
        <v>1358930</v>
      </c>
      <c r="BR114" s="1011"/>
      <c r="BS114" s="1011"/>
      <c r="BT114" s="1011"/>
      <c r="BU114" s="1011"/>
      <c r="BV114" s="1011">
        <v>1335071</v>
      </c>
      <c r="BW114" s="1011"/>
      <c r="BX114" s="1011"/>
      <c r="BY114" s="1011"/>
      <c r="BZ114" s="1011"/>
      <c r="CA114" s="1011">
        <v>1354100</v>
      </c>
      <c r="CB114" s="1011"/>
      <c r="CC114" s="1011"/>
      <c r="CD114" s="1011"/>
      <c r="CE114" s="1011"/>
      <c r="CF114" s="1005">
        <v>32.9</v>
      </c>
      <c r="CG114" s="1006"/>
      <c r="CH114" s="1006"/>
      <c r="CI114" s="1006"/>
      <c r="CJ114" s="1006"/>
      <c r="CK114" s="1036"/>
      <c r="CL114" s="1037"/>
      <c r="CM114" s="1007" t="s">
        <v>446</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127</v>
      </c>
      <c r="DH114" s="1050"/>
      <c r="DI114" s="1050"/>
      <c r="DJ114" s="1050"/>
      <c r="DK114" s="1051"/>
      <c r="DL114" s="1052" t="s">
        <v>127</v>
      </c>
      <c r="DM114" s="1050"/>
      <c r="DN114" s="1050"/>
      <c r="DO114" s="1050"/>
      <c r="DP114" s="1051"/>
      <c r="DQ114" s="1052" t="s">
        <v>447</v>
      </c>
      <c r="DR114" s="1050"/>
      <c r="DS114" s="1050"/>
      <c r="DT114" s="1050"/>
      <c r="DU114" s="1051"/>
      <c r="DV114" s="1053" t="s">
        <v>127</v>
      </c>
      <c r="DW114" s="1054"/>
      <c r="DX114" s="1054"/>
      <c r="DY114" s="1054"/>
      <c r="DZ114" s="1055"/>
    </row>
    <row r="115" spans="1:130" s="246" customFormat="1" ht="26.25" customHeight="1" x14ac:dyDescent="0.15">
      <c r="A115" s="1045"/>
      <c r="B115" s="1046"/>
      <c r="C115" s="1041" t="s">
        <v>448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55636</v>
      </c>
      <c r="AB115" s="1025"/>
      <c r="AC115" s="1025"/>
      <c r="AD115" s="1025"/>
      <c r="AE115" s="1026"/>
      <c r="AF115" s="1027">
        <v>55059</v>
      </c>
      <c r="AG115" s="1025"/>
      <c r="AH115" s="1025"/>
      <c r="AI115" s="1025"/>
      <c r="AJ115" s="1026"/>
      <c r="AK115" s="1027">
        <v>54492</v>
      </c>
      <c r="AL115" s="1025"/>
      <c r="AM115" s="1025"/>
      <c r="AN115" s="1025"/>
      <c r="AO115" s="1026"/>
      <c r="AP115" s="1028">
        <v>1.3</v>
      </c>
      <c r="AQ115" s="1029"/>
      <c r="AR115" s="1029"/>
      <c r="AS115" s="1029"/>
      <c r="AT115" s="1030"/>
      <c r="AU115" s="991"/>
      <c r="AV115" s="992"/>
      <c r="AW115" s="992"/>
      <c r="AX115" s="992"/>
      <c r="AY115" s="992"/>
      <c r="AZ115" s="1040" t="s">
        <v>449</v>
      </c>
      <c r="BA115" s="1041"/>
      <c r="BB115" s="1041"/>
      <c r="BC115" s="1041"/>
      <c r="BD115" s="1041"/>
      <c r="BE115" s="1041"/>
      <c r="BF115" s="1041"/>
      <c r="BG115" s="1041"/>
      <c r="BH115" s="1041"/>
      <c r="BI115" s="1041"/>
      <c r="BJ115" s="1041"/>
      <c r="BK115" s="1041"/>
      <c r="BL115" s="1041"/>
      <c r="BM115" s="1041"/>
      <c r="BN115" s="1041"/>
      <c r="BO115" s="1041"/>
      <c r="BP115" s="1042"/>
      <c r="BQ115" s="1010">
        <v>49500</v>
      </c>
      <c r="BR115" s="1011"/>
      <c r="BS115" s="1011"/>
      <c r="BT115" s="1011"/>
      <c r="BU115" s="1011"/>
      <c r="BV115" s="1011">
        <v>49500</v>
      </c>
      <c r="BW115" s="1011"/>
      <c r="BX115" s="1011"/>
      <c r="BY115" s="1011"/>
      <c r="BZ115" s="1011"/>
      <c r="CA115" s="1011" t="s">
        <v>127</v>
      </c>
      <c r="CB115" s="1011"/>
      <c r="CC115" s="1011"/>
      <c r="CD115" s="1011"/>
      <c r="CE115" s="1011"/>
      <c r="CF115" s="1005" t="s">
        <v>436</v>
      </c>
      <c r="CG115" s="1006"/>
      <c r="CH115" s="1006"/>
      <c r="CI115" s="1006"/>
      <c r="CJ115" s="1006"/>
      <c r="CK115" s="1036"/>
      <c r="CL115" s="1037"/>
      <c r="CM115" s="1040" t="s">
        <v>450</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127</v>
      </c>
      <c r="DH115" s="1050"/>
      <c r="DI115" s="1050"/>
      <c r="DJ115" s="1050"/>
      <c r="DK115" s="1051"/>
      <c r="DL115" s="1052" t="s">
        <v>127</v>
      </c>
      <c r="DM115" s="1050"/>
      <c r="DN115" s="1050"/>
      <c r="DO115" s="1050"/>
      <c r="DP115" s="1051"/>
      <c r="DQ115" s="1052" t="s">
        <v>127</v>
      </c>
      <c r="DR115" s="1050"/>
      <c r="DS115" s="1050"/>
      <c r="DT115" s="1050"/>
      <c r="DU115" s="1051"/>
      <c r="DV115" s="1053" t="s">
        <v>436</v>
      </c>
      <c r="DW115" s="1054"/>
      <c r="DX115" s="1054"/>
      <c r="DY115" s="1054"/>
      <c r="DZ115" s="1055"/>
    </row>
    <row r="116" spans="1:130" s="246" customFormat="1" ht="26.25" customHeight="1" x14ac:dyDescent="0.15">
      <c r="A116" s="1047"/>
      <c r="B116" s="1048"/>
      <c r="C116" s="1056" t="s">
        <v>451</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439</v>
      </c>
      <c r="AB116" s="1050"/>
      <c r="AC116" s="1050"/>
      <c r="AD116" s="1050"/>
      <c r="AE116" s="1051"/>
      <c r="AF116" s="1052" t="s">
        <v>127</v>
      </c>
      <c r="AG116" s="1050"/>
      <c r="AH116" s="1050"/>
      <c r="AI116" s="1050"/>
      <c r="AJ116" s="1051"/>
      <c r="AK116" s="1052" t="s">
        <v>127</v>
      </c>
      <c r="AL116" s="1050"/>
      <c r="AM116" s="1050"/>
      <c r="AN116" s="1050"/>
      <c r="AO116" s="1051"/>
      <c r="AP116" s="1053" t="s">
        <v>127</v>
      </c>
      <c r="AQ116" s="1054"/>
      <c r="AR116" s="1054"/>
      <c r="AS116" s="1054"/>
      <c r="AT116" s="1055"/>
      <c r="AU116" s="991"/>
      <c r="AV116" s="992"/>
      <c r="AW116" s="992"/>
      <c r="AX116" s="992"/>
      <c r="AY116" s="992"/>
      <c r="AZ116" s="1058" t="s">
        <v>452</v>
      </c>
      <c r="BA116" s="1059"/>
      <c r="BB116" s="1059"/>
      <c r="BC116" s="1059"/>
      <c r="BD116" s="1059"/>
      <c r="BE116" s="1059"/>
      <c r="BF116" s="1059"/>
      <c r="BG116" s="1059"/>
      <c r="BH116" s="1059"/>
      <c r="BI116" s="1059"/>
      <c r="BJ116" s="1059"/>
      <c r="BK116" s="1059"/>
      <c r="BL116" s="1059"/>
      <c r="BM116" s="1059"/>
      <c r="BN116" s="1059"/>
      <c r="BO116" s="1059"/>
      <c r="BP116" s="1060"/>
      <c r="BQ116" s="1010" t="s">
        <v>127</v>
      </c>
      <c r="BR116" s="1011"/>
      <c r="BS116" s="1011"/>
      <c r="BT116" s="1011"/>
      <c r="BU116" s="1011"/>
      <c r="BV116" s="1011" t="s">
        <v>127</v>
      </c>
      <c r="BW116" s="1011"/>
      <c r="BX116" s="1011"/>
      <c r="BY116" s="1011"/>
      <c r="BZ116" s="1011"/>
      <c r="CA116" s="1011" t="s">
        <v>127</v>
      </c>
      <c r="CB116" s="1011"/>
      <c r="CC116" s="1011"/>
      <c r="CD116" s="1011"/>
      <c r="CE116" s="1011"/>
      <c r="CF116" s="1005" t="s">
        <v>127</v>
      </c>
      <c r="CG116" s="1006"/>
      <c r="CH116" s="1006"/>
      <c r="CI116" s="1006"/>
      <c r="CJ116" s="1006"/>
      <c r="CK116" s="1036"/>
      <c r="CL116" s="1037"/>
      <c r="CM116" s="1007" t="s">
        <v>453</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439</v>
      </c>
      <c r="DH116" s="1050"/>
      <c r="DI116" s="1050"/>
      <c r="DJ116" s="1050"/>
      <c r="DK116" s="1051"/>
      <c r="DL116" s="1052" t="s">
        <v>433</v>
      </c>
      <c r="DM116" s="1050"/>
      <c r="DN116" s="1050"/>
      <c r="DO116" s="1050"/>
      <c r="DP116" s="1051"/>
      <c r="DQ116" s="1052" t="s">
        <v>127</v>
      </c>
      <c r="DR116" s="1050"/>
      <c r="DS116" s="1050"/>
      <c r="DT116" s="1050"/>
      <c r="DU116" s="1051"/>
      <c r="DV116" s="1053" t="s">
        <v>127</v>
      </c>
      <c r="DW116" s="1054"/>
      <c r="DX116" s="1054"/>
      <c r="DY116" s="1054"/>
      <c r="DZ116" s="1055"/>
    </row>
    <row r="117" spans="1:130" s="246" customFormat="1" ht="26.25" customHeight="1" x14ac:dyDescent="0.15">
      <c r="A117" s="995" t="s">
        <v>183</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454</v>
      </c>
      <c r="Z117" s="977"/>
      <c r="AA117" s="1067">
        <v>1184005</v>
      </c>
      <c r="AB117" s="1068"/>
      <c r="AC117" s="1068"/>
      <c r="AD117" s="1068"/>
      <c r="AE117" s="1069"/>
      <c r="AF117" s="1070">
        <v>1189733</v>
      </c>
      <c r="AG117" s="1068"/>
      <c r="AH117" s="1068"/>
      <c r="AI117" s="1068"/>
      <c r="AJ117" s="1069"/>
      <c r="AK117" s="1070">
        <v>1141864</v>
      </c>
      <c r="AL117" s="1068"/>
      <c r="AM117" s="1068"/>
      <c r="AN117" s="1068"/>
      <c r="AO117" s="1069"/>
      <c r="AP117" s="1071"/>
      <c r="AQ117" s="1072"/>
      <c r="AR117" s="1072"/>
      <c r="AS117" s="1072"/>
      <c r="AT117" s="1073"/>
      <c r="AU117" s="991"/>
      <c r="AV117" s="992"/>
      <c r="AW117" s="992"/>
      <c r="AX117" s="992"/>
      <c r="AY117" s="992"/>
      <c r="AZ117" s="1058" t="s">
        <v>455</v>
      </c>
      <c r="BA117" s="1059"/>
      <c r="BB117" s="1059"/>
      <c r="BC117" s="1059"/>
      <c r="BD117" s="1059"/>
      <c r="BE117" s="1059"/>
      <c r="BF117" s="1059"/>
      <c r="BG117" s="1059"/>
      <c r="BH117" s="1059"/>
      <c r="BI117" s="1059"/>
      <c r="BJ117" s="1059"/>
      <c r="BK117" s="1059"/>
      <c r="BL117" s="1059"/>
      <c r="BM117" s="1059"/>
      <c r="BN117" s="1059"/>
      <c r="BO117" s="1059"/>
      <c r="BP117" s="1060"/>
      <c r="BQ117" s="1010" t="s">
        <v>439</v>
      </c>
      <c r="BR117" s="1011"/>
      <c r="BS117" s="1011"/>
      <c r="BT117" s="1011"/>
      <c r="BU117" s="1011"/>
      <c r="BV117" s="1011" t="s">
        <v>127</v>
      </c>
      <c r="BW117" s="1011"/>
      <c r="BX117" s="1011"/>
      <c r="BY117" s="1011"/>
      <c r="BZ117" s="1011"/>
      <c r="CA117" s="1011" t="s">
        <v>127</v>
      </c>
      <c r="CB117" s="1011"/>
      <c r="CC117" s="1011"/>
      <c r="CD117" s="1011"/>
      <c r="CE117" s="1011"/>
      <c r="CF117" s="1005" t="s">
        <v>127</v>
      </c>
      <c r="CG117" s="1006"/>
      <c r="CH117" s="1006"/>
      <c r="CI117" s="1006"/>
      <c r="CJ117" s="1006"/>
      <c r="CK117" s="1036"/>
      <c r="CL117" s="1037"/>
      <c r="CM117" s="1007" t="s">
        <v>456</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439</v>
      </c>
      <c r="DH117" s="1050"/>
      <c r="DI117" s="1050"/>
      <c r="DJ117" s="1050"/>
      <c r="DK117" s="1051"/>
      <c r="DL117" s="1052" t="s">
        <v>127</v>
      </c>
      <c r="DM117" s="1050"/>
      <c r="DN117" s="1050"/>
      <c r="DO117" s="1050"/>
      <c r="DP117" s="1051"/>
      <c r="DQ117" s="1052" t="s">
        <v>433</v>
      </c>
      <c r="DR117" s="1050"/>
      <c r="DS117" s="1050"/>
      <c r="DT117" s="1050"/>
      <c r="DU117" s="1051"/>
      <c r="DV117" s="1053" t="s">
        <v>439</v>
      </c>
      <c r="DW117" s="1054"/>
      <c r="DX117" s="1054"/>
      <c r="DY117" s="1054"/>
      <c r="DZ117" s="1055"/>
    </row>
    <row r="118" spans="1:130" s="246" customFormat="1" ht="26.25" customHeight="1" x14ac:dyDescent="0.15">
      <c r="A118" s="995" t="s">
        <v>425</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423</v>
      </c>
      <c r="AB118" s="976"/>
      <c r="AC118" s="976"/>
      <c r="AD118" s="976"/>
      <c r="AE118" s="977"/>
      <c r="AF118" s="975" t="s">
        <v>302</v>
      </c>
      <c r="AG118" s="976"/>
      <c r="AH118" s="976"/>
      <c r="AI118" s="976"/>
      <c r="AJ118" s="977"/>
      <c r="AK118" s="975" t="s">
        <v>301</v>
      </c>
      <c r="AL118" s="976"/>
      <c r="AM118" s="976"/>
      <c r="AN118" s="976"/>
      <c r="AO118" s="977"/>
      <c r="AP118" s="1062" t="s">
        <v>424</v>
      </c>
      <c r="AQ118" s="1063"/>
      <c r="AR118" s="1063"/>
      <c r="AS118" s="1063"/>
      <c r="AT118" s="1064"/>
      <c r="AU118" s="991"/>
      <c r="AV118" s="992"/>
      <c r="AW118" s="992"/>
      <c r="AX118" s="992"/>
      <c r="AY118" s="992"/>
      <c r="AZ118" s="1065" t="s">
        <v>457</v>
      </c>
      <c r="BA118" s="1056"/>
      <c r="BB118" s="1056"/>
      <c r="BC118" s="1056"/>
      <c r="BD118" s="1056"/>
      <c r="BE118" s="1056"/>
      <c r="BF118" s="1056"/>
      <c r="BG118" s="1056"/>
      <c r="BH118" s="1056"/>
      <c r="BI118" s="1056"/>
      <c r="BJ118" s="1056"/>
      <c r="BK118" s="1056"/>
      <c r="BL118" s="1056"/>
      <c r="BM118" s="1056"/>
      <c r="BN118" s="1056"/>
      <c r="BO118" s="1056"/>
      <c r="BP118" s="1057"/>
      <c r="BQ118" s="1088" t="s">
        <v>127</v>
      </c>
      <c r="BR118" s="1089"/>
      <c r="BS118" s="1089"/>
      <c r="BT118" s="1089"/>
      <c r="BU118" s="1089"/>
      <c r="BV118" s="1089" t="s">
        <v>127</v>
      </c>
      <c r="BW118" s="1089"/>
      <c r="BX118" s="1089"/>
      <c r="BY118" s="1089"/>
      <c r="BZ118" s="1089"/>
      <c r="CA118" s="1089" t="s">
        <v>127</v>
      </c>
      <c r="CB118" s="1089"/>
      <c r="CC118" s="1089"/>
      <c r="CD118" s="1089"/>
      <c r="CE118" s="1089"/>
      <c r="CF118" s="1005" t="s">
        <v>127</v>
      </c>
      <c r="CG118" s="1006"/>
      <c r="CH118" s="1006"/>
      <c r="CI118" s="1006"/>
      <c r="CJ118" s="1006"/>
      <c r="CK118" s="1036"/>
      <c r="CL118" s="1037"/>
      <c r="CM118" s="1007" t="s">
        <v>458</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127</v>
      </c>
      <c r="DH118" s="1050"/>
      <c r="DI118" s="1050"/>
      <c r="DJ118" s="1050"/>
      <c r="DK118" s="1051"/>
      <c r="DL118" s="1052" t="s">
        <v>127</v>
      </c>
      <c r="DM118" s="1050"/>
      <c r="DN118" s="1050"/>
      <c r="DO118" s="1050"/>
      <c r="DP118" s="1051"/>
      <c r="DQ118" s="1052" t="s">
        <v>436</v>
      </c>
      <c r="DR118" s="1050"/>
      <c r="DS118" s="1050"/>
      <c r="DT118" s="1050"/>
      <c r="DU118" s="1051"/>
      <c r="DV118" s="1053" t="s">
        <v>439</v>
      </c>
      <c r="DW118" s="1054"/>
      <c r="DX118" s="1054"/>
      <c r="DY118" s="1054"/>
      <c r="DZ118" s="1055"/>
    </row>
    <row r="119" spans="1:130" s="246" customFormat="1" ht="26.25" customHeight="1" x14ac:dyDescent="0.15">
      <c r="A119" s="1149" t="s">
        <v>428</v>
      </c>
      <c r="B119" s="1035"/>
      <c r="C119" s="1014" t="s">
        <v>429</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127</v>
      </c>
      <c r="AB119" s="983"/>
      <c r="AC119" s="983"/>
      <c r="AD119" s="983"/>
      <c r="AE119" s="984"/>
      <c r="AF119" s="985" t="s">
        <v>127</v>
      </c>
      <c r="AG119" s="983"/>
      <c r="AH119" s="983"/>
      <c r="AI119" s="983"/>
      <c r="AJ119" s="984"/>
      <c r="AK119" s="985" t="s">
        <v>127</v>
      </c>
      <c r="AL119" s="983"/>
      <c r="AM119" s="983"/>
      <c r="AN119" s="983"/>
      <c r="AO119" s="984"/>
      <c r="AP119" s="986" t="s">
        <v>127</v>
      </c>
      <c r="AQ119" s="987"/>
      <c r="AR119" s="987"/>
      <c r="AS119" s="987"/>
      <c r="AT119" s="988"/>
      <c r="AU119" s="993"/>
      <c r="AV119" s="994"/>
      <c r="AW119" s="994"/>
      <c r="AX119" s="994"/>
      <c r="AY119" s="994"/>
      <c r="AZ119" s="277" t="s">
        <v>183</v>
      </c>
      <c r="BA119" s="277"/>
      <c r="BB119" s="277"/>
      <c r="BC119" s="277"/>
      <c r="BD119" s="277"/>
      <c r="BE119" s="277"/>
      <c r="BF119" s="277"/>
      <c r="BG119" s="277"/>
      <c r="BH119" s="277"/>
      <c r="BI119" s="277"/>
      <c r="BJ119" s="277"/>
      <c r="BK119" s="277"/>
      <c r="BL119" s="277"/>
      <c r="BM119" s="277"/>
      <c r="BN119" s="277"/>
      <c r="BO119" s="1066" t="s">
        <v>459</v>
      </c>
      <c r="BP119" s="1097"/>
      <c r="BQ119" s="1088">
        <v>12221688</v>
      </c>
      <c r="BR119" s="1089"/>
      <c r="BS119" s="1089"/>
      <c r="BT119" s="1089"/>
      <c r="BU119" s="1089"/>
      <c r="BV119" s="1089">
        <v>11317056</v>
      </c>
      <c r="BW119" s="1089"/>
      <c r="BX119" s="1089"/>
      <c r="BY119" s="1089"/>
      <c r="BZ119" s="1089"/>
      <c r="CA119" s="1089">
        <v>10678469</v>
      </c>
      <c r="CB119" s="1089"/>
      <c r="CC119" s="1089"/>
      <c r="CD119" s="1089"/>
      <c r="CE119" s="1089"/>
      <c r="CF119" s="1090"/>
      <c r="CG119" s="1091"/>
      <c r="CH119" s="1091"/>
      <c r="CI119" s="1091"/>
      <c r="CJ119" s="1092"/>
      <c r="CK119" s="1038"/>
      <c r="CL119" s="1039"/>
      <c r="CM119" s="1093" t="s">
        <v>460</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321855</v>
      </c>
      <c r="DH119" s="1075"/>
      <c r="DI119" s="1075"/>
      <c r="DJ119" s="1075"/>
      <c r="DK119" s="1076"/>
      <c r="DL119" s="1074">
        <v>236796</v>
      </c>
      <c r="DM119" s="1075"/>
      <c r="DN119" s="1075"/>
      <c r="DO119" s="1075"/>
      <c r="DP119" s="1076"/>
      <c r="DQ119" s="1074">
        <v>182304</v>
      </c>
      <c r="DR119" s="1075"/>
      <c r="DS119" s="1075"/>
      <c r="DT119" s="1075"/>
      <c r="DU119" s="1076"/>
      <c r="DV119" s="1077">
        <v>4.4000000000000004</v>
      </c>
      <c r="DW119" s="1078"/>
      <c r="DX119" s="1078"/>
      <c r="DY119" s="1078"/>
      <c r="DZ119" s="1079"/>
    </row>
    <row r="120" spans="1:130" s="246" customFormat="1" ht="26.25" customHeight="1" x14ac:dyDescent="0.15">
      <c r="A120" s="1150"/>
      <c r="B120" s="1037"/>
      <c r="C120" s="1007" t="s">
        <v>432</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127</v>
      </c>
      <c r="AB120" s="1050"/>
      <c r="AC120" s="1050"/>
      <c r="AD120" s="1050"/>
      <c r="AE120" s="1051"/>
      <c r="AF120" s="1052" t="s">
        <v>127</v>
      </c>
      <c r="AG120" s="1050"/>
      <c r="AH120" s="1050"/>
      <c r="AI120" s="1050"/>
      <c r="AJ120" s="1051"/>
      <c r="AK120" s="1052" t="s">
        <v>439</v>
      </c>
      <c r="AL120" s="1050"/>
      <c r="AM120" s="1050"/>
      <c r="AN120" s="1050"/>
      <c r="AO120" s="1051"/>
      <c r="AP120" s="1053" t="s">
        <v>127</v>
      </c>
      <c r="AQ120" s="1054"/>
      <c r="AR120" s="1054"/>
      <c r="AS120" s="1054"/>
      <c r="AT120" s="1055"/>
      <c r="AU120" s="1080" t="s">
        <v>461</v>
      </c>
      <c r="AV120" s="1081"/>
      <c r="AW120" s="1081"/>
      <c r="AX120" s="1081"/>
      <c r="AY120" s="1082"/>
      <c r="AZ120" s="1031" t="s">
        <v>462</v>
      </c>
      <c r="BA120" s="980"/>
      <c r="BB120" s="980"/>
      <c r="BC120" s="980"/>
      <c r="BD120" s="980"/>
      <c r="BE120" s="980"/>
      <c r="BF120" s="980"/>
      <c r="BG120" s="980"/>
      <c r="BH120" s="980"/>
      <c r="BI120" s="980"/>
      <c r="BJ120" s="980"/>
      <c r="BK120" s="980"/>
      <c r="BL120" s="980"/>
      <c r="BM120" s="980"/>
      <c r="BN120" s="980"/>
      <c r="BO120" s="980"/>
      <c r="BP120" s="981"/>
      <c r="BQ120" s="1017">
        <v>3337026</v>
      </c>
      <c r="BR120" s="1018"/>
      <c r="BS120" s="1018"/>
      <c r="BT120" s="1018"/>
      <c r="BU120" s="1018"/>
      <c r="BV120" s="1018">
        <v>3599197</v>
      </c>
      <c r="BW120" s="1018"/>
      <c r="BX120" s="1018"/>
      <c r="BY120" s="1018"/>
      <c r="BZ120" s="1018"/>
      <c r="CA120" s="1018">
        <v>3382692</v>
      </c>
      <c r="CB120" s="1018"/>
      <c r="CC120" s="1018"/>
      <c r="CD120" s="1018"/>
      <c r="CE120" s="1018"/>
      <c r="CF120" s="1032">
        <v>82.2</v>
      </c>
      <c r="CG120" s="1033"/>
      <c r="CH120" s="1033"/>
      <c r="CI120" s="1033"/>
      <c r="CJ120" s="1033"/>
      <c r="CK120" s="1098" t="s">
        <v>463</v>
      </c>
      <c r="CL120" s="1099"/>
      <c r="CM120" s="1099"/>
      <c r="CN120" s="1099"/>
      <c r="CO120" s="1100"/>
      <c r="CP120" s="1106" t="s">
        <v>464</v>
      </c>
      <c r="CQ120" s="1107"/>
      <c r="CR120" s="1107"/>
      <c r="CS120" s="1107"/>
      <c r="CT120" s="1107"/>
      <c r="CU120" s="1107"/>
      <c r="CV120" s="1107"/>
      <c r="CW120" s="1107"/>
      <c r="CX120" s="1107"/>
      <c r="CY120" s="1107"/>
      <c r="CZ120" s="1107"/>
      <c r="DA120" s="1107"/>
      <c r="DB120" s="1107"/>
      <c r="DC120" s="1107"/>
      <c r="DD120" s="1107"/>
      <c r="DE120" s="1107"/>
      <c r="DF120" s="1108"/>
      <c r="DG120" s="1017">
        <v>4338773</v>
      </c>
      <c r="DH120" s="1018"/>
      <c r="DI120" s="1018"/>
      <c r="DJ120" s="1018"/>
      <c r="DK120" s="1018"/>
      <c r="DL120" s="1018">
        <v>3772910</v>
      </c>
      <c r="DM120" s="1018"/>
      <c r="DN120" s="1018"/>
      <c r="DO120" s="1018"/>
      <c r="DP120" s="1018"/>
      <c r="DQ120" s="1018">
        <v>3421309</v>
      </c>
      <c r="DR120" s="1018"/>
      <c r="DS120" s="1018"/>
      <c r="DT120" s="1018"/>
      <c r="DU120" s="1018"/>
      <c r="DV120" s="1019">
        <v>83.1</v>
      </c>
      <c r="DW120" s="1019"/>
      <c r="DX120" s="1019"/>
      <c r="DY120" s="1019"/>
      <c r="DZ120" s="1020"/>
    </row>
    <row r="121" spans="1:130" s="246" customFormat="1" ht="26.25" customHeight="1" x14ac:dyDescent="0.15">
      <c r="A121" s="1150"/>
      <c r="B121" s="1037"/>
      <c r="C121" s="1058" t="s">
        <v>465</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127</v>
      </c>
      <c r="AB121" s="1050"/>
      <c r="AC121" s="1050"/>
      <c r="AD121" s="1050"/>
      <c r="AE121" s="1051"/>
      <c r="AF121" s="1052" t="s">
        <v>127</v>
      </c>
      <c r="AG121" s="1050"/>
      <c r="AH121" s="1050"/>
      <c r="AI121" s="1050"/>
      <c r="AJ121" s="1051"/>
      <c r="AK121" s="1052" t="s">
        <v>436</v>
      </c>
      <c r="AL121" s="1050"/>
      <c r="AM121" s="1050"/>
      <c r="AN121" s="1050"/>
      <c r="AO121" s="1051"/>
      <c r="AP121" s="1053" t="s">
        <v>436</v>
      </c>
      <c r="AQ121" s="1054"/>
      <c r="AR121" s="1054"/>
      <c r="AS121" s="1054"/>
      <c r="AT121" s="1055"/>
      <c r="AU121" s="1083"/>
      <c r="AV121" s="1084"/>
      <c r="AW121" s="1084"/>
      <c r="AX121" s="1084"/>
      <c r="AY121" s="1085"/>
      <c r="AZ121" s="1040" t="s">
        <v>466</v>
      </c>
      <c r="BA121" s="1041"/>
      <c r="BB121" s="1041"/>
      <c r="BC121" s="1041"/>
      <c r="BD121" s="1041"/>
      <c r="BE121" s="1041"/>
      <c r="BF121" s="1041"/>
      <c r="BG121" s="1041"/>
      <c r="BH121" s="1041"/>
      <c r="BI121" s="1041"/>
      <c r="BJ121" s="1041"/>
      <c r="BK121" s="1041"/>
      <c r="BL121" s="1041"/>
      <c r="BM121" s="1041"/>
      <c r="BN121" s="1041"/>
      <c r="BO121" s="1041"/>
      <c r="BP121" s="1042"/>
      <c r="BQ121" s="1010">
        <v>69086</v>
      </c>
      <c r="BR121" s="1011"/>
      <c r="BS121" s="1011"/>
      <c r="BT121" s="1011"/>
      <c r="BU121" s="1011"/>
      <c r="BV121" s="1011">
        <v>61525</v>
      </c>
      <c r="BW121" s="1011"/>
      <c r="BX121" s="1011"/>
      <c r="BY121" s="1011"/>
      <c r="BZ121" s="1011"/>
      <c r="CA121" s="1011">
        <v>53830</v>
      </c>
      <c r="CB121" s="1011"/>
      <c r="CC121" s="1011"/>
      <c r="CD121" s="1011"/>
      <c r="CE121" s="1011"/>
      <c r="CF121" s="1005">
        <v>1.3</v>
      </c>
      <c r="CG121" s="1006"/>
      <c r="CH121" s="1006"/>
      <c r="CI121" s="1006"/>
      <c r="CJ121" s="1006"/>
      <c r="CK121" s="1101"/>
      <c r="CL121" s="1102"/>
      <c r="CM121" s="1102"/>
      <c r="CN121" s="1102"/>
      <c r="CO121" s="1103"/>
      <c r="CP121" s="1111" t="s">
        <v>467</v>
      </c>
      <c r="CQ121" s="1112"/>
      <c r="CR121" s="1112"/>
      <c r="CS121" s="1112"/>
      <c r="CT121" s="1112"/>
      <c r="CU121" s="1112"/>
      <c r="CV121" s="1112"/>
      <c r="CW121" s="1112"/>
      <c r="CX121" s="1112"/>
      <c r="CY121" s="1112"/>
      <c r="CZ121" s="1112"/>
      <c r="DA121" s="1112"/>
      <c r="DB121" s="1112"/>
      <c r="DC121" s="1112"/>
      <c r="DD121" s="1112"/>
      <c r="DE121" s="1112"/>
      <c r="DF121" s="1113"/>
      <c r="DG121" s="1010">
        <v>29977</v>
      </c>
      <c r="DH121" s="1011"/>
      <c r="DI121" s="1011"/>
      <c r="DJ121" s="1011"/>
      <c r="DK121" s="1011"/>
      <c r="DL121" s="1011">
        <v>24754</v>
      </c>
      <c r="DM121" s="1011"/>
      <c r="DN121" s="1011"/>
      <c r="DO121" s="1011"/>
      <c r="DP121" s="1011"/>
      <c r="DQ121" s="1011">
        <v>21467</v>
      </c>
      <c r="DR121" s="1011"/>
      <c r="DS121" s="1011"/>
      <c r="DT121" s="1011"/>
      <c r="DU121" s="1011"/>
      <c r="DV121" s="1012">
        <v>0.5</v>
      </c>
      <c r="DW121" s="1012"/>
      <c r="DX121" s="1012"/>
      <c r="DY121" s="1012"/>
      <c r="DZ121" s="1013"/>
    </row>
    <row r="122" spans="1:130" s="246" customFormat="1" ht="26.25" customHeight="1" x14ac:dyDescent="0.15">
      <c r="A122" s="1150"/>
      <c r="B122" s="1037"/>
      <c r="C122" s="1007" t="s">
        <v>446</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127</v>
      </c>
      <c r="AB122" s="1050"/>
      <c r="AC122" s="1050"/>
      <c r="AD122" s="1050"/>
      <c r="AE122" s="1051"/>
      <c r="AF122" s="1052" t="s">
        <v>439</v>
      </c>
      <c r="AG122" s="1050"/>
      <c r="AH122" s="1050"/>
      <c r="AI122" s="1050"/>
      <c r="AJ122" s="1051"/>
      <c r="AK122" s="1052" t="s">
        <v>127</v>
      </c>
      <c r="AL122" s="1050"/>
      <c r="AM122" s="1050"/>
      <c r="AN122" s="1050"/>
      <c r="AO122" s="1051"/>
      <c r="AP122" s="1053" t="s">
        <v>127</v>
      </c>
      <c r="AQ122" s="1054"/>
      <c r="AR122" s="1054"/>
      <c r="AS122" s="1054"/>
      <c r="AT122" s="1055"/>
      <c r="AU122" s="1083"/>
      <c r="AV122" s="1084"/>
      <c r="AW122" s="1084"/>
      <c r="AX122" s="1084"/>
      <c r="AY122" s="1085"/>
      <c r="AZ122" s="1065" t="s">
        <v>468</v>
      </c>
      <c r="BA122" s="1056"/>
      <c r="BB122" s="1056"/>
      <c r="BC122" s="1056"/>
      <c r="BD122" s="1056"/>
      <c r="BE122" s="1056"/>
      <c r="BF122" s="1056"/>
      <c r="BG122" s="1056"/>
      <c r="BH122" s="1056"/>
      <c r="BI122" s="1056"/>
      <c r="BJ122" s="1056"/>
      <c r="BK122" s="1056"/>
      <c r="BL122" s="1056"/>
      <c r="BM122" s="1056"/>
      <c r="BN122" s="1056"/>
      <c r="BO122" s="1056"/>
      <c r="BP122" s="1057"/>
      <c r="BQ122" s="1088">
        <v>7822338</v>
      </c>
      <c r="BR122" s="1089"/>
      <c r="BS122" s="1089"/>
      <c r="BT122" s="1089"/>
      <c r="BU122" s="1089"/>
      <c r="BV122" s="1089">
        <v>7653651</v>
      </c>
      <c r="BW122" s="1089"/>
      <c r="BX122" s="1089"/>
      <c r="BY122" s="1089"/>
      <c r="BZ122" s="1089"/>
      <c r="CA122" s="1089">
        <v>7405578</v>
      </c>
      <c r="CB122" s="1089"/>
      <c r="CC122" s="1089"/>
      <c r="CD122" s="1089"/>
      <c r="CE122" s="1089"/>
      <c r="CF122" s="1109">
        <v>179.9</v>
      </c>
      <c r="CG122" s="1110"/>
      <c r="CH122" s="1110"/>
      <c r="CI122" s="1110"/>
      <c r="CJ122" s="1110"/>
      <c r="CK122" s="1101"/>
      <c r="CL122" s="1102"/>
      <c r="CM122" s="1102"/>
      <c r="CN122" s="1102"/>
      <c r="CO122" s="1103"/>
      <c r="CP122" s="1111" t="s">
        <v>469</v>
      </c>
      <c r="CQ122" s="1112"/>
      <c r="CR122" s="1112"/>
      <c r="CS122" s="1112"/>
      <c r="CT122" s="1112"/>
      <c r="CU122" s="1112"/>
      <c r="CV122" s="1112"/>
      <c r="CW122" s="1112"/>
      <c r="CX122" s="1112"/>
      <c r="CY122" s="1112"/>
      <c r="CZ122" s="1112"/>
      <c r="DA122" s="1112"/>
      <c r="DB122" s="1112"/>
      <c r="DC122" s="1112"/>
      <c r="DD122" s="1112"/>
      <c r="DE122" s="1112"/>
      <c r="DF122" s="1113"/>
      <c r="DG122" s="1010" t="s">
        <v>127</v>
      </c>
      <c r="DH122" s="1011"/>
      <c r="DI122" s="1011"/>
      <c r="DJ122" s="1011"/>
      <c r="DK122" s="1011"/>
      <c r="DL122" s="1011" t="s">
        <v>127</v>
      </c>
      <c r="DM122" s="1011"/>
      <c r="DN122" s="1011"/>
      <c r="DO122" s="1011"/>
      <c r="DP122" s="1011"/>
      <c r="DQ122" s="1011" t="s">
        <v>127</v>
      </c>
      <c r="DR122" s="1011"/>
      <c r="DS122" s="1011"/>
      <c r="DT122" s="1011"/>
      <c r="DU122" s="1011"/>
      <c r="DV122" s="1012" t="s">
        <v>439</v>
      </c>
      <c r="DW122" s="1012"/>
      <c r="DX122" s="1012"/>
      <c r="DY122" s="1012"/>
      <c r="DZ122" s="1013"/>
    </row>
    <row r="123" spans="1:130" s="246" customFormat="1" ht="26.25" customHeight="1" x14ac:dyDescent="0.15">
      <c r="A123" s="1150"/>
      <c r="B123" s="1037"/>
      <c r="C123" s="1007" t="s">
        <v>453</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127</v>
      </c>
      <c r="AB123" s="1050"/>
      <c r="AC123" s="1050"/>
      <c r="AD123" s="1050"/>
      <c r="AE123" s="1051"/>
      <c r="AF123" s="1052" t="s">
        <v>127</v>
      </c>
      <c r="AG123" s="1050"/>
      <c r="AH123" s="1050"/>
      <c r="AI123" s="1050"/>
      <c r="AJ123" s="1051"/>
      <c r="AK123" s="1052" t="s">
        <v>127</v>
      </c>
      <c r="AL123" s="1050"/>
      <c r="AM123" s="1050"/>
      <c r="AN123" s="1050"/>
      <c r="AO123" s="1051"/>
      <c r="AP123" s="1053" t="s">
        <v>127</v>
      </c>
      <c r="AQ123" s="1054"/>
      <c r="AR123" s="1054"/>
      <c r="AS123" s="1054"/>
      <c r="AT123" s="1055"/>
      <c r="AU123" s="1086"/>
      <c r="AV123" s="1087"/>
      <c r="AW123" s="1087"/>
      <c r="AX123" s="1087"/>
      <c r="AY123" s="1087"/>
      <c r="AZ123" s="277" t="s">
        <v>183</v>
      </c>
      <c r="BA123" s="277"/>
      <c r="BB123" s="277"/>
      <c r="BC123" s="277"/>
      <c r="BD123" s="277"/>
      <c r="BE123" s="277"/>
      <c r="BF123" s="277"/>
      <c r="BG123" s="277"/>
      <c r="BH123" s="277"/>
      <c r="BI123" s="277"/>
      <c r="BJ123" s="277"/>
      <c r="BK123" s="277"/>
      <c r="BL123" s="277"/>
      <c r="BM123" s="277"/>
      <c r="BN123" s="277"/>
      <c r="BO123" s="1066" t="s">
        <v>470</v>
      </c>
      <c r="BP123" s="1097"/>
      <c r="BQ123" s="1156">
        <v>11228450</v>
      </c>
      <c r="BR123" s="1157"/>
      <c r="BS123" s="1157"/>
      <c r="BT123" s="1157"/>
      <c r="BU123" s="1157"/>
      <c r="BV123" s="1157">
        <v>11314373</v>
      </c>
      <c r="BW123" s="1157"/>
      <c r="BX123" s="1157"/>
      <c r="BY123" s="1157"/>
      <c r="BZ123" s="1157"/>
      <c r="CA123" s="1157">
        <v>10842100</v>
      </c>
      <c r="CB123" s="1157"/>
      <c r="CC123" s="1157"/>
      <c r="CD123" s="1157"/>
      <c r="CE123" s="1157"/>
      <c r="CF123" s="1090"/>
      <c r="CG123" s="1091"/>
      <c r="CH123" s="1091"/>
      <c r="CI123" s="1091"/>
      <c r="CJ123" s="1092"/>
      <c r="CK123" s="1101"/>
      <c r="CL123" s="1102"/>
      <c r="CM123" s="1102"/>
      <c r="CN123" s="1102"/>
      <c r="CO123" s="1103"/>
      <c r="CP123" s="1111" t="s">
        <v>471</v>
      </c>
      <c r="CQ123" s="1112"/>
      <c r="CR123" s="1112"/>
      <c r="CS123" s="1112"/>
      <c r="CT123" s="1112"/>
      <c r="CU123" s="1112"/>
      <c r="CV123" s="1112"/>
      <c r="CW123" s="1112"/>
      <c r="CX123" s="1112"/>
      <c r="CY123" s="1112"/>
      <c r="CZ123" s="1112"/>
      <c r="DA123" s="1112"/>
      <c r="DB123" s="1112"/>
      <c r="DC123" s="1112"/>
      <c r="DD123" s="1112"/>
      <c r="DE123" s="1112"/>
      <c r="DF123" s="1113"/>
      <c r="DG123" s="1049" t="s">
        <v>127</v>
      </c>
      <c r="DH123" s="1050"/>
      <c r="DI123" s="1050"/>
      <c r="DJ123" s="1050"/>
      <c r="DK123" s="1051"/>
      <c r="DL123" s="1052" t="s">
        <v>127</v>
      </c>
      <c r="DM123" s="1050"/>
      <c r="DN123" s="1050"/>
      <c r="DO123" s="1050"/>
      <c r="DP123" s="1051"/>
      <c r="DQ123" s="1052" t="s">
        <v>127</v>
      </c>
      <c r="DR123" s="1050"/>
      <c r="DS123" s="1050"/>
      <c r="DT123" s="1050"/>
      <c r="DU123" s="1051"/>
      <c r="DV123" s="1053" t="s">
        <v>127</v>
      </c>
      <c r="DW123" s="1054"/>
      <c r="DX123" s="1054"/>
      <c r="DY123" s="1054"/>
      <c r="DZ123" s="1055"/>
    </row>
    <row r="124" spans="1:130" s="246" customFormat="1" ht="26.25" customHeight="1" thickBot="1" x14ac:dyDescent="0.2">
      <c r="A124" s="1150"/>
      <c r="B124" s="1037"/>
      <c r="C124" s="1007" t="s">
        <v>456</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127</v>
      </c>
      <c r="AB124" s="1050"/>
      <c r="AC124" s="1050"/>
      <c r="AD124" s="1050"/>
      <c r="AE124" s="1051"/>
      <c r="AF124" s="1052" t="s">
        <v>447</v>
      </c>
      <c r="AG124" s="1050"/>
      <c r="AH124" s="1050"/>
      <c r="AI124" s="1050"/>
      <c r="AJ124" s="1051"/>
      <c r="AK124" s="1052" t="s">
        <v>436</v>
      </c>
      <c r="AL124" s="1050"/>
      <c r="AM124" s="1050"/>
      <c r="AN124" s="1050"/>
      <c r="AO124" s="1051"/>
      <c r="AP124" s="1053" t="s">
        <v>127</v>
      </c>
      <c r="AQ124" s="1054"/>
      <c r="AR124" s="1054"/>
      <c r="AS124" s="1054"/>
      <c r="AT124" s="1055"/>
      <c r="AU124" s="1152" t="s">
        <v>472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23.5</v>
      </c>
      <c r="BR124" s="1119"/>
      <c r="BS124" s="1119"/>
      <c r="BT124" s="1119"/>
      <c r="BU124" s="1119"/>
      <c r="BV124" s="1119">
        <v>0</v>
      </c>
      <c r="BW124" s="1119"/>
      <c r="BX124" s="1119"/>
      <c r="BY124" s="1119"/>
      <c r="BZ124" s="1119"/>
      <c r="CA124" s="1119" t="s">
        <v>127</v>
      </c>
      <c r="CB124" s="1119"/>
      <c r="CC124" s="1119"/>
      <c r="CD124" s="1119"/>
      <c r="CE124" s="1119"/>
      <c r="CF124" s="1120"/>
      <c r="CG124" s="1121"/>
      <c r="CH124" s="1121"/>
      <c r="CI124" s="1121"/>
      <c r="CJ124" s="1122"/>
      <c r="CK124" s="1104"/>
      <c r="CL124" s="1104"/>
      <c r="CM124" s="1104"/>
      <c r="CN124" s="1104"/>
      <c r="CO124" s="1105"/>
      <c r="CP124" s="1111" t="s">
        <v>473</v>
      </c>
      <c r="CQ124" s="1112"/>
      <c r="CR124" s="1112"/>
      <c r="CS124" s="1112"/>
      <c r="CT124" s="1112"/>
      <c r="CU124" s="1112"/>
      <c r="CV124" s="1112"/>
      <c r="CW124" s="1112"/>
      <c r="CX124" s="1112"/>
      <c r="CY124" s="1112"/>
      <c r="CZ124" s="1112"/>
      <c r="DA124" s="1112"/>
      <c r="DB124" s="1112"/>
      <c r="DC124" s="1112"/>
      <c r="DD124" s="1112"/>
      <c r="DE124" s="1112"/>
      <c r="DF124" s="1113"/>
      <c r="DG124" s="1096" t="s">
        <v>127</v>
      </c>
      <c r="DH124" s="1075"/>
      <c r="DI124" s="1075"/>
      <c r="DJ124" s="1075"/>
      <c r="DK124" s="1076"/>
      <c r="DL124" s="1074" t="s">
        <v>127</v>
      </c>
      <c r="DM124" s="1075"/>
      <c r="DN124" s="1075"/>
      <c r="DO124" s="1075"/>
      <c r="DP124" s="1076"/>
      <c r="DQ124" s="1074" t="s">
        <v>436</v>
      </c>
      <c r="DR124" s="1075"/>
      <c r="DS124" s="1075"/>
      <c r="DT124" s="1075"/>
      <c r="DU124" s="1076"/>
      <c r="DV124" s="1077" t="s">
        <v>443</v>
      </c>
      <c r="DW124" s="1078"/>
      <c r="DX124" s="1078"/>
      <c r="DY124" s="1078"/>
      <c r="DZ124" s="1079"/>
    </row>
    <row r="125" spans="1:130" s="246" customFormat="1" ht="26.25" customHeight="1" x14ac:dyDescent="0.15">
      <c r="A125" s="1150"/>
      <c r="B125" s="1037"/>
      <c r="C125" s="1007" t="s">
        <v>458</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436</v>
      </c>
      <c r="AB125" s="1050"/>
      <c r="AC125" s="1050"/>
      <c r="AD125" s="1050"/>
      <c r="AE125" s="1051"/>
      <c r="AF125" s="1052" t="s">
        <v>127</v>
      </c>
      <c r="AG125" s="1050"/>
      <c r="AH125" s="1050"/>
      <c r="AI125" s="1050"/>
      <c r="AJ125" s="1051"/>
      <c r="AK125" s="1052" t="s">
        <v>127</v>
      </c>
      <c r="AL125" s="1050"/>
      <c r="AM125" s="1050"/>
      <c r="AN125" s="1050"/>
      <c r="AO125" s="1051"/>
      <c r="AP125" s="1053" t="s">
        <v>127</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474</v>
      </c>
      <c r="CL125" s="1099"/>
      <c r="CM125" s="1099"/>
      <c r="CN125" s="1099"/>
      <c r="CO125" s="1100"/>
      <c r="CP125" s="1031" t="s">
        <v>475</v>
      </c>
      <c r="CQ125" s="980"/>
      <c r="CR125" s="980"/>
      <c r="CS125" s="980"/>
      <c r="CT125" s="980"/>
      <c r="CU125" s="980"/>
      <c r="CV125" s="980"/>
      <c r="CW125" s="980"/>
      <c r="CX125" s="980"/>
      <c r="CY125" s="980"/>
      <c r="CZ125" s="980"/>
      <c r="DA125" s="980"/>
      <c r="DB125" s="980"/>
      <c r="DC125" s="980"/>
      <c r="DD125" s="980"/>
      <c r="DE125" s="980"/>
      <c r="DF125" s="981"/>
      <c r="DG125" s="1017" t="s">
        <v>127</v>
      </c>
      <c r="DH125" s="1018"/>
      <c r="DI125" s="1018"/>
      <c r="DJ125" s="1018"/>
      <c r="DK125" s="1018"/>
      <c r="DL125" s="1018" t="s">
        <v>127</v>
      </c>
      <c r="DM125" s="1018"/>
      <c r="DN125" s="1018"/>
      <c r="DO125" s="1018"/>
      <c r="DP125" s="1018"/>
      <c r="DQ125" s="1018" t="s">
        <v>436</v>
      </c>
      <c r="DR125" s="1018"/>
      <c r="DS125" s="1018"/>
      <c r="DT125" s="1018"/>
      <c r="DU125" s="1018"/>
      <c r="DV125" s="1019" t="s">
        <v>127</v>
      </c>
      <c r="DW125" s="1019"/>
      <c r="DX125" s="1019"/>
      <c r="DY125" s="1019"/>
      <c r="DZ125" s="1020"/>
    </row>
    <row r="126" spans="1:130" s="246" customFormat="1" ht="26.25" customHeight="1" thickBot="1" x14ac:dyDescent="0.2">
      <c r="A126" s="1150"/>
      <c r="B126" s="1037"/>
      <c r="C126" s="1007" t="s">
        <v>460</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51800</v>
      </c>
      <c r="AB126" s="1050"/>
      <c r="AC126" s="1050"/>
      <c r="AD126" s="1050"/>
      <c r="AE126" s="1051"/>
      <c r="AF126" s="1052">
        <v>51800</v>
      </c>
      <c r="AG126" s="1050"/>
      <c r="AH126" s="1050"/>
      <c r="AI126" s="1050"/>
      <c r="AJ126" s="1051"/>
      <c r="AK126" s="1052">
        <v>51800</v>
      </c>
      <c r="AL126" s="1050"/>
      <c r="AM126" s="1050"/>
      <c r="AN126" s="1050"/>
      <c r="AO126" s="1051"/>
      <c r="AP126" s="1053">
        <v>1.3</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476</v>
      </c>
      <c r="CQ126" s="1041"/>
      <c r="CR126" s="1041"/>
      <c r="CS126" s="1041"/>
      <c r="CT126" s="1041"/>
      <c r="CU126" s="1041"/>
      <c r="CV126" s="1041"/>
      <c r="CW126" s="1041"/>
      <c r="CX126" s="1041"/>
      <c r="CY126" s="1041"/>
      <c r="CZ126" s="1041"/>
      <c r="DA126" s="1041"/>
      <c r="DB126" s="1041"/>
      <c r="DC126" s="1041"/>
      <c r="DD126" s="1041"/>
      <c r="DE126" s="1041"/>
      <c r="DF126" s="1042"/>
      <c r="DG126" s="1010" t="s">
        <v>127</v>
      </c>
      <c r="DH126" s="1011"/>
      <c r="DI126" s="1011"/>
      <c r="DJ126" s="1011"/>
      <c r="DK126" s="1011"/>
      <c r="DL126" s="1011" t="s">
        <v>127</v>
      </c>
      <c r="DM126" s="1011"/>
      <c r="DN126" s="1011"/>
      <c r="DO126" s="1011"/>
      <c r="DP126" s="1011"/>
      <c r="DQ126" s="1011" t="s">
        <v>439</v>
      </c>
      <c r="DR126" s="1011"/>
      <c r="DS126" s="1011"/>
      <c r="DT126" s="1011"/>
      <c r="DU126" s="1011"/>
      <c r="DV126" s="1012" t="s">
        <v>433</v>
      </c>
      <c r="DW126" s="1012"/>
      <c r="DX126" s="1012"/>
      <c r="DY126" s="1012"/>
      <c r="DZ126" s="1013"/>
    </row>
    <row r="127" spans="1:130" s="246" customFormat="1" ht="26.25" customHeight="1" x14ac:dyDescent="0.15">
      <c r="A127" s="1151"/>
      <c r="B127" s="1039"/>
      <c r="C127" s="1093" t="s">
        <v>477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3836</v>
      </c>
      <c r="AB127" s="1050"/>
      <c r="AC127" s="1050"/>
      <c r="AD127" s="1050"/>
      <c r="AE127" s="1051"/>
      <c r="AF127" s="1052">
        <v>3259</v>
      </c>
      <c r="AG127" s="1050"/>
      <c r="AH127" s="1050"/>
      <c r="AI127" s="1050"/>
      <c r="AJ127" s="1051"/>
      <c r="AK127" s="1052">
        <v>2692</v>
      </c>
      <c r="AL127" s="1050"/>
      <c r="AM127" s="1050"/>
      <c r="AN127" s="1050"/>
      <c r="AO127" s="1051"/>
      <c r="AP127" s="1053">
        <v>0.1</v>
      </c>
      <c r="AQ127" s="1054"/>
      <c r="AR127" s="1054"/>
      <c r="AS127" s="1054"/>
      <c r="AT127" s="1055"/>
      <c r="AU127" s="282"/>
      <c r="AV127" s="282"/>
      <c r="AW127" s="282"/>
      <c r="AX127" s="1123" t="s">
        <v>478</v>
      </c>
      <c r="AY127" s="1124"/>
      <c r="AZ127" s="1124"/>
      <c r="BA127" s="1124"/>
      <c r="BB127" s="1124"/>
      <c r="BC127" s="1124"/>
      <c r="BD127" s="1124"/>
      <c r="BE127" s="1125"/>
      <c r="BF127" s="1126" t="s">
        <v>479</v>
      </c>
      <c r="BG127" s="1124"/>
      <c r="BH127" s="1124"/>
      <c r="BI127" s="1124"/>
      <c r="BJ127" s="1124"/>
      <c r="BK127" s="1124"/>
      <c r="BL127" s="1125"/>
      <c r="BM127" s="1126" t="s">
        <v>480</v>
      </c>
      <c r="BN127" s="1124"/>
      <c r="BO127" s="1124"/>
      <c r="BP127" s="1124"/>
      <c r="BQ127" s="1124"/>
      <c r="BR127" s="1124"/>
      <c r="BS127" s="1125"/>
      <c r="BT127" s="1126" t="s">
        <v>481</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482</v>
      </c>
      <c r="CQ127" s="1041"/>
      <c r="CR127" s="1041"/>
      <c r="CS127" s="1041"/>
      <c r="CT127" s="1041"/>
      <c r="CU127" s="1041"/>
      <c r="CV127" s="1041"/>
      <c r="CW127" s="1041"/>
      <c r="CX127" s="1041"/>
      <c r="CY127" s="1041"/>
      <c r="CZ127" s="1041"/>
      <c r="DA127" s="1041"/>
      <c r="DB127" s="1041"/>
      <c r="DC127" s="1041"/>
      <c r="DD127" s="1041"/>
      <c r="DE127" s="1041"/>
      <c r="DF127" s="1042"/>
      <c r="DG127" s="1010" t="s">
        <v>127</v>
      </c>
      <c r="DH127" s="1011"/>
      <c r="DI127" s="1011"/>
      <c r="DJ127" s="1011"/>
      <c r="DK127" s="1011"/>
      <c r="DL127" s="1011" t="s">
        <v>439</v>
      </c>
      <c r="DM127" s="1011"/>
      <c r="DN127" s="1011"/>
      <c r="DO127" s="1011"/>
      <c r="DP127" s="1011"/>
      <c r="DQ127" s="1011" t="s">
        <v>127</v>
      </c>
      <c r="DR127" s="1011"/>
      <c r="DS127" s="1011"/>
      <c r="DT127" s="1011"/>
      <c r="DU127" s="1011"/>
      <c r="DV127" s="1012" t="s">
        <v>436</v>
      </c>
      <c r="DW127" s="1012"/>
      <c r="DX127" s="1012"/>
      <c r="DY127" s="1012"/>
      <c r="DZ127" s="1013"/>
    </row>
    <row r="128" spans="1:130" s="246" customFormat="1" ht="26.25" customHeight="1" thickBot="1" x14ac:dyDescent="0.2">
      <c r="A128" s="1134" t="s">
        <v>483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484</v>
      </c>
      <c r="X128" s="1136"/>
      <c r="Y128" s="1136"/>
      <c r="Z128" s="1137"/>
      <c r="AA128" s="1138">
        <v>72403</v>
      </c>
      <c r="AB128" s="1139"/>
      <c r="AC128" s="1139"/>
      <c r="AD128" s="1139"/>
      <c r="AE128" s="1140"/>
      <c r="AF128" s="1141">
        <v>110686</v>
      </c>
      <c r="AG128" s="1139"/>
      <c r="AH128" s="1139"/>
      <c r="AI128" s="1139"/>
      <c r="AJ128" s="1140"/>
      <c r="AK128" s="1141">
        <v>112823</v>
      </c>
      <c r="AL128" s="1139"/>
      <c r="AM128" s="1139"/>
      <c r="AN128" s="1139"/>
      <c r="AO128" s="1140"/>
      <c r="AP128" s="1142"/>
      <c r="AQ128" s="1143"/>
      <c r="AR128" s="1143"/>
      <c r="AS128" s="1143"/>
      <c r="AT128" s="1144"/>
      <c r="AU128" s="282"/>
      <c r="AV128" s="282"/>
      <c r="AW128" s="282"/>
      <c r="AX128" s="979" t="s">
        <v>485</v>
      </c>
      <c r="AY128" s="980"/>
      <c r="AZ128" s="980"/>
      <c r="BA128" s="980"/>
      <c r="BB128" s="980"/>
      <c r="BC128" s="980"/>
      <c r="BD128" s="980"/>
      <c r="BE128" s="981"/>
      <c r="BF128" s="1145" t="s">
        <v>127</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486</v>
      </c>
      <c r="CQ128" s="1128"/>
      <c r="CR128" s="1128"/>
      <c r="CS128" s="1128"/>
      <c r="CT128" s="1128"/>
      <c r="CU128" s="1128"/>
      <c r="CV128" s="1128"/>
      <c r="CW128" s="1128"/>
      <c r="CX128" s="1128"/>
      <c r="CY128" s="1128"/>
      <c r="CZ128" s="1128"/>
      <c r="DA128" s="1128"/>
      <c r="DB128" s="1128"/>
      <c r="DC128" s="1128"/>
      <c r="DD128" s="1128"/>
      <c r="DE128" s="1128"/>
      <c r="DF128" s="1129"/>
      <c r="DG128" s="1130">
        <v>49500</v>
      </c>
      <c r="DH128" s="1131"/>
      <c r="DI128" s="1131"/>
      <c r="DJ128" s="1131"/>
      <c r="DK128" s="1131"/>
      <c r="DL128" s="1131">
        <v>49500</v>
      </c>
      <c r="DM128" s="1131"/>
      <c r="DN128" s="1131"/>
      <c r="DO128" s="1131"/>
      <c r="DP128" s="1131"/>
      <c r="DQ128" s="1131" t="s">
        <v>443</v>
      </c>
      <c r="DR128" s="1131"/>
      <c r="DS128" s="1131"/>
      <c r="DT128" s="1131"/>
      <c r="DU128" s="1131"/>
      <c r="DV128" s="1132" t="s">
        <v>433</v>
      </c>
      <c r="DW128" s="1132"/>
      <c r="DX128" s="1132"/>
      <c r="DY128" s="1132"/>
      <c r="DZ128" s="1133"/>
    </row>
    <row r="129" spans="1:131" s="246" customFormat="1" ht="26.25" customHeight="1" x14ac:dyDescent="0.15">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487</v>
      </c>
      <c r="X129" s="1165"/>
      <c r="Y129" s="1165"/>
      <c r="Z129" s="1166"/>
      <c r="AA129" s="1049">
        <v>5051353</v>
      </c>
      <c r="AB129" s="1050"/>
      <c r="AC129" s="1050"/>
      <c r="AD129" s="1050"/>
      <c r="AE129" s="1051"/>
      <c r="AF129" s="1052">
        <v>5002022</v>
      </c>
      <c r="AG129" s="1050"/>
      <c r="AH129" s="1050"/>
      <c r="AI129" s="1050"/>
      <c r="AJ129" s="1051"/>
      <c r="AK129" s="1052">
        <v>4951737</v>
      </c>
      <c r="AL129" s="1050"/>
      <c r="AM129" s="1050"/>
      <c r="AN129" s="1050"/>
      <c r="AO129" s="1051"/>
      <c r="AP129" s="1167"/>
      <c r="AQ129" s="1168"/>
      <c r="AR129" s="1168"/>
      <c r="AS129" s="1168"/>
      <c r="AT129" s="1169"/>
      <c r="AU129" s="284"/>
      <c r="AV129" s="284"/>
      <c r="AW129" s="284"/>
      <c r="AX129" s="1158" t="s">
        <v>488</v>
      </c>
      <c r="AY129" s="1041"/>
      <c r="AZ129" s="1041"/>
      <c r="BA129" s="1041"/>
      <c r="BB129" s="1041"/>
      <c r="BC129" s="1041"/>
      <c r="BD129" s="1041"/>
      <c r="BE129" s="1042"/>
      <c r="BF129" s="1159" t="s">
        <v>433</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490</v>
      </c>
      <c r="X130" s="1165"/>
      <c r="Y130" s="1165"/>
      <c r="Z130" s="1166"/>
      <c r="AA130" s="1049">
        <v>836889</v>
      </c>
      <c r="AB130" s="1050"/>
      <c r="AC130" s="1050"/>
      <c r="AD130" s="1050"/>
      <c r="AE130" s="1051"/>
      <c r="AF130" s="1052">
        <v>839992</v>
      </c>
      <c r="AG130" s="1050"/>
      <c r="AH130" s="1050"/>
      <c r="AI130" s="1050"/>
      <c r="AJ130" s="1051"/>
      <c r="AK130" s="1052">
        <v>835020</v>
      </c>
      <c r="AL130" s="1050"/>
      <c r="AM130" s="1050"/>
      <c r="AN130" s="1050"/>
      <c r="AO130" s="1051"/>
      <c r="AP130" s="1167"/>
      <c r="AQ130" s="1168"/>
      <c r="AR130" s="1168"/>
      <c r="AS130" s="1168"/>
      <c r="AT130" s="1169"/>
      <c r="AU130" s="284"/>
      <c r="AV130" s="284"/>
      <c r="AW130" s="284"/>
      <c r="AX130" s="1158" t="s">
        <v>491</v>
      </c>
      <c r="AY130" s="1041"/>
      <c r="AZ130" s="1041"/>
      <c r="BA130" s="1041"/>
      <c r="BB130" s="1041"/>
      <c r="BC130" s="1041"/>
      <c r="BD130" s="1041"/>
      <c r="BE130" s="1042"/>
      <c r="BF130" s="1195">
        <v>5.6</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492</v>
      </c>
      <c r="X131" s="1203"/>
      <c r="Y131" s="1203"/>
      <c r="Z131" s="1204"/>
      <c r="AA131" s="1096">
        <v>4214464</v>
      </c>
      <c r="AB131" s="1075"/>
      <c r="AC131" s="1075"/>
      <c r="AD131" s="1075"/>
      <c r="AE131" s="1076"/>
      <c r="AF131" s="1074">
        <v>4162030</v>
      </c>
      <c r="AG131" s="1075"/>
      <c r="AH131" s="1075"/>
      <c r="AI131" s="1075"/>
      <c r="AJ131" s="1076"/>
      <c r="AK131" s="1074">
        <v>4116717</v>
      </c>
      <c r="AL131" s="1075"/>
      <c r="AM131" s="1075"/>
      <c r="AN131" s="1075"/>
      <c r="AO131" s="1076"/>
      <c r="AP131" s="1205"/>
      <c r="AQ131" s="1206"/>
      <c r="AR131" s="1206"/>
      <c r="AS131" s="1206"/>
      <c r="AT131" s="1207"/>
      <c r="AU131" s="284"/>
      <c r="AV131" s="284"/>
      <c r="AW131" s="284"/>
      <c r="AX131" s="1177" t="s">
        <v>493</v>
      </c>
      <c r="AY131" s="1128"/>
      <c r="AZ131" s="1128"/>
      <c r="BA131" s="1128"/>
      <c r="BB131" s="1128"/>
      <c r="BC131" s="1128"/>
      <c r="BD131" s="1128"/>
      <c r="BE131" s="1129"/>
      <c r="BF131" s="1178" t="s">
        <v>127</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495</v>
      </c>
      <c r="W132" s="1188"/>
      <c r="X132" s="1188"/>
      <c r="Y132" s="1188"/>
      <c r="Z132" s="1189"/>
      <c r="AA132" s="1190">
        <v>6.5183378000000003</v>
      </c>
      <c r="AB132" s="1191"/>
      <c r="AC132" s="1191"/>
      <c r="AD132" s="1191"/>
      <c r="AE132" s="1192"/>
      <c r="AF132" s="1193">
        <v>5.7437116020000003</v>
      </c>
      <c r="AG132" s="1191"/>
      <c r="AH132" s="1191"/>
      <c r="AI132" s="1191"/>
      <c r="AJ132" s="1192"/>
      <c r="AK132" s="1193">
        <v>4.7130031040000002</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496</v>
      </c>
      <c r="W133" s="1171"/>
      <c r="X133" s="1171"/>
      <c r="Y133" s="1171"/>
      <c r="Z133" s="1172"/>
      <c r="AA133" s="1173">
        <v>6.6</v>
      </c>
      <c r="AB133" s="1174"/>
      <c r="AC133" s="1174"/>
      <c r="AD133" s="1174"/>
      <c r="AE133" s="1175"/>
      <c r="AF133" s="1173">
        <v>6.1</v>
      </c>
      <c r="AG133" s="1174"/>
      <c r="AH133" s="1174"/>
      <c r="AI133" s="1174"/>
      <c r="AJ133" s="1175"/>
      <c r="AK133" s="1173">
        <v>5.6</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EktiR9QSMSBg4XnhbncqQeeisprhyBvxAT6Ni/k4ht8qlr1NKNCudavWkCl79jPu5Y+afIW2Y9YCnrXxvWYLw==" saltValue="tYvIZW2tlii117XnCrF9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5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15QLhyVzVDsgKBUzYUn7qFQeXZXNOItgsQ79QTouPQ3O4U9lLTpPg63zD6IGPGaiY7Qybf0Ex53ows+4IBtSA==" saltValue="YpGFIrUcA1DrJAT5FE2w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FCx9saZm29aBJ0n2hSnHtxX3rsT9QzESWZBkntwnDbyt3p9qTJgR3DC/3w7eh9hf8VBjJvRUsSBbsnbFRX2sA==" saltValue="6d5o1YWi0nx0lwABHFry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505</v>
      </c>
      <c r="AL9" s="1214"/>
      <c r="AM9" s="1214"/>
      <c r="AN9" s="1215"/>
      <c r="AO9" s="312">
        <v>1170604</v>
      </c>
      <c r="AP9" s="312">
        <v>80228</v>
      </c>
      <c r="AQ9" s="313">
        <v>87631</v>
      </c>
      <c r="AR9" s="314">
        <v>-8.4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506</v>
      </c>
      <c r="AL10" s="1214"/>
      <c r="AM10" s="1214"/>
      <c r="AN10" s="1215"/>
      <c r="AO10" s="315">
        <v>207423</v>
      </c>
      <c r="AP10" s="315">
        <v>14216</v>
      </c>
      <c r="AQ10" s="316">
        <v>8917</v>
      </c>
      <c r="AR10" s="317">
        <v>59.4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507</v>
      </c>
      <c r="AL11" s="1214"/>
      <c r="AM11" s="1214"/>
      <c r="AN11" s="1215"/>
      <c r="AO11" s="315">
        <v>177686</v>
      </c>
      <c r="AP11" s="315">
        <v>12178</v>
      </c>
      <c r="AQ11" s="316">
        <v>14700</v>
      </c>
      <c r="AR11" s="317">
        <v>-17.2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508</v>
      </c>
      <c r="AL12" s="1214"/>
      <c r="AM12" s="1214"/>
      <c r="AN12" s="1215"/>
      <c r="AO12" s="315" t="s">
        <v>509</v>
      </c>
      <c r="AP12" s="315" t="s">
        <v>509</v>
      </c>
      <c r="AQ12" s="316">
        <v>667</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510</v>
      </c>
      <c r="AL13" s="1214"/>
      <c r="AM13" s="1214"/>
      <c r="AN13" s="1215"/>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511</v>
      </c>
      <c r="AL14" s="1214"/>
      <c r="AM14" s="1214"/>
      <c r="AN14" s="1215"/>
      <c r="AO14" s="315">
        <v>39274</v>
      </c>
      <c r="AP14" s="315">
        <v>2692</v>
      </c>
      <c r="AQ14" s="316">
        <v>4134</v>
      </c>
      <c r="AR14" s="317">
        <v>-34.9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512</v>
      </c>
      <c r="AL15" s="1214"/>
      <c r="AM15" s="1214"/>
      <c r="AN15" s="1215"/>
      <c r="AO15" s="315" t="s">
        <v>509</v>
      </c>
      <c r="AP15" s="315" t="s">
        <v>509</v>
      </c>
      <c r="AQ15" s="316">
        <v>2222</v>
      </c>
      <c r="AR15" s="317" t="s">
        <v>509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513</v>
      </c>
      <c r="AL16" s="1217"/>
      <c r="AM16" s="1217"/>
      <c r="AN16" s="1218"/>
      <c r="AO16" s="315">
        <v>-99162</v>
      </c>
      <c r="AP16" s="315">
        <v>-6796</v>
      </c>
      <c r="AQ16" s="316">
        <v>-8178</v>
      </c>
      <c r="AR16" s="317">
        <v>-16.899999999999999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183</v>
      </c>
      <c r="AL17" s="1217"/>
      <c r="AM17" s="1217"/>
      <c r="AN17" s="1218"/>
      <c r="AO17" s="315">
        <v>1495825</v>
      </c>
      <c r="AP17" s="315">
        <v>102517</v>
      </c>
      <c r="AQ17" s="316">
        <v>110093</v>
      </c>
      <c r="AR17" s="317">
        <v>-6.9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518</v>
      </c>
      <c r="AL21" s="1209"/>
      <c r="AM21" s="1209"/>
      <c r="AN21" s="1210"/>
      <c r="AO21" s="327">
        <v>10.14</v>
      </c>
      <c r="AP21" s="328">
        <v>10.38</v>
      </c>
      <c r="AQ21" s="329">
        <v>-0.24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519</v>
      </c>
      <c r="AL22" s="1209"/>
      <c r="AM22" s="1209"/>
      <c r="AN22" s="1210"/>
      <c r="AO22" s="332">
        <v>97.4</v>
      </c>
      <c r="AP22" s="333">
        <v>96.6</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523</v>
      </c>
      <c r="AL32" s="1225"/>
      <c r="AM32" s="1225"/>
      <c r="AN32" s="1226"/>
      <c r="AO32" s="342">
        <v>571120</v>
      </c>
      <c r="AP32" s="342">
        <v>39142</v>
      </c>
      <c r="AQ32" s="343">
        <v>55141</v>
      </c>
      <c r="AR32" s="344">
        <v>-29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524</v>
      </c>
      <c r="AL33" s="1225"/>
      <c r="AM33" s="1225"/>
      <c r="AN33" s="1226"/>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525</v>
      </c>
      <c r="AL34" s="1225"/>
      <c r="AM34" s="1225"/>
      <c r="AN34" s="1226"/>
      <c r="AO34" s="342" t="s">
        <v>509</v>
      </c>
      <c r="AP34" s="342" t="s">
        <v>509</v>
      </c>
      <c r="AQ34" s="343">
        <v>3</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526</v>
      </c>
      <c r="AL35" s="1225"/>
      <c r="AM35" s="1225"/>
      <c r="AN35" s="1226"/>
      <c r="AO35" s="342">
        <v>496666</v>
      </c>
      <c r="AP35" s="342">
        <v>34039</v>
      </c>
      <c r="AQ35" s="343">
        <v>21916</v>
      </c>
      <c r="AR35" s="344">
        <v>55.3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527</v>
      </c>
      <c r="AL36" s="1225"/>
      <c r="AM36" s="1225"/>
      <c r="AN36" s="1226"/>
      <c r="AO36" s="342">
        <v>19586</v>
      </c>
      <c r="AP36" s="342">
        <v>1342</v>
      </c>
      <c r="AQ36" s="343">
        <v>3784</v>
      </c>
      <c r="AR36" s="344">
        <v>-64.5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528</v>
      </c>
      <c r="AL37" s="1225"/>
      <c r="AM37" s="1225"/>
      <c r="AN37" s="1226"/>
      <c r="AO37" s="342">
        <v>54492</v>
      </c>
      <c r="AP37" s="342">
        <v>3735</v>
      </c>
      <c r="AQ37" s="343">
        <v>1115</v>
      </c>
      <c r="AR37" s="344">
        <v>235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529</v>
      </c>
      <c r="AL38" s="1228"/>
      <c r="AM38" s="1228"/>
      <c r="AN38" s="1229"/>
      <c r="AO38" s="345" t="s">
        <v>509</v>
      </c>
      <c r="AP38" s="345" t="s">
        <v>509</v>
      </c>
      <c r="AQ38" s="346">
        <v>2</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530</v>
      </c>
      <c r="AL39" s="1228"/>
      <c r="AM39" s="1228"/>
      <c r="AN39" s="1229"/>
      <c r="AO39" s="342">
        <v>-112823</v>
      </c>
      <c r="AP39" s="342">
        <v>-7732</v>
      </c>
      <c r="AQ39" s="343">
        <v>-1435</v>
      </c>
      <c r="AR39" s="344">
        <v>438.8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531</v>
      </c>
      <c r="AL40" s="1225"/>
      <c r="AM40" s="1225"/>
      <c r="AN40" s="1226"/>
      <c r="AO40" s="342">
        <v>-835020</v>
      </c>
      <c r="AP40" s="342">
        <v>-57228</v>
      </c>
      <c r="AQ40" s="343">
        <v>-54229</v>
      </c>
      <c r="AR40" s="344">
        <v>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296</v>
      </c>
      <c r="AL41" s="1231"/>
      <c r="AM41" s="1231"/>
      <c r="AN41" s="1232"/>
      <c r="AO41" s="342">
        <v>194021</v>
      </c>
      <c r="AP41" s="342">
        <v>13297</v>
      </c>
      <c r="AQ41" s="343">
        <v>26298</v>
      </c>
      <c r="AR41" s="344">
        <v>-49.4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500</v>
      </c>
      <c r="AN49" s="1221" t="s">
        <v>535</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527049</v>
      </c>
      <c r="AN51" s="364">
        <v>34846</v>
      </c>
      <c r="AO51" s="365">
        <v>-27.5</v>
      </c>
      <c r="AP51" s="366">
        <v>87551</v>
      </c>
      <c r="AQ51" s="367">
        <v>6.8</v>
      </c>
      <c r="AR51" s="368">
        <v>-34.299999999999997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313040</v>
      </c>
      <c r="AN52" s="372">
        <v>20697</v>
      </c>
      <c r="AO52" s="373">
        <v>-40</v>
      </c>
      <c r="AP52" s="374">
        <v>43994</v>
      </c>
      <c r="AQ52" s="375">
        <v>27.6</v>
      </c>
      <c r="AR52" s="376">
        <v>-67.599999999999994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750176</v>
      </c>
      <c r="AN53" s="364">
        <v>49972</v>
      </c>
      <c r="AO53" s="365">
        <v>43.4</v>
      </c>
      <c r="AP53" s="366">
        <v>106092</v>
      </c>
      <c r="AQ53" s="367">
        <v>21.2</v>
      </c>
      <c r="AR53" s="368">
        <v>22.2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396993</v>
      </c>
      <c r="AN54" s="372">
        <v>26445</v>
      </c>
      <c r="AO54" s="373">
        <v>27.8</v>
      </c>
      <c r="AP54" s="374">
        <v>44299</v>
      </c>
      <c r="AQ54" s="375">
        <v>0.7</v>
      </c>
      <c r="AR54" s="376">
        <v>27.1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565182</v>
      </c>
      <c r="AN55" s="364">
        <v>37790</v>
      </c>
      <c r="AO55" s="365">
        <v>-24.4</v>
      </c>
      <c r="AP55" s="366">
        <v>78903</v>
      </c>
      <c r="AQ55" s="367">
        <v>-25.6</v>
      </c>
      <c r="AR55" s="368">
        <v>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358192</v>
      </c>
      <c r="AN56" s="372">
        <v>23950</v>
      </c>
      <c r="AO56" s="373">
        <v>-9.4</v>
      </c>
      <c r="AP56" s="374">
        <v>49201</v>
      </c>
      <c r="AQ56" s="375">
        <v>11.1</v>
      </c>
      <c r="AR56" s="376">
        <v>-20.5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630231</v>
      </c>
      <c r="AN57" s="364">
        <v>42621</v>
      </c>
      <c r="AO57" s="365">
        <v>12.8</v>
      </c>
      <c r="AP57" s="366">
        <v>82993</v>
      </c>
      <c r="AQ57" s="367">
        <v>5.2</v>
      </c>
      <c r="AR57" s="368">
        <v>7.6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386503</v>
      </c>
      <c r="AN58" s="372">
        <v>26138</v>
      </c>
      <c r="AO58" s="373">
        <v>9.1</v>
      </c>
      <c r="AP58" s="374">
        <v>46787</v>
      </c>
      <c r="AQ58" s="375">
        <v>-4.9000000000000004</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1182981</v>
      </c>
      <c r="AN59" s="364">
        <v>81076</v>
      </c>
      <c r="AO59" s="365">
        <v>90.2</v>
      </c>
      <c r="AP59" s="366">
        <v>108252</v>
      </c>
      <c r="AQ59" s="367">
        <v>30.4</v>
      </c>
      <c r="AR59" s="368">
        <v>59.8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1017407</v>
      </c>
      <c r="AN60" s="372">
        <v>69728</v>
      </c>
      <c r="AO60" s="373">
        <v>166.8</v>
      </c>
      <c r="AP60" s="374">
        <v>50321</v>
      </c>
      <c r="AQ60" s="375">
        <v>7.6</v>
      </c>
      <c r="AR60" s="376">
        <v>159.19999999999999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731124</v>
      </c>
      <c r="AN61" s="379">
        <v>49261</v>
      </c>
      <c r="AO61" s="380">
        <v>18.899999999999999</v>
      </c>
      <c r="AP61" s="381">
        <v>92758</v>
      </c>
      <c r="AQ61" s="382">
        <v>7.6</v>
      </c>
      <c r="AR61" s="368">
        <v>11.3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494427</v>
      </c>
      <c r="AN62" s="372">
        <v>33392</v>
      </c>
      <c r="AO62" s="373">
        <v>30.9</v>
      </c>
      <c r="AP62" s="374">
        <v>46920</v>
      </c>
      <c r="AQ62" s="375">
        <v>8.4</v>
      </c>
      <c r="AR62" s="376">
        <v>22.5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Iz22iALd/PF/2uJQtrOU6geXI+i2NCcWS4PycwJNWLdlO2uenrFhsGshcsXRnY9rmA2uPRAKLu1csd4hxNXew==" saltValue="3nfZriaLmIeXYtdjXG8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01ah9h0uDCmLxpMfTMdhSc7QjBO5REHsHvllcpmE5q4j2fYC2cUS7gq3RGjU04IWzzSzzvzjGOWr7z+eeRnvw==" saltValue="cG+WuPEPQd4v1NhDfhAY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9eFAj+H3In9kj6UGMeodAJ9PRFk+0sE9G4snXTfJ6gxY85UxVVvQTHhAuVHl2928diuhFFcjcpOjm6d/mqaEQ==" saltValue="Ns/ufai4rkirAhYsSMgk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3" t="s">
        <v>3</v>
      </c>
      <c r="D47" s="1233"/>
      <c r="E47" s="1234"/>
      <c r="F47" s="11">
        <v>26.63</v>
      </c>
      <c r="G47" s="12">
        <v>25.64</v>
      </c>
      <c r="H47" s="12">
        <v>29.59</v>
      </c>
      <c r="I47" s="12">
        <v>34.03</v>
      </c>
      <c r="J47" s="13">
        <v>29.55</v>
      </c>
    </row>
    <row r="48" spans="2:10" ht="57.75" customHeight="1" x14ac:dyDescent="0.15">
      <c r="B48" s="14"/>
      <c r="C48" s="1235" t="s">
        <v>4</v>
      </c>
      <c r="D48" s="1235"/>
      <c r="E48" s="1236"/>
      <c r="F48" s="15">
        <v>5.27</v>
      </c>
      <c r="G48" s="16">
        <v>6.11</v>
      </c>
      <c r="H48" s="16">
        <v>8.4700000000000006</v>
      </c>
      <c r="I48" s="16">
        <v>6.21</v>
      </c>
      <c r="J48" s="17">
        <v>6.96</v>
      </c>
    </row>
    <row r="49" spans="2:10" ht="57.75" customHeight="1" thickBot="1" x14ac:dyDescent="0.2">
      <c r="B49" s="18"/>
      <c r="C49" s="1237" t="s">
        <v>5</v>
      </c>
      <c r="D49" s="1237"/>
      <c r="E49" s="1238"/>
      <c r="F49" s="19">
        <v>0.01</v>
      </c>
      <c r="G49" s="20">
        <v>0.86</v>
      </c>
      <c r="H49" s="20">
        <v>5.94</v>
      </c>
      <c r="I49" s="20">
        <v>1.81</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U4VCSRMuQQZpOoUKn558EO+Ceon4vAcNx8vzjlsMU+h64OhdkDeX5zLx715Ft2eQDxNg62vXiiKaCEu6+KqQQ==" saltValue="ugruEGNGQJ3+kI4P6EPv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2020-02-28T01:04:14Z</cp:lastPrinted>
  <dcterms:created xsi:type="dcterms:W3CDTF">2020-02-10T03:56:22Z</dcterms:created>
  <dcterms:modified xsi:type="dcterms:W3CDTF">2020-09-30T01:55:46Z</dcterms:modified>
  <cp:category/>
</cp:coreProperties>
</file>