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<sst xmlns="http://schemas.openxmlformats.org/spreadsheetml/2006/main" count="1156" uniqueCount="614">
  <si>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</si>
  <si>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</si>
  <si>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</si>
  <si>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</si>
  <si>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</si>
  <si>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</si>
  <si>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</si>
  <si>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</si>
  <si>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</si>
  <si>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</si>
  <si>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</si>
  <si>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</si>
  <si>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</si>
  <si>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</si>
  <si>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</si>
  <si>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</si>
  <si>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</si>
  <si>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</si>
  <si>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</si>
  <si>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</si>
  <si>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</si>
  <si>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</si>
  <si>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</si>
  <si>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</si>
  <si>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</si>
  <si>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</si>
  <si>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</si>
  <si>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</si>
  <si>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</si>
  <si>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</si>
  <si>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</si>
  <si>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</si>
  <si>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</si>
  <si>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</si>
  <si>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</si>
  <si>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</si>
  <si>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</si>
  <si>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</si>
  <si>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</si>
  <si>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</si>
  <si>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</si>
  <si>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</si>
  <si>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</si>
  <si>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</si>
  <si>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</si>
  <si>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</si>
  <si>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</si>
  <si>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</si>
  <si>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</si>
  <si>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</si>
  <si>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</si>
  <si>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</si>
  <si>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</si>
  <si>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</si>
  <si>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</si>
  <si>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</si>
  <si>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</si>
  <si>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</si>
  <si>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</si>
  <si>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</si>
  <si>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</si>
  <si>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</si>
  <si>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</si>
  <si>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</si>
  <si>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</si>
  <si>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</si>
  <si>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</si>
  <si>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</si>
  <si>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</si>
  <si>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</si>
  <si>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</si>
  <si>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</si>
  <si>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</si>
  <si>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</si>
  <si>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</si>
  <si>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</si>
  <si>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</si>
  <si>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</si>
  <si>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</si>
  <si>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</si>
  <si>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</si>
  <si>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</si>
  <si>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</si>
  <si>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</si>
  <si>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</si>
  <si>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</si>
  <si>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</si>
  <si>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</si>
  <si>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</si>
  <si>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</si>
  <si>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</si>
  <si>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</si>
  <si>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</si>
  <si>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</si>
  <si>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</si>
  <si>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</si>
  <si>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</si>
  <si>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</si>
  <si>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</si>
  <si>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</si>
  <si>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</si>
  <si>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</si>
  <si>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</si>
  <si>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</si>
  <si>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</si>
  <si>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</si>
  <si>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</si>
  <si>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</si>
  <si>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</si>
  <si>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</si>
  <si>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</si>
  <si>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</si>
  <si>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</si>
  <si>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</si>
  <si>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</si>
  <si>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</si>
  <si>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</si>
  <si>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</si>
  <si>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</si>
  <si>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</si>
  <si>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</si>
  <si>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</si>
  <si>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</si>
  <si>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</si>
  <si>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</si>
  <si>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</si>
  <si>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</si>
  <si>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</si>
  <si>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</si>
  <si>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</si>
  <si>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</si>
  <si>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</si>
  <si>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</si>
  <si>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</si>
  <si>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</si>
  <si>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</si>
  <si>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</si>
  <si>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</si>
  <si>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</si>
  <si>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</si>
  <si>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</si>
  <si>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</si>
  <si>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</si>
  <si>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</si>
  <si>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</si>
  <si>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</si>
  <si>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</si>
  <si>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</si>
  <si>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</si>
  <si>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</si>
  <si>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</si>
  <si>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</si>
  <si>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</si>
  <si>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</si>
  <si>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</si>
  <si>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</si>
  <si>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</si>
  <si>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</si>
  <si>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</si>
  <si>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</si>
  <si>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</si>
  <si>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</si>
  <si>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</si>
  <si>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</si>
  <si>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</si>
  <si>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</si>
  <si>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</si>
  <si>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</si>
  <si>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</si>
  <si>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</si>
  <si>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</si>
  <si>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</si>
  <si>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</si>
  <si>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</si>
  <si>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</si>
  <si>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</si>
  <si>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</si>
  <si>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</si>
  <si>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</si>
  <si>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</si>
  <si>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</si>
  <si>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</si>
  <si>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</si>
  <si>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</si>
  <si>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</si>
  <si>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</si>
  <si>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</si>
  <si>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</si>
  <si>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</si>
  <si>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</si>
  <si>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</si>
  <si>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</si>
  <si>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</si>
  <si>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</si>
  <si>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</si>
  <si>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</si>
  <si>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</si>
  <si>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</si>
  <si>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</si>
  <si>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</si>
  <si>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</si>
  <si>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</si>
  <si>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</si>
  <si>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</si>
  <si>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</si>
  <si>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</si>
  <si>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</si>
  <si>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</si>
  <si>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</si>
  <si>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</si>
  <si>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</si>
  <si>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</si>
  <si>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長野県富士見町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</si>
  <si>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</si>
  <si>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</si>
  <si>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</si>
  <si>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</si>
  <si>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</si>
  <si>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</si>
  <si>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</si>
  <si>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</si>
  <si>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</si>
  <si>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</si>
  <si>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</si>
  <si>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</si>
  <si>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</si>
  <si>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</si>
  <si>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</si>
  <si>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</si>
  <si>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</si>
  <si>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</si>
  <si>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</si>
  <si>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</si>
  <si>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</si>
  <si>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</si>
  <si>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</si>
  <si>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</si>
  <si>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</si>
  <si>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</si>
  <si>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</si>
  <si>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</si>
  <si>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</si>
  <si>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</si>
  <si>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</si>
  <si>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</si>
  <si>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</si>
  <si>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</si>
  <si>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</si>
  <si>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</si>
  <si>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</si>
  <si>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</si>
  <si>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</si>
  <si>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</si>
  <si>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</si>
  <si>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</si>
  <si>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</si>
  <si>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</si>
  <si>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</si>
  <si>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</si>
  <si>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</si>
  <si>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</si>
  <si>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</si>
  <si>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</si>
  <si>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</si>
  <si>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</si>
  <si>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</si>
  <si>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</si>
  <si>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</si>
  <si>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</si>
  <si>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</si>
  <si>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</si>
  <si>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</si>
  <si>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</si>
  <si>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</si>
  <si>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</si>
  <si>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</si>
  <si>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</si>
  <si>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</si>
  <si>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</si>
  <si>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</si>
  <si>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</si>
  <si>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</si>
  <si>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</si>
  <si>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</si>
  <si>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</si>
  <si>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</si>
  <si>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</si>
  <si>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</si>
  <si>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</si>
  <si>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</si>
  <si>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</si>
  <si>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</si>
  <si>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</si>
  <si>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</si>
  <si>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</si>
  <si>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</si>
  <si>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</si>
  <si>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</si>
  <si>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</si>
  <si>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</si>
  <si>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</si>
  <si>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</si>
  <si>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</si>
  <si>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</si>
  <si>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</si>
  <si>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</si>
  <si>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</si>
  <si>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</si>
  <si>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</si>
  <si>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</si>
  <si>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</si>
  <si>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</si>
  <si>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</si>
  <si>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</si>
  <si>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</si>
  <si>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</si>
  <si>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</si>
  <si>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</si>
  <si>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</si>
  <si>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</si>
  <si>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</si>
  <si>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</si>
  <si>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</si>
  <si>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</si>
  <si>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</si>
  <si>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</si>
  <si>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</si>
  <si>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</si>
  <si>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</si>
  <si>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</si>
  <si>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</si>
  <si>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</si>
  <si>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</si>
  <si>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</si>
  <si>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</si>
  <si>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</si>
  <si>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</si>
  <si>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</si>
  <si>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</si>
  <si>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</si>
  <si>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</si>
  <si>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</si>
  <si>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</si>
  <si>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</si>
  <si>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</si>
  <si>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</si>
  <si>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</si>
  <si>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</si>
  <si>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</si>
  <si>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</si>
  <si>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</si>
  <si>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</si>
  <si>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</si>
  <si>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</si>
  <si>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</si>
  <si>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</si>
  <si>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</si>
  <si>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</si>
  <si>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</si>
  <si>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</si>
  <si>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</si>
  <si>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</si>
  <si>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</si>
  <si>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</si>
  <si>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</si>
  <si>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</si>
  <si>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長野県富士見町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</si>
  <si>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</si>
  <si>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</si>
  <si>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</si>
  <si>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</si>
  <si>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</si>
  <si>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</si>
  <si>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</si>
  <si>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</si>
  <si>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</si>
  <si>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</si>
  <si>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</si>
  <si>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</si>
  <si>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</si>
  <si>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</si>
  <si>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</si>
  <si>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</si>
  <si>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</si>
  <si>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</si>
  <si>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</si>
  <si>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</si>
  <si>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</si>
  <si>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</si>
  <si>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</si>
  <si>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</si>
  <si>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</si>
  <si>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</si>
  <si>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</si>
  <si>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</si>
  <si>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</si>
  <si>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</si>
  <si>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</si>
  <si>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</si>
  <si>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</si>
  <si>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</si>
  <si>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</si>
  <si>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</si>
  <si>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</si>
  <si>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</si>
  <si>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</si>
  <si>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</si>
  <si>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</si>
  <si>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</si>
  <si>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</si>
  <si>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</si>
  <si>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</si>
  <si>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</si>
  <si>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</si>
  <si>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</si>
  <si>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</si>
  <si>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</si>
  <si>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</si>
  <si>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</si>
  <si>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</si>
  <si>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</si>
  <si>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</si>
  <si>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</si>
  <si>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</si>
  <si>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</si>
  <si>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</si>
  <si>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</si>
  <si>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</si>
  <si>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</si>
  <si>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</si>
  <si>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</si>
  <si>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</si>
  <si>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</si>
  <si>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</si>
  <si>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</si>
  <si>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</si>
  <si>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</si>
  <si>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</si>
  <si>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</si>
  <si>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</si>
  <si>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</si>
  <si>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</si>
  <si>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</si>
  <si>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</si>
  <si>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</si>
  <si>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</si>
  <si>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</si>
  <si>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</si>
  <si>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</si>
  <si>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</si>
  <si>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</si>
  <si>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</si>
  <si>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</si>
  <si>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</si>
  <si>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</si>
  <si>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</si>
  <si>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</si>
  <si>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</si>
  <si>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</si>
  <si>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</si>
  <si>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</si>
  <si>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</si>
  <si>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</si>
  <si>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</si>
  <si>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</si>
  <si>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</si>
  <si>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</si>
  <si>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</si>
  <si>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富士見町水道事業会計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</si>
  <si>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</si>
  <si>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富士見町観光施設貸付事業特別会計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</si>
  <si>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</si>
  <si>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</si>
  <si>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</si>
  <si>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</si>
  <si>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</si>
  <si>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</si>
  <si>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</si>
  <si>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</si>
  <si>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</si>
  <si>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</si>
  <si>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</si>
  <si>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</si>
  <si>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</si>
  <si>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</si>
  <si>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</si>
  <si>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</si>
  <si>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</si>
  <si>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</si>
  <si>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</si>
  <si>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</si>
  <si>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</si>
  <si>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</si>
  <si>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</si>
  <si>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</si>
  <si>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</si>
  <si>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</si>
  <si>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</si>
  <si>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</si>
  <si>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</si>
  <si>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</si>
  <si>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</si>
  <si>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</si>
  <si>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</si>
  <si>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</si>
  <si>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</si>
  <si>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</si>
  <si>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</si>
  <si>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</si>
  <si>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</si>
  <si>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</si>
  <si>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</si>
  <si>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</si>
  <si>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</si>
  <si>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</si>
  <si>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</si>
  <si>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</si>
  <si>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</si>
  <si>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</si>
  <si>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</si>
  <si>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</si>
  <si>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</si>
  <si>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</si>
  <si>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</si>
  <si>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</si>
  <si>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</si>
  <si>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</si>
  <si>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</si>
  <si>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</si>
  <si>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</si>
  <si>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</si>
  <si>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</si>
  <si>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</si>
  <si>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</si>
  <si>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</si>
  <si>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</si>
  <si>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</si>
  <si>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</si>
  <si>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</si>
  <si>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</si>
  <si>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</si>
  <si>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</si>
  <si>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</si>
  <si>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</si>
  <si>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</si>
  <si>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</si>
  <si>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</si>
  <si>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</si>
  <si>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</si>
  <si>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</si>
  <si>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</si>
  <si>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</si>
  <si>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</si>
  <si>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</si>
  <si>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</si>
  <si>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</si>
  <si>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</si>
  <si>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4.13</t>
  </si>
  <si>
    <t>富士見町水道事業会計</t>
  </si>
  <si>
    <t>富士見町下水道事業会計</t>
  </si>
  <si>
    <t>一般会計</t>
  </si>
  <si>
    <t>富士見町国民健康保険特別会計</t>
  </si>
  <si>
    <t>富士見町観光施設貸付事業特別会計</t>
  </si>
  <si>
    <t>富士見町後期高齢者医療特別会計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</si>
  <si>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</si>
  <si>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</si>
  <si>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</si>
  <si>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</si>
  <si>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</si>
  <si>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</si>
  <si>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</si>
  <si>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</si>
  <si>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</si>
  <si>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</si>
  <si>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</si>
  <si>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5">
      <t>キュウゴシセツ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</si>
  <si>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</si>
  <si>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5">
      <t>スワコウイキ</t>
    </rPh>
    <rPh sb="5" eb="7">
      <t>ショウボウ</t>
    </rPh>
    <rPh sb="7" eb="11">
      <t>トクベツカイケイ</t>
    </rPh>
    <phoneticPr fontId="2"/>
  </si>
  <si>
    <t>（ふるさと市町村圏基金事業特別会計）</t>
    <rPh sb="5" eb="8">
      <t>シチョウソン</t>
    </rPh>
    <rPh sb="8" eb="9">
      <t>ケン</t>
    </rPh>
    <rPh sb="9" eb="11">
      <t>キキン</t>
    </rPh>
    <rPh sb="11" eb="13">
      <t>ジギョウ</t>
    </rPh>
    <rPh sb="13" eb="17">
      <t>トクベツカイケイ</t>
    </rPh>
    <phoneticPr fontId="2"/>
  </si>
  <si>
    <t>南諏衛生施設組合</t>
    <rPh sb="0" eb="1">
      <t>ナン</t>
    </rPh>
    <rPh sb="1" eb="2">
      <t>ス</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</si>
  <si>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</si>
  <si>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（一般会計）</t>
    <rPh sb="1" eb="5">
      <t>イッパンカイケイ</t>
    </rPh>
    <phoneticPr fontId="2"/>
  </si>
  <si>
    <t>（ごみ処理事業特別会計）</t>
    <rPh sb="3" eb="5">
      <t>ショリ</t>
    </rPh>
    <rPh sb="5" eb="7">
      <t>ジギョウ</t>
    </rPh>
    <rPh sb="7" eb="11">
      <t>トクベツカイケイ</t>
    </rPh>
    <phoneticPr fontId="2"/>
  </si>
  <si>
    <t>長野県市町村自治振興組合（一般会計）</t>
    <rPh sb="0" eb="3">
      <t>ナガノケン</t>
    </rPh>
    <rPh sb="3" eb="6">
      <t>シチョウソン</t>
    </rPh>
    <rPh sb="6" eb="10">
      <t>ジチシンコウ</t>
    </rPh>
    <rPh sb="10" eb="12">
      <t>クミアイ</t>
    </rPh>
    <rPh sb="13" eb="17">
      <t>イッパンカイケイ</t>
    </rPh>
    <phoneticPr fontId="2"/>
  </si>
  <si>
    <t>長野県後期高齢者医療広域連合</t>
    <rPh sb="0" eb="3">
      <t>ナガノケン</t>
    </rPh>
    <rPh sb="3" eb="10">
      <t>コウキコウレイシャイリョウ</t>
    </rPh>
    <rPh sb="10" eb="12">
      <t>コウイキ</t>
    </rPh>
    <rPh sb="12" eb="14">
      <t>レンゴウ</t>
    </rPh>
    <phoneticPr fontId="2"/>
  </si>
  <si>
    <t>（後期高齢者医療事業会計）</t>
    <rPh sb="1" eb="8">
      <t>コウキコウレイシャイリョウ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</si>
  <si>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</si>
  <si>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6">
      <t>ヒジョウキンショクイン</t>
    </rPh>
    <rPh sb="6" eb="8">
      <t>コウム</t>
    </rPh>
    <rPh sb="8" eb="10">
      <t>サイガイ</t>
    </rPh>
    <rPh sb="10" eb="12">
      <t>ホショウ</t>
    </rPh>
    <rPh sb="12" eb="16">
      <t>トクベツカイケイ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</si>
  <si>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</si>
  <si>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</si>
  <si>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</si>
  <si>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（一社）富士見町開発公社</t>
    <rPh sb="1" eb="3">
      <t>イッシャ</t>
    </rPh>
    <rPh sb="4" eb="8">
      <t>フジミマチ</t>
    </rPh>
    <rPh sb="8" eb="10">
      <t>カイハツ</t>
    </rPh>
    <rPh sb="10" eb="12">
      <t>コウシャ</t>
    </rPh>
    <phoneticPr fontId="2"/>
  </si>
  <si>
    <t>富士見メガソーラー（株）</t>
    <rPh sb="0" eb="3">
      <t>フジミ</t>
    </rPh>
    <phoneticPr fontId="2"/>
  </si>
  <si>
    <t>地域福祉基金</t>
    <rPh sb="0" eb="2">
      <t>チイキ</t>
    </rPh>
    <rPh sb="2" eb="4">
      <t>フクシ</t>
    </rPh>
    <rPh sb="4" eb="6">
      <t>キキン</t>
    </rPh>
    <phoneticPr fontId="11"/>
  </si>
  <si>
    <t>ふるさとみらい基金</t>
    <rPh sb="7" eb="9">
      <t>キキン</t>
    </rPh>
    <phoneticPr fontId="5"/>
  </si>
  <si>
    <t>有線放送施設更新基金</t>
    <rPh sb="0" eb="2">
      <t>ユウセン</t>
    </rPh>
    <rPh sb="2" eb="4">
      <t>ホウソウ</t>
    </rPh>
    <rPh sb="4" eb="6">
      <t>シセツ</t>
    </rPh>
    <rPh sb="6" eb="8">
      <t>コウシン</t>
    </rPh>
    <rPh sb="8" eb="10">
      <t>キキン</t>
    </rPh>
    <phoneticPr fontId="11"/>
  </si>
  <si>
    <t>義務教育施設整備基金</t>
    <rPh sb="0" eb="2">
      <t>ギム</t>
    </rPh>
    <rPh sb="2" eb="4">
      <t>キョウイク</t>
    </rPh>
    <rPh sb="4" eb="8">
      <t>シセツセイビ</t>
    </rPh>
    <rPh sb="8" eb="10">
      <t>キキン</t>
    </rPh>
    <phoneticPr fontId="11"/>
  </si>
  <si>
    <t>有線放送財政調整基金</t>
    <rPh sb="0" eb="2">
      <t>ユウセン</t>
    </rPh>
    <rPh sb="2" eb="4">
      <t>ホウソウ</t>
    </rPh>
    <rPh sb="4" eb="10">
      <t>ザイセイチョウセイキキン</t>
    </rPh>
    <phoneticPr fontId="11"/>
  </si>
  <si>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</si>
  <si>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</si>
  <si>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</si>
  <si>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</si>
  <si>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</si>
  <si>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</si>
  <si>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</si>
  <si>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</si>
  <si>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</si>
  <si>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</si>
  <si>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</si>
  <si>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</si>
  <si>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</si>
  <si>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</si>
  <si>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将来負担比率、実質公債費比率ともに類似団体と比較して低くなっている。これは地方債の計画的な発行を継続してきたためである。</t>
    <rPh sb="41" eb="44">
      <t>ケイカクテキ</t>
    </rPh>
    <rPh sb="48" eb="50">
      <t>ケイゾク</t>
    </rPh>
    <phoneticPr fontId="5"/>
  </si>
  <si>
    <t>地方債の償還が着実に進んでおり、計画的は積立を継続的に行ってきていることから、将来負担比率はなくなった。有形固定資産減価償却率も類似団体より低い水準にある。公共施設等総合管理計画及び個別施設計画に基づき、老朽化対策に積極的に取り組んでいく。</t>
    <rPh sb="0" eb="3">
      <t>チホウサイ</t>
    </rPh>
    <rPh sb="4" eb="6">
      <t>ショウカン</t>
    </rPh>
    <rPh sb="7" eb="9">
      <t>チャクジツ</t>
    </rPh>
    <rPh sb="10" eb="11">
      <t>スス</t>
    </rPh>
    <rPh sb="16" eb="19">
      <t>ケイカクテキ</t>
    </rPh>
    <rPh sb="20" eb="22">
      <t>ツミタ</t>
    </rPh>
    <rPh sb="23" eb="26">
      <t>ケイゾクテキ</t>
    </rPh>
    <rPh sb="27" eb="28">
      <t>オコナ</t>
    </rPh>
    <rPh sb="39" eb="43">
      <t>ショウライフタン</t>
    </rPh>
    <rPh sb="43" eb="45">
      <t>ヒリツ</t>
    </rPh>
    <rPh sb="89" eb="90">
      <t>オヨ</t>
    </rPh>
    <rPh sb="91" eb="97">
      <t>コベツシセツケイカク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</si>
</sst>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6C7D-42F3-9948-CC291AB66D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49972</c:v>
                </c:pt>
                <c:pt idx="1">
                  <c:v>37790</c:v>
                </c:pt>
                <c:pt idx="2">
                  <c:v>42621</c:v>
                </c:pt>
                <c:pt idx="3">
                  <c:v>81076</c:v>
                </c:pt>
                <c:pt idx="4">
                  <c:v>44476</c:v>
                </c:pt>
              </c:numCache>
            </c:numRef>
          </c:val>
          <c:smooth val="0"/>
          <c:extLst>
            <c:ext xmlns:c16="http://schemas.microsoft.com/office/drawing/2014/chart" uri="{C3380CC4-5D6E-409C-BE32-E72D297353CC}">
              <c16:uniqueId val="{00000001-6C7D-42F3-9948-CC291AB66D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6.11</c:v>
                </c:pt>
                <c:pt idx="1">
                  <c:v>8.4700000000000006</c:v>
                </c:pt>
                <c:pt idx="2">
                  <c:v>6.21</c:v>
                </c:pt>
                <c:pt idx="3">
                  <c:v>6.96</c:v>
                </c:pt>
                <c:pt idx="4">
                  <c:v>7.02</c:v>
                </c:pt>
              </c:numCache>
            </c:numRef>
          </c:val>
          <c:extLst>
            <c:ext xmlns:c16="http://schemas.microsoft.com/office/drawing/2014/chart" uri="{C3380CC4-5D6E-409C-BE32-E72D297353CC}">
              <c16:uniqueId val="{00000000-972D-4CE5-AC0C-BEFB64F74F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25.64</c:v>
                </c:pt>
                <c:pt idx="1">
                  <c:v>29.59</c:v>
                </c:pt>
                <c:pt idx="2">
                  <c:v>34.03</c:v>
                </c:pt>
                <c:pt idx="3">
                  <c:v>29.55</c:v>
                </c:pt>
                <c:pt idx="4">
                  <c:v>31.39</c:v>
                </c:pt>
              </c:numCache>
            </c:numRef>
          </c:val>
          <c:extLst>
            <c:ext xmlns:c16="http://schemas.microsoft.com/office/drawing/2014/chart" uri="{C3380CC4-5D6E-409C-BE32-E72D297353CC}">
              <c16:uniqueId val="{00000001-972D-4CE5-AC0C-BEFB64F74F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0.86</c:v>
                </c:pt>
                <c:pt idx="1">
                  <c:v>5.94</c:v>
                </c:pt>
                <c:pt idx="2">
                  <c:v>1.81</c:v>
                </c:pt>
                <c:pt idx="3">
                  <c:v>-4.13</c:v>
                </c:pt>
                <c:pt idx="4">
                  <c:v>1.99</c:v>
                </c:pt>
              </c:numCache>
            </c:numRef>
          </c:val>
          <c:smooth val="0"/>
          <c:extLst>
            <c:ext xmlns:c16="http://schemas.microsoft.com/office/drawing/2014/chart" uri="{C3380CC4-5D6E-409C-BE32-E72D297353CC}">
              <c16:uniqueId val="{00000002-972D-4CE5-AC0C-BEFB64F74F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5E-4653-8AA3-208C2131B1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5E-4653-8AA3-208C2131B1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5E-4653-8AA3-208C2131B1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5E-4653-8AA3-208C2131B17C}"/>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0.09</c:v>
                </c:pt>
                <c:pt idx="6">
                  <c:v>#N/A</c:v>
                </c:pt>
                <c:pt idx="7">
                  <c:v>0.08</c:v>
                </c:pt>
                <c:pt idx="8">
                  <c:v>#N/A</c:v>
                </c:pt>
                <c:pt idx="9">
                  <c:v>0.08</c:v>
                </c:pt>
              </c:numCache>
            </c:numRef>
          </c:val>
          <c:extLst>
            <c:ext xmlns:c16="http://schemas.microsoft.com/office/drawing/2014/chart" uri="{C3380CC4-5D6E-409C-BE32-E72D297353CC}">
              <c16:uniqueId val="{00000004-405E-4653-8AA3-208C2131B17C}"/>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0.15</c:v>
                </c:pt>
                <c:pt idx="4">
                  <c:v>#N/A</c:v>
                </c:pt>
                <c:pt idx="5">
                  <c:v>0.2</c:v>
                </c:pt>
                <c:pt idx="6">
                  <c:v>#N/A</c:v>
                </c:pt>
                <c:pt idx="7">
                  <c:v>0.2</c:v>
                </c:pt>
                <c:pt idx="8">
                  <c:v>#N/A</c:v>
                </c:pt>
                <c:pt idx="9">
                  <c:v>0.2</c:v>
                </c:pt>
              </c:numCache>
            </c:numRef>
          </c:val>
          <c:extLst>
            <c:ext xmlns:c16="http://schemas.microsoft.com/office/drawing/2014/chart" uri="{C3380CC4-5D6E-409C-BE32-E72D297353CC}">
              <c16:uniqueId val="{00000005-405E-4653-8AA3-208C2131B17C}"/>
            </c:ext>
          </c:extLst>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4.26</c:v>
                </c:pt>
                <c:pt idx="2">
                  <c:v>#N/A</c:v>
                </c:pt>
                <c:pt idx="3">
                  <c:v>7.29</c:v>
                </c:pt>
                <c:pt idx="4">
                  <c:v>#N/A</c:v>
                </c:pt>
                <c:pt idx="5">
                  <c:v>7.31</c:v>
                </c:pt>
                <c:pt idx="6">
                  <c:v>#N/A</c:v>
                </c:pt>
                <c:pt idx="7">
                  <c:v>6.99</c:v>
                </c:pt>
                <c:pt idx="8">
                  <c:v>#N/A</c:v>
                </c:pt>
                <c:pt idx="9">
                  <c:v>6.36</c:v>
                </c:pt>
              </c:numCache>
            </c:numRef>
          </c:val>
          <c:extLst>
            <c:ext xmlns:c16="http://schemas.microsoft.com/office/drawing/2014/chart" uri="{C3380CC4-5D6E-409C-BE32-E72D297353CC}">
              <c16:uniqueId val="{00000006-405E-4653-8AA3-208C2131B17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6.11</c:v>
                </c:pt>
                <c:pt idx="2">
                  <c:v>#N/A</c:v>
                </c:pt>
                <c:pt idx="3">
                  <c:v>8.4700000000000006</c:v>
                </c:pt>
                <c:pt idx="4">
                  <c:v>#N/A</c:v>
                </c:pt>
                <c:pt idx="5">
                  <c:v>6.21</c:v>
                </c:pt>
                <c:pt idx="6">
                  <c:v>#N/A</c:v>
                </c:pt>
                <c:pt idx="7">
                  <c:v>6.96</c:v>
                </c:pt>
                <c:pt idx="8">
                  <c:v>#N/A</c:v>
                </c:pt>
                <c:pt idx="9">
                  <c:v>7.02</c:v>
                </c:pt>
              </c:numCache>
            </c:numRef>
          </c:val>
          <c:extLst>
            <c:ext xmlns:c16="http://schemas.microsoft.com/office/drawing/2014/chart" uri="{C3380CC4-5D6E-409C-BE32-E72D297353CC}">
              <c16:uniqueId val="{00000007-405E-4653-8AA3-208C2131B17C}"/>
            </c:ext>
          </c:extLst>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10.41</c:v>
                </c:pt>
                <c:pt idx="2">
                  <c:v>#N/A</c:v>
                </c:pt>
                <c:pt idx="3">
                  <c:v>10.5</c:v>
                </c:pt>
                <c:pt idx="4">
                  <c:v>#N/A</c:v>
                </c:pt>
                <c:pt idx="5">
                  <c:v>11.77</c:v>
                </c:pt>
                <c:pt idx="6">
                  <c:v>#N/A</c:v>
                </c:pt>
                <c:pt idx="7">
                  <c:v>13.33</c:v>
                </c:pt>
                <c:pt idx="8">
                  <c:v>#N/A</c:v>
                </c:pt>
                <c:pt idx="9">
                  <c:v>13.9</c:v>
                </c:pt>
              </c:numCache>
            </c:numRef>
          </c:val>
          <c:extLst>
            <c:ext xmlns:c16="http://schemas.microsoft.com/office/drawing/2014/chart" uri="{C3380CC4-5D6E-409C-BE32-E72D297353CC}">
              <c16:uniqueId val="{00000008-405E-4653-8AA3-208C2131B17C}"/>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33.4</c:v>
                </c:pt>
                <c:pt idx="2">
                  <c:v>#N/A</c:v>
                </c:pt>
                <c:pt idx="3">
                  <c:v>40.630000000000003</c:v>
                </c:pt>
                <c:pt idx="4">
                  <c:v>#N/A</c:v>
                </c:pt>
                <c:pt idx="5">
                  <c:v>41.11</c:v>
                </c:pt>
                <c:pt idx="6">
                  <c:v>#N/A</c:v>
                </c:pt>
                <c:pt idx="7">
                  <c:v>41.07</c:v>
                </c:pt>
                <c:pt idx="8">
                  <c:v>#N/A</c:v>
                </c:pt>
                <c:pt idx="9">
                  <c:v>38.14</c:v>
                </c:pt>
              </c:numCache>
            </c:numRef>
          </c:val>
          <c:extLst>
            <c:ext xmlns:c16="http://schemas.microsoft.com/office/drawing/2014/chart" uri="{C3380CC4-5D6E-409C-BE32-E72D297353CC}">
              <c16:uniqueId val="{00000009-405E-4653-8AA3-208C2131B1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905</c:v>
                </c:pt>
                <c:pt idx="5">
                  <c:v>909</c:v>
                </c:pt>
                <c:pt idx="8">
                  <c:v>951</c:v>
                </c:pt>
                <c:pt idx="11">
                  <c:v>948</c:v>
                </c:pt>
                <c:pt idx="14">
                  <c:v>933</c:v>
                </c:pt>
              </c:numCache>
            </c:numRef>
          </c:val>
          <c:extLst>
            <c:ext xmlns:c16="http://schemas.microsoft.com/office/drawing/2014/chart" uri="{C3380CC4-5D6E-409C-BE32-E72D297353CC}">
              <c16:uniqueId val="{00000000-8107-4790-B885-3E1488C8B8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07-4790-B885-3E1488C8B8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66</c:v>
                </c:pt>
                <c:pt idx="3">
                  <c:v>56</c:v>
                </c:pt>
                <c:pt idx="6">
                  <c:v>55</c:v>
                </c:pt>
                <c:pt idx="9">
                  <c:v>54</c:v>
                </c:pt>
                <c:pt idx="12">
                  <c:v>54</c:v>
                </c:pt>
              </c:numCache>
            </c:numRef>
          </c:val>
          <c:extLst>
            <c:ext xmlns:c16="http://schemas.microsoft.com/office/drawing/2014/chart" uri="{C3380CC4-5D6E-409C-BE32-E72D297353CC}">
              <c16:uniqueId val="{00000002-8107-4790-B885-3E1488C8B8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14</c:v>
                </c:pt>
                <c:pt idx="6">
                  <c:v>21</c:v>
                </c:pt>
                <c:pt idx="9">
                  <c:v>20</c:v>
                </c:pt>
                <c:pt idx="12">
                  <c:v>22</c:v>
                </c:pt>
              </c:numCache>
            </c:numRef>
          </c:val>
          <c:extLst>
            <c:ext xmlns:c16="http://schemas.microsoft.com/office/drawing/2014/chart" uri="{C3380CC4-5D6E-409C-BE32-E72D297353CC}">
              <c16:uniqueId val="{00000003-8107-4790-B885-3E1488C8B8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518</c:v>
                </c:pt>
                <c:pt idx="3">
                  <c:v>516</c:v>
                </c:pt>
                <c:pt idx="6">
                  <c:v>518</c:v>
                </c:pt>
                <c:pt idx="9">
                  <c:v>497</c:v>
                </c:pt>
                <c:pt idx="12">
                  <c:v>505</c:v>
                </c:pt>
              </c:numCache>
            </c:numRef>
          </c:val>
          <c:extLst>
            <c:ext xmlns:c16="http://schemas.microsoft.com/office/drawing/2014/chart" uri="{C3380CC4-5D6E-409C-BE32-E72D297353CC}">
              <c16:uniqueId val="{00000004-8107-4790-B885-3E1488C8B8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07-4790-B885-3E1488C8B8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07-4790-B885-3E1488C8B8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580</c:v>
                </c:pt>
                <c:pt idx="3">
                  <c:v>597</c:v>
                </c:pt>
                <c:pt idx="6">
                  <c:v>595</c:v>
                </c:pt>
                <c:pt idx="9">
                  <c:v>571</c:v>
                </c:pt>
                <c:pt idx="12">
                  <c:v>537</c:v>
                </c:pt>
              </c:numCache>
            </c:numRef>
          </c:val>
          <c:extLst>
            <c:ext xmlns:c16="http://schemas.microsoft.com/office/drawing/2014/chart" uri="{C3380CC4-5D6E-409C-BE32-E72D297353CC}">
              <c16:uniqueId val="{00000007-8107-4790-B885-3E1488C8B8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268</c:v>
                </c:pt>
                <c:pt idx="2">
                  <c:v>#N/A</c:v>
                </c:pt>
                <c:pt idx="3">
                  <c:v>#N/A</c:v>
                </c:pt>
                <c:pt idx="4">
                  <c:v>274</c:v>
                </c:pt>
                <c:pt idx="5">
                  <c:v>#N/A</c:v>
                </c:pt>
                <c:pt idx="6">
                  <c:v>#N/A</c:v>
                </c:pt>
                <c:pt idx="7">
                  <c:v>238</c:v>
                </c:pt>
                <c:pt idx="8">
                  <c:v>#N/A</c:v>
                </c:pt>
                <c:pt idx="9">
                  <c:v>#N/A</c:v>
                </c:pt>
                <c:pt idx="10">
                  <c:v>194</c:v>
                </c:pt>
                <c:pt idx="11">
                  <c:v>#N/A</c:v>
                </c:pt>
                <c:pt idx="12">
                  <c:v>#N/A</c:v>
                </c:pt>
                <c:pt idx="13">
                  <c:v>185</c:v>
                </c:pt>
                <c:pt idx="14">
                  <c:v>#N/A</c:v>
                </c:pt>
              </c:numCache>
            </c:numRef>
          </c:val>
          <c:smooth val="0"/>
          <c:extLst>
            <c:ext xmlns:c16="http://schemas.microsoft.com/office/drawing/2014/chart" uri="{C3380CC4-5D6E-409C-BE32-E72D297353CC}">
              <c16:uniqueId val="{00000008-8107-4790-B885-3E1488C8B8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8180</c:v>
                </c:pt>
                <c:pt idx="5">
                  <c:v>7822</c:v>
                </c:pt>
                <c:pt idx="8">
                  <c:v>7654</c:v>
                </c:pt>
                <c:pt idx="11">
                  <c:v>7406</c:v>
                </c:pt>
                <c:pt idx="14">
                  <c:v>7051</c:v>
                </c:pt>
              </c:numCache>
            </c:numRef>
          </c:val>
          <c:extLst>
            <c:ext xmlns:c16="http://schemas.microsoft.com/office/drawing/2014/chart" uri="{C3380CC4-5D6E-409C-BE32-E72D297353CC}">
              <c16:uniqueId val="{00000000-6B57-42E2-8666-49AD59815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c:v>
                </c:pt>
                <c:pt idx="5">
                  <c:v>69</c:v>
                </c:pt>
                <c:pt idx="8">
                  <c:v>62</c:v>
                </c:pt>
                <c:pt idx="11">
                  <c:v>54</c:v>
                </c:pt>
                <c:pt idx="14">
                  <c:v>46</c:v>
                </c:pt>
              </c:numCache>
            </c:numRef>
          </c:val>
          <c:extLst>
            <c:ext xmlns:c16="http://schemas.microsoft.com/office/drawing/2014/chart" uri="{C3380CC4-5D6E-409C-BE32-E72D297353CC}">
              <c16:uniqueId val="{00000001-6B57-42E2-8666-49AD59815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3122</c:v>
                </c:pt>
                <c:pt idx="5">
                  <c:v>3337</c:v>
                </c:pt>
                <c:pt idx="8">
                  <c:v>3599</c:v>
                </c:pt>
                <c:pt idx="11">
                  <c:v>3383</c:v>
                </c:pt>
                <c:pt idx="14">
                  <c:v>3543</c:v>
                </c:pt>
              </c:numCache>
            </c:numRef>
          </c:val>
          <c:extLst>
            <c:ext xmlns:c16="http://schemas.microsoft.com/office/drawing/2014/chart" uri="{C3380CC4-5D6E-409C-BE32-E72D297353CC}">
              <c16:uniqueId val="{00000002-6B57-42E2-8666-49AD59815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57-42E2-8666-49AD59815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57-42E2-8666-49AD59815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c:v>
                </c:pt>
                <c:pt idx="3">
                  <c:v>50</c:v>
                </c:pt>
                <c:pt idx="6">
                  <c:v>50</c:v>
                </c:pt>
                <c:pt idx="9">
                  <c:v>0</c:v>
                </c:pt>
                <c:pt idx="12">
                  <c:v>0</c:v>
                </c:pt>
              </c:numCache>
            </c:numRef>
          </c:val>
          <c:extLst>
            <c:ext xmlns:c16="http://schemas.microsoft.com/office/drawing/2014/chart" uri="{C3380CC4-5D6E-409C-BE32-E72D297353CC}">
              <c16:uniqueId val="{00000005-6B57-42E2-8666-49AD59815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1367</c:v>
                </c:pt>
                <c:pt idx="3">
                  <c:v>1359</c:v>
                </c:pt>
                <c:pt idx="6">
                  <c:v>1335</c:v>
                </c:pt>
                <c:pt idx="9">
                  <c:v>1354</c:v>
                </c:pt>
                <c:pt idx="12">
                  <c:v>1242</c:v>
                </c:pt>
              </c:numCache>
            </c:numRef>
          </c:val>
          <c:extLst>
            <c:ext xmlns:c16="http://schemas.microsoft.com/office/drawing/2014/chart" uri="{C3380CC4-5D6E-409C-BE32-E72D297353CC}">
              <c16:uniqueId val="{00000006-6B57-42E2-8666-49AD59815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144</c:v>
                </c:pt>
                <c:pt idx="3">
                  <c:v>135</c:v>
                </c:pt>
                <c:pt idx="6">
                  <c:v>115</c:v>
                </c:pt>
                <c:pt idx="9">
                  <c:v>114</c:v>
                </c:pt>
                <c:pt idx="12">
                  <c:v>141</c:v>
                </c:pt>
              </c:numCache>
            </c:numRef>
          </c:val>
          <c:extLst>
            <c:ext xmlns:c16="http://schemas.microsoft.com/office/drawing/2014/chart" uri="{C3380CC4-5D6E-409C-BE32-E72D297353CC}">
              <c16:uniqueId val="{00000007-6B57-42E2-8666-49AD59815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4656</c:v>
                </c:pt>
                <c:pt idx="3">
                  <c:v>4369</c:v>
                </c:pt>
                <c:pt idx="6">
                  <c:v>3798</c:v>
                </c:pt>
                <c:pt idx="9">
                  <c:v>3443</c:v>
                </c:pt>
                <c:pt idx="12">
                  <c:v>2996</c:v>
                </c:pt>
              </c:numCache>
            </c:numRef>
          </c:val>
          <c:extLst>
            <c:ext xmlns:c16="http://schemas.microsoft.com/office/drawing/2014/chart" uri="{C3380CC4-5D6E-409C-BE32-E72D297353CC}">
              <c16:uniqueId val="{00000008-6B57-42E2-8666-49AD59815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333</c:v>
                </c:pt>
                <c:pt idx="3">
                  <c:v>322</c:v>
                </c:pt>
                <c:pt idx="6">
                  <c:v>237</c:v>
                </c:pt>
                <c:pt idx="9">
                  <c:v>182</c:v>
                </c:pt>
                <c:pt idx="12">
                  <c:v>128</c:v>
                </c:pt>
              </c:numCache>
            </c:numRef>
          </c:val>
          <c:extLst>
            <c:ext xmlns:c16="http://schemas.microsoft.com/office/drawing/2014/chart" uri="{C3380CC4-5D6E-409C-BE32-E72D297353CC}">
              <c16:uniqueId val="{00000009-6B57-42E2-8666-49AD59815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6220</c:v>
                </c:pt>
                <c:pt idx="3">
                  <c:v>5987</c:v>
                </c:pt>
                <c:pt idx="6">
                  <c:v>5783</c:v>
                </c:pt>
                <c:pt idx="9">
                  <c:v>5586</c:v>
                </c:pt>
                <c:pt idx="12">
                  <c:v>5489</c:v>
                </c:pt>
              </c:numCache>
            </c:numRef>
          </c:val>
          <c:extLst>
            <c:ext xmlns:c16="http://schemas.microsoft.com/office/drawing/2014/chart" uri="{C3380CC4-5D6E-409C-BE32-E72D297353CC}">
              <c16:uniqueId val="{0000000A-6B57-42E2-8666-49AD598157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1389</c:v>
                </c:pt>
                <c:pt idx="2">
                  <c:v>#N/A</c:v>
                </c:pt>
                <c:pt idx="3">
                  <c:v>#N/A</c:v>
                </c:pt>
                <c:pt idx="4">
                  <c:v>993</c:v>
                </c:pt>
                <c:pt idx="5">
                  <c:v>#N/A</c:v>
                </c:pt>
                <c:pt idx="6">
                  <c:v>#N/A</c:v>
                </c:pt>
                <c:pt idx="7">
                  <c:v>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57-42E2-8666-49AD598157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1702</c:v>
                </c:pt>
                <c:pt idx="1">
                  <c:v>1463</c:v>
                </c:pt>
                <c:pt idx="2">
                  <c:v>1559</c:v>
                </c:pt>
              </c:numCache>
            </c:numRef>
          </c:val>
          <c:extLst>
            <c:ext xmlns:c16="http://schemas.microsoft.com/office/drawing/2014/chart" uri="{C3380CC4-5D6E-409C-BE32-E72D297353CC}">
              <c16:uniqueId val="{00000000-D4C1-4AAD-8E61-7691202EBF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576</c:v>
                </c:pt>
                <c:pt idx="1">
                  <c:v>577</c:v>
                </c:pt>
                <c:pt idx="2">
                  <c:v>578</c:v>
                </c:pt>
              </c:numCache>
            </c:numRef>
          </c:val>
          <c:extLst>
            <c:ext xmlns:c16="http://schemas.microsoft.com/office/drawing/2014/chart" uri="{C3380CC4-5D6E-409C-BE32-E72D297353CC}">
              <c16:uniqueId val="{00000001-D4C1-4AAD-8E61-7691202EBF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1258</c:v>
                </c:pt>
                <c:pt idx="1">
                  <c:v>1277</c:v>
                </c:pt>
                <c:pt idx="2">
                  <c:v>1341</c:v>
                </c:pt>
              </c:numCache>
            </c:numRef>
          </c:val>
          <c:extLst>
            <c:ext xmlns:c16="http://schemas.microsoft.com/office/drawing/2014/chart" uri="{C3380CC4-5D6E-409C-BE32-E72D297353CC}">
              <c16:uniqueId val="{00000002-D4C1-4AAD-8E61-7691202EBF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{1AD491FC-16DB-41AA-AC88-32F25F26CFC3}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A6-4077-9E68-E011A4A7DF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{1AA7CE31-0D16-4638-8E1D-1DCCE8292381}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A6-4077-9E68-E011A4A7DF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{3E4D9F38-2942-43E6-8E5C-FFD59789632E}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A6-4077-9E68-E011A4A7DF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{A976C052-CEE4-406D-B8FB-416FFC3A3626}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A6-4077-9E68-E011A4A7DF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{1501D91C-2D44-4BF4-893F-4482A947743F}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A6-4077-9E68-E011A4A7DF6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{4966FA54-7CA7-434F-B692-B11E84F5DDF6}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A6-4077-9E68-E011A4A7DF6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{30531D7A-9994-447E-A1D3-3C66376B9544}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A6-4077-9E68-E011A4A7DF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{38F8B371-4DA8-4AA0-8BB8-93D7EEBAFB30}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A6-4077-9E68-E011A4A7DF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{5F60EF43-C28E-4399-942A-FDF8D50B870C}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A6-4077-9E68-E011A4A7DF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54</c:v>
                </c:pt>
                <c:pt idx="16">
                  <c:v>55.6</c:v>
                </c:pt>
                <c:pt idx="24">
                  <c:v>57</c:v>
                </c:pt>
                <c:pt idx="32">
                  <c:v>58.6</c:v>
                </c:pt>
              </c:numCache>
            </c:numRef>
          </c:xVal>
          <c:yVal>
            <c:numRef>
              <c:f>公会計指標分析・財政指標組合せ分析表!$BP$51:$DC$51</c:f>
              <c:numCache>
                <c:formatCode>#,##0.0;"▲ "#,##0.0</c:formatCode>
                <c:ptCount val="40"/>
                <c:pt idx="0">
                  <c:v>32.4</c:v>
                </c:pt>
                <c:pt idx="8">
                  <c:v>23.5</c:v>
                </c:pt>
                <c:pt idx="16">
                  <c:v>0</c:v>
                </c:pt>
              </c:numCache>
            </c:numRef>
          </c:yVal>
          <c:smooth val="0"/>
          <c:extLst>
            <c:ext xmlns:c16="http://schemas.microsoft.com/office/drawing/2014/chart" uri="{C3380CC4-5D6E-409C-BE32-E72D297353CC}">
              <c16:uniqueId val="{00000009-12A6-4077-9E68-E011A4A7DF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{F68A5482-DBED-49FE-9092-AB236852A931}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A6-4077-9E68-E011A4A7DF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{145EE407-F293-4E2F-B269-B1DABB921CAE}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A6-4077-9E68-E011A4A7DF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{F34D9EA4-930D-4EFA-8E83-B31303350207}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A6-4077-9E68-E011A4A7DF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{A1818927-D38B-4D95-9391-738971EBE770}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A6-4077-9E68-E011A4A7DF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{9713A094-2DF6-44D0-98AC-CE79061B0892}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A6-4077-9E68-E011A4A7DF6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{299E178F-DCBB-4D81-837C-237A79BFD76B}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A6-4077-9E68-E011A4A7DF6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{52D4FD0D-BC86-4002-9457-83B8186BBC30}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A6-4077-9E68-E011A4A7DF6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{7CE17F79-9A5A-4E69-8B01-686B5229E9BC}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A6-4077-9E68-E011A4A7DF6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{7CDF9416-5111-4BFA-9734-B5B76D977E98}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A6-4077-9E68-E011A4A7DF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12A6-4077-9E68-E011A4A7DF68}"/>
            </c:ext>
          </c:extLst>
        </c:ser>
        <c:dLbls>
          <c:showLegendKey val="0"/>
          <c:showVal val="1"/>
          <c:showCatName val="0"/>
          <c:showSerName val="0"/>
          <c:showPercent val="0"/>
          <c:showBubbleSize val="0"/>
        </c:dLbls>
        <c:axId val="46179840"/>
        <c:axId val="46181760"/>
      </c:scatterChart>
      <c:valAx>
        <c:axId val="46179840"/>
        <c:scaling>
          <c:orientation val="minMax"/>
          <c:max val="62"/>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{A972530D-1936-4F11-B1C1-4759A7043A18}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27-4E38-B768-2FED5CBBDB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{4A161F05-02AA-4265-A76D-434A6D0EA90F}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7-4E38-B768-2FED5CBBDB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{C3AD10D5-6224-453E-AB8E-58E5DE633E23}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7-4E38-B768-2FED5CBBDB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{E0CBA98E-49E2-47EF-94EC-6B5C6C8A7141}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7-4E38-B768-2FED5CBBDB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{E6865369-C427-4B48-B2D8-A324A9993D53}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7-4E38-B768-2FED5CBBDB75}"/>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{87E54701-5949-4E2C-97C2-12C3B0C9E3E2}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27-4E38-B768-2FED5CBBDB75}"/>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{3D596F81-4239-4D23-9E04-D2633F96A23B}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27-4E38-B768-2FED5CBBDB7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{DFC9C8E6-4AAD-4475-941F-6A275BFDB5A7}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27-4E38-B768-2FED5CBBDB7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{8B9E7A4C-6C3B-44A7-993C-24E3005CB314}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27-4E38-B768-2FED5CBBDB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6.6</c:v>
                </c:pt>
                <c:pt idx="16">
                  <c:v>6.1</c:v>
                </c:pt>
                <c:pt idx="24">
                  <c:v>5.6</c:v>
                </c:pt>
                <c:pt idx="32">
                  <c:v>4.9000000000000004</c:v>
                </c:pt>
              </c:numCache>
            </c:numRef>
          </c:xVal>
          <c:yVal>
            <c:numRef>
              <c:f>公会計指標分析・財政指標組合せ分析表!$BP$73:$DC$73</c:f>
              <c:numCache>
                <c:formatCode>#,##0.0;"▲ "#,##0.0</c:formatCode>
                <c:ptCount val="40"/>
                <c:pt idx="0">
                  <c:v>32.4</c:v>
                </c:pt>
                <c:pt idx="8">
                  <c:v>23.5</c:v>
                </c:pt>
                <c:pt idx="16">
                  <c:v>0</c:v>
                </c:pt>
              </c:numCache>
            </c:numRef>
          </c:yVal>
          <c:smooth val="0"/>
          <c:extLst>
            <c:ext xmlns:c16="http://schemas.microsoft.com/office/drawing/2014/chart" uri="{C3380CC4-5D6E-409C-BE32-E72D297353CC}">
              <c16:uniqueId val="{00000009-3227-4E38-B768-2FED5CBBDB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68762325271404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{938B8726-9DB2-4492-A244-B46BA9387871}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27-4E38-B768-2FED5CBBDB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{F09EA949-0AB0-46BE-B73B-4197AED3E13E}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7-4E38-B768-2FED5CBBDB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{B5C571CC-94DE-4B21-BD48-1B9DBB169F3E}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7-4E38-B768-2FED5CBBDB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{E65F9555-1B2B-4BED-89C8-9D0D981DD22D}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7-4E38-B768-2FED5CBBDB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{0CA43888-51D0-49A1-826B-1DF01C9A6DC5}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7-4E38-B768-2FED5CBBDB75}"/>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{6B29D3F1-F8AC-46A4-A776-91474D047BD0}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27-4E38-B768-2FED5CBBDB75}"/>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{922B8B09-E3E5-4D8E-8A0E-8584E74CD9DA}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27-4E38-B768-2FED5CBBDB75}"/>
                </c:ext>
              </c:extLst>
            </c:dLbl>
            <c:dLbl>
              <c:idx val="24"/>
              <c:layout>
                <c:manualLayout>
                  <c:x val="0"/>
                  <c:y val="1.179801179116195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{03DD61B6-2DE4-4869-B0C0-A02177D1E59C}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27-4E38-B768-2FED5CBBDB75}"/>
                </c:ext>
              </c:extLst>
            </c:dLbl>
            <c:dLbl>
              <c:idx val="32"/>
              <c:layout>
                <c:manualLayout>
                  <c:x val="0"/>
                  <c:y val="-2.448512131252196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{FA764C7B-66FC-4C36-A891-2FB6A29AD8F6}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27-4E38-B768-2FED5CBBDB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3227-4E38-B768-2FED5CBBDB75}"/>
            </c:ext>
          </c:extLst>
        </c:ser>
        <c:dLbls>
          <c:showLegendKey val="0"/>
          <c:showVal val="1"/>
          <c:showCatName val="0"/>
          <c:showSerName val="0"/>
          <c:showPercent val="0"/>
          <c:showBubbleSize val="0"/>
        </c:dLbls>
        <c:axId val="84219776"/>
        <c:axId val="84234240"/>
      </c:scatterChart>
      <c:valAx>
        <c:axId val="84219776"/>
        <c:scaling>
          <c:orientation val="minMax"/>
          <c:max val="9.6"/>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は着実に進んでいるが、臨時財政対策債を毎年発行しているため、元利償還金に占める割合は増加している。組合等が起こした地方債の元利償還金に対する負担金は増加傾向にあり、経常的な負担になっている状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残高、公営企業等繰入見込額、組合等負担等見込額ともに地方債の償還が進み、残高が順調に減少しているため、新たな大型投資がない限り将来負担は減少していく見込みである。また、計画的な基金積立てにより、平成３０年度から将来負担比率は算出されていない。</a:t>
          </a:r>
        </a:p>
        <a:p>
          <a:r>
            <a:rPr kumimoji="1" lang="ja-JP" altLang="en-US" sz="1400">
              <a:latin typeface="ＭＳ ゴシック" pitchFamily="49" charset="-128"/>
              <a:ea typeface="ＭＳ ゴシック" pitchFamily="49" charset="-128"/>
            </a:rPr>
            <a:t>平成２７年度の将来負担比率が増加した要因は、観光施設貸付事業特別会計に係る起債残高を繰上償還するため、減債基金を活用したことで充当可能財源等が減少したことによるもの。</a:t>
          </a:r>
        </a:p>
        <a:p>
          <a:r>
            <a:rPr kumimoji="1" lang="ja-JP" altLang="en-US" sz="1400">
              <a:latin typeface="ＭＳ ゴシック" pitchFamily="49" charset="-128"/>
              <a:ea typeface="ＭＳ ゴシック" pitchFamily="49" charset="-128"/>
            </a:rPr>
            <a:t>第三セクターへの長期貸付が平成３０年度で終了したため将来負担額も減少した。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長野県富士見町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財政調整基金と特定目的基金で積立てをしたため、基金全体としては、１６０百万円増加した。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特定目的基金は、今後の施設整備等に向け、計画的な積立てを行っていく。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地域福祉基金：長寿社会に備え、各種民間団体が行う先導的事業に、基金から生ずる収益を、推進費用の財源に充てる。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ふるさとみらい基金：富士見町の自然環境、観光振興、子育て、高齢者支援等の独自施策をより一層推進するための財源に充てる。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有線放送施設更新基金：有線放送施設の更新改良等のために必要な経費の財源に充てる。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義務教育施設整備基金：小・中学校舎の改築等の財源を積み立てる。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有線放送財政調整基金：多額の経費を要する事業等により財源が著しく不足する場合に当該不足額をうめるための経費の財源に充てる。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ふるさとみらい基金：ふるさと納税１３２百万円の積立てによる増加と教育、子育て支援施策等に充てるため５２百万円を取崩した。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義務教育施設整備基金：利子の積立てにより増額となった。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有線放送財政調整基金：利子の積立てにより増額となった。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地域福祉基金：現時点では基金を活用する計画はないが、社会保障に対応するための事業に充てられる財源を確保していく。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ふるさとみらい基金：ふるさと納税による収入は一旦基金に積立て、翌年度以降の事業に充てていく。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有線放送施設更新基金：今後の施設のあり方とともに、積立て、取崩しの検討を行っていく。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義務教育施設整備基金：今後の小中学校の大規模改修に備え、財政状況をみながら積立ての検討を行っていく。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有線放送財政調整基金：今後の施設のあり方とともに、積立て、取崩しの検討を行っていく。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財政調整基金は標準財政規模の２０％程度の残高を確保するため、１２５百万円の積立てを行った。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また、都市計画道路の建設に伴う一般財源の不足を補うための取崩しと補正予算の財源として取崩しを行った。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標準財政規模の２０％程度を確保するとともに、今後の大型事業、災害等の不測の事態に対応するため、計画的な積立てを継続していく。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現時点では積立、取崩の予定はない。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有形固定資産減価償却率は類似団体より低い水準にある。今後は令和元年度に策定した個別施設計画に基づき、施設の維持管理を適切に進めていく。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9" name="直線コネクタ 68"/>
        <xdr:cNvCxnSpPr/>
      </xdr:nvCxnSpPr>
      <xdr:spPr>
        <a:xfrm flipV="1">
          <a:off x="4760595" y="4739217"/>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0" name="有形固定資産減価償却率最小値テキスト"/>
        <xdr:cNvSpPr txBox="1"/>
      </xdr:nvSpPr>
      <xdr:spPr>
        <a:xfrm>
          <a:off x="4813300" y="591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1" name="直線コネクタ 70"/>
        <xdr:cNvCxnSpPr/>
      </xdr:nvCxnSpPr>
      <xdr:spPr>
        <a:xfrm>
          <a:off x="4673600" y="591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2" name="有形固定資産減価償却率最大値テキスト"/>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3" name="直線コネクタ 72"/>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4" name="有形固定資産減価償却率平均値テキスト"/>
        <xdr:cNvSpPr txBox="1"/>
      </xdr:nvSpPr>
      <xdr:spPr>
        <a:xfrm>
          <a:off x="4813300" y="5210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5" name="フローチャート: 判断 74"/>
        <xdr:cNvSpPr/>
      </xdr:nvSpPr>
      <xdr:spPr>
        <a:xfrm>
          <a:off x="47117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6" name="フローチャート: 判断 75"/>
        <xdr:cNvSpPr/>
      </xdr:nvSpPr>
      <xdr:spPr>
        <a:xfrm>
          <a:off x="4000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7" name="フローチャート: 判断 76"/>
        <xdr:cNvSpPr/>
      </xdr:nvSpPr>
      <xdr:spPr>
        <a:xfrm>
          <a:off x="3238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8" name="フローチャート: 判断 77"/>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9" name="フローチャート: 判断 78"/>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5" name="楕円 84"/>
        <xdr:cNvSpPr/>
      </xdr:nvSpPr>
      <xdr:spPr>
        <a:xfrm>
          <a:off x="47117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6" name="有形固定資産減価償却率該当値テキスト"/>
        <xdr:cNvSpPr txBox="1"/>
      </xdr:nvSpPr>
      <xdr:spPr>
        <a:xfrm>
          <a:off x="4813300" y="503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7" name="楕円 86"/>
        <xdr:cNvSpPr/>
      </xdr:nvSpPr>
      <xdr:spPr>
        <a:xfrm>
          <a:off x="4000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92287</xdr:rowOff>
    </xdr:to>
    <xdr:cxnSp macro="">
      <xdr:nvCxnSpPr>
        <xdr:cNvPr id="88" name="直線コネクタ 87"/>
        <xdr:cNvCxnSpPr/>
      </xdr:nvCxnSpPr>
      <xdr:spPr>
        <a:xfrm>
          <a:off x="4051300" y="5207000"/>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89" name="楕円 88"/>
        <xdr:cNvSpPr/>
      </xdr:nvSpPr>
      <xdr:spPr>
        <a:xfrm>
          <a:off x="32385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63500</xdr:rowOff>
    </xdr:to>
    <xdr:cxnSp macro="">
      <xdr:nvCxnSpPr>
        <xdr:cNvPr id="90" name="直線コネクタ 89"/>
        <xdr:cNvCxnSpPr/>
      </xdr:nvCxnSpPr>
      <xdr:spPr>
        <a:xfrm>
          <a:off x="3289300" y="518181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1" name="楕円 90"/>
        <xdr:cNvSpPr/>
      </xdr:nvSpPr>
      <xdr:spPr>
        <a:xfrm>
          <a:off x="2476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38312</xdr:rowOff>
    </xdr:to>
    <xdr:cxnSp macro="">
      <xdr:nvCxnSpPr>
        <xdr:cNvPr id="92" name="直線コネクタ 91"/>
        <xdr:cNvCxnSpPr/>
      </xdr:nvCxnSpPr>
      <xdr:spPr>
        <a:xfrm>
          <a:off x="2527300" y="515302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93" name="楕円 92"/>
        <xdr:cNvSpPr/>
      </xdr:nvSpPr>
      <xdr:spPr>
        <a:xfrm>
          <a:off x="17145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9525</xdr:rowOff>
    </xdr:to>
    <xdr:cxnSp macro="">
      <xdr:nvCxnSpPr>
        <xdr:cNvPr id="94" name="直線コネクタ 93"/>
        <xdr:cNvCxnSpPr/>
      </xdr:nvCxnSpPr>
      <xdr:spPr>
        <a:xfrm>
          <a:off x="1765300" y="51206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5" name="n_1aveValue有形固定資産減価償却率"/>
        <xdr:cNvSpPr txBox="1"/>
      </xdr:nvSpPr>
      <xdr:spPr>
        <a:xfrm>
          <a:off x="38360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6" name="n_2aveValue有形固定資産減価償却率"/>
        <xdr:cNvSpPr txBox="1"/>
      </xdr:nvSpPr>
      <xdr:spPr>
        <a:xfrm>
          <a:off x="3086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7" name="n_3aveValue有形固定資産減価償却率"/>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8" name="n_4aveValue有形固定資産減価償却率"/>
        <xdr:cNvSpPr txBox="1"/>
      </xdr:nvSpPr>
      <xdr:spPr>
        <a:xfrm>
          <a:off x="1562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9" name="n_1mainValue有形固定資産減価償却率"/>
        <xdr:cNvSpPr txBox="1"/>
      </xdr:nvSpPr>
      <xdr:spPr>
        <a:xfrm>
          <a:off x="38360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105639</xdr:rowOff>
    </xdr:from>
    <xdr:ext cx="405111" cy="259045"/>
    <xdr:sp macro="" textlink="">
      <xdr:nvSpPr>
        <xdr:cNvPr id="100" name="n_2mainValue有形固定資産減価償却率"/>
        <xdr:cNvSpPr txBox="1"/>
      </xdr:nvSpPr>
      <xdr:spPr>
        <a:xfrm>
          <a:off x="3086744" y="490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1" name="n_3mainValue有形固定資産減価償却率"/>
        <xdr:cNvSpPr txBox="1"/>
      </xdr:nvSpPr>
      <xdr:spPr>
        <a:xfrm>
          <a:off x="2324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102" name="n_4mainValue有形固定資産減価償却率"/>
        <xdr:cNvSpPr txBox="1"/>
      </xdr:nvSpPr>
      <xdr:spPr>
        <a:xfrm>
          <a:off x="1562744" y="484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地方債の償還が着実に進んでおり、将来負担額は減少している。一方で人件費は増加傾向にあることから、適正な定員管理に努めていく。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3" name="直線コネクタ 132"/>
        <xdr:cNvCxnSpPr/>
      </xdr:nvCxnSpPr>
      <xdr:spPr>
        <a:xfrm flipV="1">
          <a:off x="14793595" y="4489903"/>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4" name="債務償還比率最小値テキスト"/>
        <xdr:cNvSpPr txBox="1"/>
      </xdr:nvSpPr>
      <xdr:spPr>
        <a:xfrm>
          <a:off x="14846300" y="59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5" name="直線コネクタ 134"/>
        <xdr:cNvCxnSpPr/>
      </xdr:nvCxnSpPr>
      <xdr:spPr>
        <a:xfrm>
          <a:off x="14706600" y="596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8" name="債務償還比率平均値テキスト"/>
        <xdr:cNvSpPr txBox="1"/>
      </xdr:nvSpPr>
      <xdr:spPr>
        <a:xfrm>
          <a:off x="14846300" y="521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9" name="フローチャート: 判断 138"/>
        <xdr:cNvSpPr/>
      </xdr:nvSpPr>
      <xdr:spPr>
        <a:xfrm>
          <a:off x="14744700" y="52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0" name="フローチャート: 判断 139"/>
        <xdr:cNvSpPr/>
      </xdr:nvSpPr>
      <xdr:spPr>
        <a:xfrm>
          <a:off x="14033500" y="5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1" name="フローチャート: 判断 140"/>
        <xdr:cNvSpPr/>
      </xdr:nvSpPr>
      <xdr:spPr>
        <a:xfrm>
          <a:off x="13271500" y="526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2" name="フローチャート: 判断 141"/>
        <xdr:cNvSpPr/>
      </xdr:nvSpPr>
      <xdr:spPr>
        <a:xfrm>
          <a:off x="12509500" y="528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3" name="フローチャート: 判断 142"/>
        <xdr:cNvSpPr/>
      </xdr:nvSpPr>
      <xdr:spPr>
        <a:xfrm>
          <a:off x="11747500" y="519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56769</xdr:rowOff>
    </xdr:from>
    <xdr:to>
      <xdr:col>76</xdr:col>
      <xdr:colOff>73025</xdr:colOff>
      <xdr:row>29</xdr:row>
      <xdr:rowOff>158369</xdr:rowOff>
    </xdr:to>
    <xdr:sp macro="" textlink="">
      <xdr:nvSpPr>
        <xdr:cNvPr id="149" name="楕円 148"/>
        <xdr:cNvSpPr/>
      </xdr:nvSpPr>
      <xdr:spPr>
        <a:xfrm>
          <a:off x="147447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79646</xdr:rowOff>
    </xdr:from>
    <xdr:ext cx="469744" cy="259045"/>
    <xdr:sp macro="" textlink="">
      <xdr:nvSpPr>
        <xdr:cNvPr id="150" name="債務償還比率該当値テキスト"/>
        <xdr:cNvSpPr txBox="1"/>
      </xdr:nvSpPr>
      <xdr:spPr>
        <a:xfrm>
          <a:off x="14846300" y="488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80981</xdr:rowOff>
    </xdr:from>
    <xdr:to>
      <xdr:col>72</xdr:col>
      <xdr:colOff>123825</xdr:colOff>
      <xdr:row>30</xdr:row>
      <xdr:rowOff>11131</xdr:rowOff>
    </xdr:to>
    <xdr:sp macro="" textlink="">
      <xdr:nvSpPr>
        <xdr:cNvPr id="151" name="楕円 150"/>
        <xdr:cNvSpPr/>
      </xdr:nvSpPr>
      <xdr:spPr>
        <a:xfrm>
          <a:off x="14033500" y="50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107569</xdr:rowOff>
    </xdr:from>
    <xdr:to>
      <xdr:col>76</xdr:col>
      <xdr:colOff>22225</xdr:colOff>
      <xdr:row>29</xdr:row>
      <xdr:rowOff>131781</xdr:rowOff>
    </xdr:to>
    <xdr:cxnSp macro="">
      <xdr:nvCxnSpPr>
        <xdr:cNvPr id="152" name="直線コネクタ 151"/>
        <xdr:cNvCxnSpPr/>
      </xdr:nvCxnSpPr>
      <xdr:spPr>
        <a:xfrm flipV="1">
          <a:off x="14084300" y="5079619"/>
          <a:ext cx="711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89925</xdr:rowOff>
    </xdr:from>
    <xdr:to>
      <xdr:col>68</xdr:col>
      <xdr:colOff>123825</xdr:colOff>
      <xdr:row>30</xdr:row>
      <xdr:rowOff>20075</xdr:rowOff>
    </xdr:to>
    <xdr:sp macro="" textlink="">
      <xdr:nvSpPr>
        <xdr:cNvPr id="153" name="楕円 152"/>
        <xdr:cNvSpPr/>
      </xdr:nvSpPr>
      <xdr:spPr>
        <a:xfrm>
          <a:off x="13271500" y="50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131781</xdr:rowOff>
    </xdr:from>
    <xdr:to>
      <xdr:col>72</xdr:col>
      <xdr:colOff>73025</xdr:colOff>
      <xdr:row>29</xdr:row>
      <xdr:rowOff>140725</xdr:rowOff>
    </xdr:to>
    <xdr:cxnSp macro="">
      <xdr:nvCxnSpPr>
        <xdr:cNvPr id="154" name="直線コネクタ 153"/>
        <xdr:cNvCxnSpPr/>
      </xdr:nvCxnSpPr>
      <xdr:spPr>
        <a:xfrm flipV="1">
          <a:off x="13322300" y="5103831"/>
          <a:ext cx="762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6069</xdr:rowOff>
    </xdr:from>
    <xdr:to>
      <xdr:col>64</xdr:col>
      <xdr:colOff>123825</xdr:colOff>
      <xdr:row>30</xdr:row>
      <xdr:rowOff>107669</xdr:rowOff>
    </xdr:to>
    <xdr:sp macro="" textlink="">
      <xdr:nvSpPr>
        <xdr:cNvPr id="155" name="楕円 154"/>
        <xdr:cNvSpPr/>
      </xdr:nvSpPr>
      <xdr:spPr>
        <a:xfrm>
          <a:off x="12509500" y="5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140725</xdr:rowOff>
    </xdr:from>
    <xdr:to>
      <xdr:col>68</xdr:col>
      <xdr:colOff>73025</xdr:colOff>
      <xdr:row>30</xdr:row>
      <xdr:rowOff>56869</xdr:rowOff>
    </xdr:to>
    <xdr:cxnSp macro="">
      <xdr:nvCxnSpPr>
        <xdr:cNvPr id="156" name="直線コネクタ 155"/>
        <xdr:cNvCxnSpPr/>
      </xdr:nvCxnSpPr>
      <xdr:spPr>
        <a:xfrm flipV="1">
          <a:off x="12560300" y="5112775"/>
          <a:ext cx="762000" cy="8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60506</xdr:rowOff>
    </xdr:from>
    <xdr:to>
      <xdr:col>60</xdr:col>
      <xdr:colOff>123825</xdr:colOff>
      <xdr:row>30</xdr:row>
      <xdr:rowOff>162106</xdr:rowOff>
    </xdr:to>
    <xdr:sp macro="" textlink="">
      <xdr:nvSpPr>
        <xdr:cNvPr id="157" name="楕円 156"/>
        <xdr:cNvSpPr/>
      </xdr:nvSpPr>
      <xdr:spPr>
        <a:xfrm>
          <a:off x="11747500" y="52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56869</xdr:rowOff>
    </xdr:from>
    <xdr:to>
      <xdr:col>64</xdr:col>
      <xdr:colOff>73025</xdr:colOff>
      <xdr:row>30</xdr:row>
      <xdr:rowOff>111306</xdr:rowOff>
    </xdr:to>
    <xdr:cxnSp macro="">
      <xdr:nvCxnSpPr>
        <xdr:cNvPr id="158" name="直線コネクタ 157"/>
        <xdr:cNvCxnSpPr/>
      </xdr:nvCxnSpPr>
      <xdr:spPr>
        <a:xfrm flipV="1">
          <a:off x="11798300" y="5200369"/>
          <a:ext cx="762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9" name="n_1aveValue債務償還比率"/>
        <xdr:cNvSpPr txBox="1"/>
      </xdr:nvSpPr>
      <xdr:spPr>
        <a:xfrm>
          <a:off x="13836727" y="533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0" name="n_2aveValue債務償還比率"/>
        <xdr:cNvSpPr txBox="1"/>
      </xdr:nvSpPr>
      <xdr:spPr>
        <a:xfrm>
          <a:off x="13087427" y="53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1" name="n_3aveValue債務償還比率"/>
        <xdr:cNvSpPr txBox="1"/>
      </xdr:nvSpPr>
      <xdr:spPr>
        <a:xfrm>
          <a:off x="12325427" y="5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62" name="n_4aveValue債務償還比率"/>
        <xdr:cNvSpPr txBox="1"/>
      </xdr:nvSpPr>
      <xdr:spPr>
        <a:xfrm>
          <a:off x="11563427" y="49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27658</xdr:rowOff>
    </xdr:from>
    <xdr:ext cx="469744" cy="259045"/>
    <xdr:sp macro="" textlink="">
      <xdr:nvSpPr>
        <xdr:cNvPr id="163" name="n_1mainValue債務償還比率"/>
        <xdr:cNvSpPr txBox="1"/>
      </xdr:nvSpPr>
      <xdr:spPr>
        <a:xfrm>
          <a:off x="13836727" y="48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36602</xdr:rowOff>
    </xdr:from>
    <xdr:ext cx="469744" cy="259045"/>
    <xdr:sp macro="" textlink="">
      <xdr:nvSpPr>
        <xdr:cNvPr id="164" name="n_2mainValue債務償還比率"/>
        <xdr:cNvSpPr txBox="1"/>
      </xdr:nvSpPr>
      <xdr:spPr>
        <a:xfrm>
          <a:off x="13087427" y="483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124196</xdr:rowOff>
    </xdr:from>
    <xdr:ext cx="469744" cy="259045"/>
    <xdr:sp macro="" textlink="">
      <xdr:nvSpPr>
        <xdr:cNvPr id="165" name="n_3mainValue債務償還比率"/>
        <xdr:cNvSpPr txBox="1"/>
      </xdr:nvSpPr>
      <xdr:spPr>
        <a:xfrm>
          <a:off x="12325427" y="49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153233</xdr:rowOff>
    </xdr:from>
    <xdr:ext cx="469744" cy="259045"/>
    <xdr:sp macro="" textlink="">
      <xdr:nvSpPr>
        <xdr:cNvPr id="166" name="n_4mainValue債務償還比率"/>
        <xdr:cNvSpPr txBox="1"/>
      </xdr:nvSpPr>
      <xdr:spPr>
        <a:xfrm>
          <a:off x="11563427" y="529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4" name="【道路】&#10;有形固定資産減価償却率該当値テキスト"/>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121920</xdr:rowOff>
    </xdr:to>
    <xdr:cxnSp macro="">
      <xdr:nvCxnSpPr>
        <xdr:cNvPr id="76" name="直線コネクタ 75"/>
        <xdr:cNvCxnSpPr/>
      </xdr:nvCxnSpPr>
      <xdr:spPr>
        <a:xfrm>
          <a:off x="3797300" y="6431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87630</xdr:rowOff>
    </xdr:to>
    <xdr:cxnSp macro="">
      <xdr:nvCxnSpPr>
        <xdr:cNvPr id="78" name="直線コネクタ 77"/>
        <xdr:cNvCxnSpPr/>
      </xdr:nvCxnSpPr>
      <xdr:spPr>
        <a:xfrm>
          <a:off x="2908300" y="639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53340</xdr:rowOff>
    </xdr:to>
    <xdr:cxnSp macro="">
      <xdr:nvCxnSpPr>
        <xdr:cNvPr id="80" name="直線コネクタ 79"/>
        <xdr:cNvCxnSpPr/>
      </xdr:nvCxnSpPr>
      <xdr:spPr>
        <a:xfrm>
          <a:off x="2019300" y="635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99695</xdr:rowOff>
    </xdr:from>
    <xdr:to>
      <xdr:col>6</xdr:col>
      <xdr:colOff>38100</xdr:colOff>
      <xdr:row>37</xdr:row>
      <xdr:rowOff>29845</xdr:rowOff>
    </xdr:to>
    <xdr:sp macro="" textlink="">
      <xdr:nvSpPr>
        <xdr:cNvPr id="81" name="楕円 80"/>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150495</xdr:rowOff>
    </xdr:from>
    <xdr:to>
      <xdr:col>10</xdr:col>
      <xdr:colOff>114300</xdr:colOff>
      <xdr:row>37</xdr:row>
      <xdr:rowOff>15240</xdr:rowOff>
    </xdr:to>
    <xdr:cxnSp macro="">
      <xdr:nvCxnSpPr>
        <xdr:cNvPr id="82" name="直線コネクタ 81"/>
        <xdr:cNvCxnSpPr/>
      </xdr:nvCxnSpPr>
      <xdr:spPr>
        <a:xfrm>
          <a:off x="1130300" y="6322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7" name="n_1main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8" name="n_2mainValue【道路】&#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90" name="n_4main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98437</xdr:rowOff>
    </xdr:from>
    <xdr:to>
      <xdr:col>55</xdr:col>
      <xdr:colOff>50800</xdr:colOff>
      <xdr:row>40</xdr:row>
      <xdr:rowOff>28587</xdr:rowOff>
    </xdr:to>
    <xdr:sp macro="" textlink="">
      <xdr:nvSpPr>
        <xdr:cNvPr id="132" name="楕円 131"/>
        <xdr:cNvSpPr/>
      </xdr:nvSpPr>
      <xdr:spPr>
        <a:xfrm>
          <a:off x="10426700" y="6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76864</xdr:rowOff>
    </xdr:from>
    <xdr:ext cx="534377" cy="259045"/>
    <xdr:sp macro="" textlink="">
      <xdr:nvSpPr>
        <xdr:cNvPr id="133" name="【道路】&#10;一人当たり延長該当値テキスト"/>
        <xdr:cNvSpPr txBox="1"/>
      </xdr:nvSpPr>
      <xdr:spPr>
        <a:xfrm>
          <a:off x="10515600" y="67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110716</xdr:rowOff>
    </xdr:from>
    <xdr:to>
      <xdr:col>50</xdr:col>
      <xdr:colOff>165100</xdr:colOff>
      <xdr:row>40</xdr:row>
      <xdr:rowOff>40866</xdr:rowOff>
    </xdr:to>
    <xdr:sp macro="" textlink="">
      <xdr:nvSpPr>
        <xdr:cNvPr id="134" name="楕円 133"/>
        <xdr:cNvSpPr/>
      </xdr:nvSpPr>
      <xdr:spPr>
        <a:xfrm>
          <a:off x="9588500" y="67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149237</xdr:rowOff>
    </xdr:from>
    <xdr:to>
      <xdr:col>55</xdr:col>
      <xdr:colOff>0</xdr:colOff>
      <xdr:row>39</xdr:row>
      <xdr:rowOff>161516</xdr:rowOff>
    </xdr:to>
    <xdr:cxnSp macro="">
      <xdr:nvCxnSpPr>
        <xdr:cNvPr id="135" name="直線コネクタ 134"/>
        <xdr:cNvCxnSpPr/>
      </xdr:nvCxnSpPr>
      <xdr:spPr>
        <a:xfrm flipV="1">
          <a:off x="9639300" y="6835787"/>
          <a:ext cx="8382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130115</xdr:rowOff>
    </xdr:from>
    <xdr:to>
      <xdr:col>46</xdr:col>
      <xdr:colOff>38100</xdr:colOff>
      <xdr:row>40</xdr:row>
      <xdr:rowOff>60265</xdr:rowOff>
    </xdr:to>
    <xdr:sp macro="" textlink="">
      <xdr:nvSpPr>
        <xdr:cNvPr id="136" name="楕円 135"/>
        <xdr:cNvSpPr/>
      </xdr:nvSpPr>
      <xdr:spPr>
        <a:xfrm>
          <a:off x="8699500" y="68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161516</xdr:rowOff>
    </xdr:from>
    <xdr:to>
      <xdr:col>50</xdr:col>
      <xdr:colOff>114300</xdr:colOff>
      <xdr:row>40</xdr:row>
      <xdr:rowOff>9465</xdr:rowOff>
    </xdr:to>
    <xdr:cxnSp macro="">
      <xdr:nvCxnSpPr>
        <xdr:cNvPr id="137" name="直線コネクタ 136"/>
        <xdr:cNvCxnSpPr/>
      </xdr:nvCxnSpPr>
      <xdr:spPr>
        <a:xfrm flipV="1">
          <a:off x="8750300" y="6848066"/>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133283</xdr:rowOff>
    </xdr:from>
    <xdr:to>
      <xdr:col>41</xdr:col>
      <xdr:colOff>101600</xdr:colOff>
      <xdr:row>40</xdr:row>
      <xdr:rowOff>63433</xdr:rowOff>
    </xdr:to>
    <xdr:sp macro="" textlink="">
      <xdr:nvSpPr>
        <xdr:cNvPr id="138" name="楕円 137"/>
        <xdr:cNvSpPr/>
      </xdr:nvSpPr>
      <xdr:spPr>
        <a:xfrm>
          <a:off x="7810500" y="68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9465</xdr:rowOff>
    </xdr:from>
    <xdr:to>
      <xdr:col>45</xdr:col>
      <xdr:colOff>177800</xdr:colOff>
      <xdr:row>40</xdr:row>
      <xdr:rowOff>12633</xdr:rowOff>
    </xdr:to>
    <xdr:cxnSp macro="">
      <xdr:nvCxnSpPr>
        <xdr:cNvPr id="139" name="直線コネクタ 138"/>
        <xdr:cNvCxnSpPr/>
      </xdr:nvCxnSpPr>
      <xdr:spPr>
        <a:xfrm flipV="1">
          <a:off x="7861300" y="6867465"/>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136499</xdr:rowOff>
    </xdr:from>
    <xdr:to>
      <xdr:col>36</xdr:col>
      <xdr:colOff>165100</xdr:colOff>
      <xdr:row>40</xdr:row>
      <xdr:rowOff>66649</xdr:rowOff>
    </xdr:to>
    <xdr:sp macro="" textlink="">
      <xdr:nvSpPr>
        <xdr:cNvPr id="140" name="楕円 139"/>
        <xdr:cNvSpPr/>
      </xdr:nvSpPr>
      <xdr:spPr>
        <a:xfrm>
          <a:off x="6921500" y="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12633</xdr:rowOff>
    </xdr:from>
    <xdr:to>
      <xdr:col>41</xdr:col>
      <xdr:colOff>50800</xdr:colOff>
      <xdr:row>40</xdr:row>
      <xdr:rowOff>15849</xdr:rowOff>
    </xdr:to>
    <xdr:cxnSp macro="">
      <xdr:nvCxnSpPr>
        <xdr:cNvPr id="141" name="直線コネクタ 140"/>
        <xdr:cNvCxnSpPr/>
      </xdr:nvCxnSpPr>
      <xdr:spPr>
        <a:xfrm flipV="1">
          <a:off x="6972300" y="6870633"/>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31993</xdr:rowOff>
    </xdr:from>
    <xdr:ext cx="534377" cy="259045"/>
    <xdr:sp macro="" textlink="">
      <xdr:nvSpPr>
        <xdr:cNvPr id="146" name="n_1mainValue【道路】&#10;一人当たり延長"/>
        <xdr:cNvSpPr txBox="1"/>
      </xdr:nvSpPr>
      <xdr:spPr>
        <a:xfrm>
          <a:off x="9359411" y="68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51392</xdr:rowOff>
    </xdr:from>
    <xdr:ext cx="534377" cy="259045"/>
    <xdr:sp macro="" textlink="">
      <xdr:nvSpPr>
        <xdr:cNvPr id="147" name="n_2mainValue【道路】&#10;一人当たり延長"/>
        <xdr:cNvSpPr txBox="1"/>
      </xdr:nvSpPr>
      <xdr:spPr>
        <a:xfrm>
          <a:off x="8483111" y="69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54560</xdr:rowOff>
    </xdr:from>
    <xdr:ext cx="534377" cy="259045"/>
    <xdr:sp macro="" textlink="">
      <xdr:nvSpPr>
        <xdr:cNvPr id="148" name="n_3mainValue【道路】&#10;一人当たり延長"/>
        <xdr:cNvSpPr txBox="1"/>
      </xdr:nvSpPr>
      <xdr:spPr>
        <a:xfrm>
          <a:off x="7594111" y="69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83176</xdr:rowOff>
    </xdr:from>
    <xdr:ext cx="534377" cy="259045"/>
    <xdr:sp macro="" textlink="">
      <xdr:nvSpPr>
        <xdr:cNvPr id="149" name="n_4mainValue【道路】&#10;一人当たり延長"/>
        <xdr:cNvSpPr txBox="1"/>
      </xdr:nvSpPr>
      <xdr:spPr>
        <a:xfrm>
          <a:off x="6705111" y="65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191" name="楕円 190"/>
        <xdr:cNvSpPr/>
      </xdr:nvSpPr>
      <xdr:spPr>
        <a:xfrm>
          <a:off x="4584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192" name="【橋りょう・トンネル】&#10;有形固定資産減価償却率該当値テキスト"/>
        <xdr:cNvSpPr txBox="1"/>
      </xdr:nvSpPr>
      <xdr:spPr>
        <a:xfrm>
          <a:off x="4673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193" name="楕円 192"/>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115933</xdr:rowOff>
    </xdr:to>
    <xdr:cxnSp macro="">
      <xdr:nvCxnSpPr>
        <xdr:cNvPr id="194" name="直線コネクタ 193"/>
        <xdr:cNvCxnSpPr/>
      </xdr:nvCxnSpPr>
      <xdr:spPr>
        <a:xfrm>
          <a:off x="3797300" y="1072460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5" name="楕円 194"/>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94706</xdr:rowOff>
    </xdr:to>
    <xdr:cxnSp macro="">
      <xdr:nvCxnSpPr>
        <xdr:cNvPr id="196" name="直線コネクタ 195"/>
        <xdr:cNvCxnSpPr/>
      </xdr:nvCxnSpPr>
      <xdr:spPr>
        <a:xfrm>
          <a:off x="2908300" y="106984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164737</xdr:rowOff>
    </xdr:from>
    <xdr:to>
      <xdr:col>10</xdr:col>
      <xdr:colOff>165100</xdr:colOff>
      <xdr:row>62</xdr:row>
      <xdr:rowOff>94887</xdr:rowOff>
    </xdr:to>
    <xdr:sp macro="" textlink="">
      <xdr:nvSpPr>
        <xdr:cNvPr id="197" name="楕円 196"/>
        <xdr:cNvSpPr/>
      </xdr:nvSpPr>
      <xdr:spPr>
        <a:xfrm>
          <a:off x="1968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44087</xdr:rowOff>
    </xdr:from>
    <xdr:to>
      <xdr:col>15</xdr:col>
      <xdr:colOff>50800</xdr:colOff>
      <xdr:row>62</xdr:row>
      <xdr:rowOff>68580</xdr:rowOff>
    </xdr:to>
    <xdr:cxnSp macro="">
      <xdr:nvCxnSpPr>
        <xdr:cNvPr id="198" name="直線コネクタ 197"/>
        <xdr:cNvCxnSpPr/>
      </xdr:nvCxnSpPr>
      <xdr:spPr>
        <a:xfrm>
          <a:off x="2019300" y="106739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138612</xdr:rowOff>
    </xdr:from>
    <xdr:to>
      <xdr:col>6</xdr:col>
      <xdr:colOff>38100</xdr:colOff>
      <xdr:row>62</xdr:row>
      <xdr:rowOff>68762</xdr:rowOff>
    </xdr:to>
    <xdr:sp macro="" textlink="">
      <xdr:nvSpPr>
        <xdr:cNvPr id="199" name="楕円 198"/>
        <xdr:cNvSpPr/>
      </xdr:nvSpPr>
      <xdr:spPr>
        <a:xfrm>
          <a:off x="1079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17962</xdr:rowOff>
    </xdr:from>
    <xdr:to>
      <xdr:col>10</xdr:col>
      <xdr:colOff>114300</xdr:colOff>
      <xdr:row>62</xdr:row>
      <xdr:rowOff>44087</xdr:rowOff>
    </xdr:to>
    <xdr:cxnSp macro="">
      <xdr:nvCxnSpPr>
        <xdr:cNvPr id="200" name="直線コネクタ 199"/>
        <xdr:cNvCxnSpPr/>
      </xdr:nvCxnSpPr>
      <xdr:spPr>
        <a:xfrm>
          <a:off x="1130300" y="106478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205" name="n_1mainValue【橋りょう・トンネル】&#10;有形固定資産減価償却率"/>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6" name="n_2mainValue【橋りょう・トンネ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86014</xdr:rowOff>
    </xdr:from>
    <xdr:ext cx="405111" cy="259045"/>
    <xdr:sp macro="" textlink="">
      <xdr:nvSpPr>
        <xdr:cNvPr id="207" name="n_3mainValue【橋りょう・トンネル】&#10;有形固定資産減価償却率"/>
        <xdr:cNvSpPr txBox="1"/>
      </xdr:nvSpPr>
      <xdr:spPr>
        <a:xfrm>
          <a:off x="1816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59889</xdr:rowOff>
    </xdr:from>
    <xdr:ext cx="405111" cy="259045"/>
    <xdr:sp macro="" textlink="">
      <xdr:nvSpPr>
        <xdr:cNvPr id="208" name="n_4mainValue【橋りょう・トンネル】&#10;有形固定資産減価償却率"/>
        <xdr:cNvSpPr txBox="1"/>
      </xdr:nvSpPr>
      <xdr:spPr>
        <a:xfrm>
          <a:off x="927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34151</xdr:rowOff>
    </xdr:from>
    <xdr:to>
      <xdr:col>55</xdr:col>
      <xdr:colOff>50800</xdr:colOff>
      <xdr:row>63</xdr:row>
      <xdr:rowOff>135751</xdr:rowOff>
    </xdr:to>
    <xdr:sp macro="" textlink="">
      <xdr:nvSpPr>
        <xdr:cNvPr id="248" name="楕円 247"/>
        <xdr:cNvSpPr/>
      </xdr:nvSpPr>
      <xdr:spPr>
        <a:xfrm>
          <a:off x="10426700" y="10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12578</xdr:rowOff>
    </xdr:from>
    <xdr:ext cx="599010" cy="259045"/>
    <xdr:sp macro="" textlink="">
      <xdr:nvSpPr>
        <xdr:cNvPr id="249" name="【橋りょう・トンネル】&#10;一人当たり有形固定資産（償却資産）額該当値テキスト"/>
        <xdr:cNvSpPr txBox="1"/>
      </xdr:nvSpPr>
      <xdr:spPr>
        <a:xfrm>
          <a:off x="10515600" y="1081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35962</xdr:rowOff>
    </xdr:from>
    <xdr:to>
      <xdr:col>50</xdr:col>
      <xdr:colOff>165100</xdr:colOff>
      <xdr:row>63</xdr:row>
      <xdr:rowOff>137562</xdr:rowOff>
    </xdr:to>
    <xdr:sp macro="" textlink="">
      <xdr:nvSpPr>
        <xdr:cNvPr id="250" name="楕円 249"/>
        <xdr:cNvSpPr/>
      </xdr:nvSpPr>
      <xdr:spPr>
        <a:xfrm>
          <a:off x="9588500" y="108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84951</xdr:rowOff>
    </xdr:from>
    <xdr:to>
      <xdr:col>55</xdr:col>
      <xdr:colOff>0</xdr:colOff>
      <xdr:row>63</xdr:row>
      <xdr:rowOff>86762</xdr:rowOff>
    </xdr:to>
    <xdr:cxnSp macro="">
      <xdr:nvCxnSpPr>
        <xdr:cNvPr id="251" name="直線コネクタ 250"/>
        <xdr:cNvCxnSpPr/>
      </xdr:nvCxnSpPr>
      <xdr:spPr>
        <a:xfrm flipV="1">
          <a:off x="9639300" y="10886301"/>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38095</xdr:rowOff>
    </xdr:from>
    <xdr:to>
      <xdr:col>46</xdr:col>
      <xdr:colOff>38100</xdr:colOff>
      <xdr:row>63</xdr:row>
      <xdr:rowOff>139695</xdr:rowOff>
    </xdr:to>
    <xdr:sp macro="" textlink="">
      <xdr:nvSpPr>
        <xdr:cNvPr id="252" name="楕円 251"/>
        <xdr:cNvSpPr/>
      </xdr:nvSpPr>
      <xdr:spPr>
        <a:xfrm>
          <a:off x="8699500" y="108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86762</xdr:rowOff>
    </xdr:from>
    <xdr:to>
      <xdr:col>50</xdr:col>
      <xdr:colOff>114300</xdr:colOff>
      <xdr:row>63</xdr:row>
      <xdr:rowOff>88895</xdr:rowOff>
    </xdr:to>
    <xdr:cxnSp macro="">
      <xdr:nvCxnSpPr>
        <xdr:cNvPr id="253" name="直線コネクタ 252"/>
        <xdr:cNvCxnSpPr/>
      </xdr:nvCxnSpPr>
      <xdr:spPr>
        <a:xfrm flipV="1">
          <a:off x="8750300" y="10888112"/>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39889</xdr:rowOff>
    </xdr:from>
    <xdr:to>
      <xdr:col>41</xdr:col>
      <xdr:colOff>101600</xdr:colOff>
      <xdr:row>63</xdr:row>
      <xdr:rowOff>141489</xdr:rowOff>
    </xdr:to>
    <xdr:sp macro="" textlink="">
      <xdr:nvSpPr>
        <xdr:cNvPr id="254" name="楕円 253"/>
        <xdr:cNvSpPr/>
      </xdr:nvSpPr>
      <xdr:spPr>
        <a:xfrm>
          <a:off x="7810500" y="108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88895</xdr:rowOff>
    </xdr:from>
    <xdr:to>
      <xdr:col>45</xdr:col>
      <xdr:colOff>177800</xdr:colOff>
      <xdr:row>63</xdr:row>
      <xdr:rowOff>90689</xdr:rowOff>
    </xdr:to>
    <xdr:cxnSp macro="">
      <xdr:nvCxnSpPr>
        <xdr:cNvPr id="255" name="直線コネクタ 254"/>
        <xdr:cNvCxnSpPr/>
      </xdr:nvCxnSpPr>
      <xdr:spPr>
        <a:xfrm flipV="1">
          <a:off x="7861300" y="10890245"/>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40473</xdr:rowOff>
    </xdr:from>
    <xdr:to>
      <xdr:col>36</xdr:col>
      <xdr:colOff>165100</xdr:colOff>
      <xdr:row>63</xdr:row>
      <xdr:rowOff>142073</xdr:rowOff>
    </xdr:to>
    <xdr:sp macro="" textlink="">
      <xdr:nvSpPr>
        <xdr:cNvPr id="256" name="楕円 255"/>
        <xdr:cNvSpPr/>
      </xdr:nvSpPr>
      <xdr:spPr>
        <a:xfrm>
          <a:off x="6921500" y="108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90689</xdr:rowOff>
    </xdr:from>
    <xdr:to>
      <xdr:col>41</xdr:col>
      <xdr:colOff>50800</xdr:colOff>
      <xdr:row>63</xdr:row>
      <xdr:rowOff>91273</xdr:rowOff>
    </xdr:to>
    <xdr:cxnSp macro="">
      <xdr:nvCxnSpPr>
        <xdr:cNvPr id="257" name="直線コネクタ 256"/>
        <xdr:cNvCxnSpPr/>
      </xdr:nvCxnSpPr>
      <xdr:spPr>
        <a:xfrm flipV="1">
          <a:off x="6972300" y="1089203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128689</xdr:rowOff>
    </xdr:from>
    <xdr:ext cx="599010" cy="259045"/>
    <xdr:sp macro="" textlink="">
      <xdr:nvSpPr>
        <xdr:cNvPr id="262" name="n_1mainValue【橋りょう・トンネル】&#10;一人当たり有形固定資産（償却資産）額"/>
        <xdr:cNvSpPr txBox="1"/>
      </xdr:nvSpPr>
      <xdr:spPr>
        <a:xfrm>
          <a:off x="9327095" y="1093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130822</xdr:rowOff>
    </xdr:from>
    <xdr:ext cx="599010" cy="259045"/>
    <xdr:sp macro="" textlink="">
      <xdr:nvSpPr>
        <xdr:cNvPr id="263" name="n_2mainValue【橋りょう・トンネル】&#10;一人当たり有形固定資産（償却資産）額"/>
        <xdr:cNvSpPr txBox="1"/>
      </xdr:nvSpPr>
      <xdr:spPr>
        <a:xfrm>
          <a:off x="8450795" y="109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132616</xdr:rowOff>
    </xdr:from>
    <xdr:ext cx="599010" cy="259045"/>
    <xdr:sp macro="" textlink="">
      <xdr:nvSpPr>
        <xdr:cNvPr id="264" name="n_3mainValue【橋りょう・トンネル】&#10;一人当たり有形固定資産（償却資産）額"/>
        <xdr:cNvSpPr txBox="1"/>
      </xdr:nvSpPr>
      <xdr:spPr>
        <a:xfrm>
          <a:off x="7561795" y="1093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133200</xdr:rowOff>
    </xdr:from>
    <xdr:ext cx="599010" cy="259045"/>
    <xdr:sp macro="" textlink="">
      <xdr:nvSpPr>
        <xdr:cNvPr id="265" name="n_4mainValue【橋りょう・トンネル】&#10;一人当たり有形固定資産（償却資産）額"/>
        <xdr:cNvSpPr txBox="1"/>
      </xdr:nvSpPr>
      <xdr:spPr>
        <a:xfrm>
          <a:off x="6672795" y="109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95"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306" name="楕円 305"/>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128288</xdr:rowOff>
    </xdr:from>
    <xdr:ext cx="405111" cy="259045"/>
    <xdr:sp macro="" textlink="">
      <xdr:nvSpPr>
        <xdr:cNvPr id="307" name="【公営住宅】&#10;有形固定資産減価償却率該当値テキスト"/>
        <xdr:cNvSpPr txBox="1"/>
      </xdr:nvSpPr>
      <xdr:spPr>
        <a:xfrm>
          <a:off x="4673600"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8" name="楕円 307"/>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156211</xdr:rowOff>
    </xdr:to>
    <xdr:cxnSp macro="">
      <xdr:nvCxnSpPr>
        <xdr:cNvPr id="309" name="直線コネクタ 308"/>
        <xdr:cNvCxnSpPr/>
      </xdr:nvCxnSpPr>
      <xdr:spPr>
        <a:xfrm>
          <a:off x="3797300" y="14184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10" name="楕円 309"/>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125730</xdr:rowOff>
    </xdr:to>
    <xdr:cxnSp macro="">
      <xdr:nvCxnSpPr>
        <xdr:cNvPr id="311" name="直線コネクタ 310"/>
        <xdr:cNvCxnSpPr/>
      </xdr:nvCxnSpPr>
      <xdr:spPr>
        <a:xfrm>
          <a:off x="2908300" y="1415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12" name="楕円 311"/>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100964</xdr:rowOff>
    </xdr:to>
    <xdr:cxnSp macro="">
      <xdr:nvCxnSpPr>
        <xdr:cNvPr id="313" name="直線コネクタ 312"/>
        <xdr:cNvCxnSpPr/>
      </xdr:nvCxnSpPr>
      <xdr:spPr>
        <a:xfrm>
          <a:off x="2019300" y="141331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156845</xdr:rowOff>
    </xdr:from>
    <xdr:to>
      <xdr:col>6</xdr:col>
      <xdr:colOff>38100</xdr:colOff>
      <xdr:row>82</xdr:row>
      <xdr:rowOff>86995</xdr:rowOff>
    </xdr:to>
    <xdr:sp macro="" textlink="">
      <xdr:nvSpPr>
        <xdr:cNvPr id="314" name="楕円 313"/>
        <xdr:cNvSpPr/>
      </xdr:nvSpPr>
      <xdr:spPr>
        <a:xfrm>
          <a:off x="1079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82</xdr:row>
      <xdr:rowOff>74295</xdr:rowOff>
    </xdr:to>
    <xdr:cxnSp macro="">
      <xdr:nvCxnSpPr>
        <xdr:cNvPr id="315" name="直線コネクタ 314"/>
        <xdr:cNvCxnSpPr/>
      </xdr:nvCxnSpPr>
      <xdr:spPr>
        <a:xfrm>
          <a:off x="1130300" y="1409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16"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8"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320" name="n_1mainValue【公営住宅】&#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21" name="n_2mainValue【公営住宅】&#10;有形固定資産減価償却率"/>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322" name="n_3main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23" name="n_4main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3" name="楕円 362"/>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41164</xdr:rowOff>
    </xdr:from>
    <xdr:ext cx="469744" cy="259045"/>
    <xdr:sp macro="" textlink="">
      <xdr:nvSpPr>
        <xdr:cNvPr id="364" name="【公営住宅】&#10;一人当たり面積該当値テキスト"/>
        <xdr:cNvSpPr txBox="1"/>
      </xdr:nvSpPr>
      <xdr:spPr>
        <a:xfrm>
          <a:off x="10515600"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63881</xdr:rowOff>
    </xdr:from>
    <xdr:to>
      <xdr:col>50</xdr:col>
      <xdr:colOff>165100</xdr:colOff>
      <xdr:row>85</xdr:row>
      <xdr:rowOff>165481</xdr:rowOff>
    </xdr:to>
    <xdr:sp macro="" textlink="">
      <xdr:nvSpPr>
        <xdr:cNvPr id="365" name="楕円 364"/>
        <xdr:cNvSpPr/>
      </xdr:nvSpPr>
      <xdr:spPr>
        <a:xfrm>
          <a:off x="95885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114681</xdr:rowOff>
    </xdr:to>
    <xdr:cxnSp macro="">
      <xdr:nvCxnSpPr>
        <xdr:cNvPr id="366" name="直線コネクタ 365"/>
        <xdr:cNvCxnSpPr/>
      </xdr:nvCxnSpPr>
      <xdr:spPr>
        <a:xfrm flipV="1">
          <a:off x="9639300" y="1468678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64643</xdr:rowOff>
    </xdr:from>
    <xdr:to>
      <xdr:col>46</xdr:col>
      <xdr:colOff>38100</xdr:colOff>
      <xdr:row>85</xdr:row>
      <xdr:rowOff>166243</xdr:rowOff>
    </xdr:to>
    <xdr:sp macro="" textlink="">
      <xdr:nvSpPr>
        <xdr:cNvPr id="367" name="楕円 366"/>
        <xdr:cNvSpPr/>
      </xdr:nvSpPr>
      <xdr:spPr>
        <a:xfrm>
          <a:off x="8699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114681</xdr:rowOff>
    </xdr:from>
    <xdr:to>
      <xdr:col>50</xdr:col>
      <xdr:colOff>114300</xdr:colOff>
      <xdr:row>85</xdr:row>
      <xdr:rowOff>115443</xdr:rowOff>
    </xdr:to>
    <xdr:cxnSp macro="">
      <xdr:nvCxnSpPr>
        <xdr:cNvPr id="368" name="直線コネクタ 367"/>
        <xdr:cNvCxnSpPr/>
      </xdr:nvCxnSpPr>
      <xdr:spPr>
        <a:xfrm flipV="1">
          <a:off x="8750300" y="1468793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63119</xdr:rowOff>
    </xdr:from>
    <xdr:to>
      <xdr:col>41</xdr:col>
      <xdr:colOff>101600</xdr:colOff>
      <xdr:row>85</xdr:row>
      <xdr:rowOff>164719</xdr:rowOff>
    </xdr:to>
    <xdr:sp macro="" textlink="">
      <xdr:nvSpPr>
        <xdr:cNvPr id="369" name="楕円 368"/>
        <xdr:cNvSpPr/>
      </xdr:nvSpPr>
      <xdr:spPr>
        <a:xfrm>
          <a:off x="7810500" y="14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113919</xdr:rowOff>
    </xdr:from>
    <xdr:to>
      <xdr:col>45</xdr:col>
      <xdr:colOff>177800</xdr:colOff>
      <xdr:row>85</xdr:row>
      <xdr:rowOff>115443</xdr:rowOff>
    </xdr:to>
    <xdr:cxnSp macro="">
      <xdr:nvCxnSpPr>
        <xdr:cNvPr id="370" name="直線コネクタ 369"/>
        <xdr:cNvCxnSpPr/>
      </xdr:nvCxnSpPr>
      <xdr:spPr>
        <a:xfrm>
          <a:off x="7861300" y="1468716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63500</xdr:rowOff>
    </xdr:from>
    <xdr:to>
      <xdr:col>36</xdr:col>
      <xdr:colOff>165100</xdr:colOff>
      <xdr:row>85</xdr:row>
      <xdr:rowOff>165100</xdr:rowOff>
    </xdr:to>
    <xdr:sp macro="" textlink="">
      <xdr:nvSpPr>
        <xdr:cNvPr id="371" name="楕円 370"/>
        <xdr:cNvSpPr/>
      </xdr:nvSpPr>
      <xdr:spPr>
        <a:xfrm>
          <a:off x="6921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113919</xdr:rowOff>
    </xdr:from>
    <xdr:to>
      <xdr:col>41</xdr:col>
      <xdr:colOff>50800</xdr:colOff>
      <xdr:row>85</xdr:row>
      <xdr:rowOff>114300</xdr:rowOff>
    </xdr:to>
    <xdr:cxnSp macro="">
      <xdr:nvCxnSpPr>
        <xdr:cNvPr id="372" name="直線コネクタ 371"/>
        <xdr:cNvCxnSpPr/>
      </xdr:nvCxnSpPr>
      <xdr:spPr>
        <a:xfrm flipV="1">
          <a:off x="6972300" y="146871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156608</xdr:rowOff>
    </xdr:from>
    <xdr:ext cx="469744" cy="259045"/>
    <xdr:sp macro="" textlink="">
      <xdr:nvSpPr>
        <xdr:cNvPr id="377" name="n_1mainValue【公営住宅】&#10;一人当たり面積"/>
        <xdr:cNvSpPr txBox="1"/>
      </xdr:nvSpPr>
      <xdr:spPr>
        <a:xfrm>
          <a:off x="9391727" y="1472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157370</xdr:rowOff>
    </xdr:from>
    <xdr:ext cx="469744" cy="259045"/>
    <xdr:sp macro="" textlink="">
      <xdr:nvSpPr>
        <xdr:cNvPr id="378" name="n_2mainValue【公営住宅】&#10;一人当たり面積"/>
        <xdr:cNvSpPr txBox="1"/>
      </xdr:nvSpPr>
      <xdr:spPr>
        <a:xfrm>
          <a:off x="8515427" y="147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155846</xdr:rowOff>
    </xdr:from>
    <xdr:ext cx="469744" cy="259045"/>
    <xdr:sp macro="" textlink="">
      <xdr:nvSpPr>
        <xdr:cNvPr id="379" name="n_3mainValue【公営住宅】&#10;一人当たり面積"/>
        <xdr:cNvSpPr txBox="1"/>
      </xdr:nvSpPr>
      <xdr:spPr>
        <a:xfrm>
          <a:off x="7626427" y="147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156227</xdr:rowOff>
    </xdr:from>
    <xdr:ext cx="469744" cy="259045"/>
    <xdr:sp macro="" textlink="">
      <xdr:nvSpPr>
        <xdr:cNvPr id="380" name="n_4mainValue【公営住宅】&#10;一人当たり面積"/>
        <xdr:cNvSpPr txBox="1"/>
      </xdr:nvSpPr>
      <xdr:spPr>
        <a:xfrm>
          <a:off x="6737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132080</xdr:rowOff>
    </xdr:from>
    <xdr:to>
      <xdr:col>85</xdr:col>
      <xdr:colOff>177800</xdr:colOff>
      <xdr:row>40</xdr:row>
      <xdr:rowOff>62230</xdr:rowOff>
    </xdr:to>
    <xdr:sp macro="" textlink="">
      <xdr:nvSpPr>
        <xdr:cNvPr id="437" name="楕円 436"/>
        <xdr:cNvSpPr/>
      </xdr:nvSpPr>
      <xdr:spPr>
        <a:xfrm>
          <a:off x="16268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110507</xdr:rowOff>
    </xdr:from>
    <xdr:ext cx="405111" cy="259045"/>
    <xdr:sp macro="" textlink="">
      <xdr:nvSpPr>
        <xdr:cNvPr id="438" name="【認定こども園・幼稚園・保育所】&#10;有形固定資産減価償却率該当値テキスト"/>
        <xdr:cNvSpPr txBox="1"/>
      </xdr:nvSpPr>
      <xdr:spPr>
        <a:xfrm>
          <a:off x="16357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39" name="楕円 438"/>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40</xdr:row>
      <xdr:rowOff>11430</xdr:rowOff>
    </xdr:to>
    <xdr:cxnSp macro="">
      <xdr:nvCxnSpPr>
        <xdr:cNvPr id="440" name="直線コネクタ 439"/>
        <xdr:cNvCxnSpPr/>
      </xdr:nvCxnSpPr>
      <xdr:spPr>
        <a:xfrm>
          <a:off x="15481300" y="6817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48260</xdr:rowOff>
    </xdr:from>
    <xdr:to>
      <xdr:col>76</xdr:col>
      <xdr:colOff>165100</xdr:colOff>
      <xdr:row>39</xdr:row>
      <xdr:rowOff>149860</xdr:rowOff>
    </xdr:to>
    <xdr:sp macro="" textlink="">
      <xdr:nvSpPr>
        <xdr:cNvPr id="441" name="楕円 440"/>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131445</xdr:rowOff>
    </xdr:to>
    <xdr:cxnSp macro="">
      <xdr:nvCxnSpPr>
        <xdr:cNvPr id="442" name="直線コネクタ 441"/>
        <xdr:cNvCxnSpPr/>
      </xdr:nvCxnSpPr>
      <xdr:spPr>
        <a:xfrm>
          <a:off x="14592300" y="6785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168275</xdr:rowOff>
    </xdr:from>
    <xdr:to>
      <xdr:col>72</xdr:col>
      <xdr:colOff>38100</xdr:colOff>
      <xdr:row>39</xdr:row>
      <xdr:rowOff>98425</xdr:rowOff>
    </xdr:to>
    <xdr:sp macro="" textlink="">
      <xdr:nvSpPr>
        <xdr:cNvPr id="443" name="楕円 442"/>
        <xdr:cNvSpPr/>
      </xdr:nvSpPr>
      <xdr:spPr>
        <a:xfrm>
          <a:off x="13652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47625</xdr:rowOff>
    </xdr:from>
    <xdr:to>
      <xdr:col>76</xdr:col>
      <xdr:colOff>114300</xdr:colOff>
      <xdr:row>39</xdr:row>
      <xdr:rowOff>99060</xdr:rowOff>
    </xdr:to>
    <xdr:cxnSp macro="">
      <xdr:nvCxnSpPr>
        <xdr:cNvPr id="444" name="直線コネクタ 443"/>
        <xdr:cNvCxnSpPr/>
      </xdr:nvCxnSpPr>
      <xdr:spPr>
        <a:xfrm>
          <a:off x="13703300" y="67341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45" name="楕円 444"/>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47625</xdr:rowOff>
    </xdr:to>
    <xdr:cxnSp macro="">
      <xdr:nvCxnSpPr>
        <xdr:cNvPr id="446" name="直線コネクタ 445"/>
        <xdr:cNvCxnSpPr/>
      </xdr:nvCxnSpPr>
      <xdr:spPr>
        <a:xfrm>
          <a:off x="12814300" y="6682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451" name="n_1mainValue【認定こども園・幼稚園・保育所】&#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140987</xdr:rowOff>
    </xdr:from>
    <xdr:ext cx="405111" cy="259045"/>
    <xdr:sp macro="" textlink="">
      <xdr:nvSpPr>
        <xdr:cNvPr id="452" name="n_2mainValue【認定こども園・幼稚園・保育所】&#10;有形固定資産減価償却率"/>
        <xdr:cNvSpPr txBox="1"/>
      </xdr:nvSpPr>
      <xdr:spPr>
        <a:xfrm>
          <a:off x="14389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453" name="n_3mainValue【認定こども園・幼稚園・保育所】&#10;有形固定資産減価償却率"/>
        <xdr:cNvSpPr txBox="1"/>
      </xdr:nvSpPr>
      <xdr:spPr>
        <a:xfrm>
          <a:off x="13500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54" name="n_4mainValue【認定こども園・幼稚園・保育所】&#10;有形固定資産減価償却率"/>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92" name="楕円 491"/>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93" name="【認定こども園・幼稚園・保育所】&#10;一人当たり面積該当値テキスト"/>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107696</xdr:rowOff>
    </xdr:from>
    <xdr:to>
      <xdr:col>112</xdr:col>
      <xdr:colOff>38100</xdr:colOff>
      <xdr:row>38</xdr:row>
      <xdr:rowOff>37846</xdr:rowOff>
    </xdr:to>
    <xdr:sp macro="" textlink="">
      <xdr:nvSpPr>
        <xdr:cNvPr id="494" name="楕円 493"/>
        <xdr:cNvSpPr/>
      </xdr:nvSpPr>
      <xdr:spPr>
        <a:xfrm>
          <a:off x="21272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158496</xdr:rowOff>
    </xdr:to>
    <xdr:cxnSp macro="">
      <xdr:nvCxnSpPr>
        <xdr:cNvPr id="495" name="直線コネクタ 494"/>
        <xdr:cNvCxnSpPr/>
      </xdr:nvCxnSpPr>
      <xdr:spPr>
        <a:xfrm flipV="1">
          <a:off x="21323300" y="649528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496" name="楕円 495"/>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158496</xdr:rowOff>
    </xdr:from>
    <xdr:to>
      <xdr:col>111</xdr:col>
      <xdr:colOff>177800</xdr:colOff>
      <xdr:row>37</xdr:row>
      <xdr:rowOff>167640</xdr:rowOff>
    </xdr:to>
    <xdr:cxnSp macro="">
      <xdr:nvCxnSpPr>
        <xdr:cNvPr id="497" name="直線コネクタ 496"/>
        <xdr:cNvCxnSpPr/>
      </xdr:nvCxnSpPr>
      <xdr:spPr>
        <a:xfrm flipV="1">
          <a:off x="20434300" y="65021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123698</xdr:rowOff>
    </xdr:from>
    <xdr:to>
      <xdr:col>102</xdr:col>
      <xdr:colOff>165100</xdr:colOff>
      <xdr:row>38</xdr:row>
      <xdr:rowOff>53848</xdr:rowOff>
    </xdr:to>
    <xdr:sp macro="" textlink="">
      <xdr:nvSpPr>
        <xdr:cNvPr id="498" name="楕円 497"/>
        <xdr:cNvSpPr/>
      </xdr:nvSpPr>
      <xdr:spPr>
        <a:xfrm>
          <a:off x="19494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3048</xdr:rowOff>
    </xdr:to>
    <xdr:cxnSp macro="">
      <xdr:nvCxnSpPr>
        <xdr:cNvPr id="499" name="直線コネクタ 498"/>
        <xdr:cNvCxnSpPr/>
      </xdr:nvCxnSpPr>
      <xdr:spPr>
        <a:xfrm flipV="1">
          <a:off x="19545300" y="65112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125984</xdr:rowOff>
    </xdr:from>
    <xdr:to>
      <xdr:col>98</xdr:col>
      <xdr:colOff>38100</xdr:colOff>
      <xdr:row>38</xdr:row>
      <xdr:rowOff>56135</xdr:rowOff>
    </xdr:to>
    <xdr:sp macro="" textlink="">
      <xdr:nvSpPr>
        <xdr:cNvPr id="500" name="楕円 499"/>
        <xdr:cNvSpPr/>
      </xdr:nvSpPr>
      <xdr:spPr>
        <a:xfrm>
          <a:off x="18605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xdr:rowOff>
    </xdr:from>
    <xdr:to>
      <xdr:col>102</xdr:col>
      <xdr:colOff>114300</xdr:colOff>
      <xdr:row>38</xdr:row>
      <xdr:rowOff>5334</xdr:rowOff>
    </xdr:to>
    <xdr:cxnSp macro="">
      <xdr:nvCxnSpPr>
        <xdr:cNvPr id="501" name="直線コネクタ 500"/>
        <xdr:cNvCxnSpPr/>
      </xdr:nvCxnSpPr>
      <xdr:spPr>
        <a:xfrm flipV="1">
          <a:off x="18656300" y="65181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28973</xdr:rowOff>
    </xdr:from>
    <xdr:ext cx="469744" cy="259045"/>
    <xdr:sp macro="" textlink="">
      <xdr:nvSpPr>
        <xdr:cNvPr id="506" name="n_1mainValue【認定こども園・幼稚園・保育所】&#10;一人当たり面積"/>
        <xdr:cNvSpPr txBox="1"/>
      </xdr:nvSpPr>
      <xdr:spPr>
        <a:xfrm>
          <a:off x="210757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38117</xdr:rowOff>
    </xdr:from>
    <xdr:ext cx="469744" cy="259045"/>
    <xdr:sp macro="" textlink="">
      <xdr:nvSpPr>
        <xdr:cNvPr id="507" name="n_2mainValue【認定こども園・幼稚園・保育所】&#10;一人当たり面積"/>
        <xdr:cNvSpPr txBox="1"/>
      </xdr:nvSpPr>
      <xdr:spPr>
        <a:xfrm>
          <a:off x="201994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44975</xdr:rowOff>
    </xdr:from>
    <xdr:ext cx="469744" cy="259045"/>
    <xdr:sp macro="" textlink="">
      <xdr:nvSpPr>
        <xdr:cNvPr id="508" name="n_3mainValue【認定こども園・幼稚園・保育所】&#10;一人当たり面積"/>
        <xdr:cNvSpPr txBox="1"/>
      </xdr:nvSpPr>
      <xdr:spPr>
        <a:xfrm>
          <a:off x="193104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72661</xdr:rowOff>
    </xdr:from>
    <xdr:ext cx="469744" cy="259045"/>
    <xdr:sp macro="" textlink="">
      <xdr:nvSpPr>
        <xdr:cNvPr id="509" name="n_4mainValue【認定こども園・幼稚園・保育所】&#10;一人当たり面積"/>
        <xdr:cNvSpPr txBox="1"/>
      </xdr:nvSpPr>
      <xdr:spPr>
        <a:xfrm>
          <a:off x="18421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56969</xdr:rowOff>
    </xdr:from>
    <xdr:to>
      <xdr:col>85</xdr:col>
      <xdr:colOff>177800</xdr:colOff>
      <xdr:row>61</xdr:row>
      <xdr:rowOff>158569</xdr:rowOff>
    </xdr:to>
    <xdr:sp macro="" textlink="">
      <xdr:nvSpPr>
        <xdr:cNvPr id="551" name="楕円 550"/>
        <xdr:cNvSpPr/>
      </xdr:nvSpPr>
      <xdr:spPr>
        <a:xfrm>
          <a:off x="16268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35396</xdr:rowOff>
    </xdr:from>
    <xdr:ext cx="405111" cy="259045"/>
    <xdr:sp macro="" textlink="">
      <xdr:nvSpPr>
        <xdr:cNvPr id="552" name="【学校施設】&#10;有形固定資産減価償却率該当値テキスト"/>
        <xdr:cNvSpPr txBox="1"/>
      </xdr:nvSpPr>
      <xdr:spPr>
        <a:xfrm>
          <a:off x="16357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32476</xdr:rowOff>
    </xdr:from>
    <xdr:to>
      <xdr:col>81</xdr:col>
      <xdr:colOff>101600</xdr:colOff>
      <xdr:row>61</xdr:row>
      <xdr:rowOff>134076</xdr:rowOff>
    </xdr:to>
    <xdr:sp macro="" textlink="">
      <xdr:nvSpPr>
        <xdr:cNvPr id="553" name="楕円 552"/>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107769</xdr:rowOff>
    </xdr:to>
    <xdr:cxnSp macro="">
      <xdr:nvCxnSpPr>
        <xdr:cNvPr id="554" name="直線コネクタ 553"/>
        <xdr:cNvCxnSpPr/>
      </xdr:nvCxnSpPr>
      <xdr:spPr>
        <a:xfrm>
          <a:off x="15481300" y="105417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555" name="楕円 554"/>
        <xdr:cNvSpPr/>
      </xdr:nvSpPr>
      <xdr:spPr>
        <a:xfrm>
          <a:off x="14541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55517</xdr:rowOff>
    </xdr:from>
    <xdr:to>
      <xdr:col>81</xdr:col>
      <xdr:colOff>50800</xdr:colOff>
      <xdr:row>61</xdr:row>
      <xdr:rowOff>83276</xdr:rowOff>
    </xdr:to>
    <xdr:cxnSp macro="">
      <xdr:nvCxnSpPr>
        <xdr:cNvPr id="556" name="直線コネクタ 555"/>
        <xdr:cNvCxnSpPr/>
      </xdr:nvCxnSpPr>
      <xdr:spPr>
        <a:xfrm>
          <a:off x="14592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557" name="楕円 556"/>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55517</xdr:rowOff>
    </xdr:to>
    <xdr:cxnSp macro="">
      <xdr:nvCxnSpPr>
        <xdr:cNvPr id="558" name="直線コネクタ 557"/>
        <xdr:cNvCxnSpPr/>
      </xdr:nvCxnSpPr>
      <xdr:spPr>
        <a:xfrm>
          <a:off x="13703300" y="104796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59" name="楕円 558"/>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21227</xdr:rowOff>
    </xdr:to>
    <xdr:cxnSp macro="">
      <xdr:nvCxnSpPr>
        <xdr:cNvPr id="560" name="直線コネクタ 559"/>
        <xdr:cNvCxnSpPr/>
      </xdr:nvCxnSpPr>
      <xdr:spPr>
        <a:xfrm>
          <a:off x="12814300" y="1044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125203</xdr:rowOff>
    </xdr:from>
    <xdr:ext cx="405111" cy="259045"/>
    <xdr:sp macro="" textlink="">
      <xdr:nvSpPr>
        <xdr:cNvPr id="565" name="n_1mainValue【学校施設】&#10;有形固定資産減価償却率"/>
        <xdr:cNvSpPr txBox="1"/>
      </xdr:nvSpPr>
      <xdr:spPr>
        <a:xfrm>
          <a:off x="15266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566" name="n_2mainValue【学校施設】&#10;有形固定資産減価償却率"/>
        <xdr:cNvSpPr txBox="1"/>
      </xdr:nvSpPr>
      <xdr:spPr>
        <a:xfrm>
          <a:off x="14389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567" name="n_3mainValue【学校施設】&#10;有形固定資産減価償却率"/>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8" name="n_4mainValue【学校施設】&#10;有形固定資産減価償却率"/>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600"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44232</xdr:rowOff>
    </xdr:from>
    <xdr:to>
      <xdr:col>116</xdr:col>
      <xdr:colOff>114300</xdr:colOff>
      <xdr:row>63</xdr:row>
      <xdr:rowOff>145832</xdr:rowOff>
    </xdr:to>
    <xdr:sp macro="" textlink="">
      <xdr:nvSpPr>
        <xdr:cNvPr id="611" name="楕円 610"/>
        <xdr:cNvSpPr/>
      </xdr:nvSpPr>
      <xdr:spPr>
        <a:xfrm>
          <a:off x="221107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22659</xdr:rowOff>
    </xdr:from>
    <xdr:ext cx="469744" cy="259045"/>
    <xdr:sp macro="" textlink="">
      <xdr:nvSpPr>
        <xdr:cNvPr id="612" name="【学校施設】&#10;一人当たり面積該当値テキスト"/>
        <xdr:cNvSpPr txBox="1"/>
      </xdr:nvSpPr>
      <xdr:spPr>
        <a:xfrm>
          <a:off x="22199600" y="108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48478</xdr:rowOff>
    </xdr:from>
    <xdr:to>
      <xdr:col>112</xdr:col>
      <xdr:colOff>38100</xdr:colOff>
      <xdr:row>63</xdr:row>
      <xdr:rowOff>150078</xdr:rowOff>
    </xdr:to>
    <xdr:sp macro="" textlink="">
      <xdr:nvSpPr>
        <xdr:cNvPr id="613" name="楕円 612"/>
        <xdr:cNvSpPr/>
      </xdr:nvSpPr>
      <xdr:spPr>
        <a:xfrm>
          <a:off x="21272500" y="108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95032</xdr:rowOff>
    </xdr:from>
    <xdr:to>
      <xdr:col>116</xdr:col>
      <xdr:colOff>63500</xdr:colOff>
      <xdr:row>63</xdr:row>
      <xdr:rowOff>99278</xdr:rowOff>
    </xdr:to>
    <xdr:cxnSp macro="">
      <xdr:nvCxnSpPr>
        <xdr:cNvPr id="614" name="直線コネクタ 613"/>
        <xdr:cNvCxnSpPr/>
      </xdr:nvCxnSpPr>
      <xdr:spPr>
        <a:xfrm flipV="1">
          <a:off x="21323300" y="10896382"/>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55662</xdr:rowOff>
    </xdr:from>
    <xdr:to>
      <xdr:col>107</xdr:col>
      <xdr:colOff>101600</xdr:colOff>
      <xdr:row>63</xdr:row>
      <xdr:rowOff>157262</xdr:rowOff>
    </xdr:to>
    <xdr:sp macro="" textlink="">
      <xdr:nvSpPr>
        <xdr:cNvPr id="615" name="楕円 614"/>
        <xdr:cNvSpPr/>
      </xdr:nvSpPr>
      <xdr:spPr>
        <a:xfrm>
          <a:off x="20383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99278</xdr:rowOff>
    </xdr:from>
    <xdr:to>
      <xdr:col>111</xdr:col>
      <xdr:colOff>177800</xdr:colOff>
      <xdr:row>63</xdr:row>
      <xdr:rowOff>106462</xdr:rowOff>
    </xdr:to>
    <xdr:cxnSp macro="">
      <xdr:nvCxnSpPr>
        <xdr:cNvPr id="616" name="直線コネクタ 615"/>
        <xdr:cNvCxnSpPr/>
      </xdr:nvCxnSpPr>
      <xdr:spPr>
        <a:xfrm flipV="1">
          <a:off x="20434300" y="1090062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61540</xdr:rowOff>
    </xdr:from>
    <xdr:to>
      <xdr:col>102</xdr:col>
      <xdr:colOff>165100</xdr:colOff>
      <xdr:row>63</xdr:row>
      <xdr:rowOff>163140</xdr:rowOff>
    </xdr:to>
    <xdr:sp macro="" textlink="">
      <xdr:nvSpPr>
        <xdr:cNvPr id="617" name="楕円 616"/>
        <xdr:cNvSpPr/>
      </xdr:nvSpPr>
      <xdr:spPr>
        <a:xfrm>
          <a:off x="19494500" y="108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106462</xdr:rowOff>
    </xdr:from>
    <xdr:to>
      <xdr:col>107</xdr:col>
      <xdr:colOff>50800</xdr:colOff>
      <xdr:row>63</xdr:row>
      <xdr:rowOff>112340</xdr:rowOff>
    </xdr:to>
    <xdr:cxnSp macro="">
      <xdr:nvCxnSpPr>
        <xdr:cNvPr id="618" name="直線コネクタ 617"/>
        <xdr:cNvCxnSpPr/>
      </xdr:nvCxnSpPr>
      <xdr:spPr>
        <a:xfrm flipV="1">
          <a:off x="19545300" y="1090781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619" name="楕円 618"/>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112340</xdr:rowOff>
    </xdr:from>
    <xdr:to>
      <xdr:col>102</xdr:col>
      <xdr:colOff>114300</xdr:colOff>
      <xdr:row>63</xdr:row>
      <xdr:rowOff>114300</xdr:rowOff>
    </xdr:to>
    <xdr:cxnSp macro="">
      <xdr:nvCxnSpPr>
        <xdr:cNvPr id="620" name="直線コネクタ 619"/>
        <xdr:cNvCxnSpPr/>
      </xdr:nvCxnSpPr>
      <xdr:spPr>
        <a:xfrm flipV="1">
          <a:off x="18656300" y="1091369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621"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622"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24"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141205</xdr:rowOff>
    </xdr:from>
    <xdr:ext cx="469744" cy="259045"/>
    <xdr:sp macro="" textlink="">
      <xdr:nvSpPr>
        <xdr:cNvPr id="625" name="n_1mainValue【学校施設】&#10;一人当たり面積"/>
        <xdr:cNvSpPr txBox="1"/>
      </xdr:nvSpPr>
      <xdr:spPr>
        <a:xfrm>
          <a:off x="21075727" y="1094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148389</xdr:rowOff>
    </xdr:from>
    <xdr:ext cx="469744" cy="259045"/>
    <xdr:sp macro="" textlink="">
      <xdr:nvSpPr>
        <xdr:cNvPr id="626" name="n_2mainValue【学校施設】&#10;一人当たり面積"/>
        <xdr:cNvSpPr txBox="1"/>
      </xdr:nvSpPr>
      <xdr:spPr>
        <a:xfrm>
          <a:off x="20199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154267</xdr:rowOff>
    </xdr:from>
    <xdr:ext cx="469744" cy="259045"/>
    <xdr:sp macro="" textlink="">
      <xdr:nvSpPr>
        <xdr:cNvPr id="627" name="n_3mainValue【学校施設】&#10;一人当たり面積"/>
        <xdr:cNvSpPr txBox="1"/>
      </xdr:nvSpPr>
      <xdr:spPr>
        <a:xfrm>
          <a:off x="19310427" y="109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628" name="n_4mainValue【学校施設】&#10;一人当たり面積"/>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7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4" name="フローチャート: 判断 67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5" name="フローチャート: 判断 67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7" name="フローチャート: 判断 67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8" name="フローチャート: 判断 67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684" name="楕円 683"/>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685" name="【公民館】&#10;有形固定資産減価償却率該当値テキスト"/>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686" name="楕円 685"/>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687" name="直線コネクタ 686"/>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688" name="楕円 687"/>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689" name="直線コネクタ 688"/>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690" name="楕円 689"/>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691" name="直線コネクタ 690"/>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692" name="楕円 691"/>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693" name="直線コネクタ 692"/>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694"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96"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97"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698" name="n_1mainValue【公民館】&#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699" name="n_2mainValue【公民館】&#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00" name="n_3mainValue【公民館】&#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701" name="n_4mainValue【公民館】&#10;有形固定資産減価償却率"/>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7" name="直線コネクタ 726"/>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9" name="直線コネクタ 72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30"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31" name="直線コネクタ 730"/>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3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3" name="フローチャート: 判断 73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4" name="フローチャート: 判断 73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6" name="フローチャート: 判断 73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7" name="フローチャート: 判断 736"/>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131536</xdr:rowOff>
    </xdr:from>
    <xdr:to>
      <xdr:col>116</xdr:col>
      <xdr:colOff>114300</xdr:colOff>
      <xdr:row>109</xdr:row>
      <xdr:rowOff>61686</xdr:rowOff>
    </xdr:to>
    <xdr:sp macro="" textlink="">
      <xdr:nvSpPr>
        <xdr:cNvPr id="743" name="楕円 742"/>
        <xdr:cNvSpPr/>
      </xdr:nvSpPr>
      <xdr:spPr>
        <a:xfrm>
          <a:off x="221107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46463</xdr:rowOff>
    </xdr:from>
    <xdr:ext cx="469744" cy="259045"/>
    <xdr:sp macro="" textlink="">
      <xdr:nvSpPr>
        <xdr:cNvPr id="744" name="【公民館】&#10;一人当たり面積該当値テキスト"/>
        <xdr:cNvSpPr txBox="1"/>
      </xdr:nvSpPr>
      <xdr:spPr>
        <a:xfrm>
          <a:off x="22199600" y="185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131536</xdr:rowOff>
    </xdr:from>
    <xdr:to>
      <xdr:col>112</xdr:col>
      <xdr:colOff>38100</xdr:colOff>
      <xdr:row>109</xdr:row>
      <xdr:rowOff>61686</xdr:rowOff>
    </xdr:to>
    <xdr:sp macro="" textlink="">
      <xdr:nvSpPr>
        <xdr:cNvPr id="745" name="楕円 744"/>
        <xdr:cNvSpPr/>
      </xdr:nvSpPr>
      <xdr:spPr>
        <a:xfrm>
          <a:off x="21272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10886</xdr:rowOff>
    </xdr:from>
    <xdr:to>
      <xdr:col>116</xdr:col>
      <xdr:colOff>63500</xdr:colOff>
      <xdr:row>109</xdr:row>
      <xdr:rowOff>10886</xdr:rowOff>
    </xdr:to>
    <xdr:cxnSp macro="">
      <xdr:nvCxnSpPr>
        <xdr:cNvPr id="746" name="直線コネクタ 745"/>
        <xdr:cNvCxnSpPr/>
      </xdr:nvCxnSpPr>
      <xdr:spPr>
        <a:xfrm>
          <a:off x="21323300" y="18698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747" name="楕円 746"/>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10886</xdr:rowOff>
    </xdr:from>
    <xdr:to>
      <xdr:col>111</xdr:col>
      <xdr:colOff>177800</xdr:colOff>
      <xdr:row>109</xdr:row>
      <xdr:rowOff>12519</xdr:rowOff>
    </xdr:to>
    <xdr:cxnSp macro="">
      <xdr:nvCxnSpPr>
        <xdr:cNvPr id="748" name="直線コネクタ 747"/>
        <xdr:cNvCxnSpPr/>
      </xdr:nvCxnSpPr>
      <xdr:spPr>
        <a:xfrm flipV="1">
          <a:off x="20434300" y="186989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133169</xdr:rowOff>
    </xdr:from>
    <xdr:to>
      <xdr:col>102</xdr:col>
      <xdr:colOff>165100</xdr:colOff>
      <xdr:row>109</xdr:row>
      <xdr:rowOff>63319</xdr:rowOff>
    </xdr:to>
    <xdr:sp macro="" textlink="">
      <xdr:nvSpPr>
        <xdr:cNvPr id="749" name="楕円 748"/>
        <xdr:cNvSpPr/>
      </xdr:nvSpPr>
      <xdr:spPr>
        <a:xfrm>
          <a:off x="19494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12519</xdr:rowOff>
    </xdr:from>
    <xdr:to>
      <xdr:col>107</xdr:col>
      <xdr:colOff>50800</xdr:colOff>
      <xdr:row>109</xdr:row>
      <xdr:rowOff>12519</xdr:rowOff>
    </xdr:to>
    <xdr:cxnSp macro="">
      <xdr:nvCxnSpPr>
        <xdr:cNvPr id="750" name="直線コネクタ 749"/>
        <xdr:cNvCxnSpPr/>
      </xdr:nvCxnSpPr>
      <xdr:spPr>
        <a:xfrm>
          <a:off x="19545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133169</xdr:rowOff>
    </xdr:from>
    <xdr:to>
      <xdr:col>98</xdr:col>
      <xdr:colOff>38100</xdr:colOff>
      <xdr:row>109</xdr:row>
      <xdr:rowOff>63319</xdr:rowOff>
    </xdr:to>
    <xdr:sp macro="" textlink="">
      <xdr:nvSpPr>
        <xdr:cNvPr id="751" name="楕円 750"/>
        <xdr:cNvSpPr/>
      </xdr:nvSpPr>
      <xdr:spPr>
        <a:xfrm>
          <a:off x="18605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12519</xdr:rowOff>
    </xdr:from>
    <xdr:to>
      <xdr:col>102</xdr:col>
      <xdr:colOff>114300</xdr:colOff>
      <xdr:row>109</xdr:row>
      <xdr:rowOff>12519</xdr:rowOff>
    </xdr:to>
    <xdr:cxnSp macro="">
      <xdr:nvCxnSpPr>
        <xdr:cNvPr id="752" name="直線コネクタ 751"/>
        <xdr:cNvCxnSpPr/>
      </xdr:nvCxnSpPr>
      <xdr:spPr>
        <a:xfrm>
          <a:off x="18656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53"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54"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55"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56"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52813</xdr:rowOff>
    </xdr:from>
    <xdr:ext cx="469744" cy="259045"/>
    <xdr:sp macro="" textlink="">
      <xdr:nvSpPr>
        <xdr:cNvPr id="757" name="n_1mainValue【公民館】&#10;一人当たり面積"/>
        <xdr:cNvSpPr txBox="1"/>
      </xdr:nvSpPr>
      <xdr:spPr>
        <a:xfrm>
          <a:off x="210757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758" name="n_2mainValue【公民館】&#10;一人当たり面積"/>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54446</xdr:rowOff>
    </xdr:from>
    <xdr:ext cx="469744" cy="259045"/>
    <xdr:sp macro="" textlink="">
      <xdr:nvSpPr>
        <xdr:cNvPr id="759" name="n_3mainValue【公民館】&#10;一人当たり面積"/>
        <xdr:cNvSpPr txBox="1"/>
      </xdr:nvSpPr>
      <xdr:spPr>
        <a:xfrm>
          <a:off x="19310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54446</xdr:rowOff>
    </xdr:from>
    <xdr:ext cx="469744" cy="259045"/>
    <xdr:sp macro="" textlink="">
      <xdr:nvSpPr>
        <xdr:cNvPr id="760" name="n_4mainValue【公民館】&#10;一人当たり面積"/>
        <xdr:cNvSpPr txBox="1"/>
      </xdr:nvSpPr>
      <xdr:spPr>
        <a:xfrm>
          <a:off x="18421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橋りょう、保育所、学校、公民館において類似団体平均を上回っている。老朽化した公民館については機能移転や除却を含め検討していく。保育所、学校については公共施設等総合管理計画及び令和元年度に策定した個別施設計に基づき、施設の維持管理を適切に進めていく。また学校については一人当たりの面積が類似団体と比較して低くなっているため、各計画に基づき適正な施設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2" name="楕円 71"/>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76217</xdr:rowOff>
    </xdr:from>
    <xdr:ext cx="405111" cy="259045"/>
    <xdr:sp macro="" textlink="">
      <xdr:nvSpPr>
        <xdr:cNvPr id="73" name="【図書館】&#10;有形固定資産減価償却率該当値テキスト"/>
        <xdr:cNvSpPr txBox="1"/>
      </xdr:nvSpPr>
      <xdr:spPr>
        <a:xfrm>
          <a:off x="4673600"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72390</xdr:rowOff>
    </xdr:from>
    <xdr:to>
      <xdr:col>20</xdr:col>
      <xdr:colOff>38100</xdr:colOff>
      <xdr:row>37</xdr:row>
      <xdr:rowOff>2540</xdr:rowOff>
    </xdr:to>
    <xdr:sp macro="" textlink="">
      <xdr:nvSpPr>
        <xdr:cNvPr id="74" name="楕円 73"/>
        <xdr:cNvSpPr/>
      </xdr:nvSpPr>
      <xdr:spPr>
        <a:xfrm>
          <a:off x="3746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123190</xdr:rowOff>
    </xdr:from>
    <xdr:to>
      <xdr:col>24</xdr:col>
      <xdr:colOff>63500</xdr:colOff>
      <xdr:row>36</xdr:row>
      <xdr:rowOff>148590</xdr:rowOff>
    </xdr:to>
    <xdr:cxnSp macro="">
      <xdr:nvCxnSpPr>
        <xdr:cNvPr id="75" name="直線コネクタ 74"/>
        <xdr:cNvCxnSpPr/>
      </xdr:nvCxnSpPr>
      <xdr:spPr>
        <a:xfrm>
          <a:off x="3797300" y="62953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46990</xdr:rowOff>
    </xdr:from>
    <xdr:to>
      <xdr:col>15</xdr:col>
      <xdr:colOff>101600</xdr:colOff>
      <xdr:row>36</xdr:row>
      <xdr:rowOff>148590</xdr:rowOff>
    </xdr:to>
    <xdr:sp macro="" textlink="">
      <xdr:nvSpPr>
        <xdr:cNvPr id="76" name="楕円 75"/>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97790</xdr:rowOff>
    </xdr:from>
    <xdr:to>
      <xdr:col>19</xdr:col>
      <xdr:colOff>177800</xdr:colOff>
      <xdr:row>36</xdr:row>
      <xdr:rowOff>123190</xdr:rowOff>
    </xdr:to>
    <xdr:cxnSp macro="">
      <xdr:nvCxnSpPr>
        <xdr:cNvPr id="77" name="直線コネクタ 76"/>
        <xdr:cNvCxnSpPr/>
      </xdr:nvCxnSpPr>
      <xdr:spPr>
        <a:xfrm>
          <a:off x="2908300" y="62699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21590</xdr:rowOff>
    </xdr:from>
    <xdr:to>
      <xdr:col>10</xdr:col>
      <xdr:colOff>165100</xdr:colOff>
      <xdr:row>36</xdr:row>
      <xdr:rowOff>123190</xdr:rowOff>
    </xdr:to>
    <xdr:sp macro="" textlink="">
      <xdr:nvSpPr>
        <xdr:cNvPr id="78" name="楕円 77"/>
        <xdr:cNvSpPr/>
      </xdr:nvSpPr>
      <xdr:spPr>
        <a:xfrm>
          <a:off x="1968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72390</xdr:rowOff>
    </xdr:from>
    <xdr:to>
      <xdr:col>15</xdr:col>
      <xdr:colOff>50800</xdr:colOff>
      <xdr:row>36</xdr:row>
      <xdr:rowOff>97790</xdr:rowOff>
    </xdr:to>
    <xdr:cxnSp macro="">
      <xdr:nvCxnSpPr>
        <xdr:cNvPr id="79" name="直線コネクタ 78"/>
        <xdr:cNvCxnSpPr/>
      </xdr:nvCxnSpPr>
      <xdr:spPr>
        <a:xfrm>
          <a:off x="2019300" y="62445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167640</xdr:rowOff>
    </xdr:from>
    <xdr:to>
      <xdr:col>6</xdr:col>
      <xdr:colOff>38100</xdr:colOff>
      <xdr:row>36</xdr:row>
      <xdr:rowOff>97790</xdr:rowOff>
    </xdr:to>
    <xdr:sp macro="" textlink="">
      <xdr:nvSpPr>
        <xdr:cNvPr id="80" name="楕円 79"/>
        <xdr:cNvSpPr/>
      </xdr:nvSpPr>
      <xdr:spPr>
        <a:xfrm>
          <a:off x="1079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46990</xdr:rowOff>
    </xdr:from>
    <xdr:to>
      <xdr:col>10</xdr:col>
      <xdr:colOff>114300</xdr:colOff>
      <xdr:row>36</xdr:row>
      <xdr:rowOff>72390</xdr:rowOff>
    </xdr:to>
    <xdr:cxnSp macro="">
      <xdr:nvCxnSpPr>
        <xdr:cNvPr id="81" name="直線コネクタ 80"/>
        <xdr:cNvCxnSpPr/>
      </xdr:nvCxnSpPr>
      <xdr:spPr>
        <a:xfrm>
          <a:off x="1130300" y="62191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2"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4"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5"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165117</xdr:rowOff>
    </xdr:from>
    <xdr:ext cx="405111" cy="259045"/>
    <xdr:sp macro="" textlink="">
      <xdr:nvSpPr>
        <xdr:cNvPr id="86" name="n_1mainValue【図書館】&#10;有形固定資産減価償却率"/>
        <xdr:cNvSpPr txBox="1"/>
      </xdr:nvSpPr>
      <xdr:spPr>
        <a:xfrm>
          <a:off x="35820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7" name="n_2mainValue【図書館】&#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114317</xdr:rowOff>
    </xdr:from>
    <xdr:ext cx="405111" cy="259045"/>
    <xdr:sp macro="" textlink="">
      <xdr:nvSpPr>
        <xdr:cNvPr id="88" name="n_3mainValue【図書館】&#10;有形固定資産減価償却率"/>
        <xdr:cNvSpPr txBox="1"/>
      </xdr:nvSpPr>
      <xdr:spPr>
        <a:xfrm>
          <a:off x="181674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88917</xdr:rowOff>
    </xdr:from>
    <xdr:ext cx="405111" cy="259045"/>
    <xdr:sp macro="" textlink="">
      <xdr:nvSpPr>
        <xdr:cNvPr id="89" name="n_4mainValue【図書館】&#10;有形固定資産減価償却率"/>
        <xdr:cNvSpPr txBox="1"/>
      </xdr:nvSpPr>
      <xdr:spPr>
        <a:xfrm>
          <a:off x="927744" y="626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125004</xdr:rowOff>
    </xdr:from>
    <xdr:to>
      <xdr:col>55</xdr:col>
      <xdr:colOff>50800</xdr:colOff>
      <xdr:row>38</xdr:row>
      <xdr:rowOff>55155</xdr:rowOff>
    </xdr:to>
    <xdr:sp macro="" textlink="">
      <xdr:nvSpPr>
        <xdr:cNvPr id="131" name="楕円 130"/>
        <xdr:cNvSpPr/>
      </xdr:nvSpPr>
      <xdr:spPr>
        <a:xfrm>
          <a:off x="10426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147881</xdr:rowOff>
    </xdr:from>
    <xdr:ext cx="469744" cy="259045"/>
    <xdr:sp macro="" textlink="">
      <xdr:nvSpPr>
        <xdr:cNvPr id="132" name="【図書館】&#10;一人当たり面積該当値テキスト"/>
        <xdr:cNvSpPr txBox="1"/>
      </xdr:nvSpPr>
      <xdr:spPr>
        <a:xfrm>
          <a:off x="10515600" y="63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131536</xdr:rowOff>
    </xdr:from>
    <xdr:to>
      <xdr:col>50</xdr:col>
      <xdr:colOff>165100</xdr:colOff>
      <xdr:row>38</xdr:row>
      <xdr:rowOff>61686</xdr:rowOff>
    </xdr:to>
    <xdr:sp macro="" textlink="">
      <xdr:nvSpPr>
        <xdr:cNvPr id="133" name="楕円 132"/>
        <xdr:cNvSpPr/>
      </xdr:nvSpPr>
      <xdr:spPr>
        <a:xfrm>
          <a:off x="958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4354</xdr:rowOff>
    </xdr:from>
    <xdr:to>
      <xdr:col>55</xdr:col>
      <xdr:colOff>0</xdr:colOff>
      <xdr:row>38</xdr:row>
      <xdr:rowOff>10885</xdr:rowOff>
    </xdr:to>
    <xdr:cxnSp macro="">
      <xdr:nvCxnSpPr>
        <xdr:cNvPr id="134" name="直線コネクタ 133"/>
        <xdr:cNvCxnSpPr/>
      </xdr:nvCxnSpPr>
      <xdr:spPr>
        <a:xfrm flipV="1">
          <a:off x="9639300" y="65194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141333</xdr:rowOff>
    </xdr:from>
    <xdr:to>
      <xdr:col>46</xdr:col>
      <xdr:colOff>38100</xdr:colOff>
      <xdr:row>38</xdr:row>
      <xdr:rowOff>71482</xdr:rowOff>
    </xdr:to>
    <xdr:sp macro="" textlink="">
      <xdr:nvSpPr>
        <xdr:cNvPr id="135" name="楕円 134"/>
        <xdr:cNvSpPr/>
      </xdr:nvSpPr>
      <xdr:spPr>
        <a:xfrm>
          <a:off x="8699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10885</xdr:rowOff>
    </xdr:from>
    <xdr:to>
      <xdr:col>50</xdr:col>
      <xdr:colOff>114300</xdr:colOff>
      <xdr:row>38</xdr:row>
      <xdr:rowOff>20683</xdr:rowOff>
    </xdr:to>
    <xdr:cxnSp macro="">
      <xdr:nvCxnSpPr>
        <xdr:cNvPr id="136" name="直線コネクタ 135"/>
        <xdr:cNvCxnSpPr/>
      </xdr:nvCxnSpPr>
      <xdr:spPr>
        <a:xfrm flipV="1">
          <a:off x="8750300" y="65259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147864</xdr:rowOff>
    </xdr:from>
    <xdr:to>
      <xdr:col>41</xdr:col>
      <xdr:colOff>101600</xdr:colOff>
      <xdr:row>38</xdr:row>
      <xdr:rowOff>78014</xdr:rowOff>
    </xdr:to>
    <xdr:sp macro="" textlink="">
      <xdr:nvSpPr>
        <xdr:cNvPr id="137" name="楕円 136"/>
        <xdr:cNvSpPr/>
      </xdr:nvSpPr>
      <xdr:spPr>
        <a:xfrm>
          <a:off x="781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20683</xdr:rowOff>
    </xdr:from>
    <xdr:to>
      <xdr:col>45</xdr:col>
      <xdr:colOff>177800</xdr:colOff>
      <xdr:row>38</xdr:row>
      <xdr:rowOff>27215</xdr:rowOff>
    </xdr:to>
    <xdr:cxnSp macro="">
      <xdr:nvCxnSpPr>
        <xdr:cNvPr id="138" name="直線コネクタ 137"/>
        <xdr:cNvCxnSpPr/>
      </xdr:nvCxnSpPr>
      <xdr:spPr>
        <a:xfrm flipV="1">
          <a:off x="7861300" y="65357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27215</xdr:rowOff>
    </xdr:from>
    <xdr:to>
      <xdr:col>41</xdr:col>
      <xdr:colOff>50800</xdr:colOff>
      <xdr:row>38</xdr:row>
      <xdr:rowOff>30480</xdr:rowOff>
    </xdr:to>
    <xdr:cxnSp macro="">
      <xdr:nvCxnSpPr>
        <xdr:cNvPr id="140" name="直線コネクタ 139"/>
        <xdr:cNvCxnSpPr/>
      </xdr:nvCxnSpPr>
      <xdr:spPr>
        <a:xfrm flipV="1">
          <a:off x="6972300" y="65423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78213</xdr:rowOff>
    </xdr:from>
    <xdr:ext cx="469744" cy="259045"/>
    <xdr:sp macro="" textlink="">
      <xdr:nvSpPr>
        <xdr:cNvPr id="145" name="n_1mainValue【図書館】&#10;一人当たり面積"/>
        <xdr:cNvSpPr txBox="1"/>
      </xdr:nvSpPr>
      <xdr:spPr>
        <a:xfrm>
          <a:off x="93917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88010</xdr:rowOff>
    </xdr:from>
    <xdr:ext cx="469744" cy="259045"/>
    <xdr:sp macro="" textlink="">
      <xdr:nvSpPr>
        <xdr:cNvPr id="146" name="n_2mainValue【図書館】&#10;一人当たり面積"/>
        <xdr:cNvSpPr txBox="1"/>
      </xdr:nvSpPr>
      <xdr:spPr>
        <a:xfrm>
          <a:off x="8515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47" name="n_3main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9" name="楕円 188"/>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131462</xdr:rowOff>
    </xdr:from>
    <xdr:ext cx="405111" cy="259045"/>
    <xdr:sp macro="" textlink="">
      <xdr:nvSpPr>
        <xdr:cNvPr id="190" name="【体育館・プール】&#10;有形固定資産減価償却率該当値テキスト"/>
        <xdr:cNvSpPr txBox="1"/>
      </xdr:nvSpPr>
      <xdr:spPr>
        <a:xfrm>
          <a:off x="4673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91" name="楕円 190"/>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165735</xdr:rowOff>
    </xdr:from>
    <xdr:to>
      <xdr:col>24</xdr:col>
      <xdr:colOff>63500</xdr:colOff>
      <xdr:row>61</xdr:row>
      <xdr:rowOff>32385</xdr:rowOff>
    </xdr:to>
    <xdr:cxnSp macro="">
      <xdr:nvCxnSpPr>
        <xdr:cNvPr id="192" name="直線コネクタ 191"/>
        <xdr:cNvCxnSpPr/>
      </xdr:nvCxnSpPr>
      <xdr:spPr>
        <a:xfrm>
          <a:off x="3797300" y="104527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3" name="楕円 192"/>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165735</xdr:rowOff>
    </xdr:to>
    <xdr:cxnSp macro="">
      <xdr:nvCxnSpPr>
        <xdr:cNvPr id="194" name="直線コネクタ 193"/>
        <xdr:cNvCxnSpPr/>
      </xdr:nvCxnSpPr>
      <xdr:spPr>
        <a:xfrm>
          <a:off x="2908300" y="103632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5" name="楕円 194"/>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76200</xdr:rowOff>
    </xdr:to>
    <xdr:cxnSp macro="">
      <xdr:nvCxnSpPr>
        <xdr:cNvPr id="196" name="直線コネクタ 195"/>
        <xdr:cNvCxnSpPr/>
      </xdr:nvCxnSpPr>
      <xdr:spPr>
        <a:xfrm>
          <a:off x="2019300" y="10319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7" name="楕円 196"/>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32385</xdr:rowOff>
    </xdr:to>
    <xdr:cxnSp macro="">
      <xdr:nvCxnSpPr>
        <xdr:cNvPr id="198" name="直線コネクタ 197"/>
        <xdr:cNvCxnSpPr/>
      </xdr:nvCxnSpPr>
      <xdr:spPr>
        <a:xfrm>
          <a:off x="1130300" y="102755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203" name="n_1mainValue【体育館・プール】&#10;有形固定資産減価償却率"/>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4" name="n_2mainValue【体育館・プー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205" name="n_3mainValue【体育館・プール】&#10;有形固定資産減価償却率"/>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6" name="n_4mainValue【体育館・プー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37"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43362</xdr:rowOff>
    </xdr:from>
    <xdr:to>
      <xdr:col>55</xdr:col>
      <xdr:colOff>50800</xdr:colOff>
      <xdr:row>61</xdr:row>
      <xdr:rowOff>144962</xdr:rowOff>
    </xdr:to>
    <xdr:sp macro="" textlink="">
      <xdr:nvSpPr>
        <xdr:cNvPr id="248" name="楕円 247"/>
        <xdr:cNvSpPr/>
      </xdr:nvSpPr>
      <xdr:spPr>
        <a:xfrm>
          <a:off x="10426700" y="105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66239</xdr:rowOff>
    </xdr:from>
    <xdr:ext cx="469744" cy="259045"/>
    <xdr:sp macro="" textlink="">
      <xdr:nvSpPr>
        <xdr:cNvPr id="249" name="【体育館・プール】&#10;一人当たり面積該当値テキスト"/>
        <xdr:cNvSpPr txBox="1"/>
      </xdr:nvSpPr>
      <xdr:spPr>
        <a:xfrm>
          <a:off x="10515600" y="1035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48804</xdr:rowOff>
    </xdr:from>
    <xdr:to>
      <xdr:col>50</xdr:col>
      <xdr:colOff>165100</xdr:colOff>
      <xdr:row>61</xdr:row>
      <xdr:rowOff>150404</xdr:rowOff>
    </xdr:to>
    <xdr:sp macro="" textlink="">
      <xdr:nvSpPr>
        <xdr:cNvPr id="250" name="楕円 249"/>
        <xdr:cNvSpPr/>
      </xdr:nvSpPr>
      <xdr:spPr>
        <a:xfrm>
          <a:off x="958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94162</xdr:rowOff>
    </xdr:from>
    <xdr:to>
      <xdr:col>55</xdr:col>
      <xdr:colOff>0</xdr:colOff>
      <xdr:row>61</xdr:row>
      <xdr:rowOff>99604</xdr:rowOff>
    </xdr:to>
    <xdr:cxnSp macro="">
      <xdr:nvCxnSpPr>
        <xdr:cNvPr id="251" name="直線コネクタ 250"/>
        <xdr:cNvCxnSpPr/>
      </xdr:nvCxnSpPr>
      <xdr:spPr>
        <a:xfrm flipV="1">
          <a:off x="9639300" y="1055261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55335</xdr:rowOff>
    </xdr:from>
    <xdr:to>
      <xdr:col>46</xdr:col>
      <xdr:colOff>38100</xdr:colOff>
      <xdr:row>61</xdr:row>
      <xdr:rowOff>156935</xdr:rowOff>
    </xdr:to>
    <xdr:sp macro="" textlink="">
      <xdr:nvSpPr>
        <xdr:cNvPr id="252" name="楕円 251"/>
        <xdr:cNvSpPr/>
      </xdr:nvSpPr>
      <xdr:spPr>
        <a:xfrm>
          <a:off x="869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99604</xdr:rowOff>
    </xdr:from>
    <xdr:to>
      <xdr:col>50</xdr:col>
      <xdr:colOff>114300</xdr:colOff>
      <xdr:row>61</xdr:row>
      <xdr:rowOff>106135</xdr:rowOff>
    </xdr:to>
    <xdr:cxnSp macro="">
      <xdr:nvCxnSpPr>
        <xdr:cNvPr id="253" name="直線コネクタ 252"/>
        <xdr:cNvCxnSpPr/>
      </xdr:nvCxnSpPr>
      <xdr:spPr>
        <a:xfrm flipV="1">
          <a:off x="8750300" y="10558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61867</xdr:rowOff>
    </xdr:from>
    <xdr:to>
      <xdr:col>41</xdr:col>
      <xdr:colOff>101600</xdr:colOff>
      <xdr:row>61</xdr:row>
      <xdr:rowOff>163467</xdr:rowOff>
    </xdr:to>
    <xdr:sp macro="" textlink="">
      <xdr:nvSpPr>
        <xdr:cNvPr id="254" name="楕円 253"/>
        <xdr:cNvSpPr/>
      </xdr:nvSpPr>
      <xdr:spPr>
        <a:xfrm>
          <a:off x="7810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106135</xdr:rowOff>
    </xdr:from>
    <xdr:to>
      <xdr:col>45</xdr:col>
      <xdr:colOff>177800</xdr:colOff>
      <xdr:row>61</xdr:row>
      <xdr:rowOff>112667</xdr:rowOff>
    </xdr:to>
    <xdr:cxnSp macro="">
      <xdr:nvCxnSpPr>
        <xdr:cNvPr id="255" name="直線コネクタ 254"/>
        <xdr:cNvCxnSpPr/>
      </xdr:nvCxnSpPr>
      <xdr:spPr>
        <a:xfrm flipV="1">
          <a:off x="7861300" y="10564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64044</xdr:rowOff>
    </xdr:from>
    <xdr:to>
      <xdr:col>36</xdr:col>
      <xdr:colOff>165100</xdr:colOff>
      <xdr:row>61</xdr:row>
      <xdr:rowOff>165644</xdr:rowOff>
    </xdr:to>
    <xdr:sp macro="" textlink="">
      <xdr:nvSpPr>
        <xdr:cNvPr id="256" name="楕円 255"/>
        <xdr:cNvSpPr/>
      </xdr:nvSpPr>
      <xdr:spPr>
        <a:xfrm>
          <a:off x="6921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112667</xdr:rowOff>
    </xdr:from>
    <xdr:to>
      <xdr:col>41</xdr:col>
      <xdr:colOff>50800</xdr:colOff>
      <xdr:row>61</xdr:row>
      <xdr:rowOff>114844</xdr:rowOff>
    </xdr:to>
    <xdr:cxnSp macro="">
      <xdr:nvCxnSpPr>
        <xdr:cNvPr id="257" name="直線コネクタ 256"/>
        <xdr:cNvCxnSpPr/>
      </xdr:nvCxnSpPr>
      <xdr:spPr>
        <a:xfrm flipV="1">
          <a:off x="6972300" y="1057111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58"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59"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0" name="n_3aveValue【体育館・プール】&#10;一人当たり面積"/>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61" name="n_4aveValue【体育館・プール】&#10;一人当たり面積"/>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166931</xdr:rowOff>
    </xdr:from>
    <xdr:ext cx="469744" cy="259045"/>
    <xdr:sp macro="" textlink="">
      <xdr:nvSpPr>
        <xdr:cNvPr id="262" name="n_1mainValue【体育館・プール】&#10;一人当たり面積"/>
        <xdr:cNvSpPr txBox="1"/>
      </xdr:nvSpPr>
      <xdr:spPr>
        <a:xfrm>
          <a:off x="9391727" y="1028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2012</xdr:rowOff>
    </xdr:from>
    <xdr:ext cx="469744" cy="259045"/>
    <xdr:sp macro="" textlink="">
      <xdr:nvSpPr>
        <xdr:cNvPr id="263" name="n_2mainValue【体育館・プール】&#10;一人当たり面積"/>
        <xdr:cNvSpPr txBox="1"/>
      </xdr:nvSpPr>
      <xdr:spPr>
        <a:xfrm>
          <a:off x="8515427" y="102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8544</xdr:rowOff>
    </xdr:from>
    <xdr:ext cx="469744" cy="259045"/>
    <xdr:sp macro="" textlink="">
      <xdr:nvSpPr>
        <xdr:cNvPr id="264" name="n_3mainValue【体育館・プール】&#10;一人当たり面積"/>
        <xdr:cNvSpPr txBox="1"/>
      </xdr:nvSpPr>
      <xdr:spPr>
        <a:xfrm>
          <a:off x="7626427" y="102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10721</xdr:rowOff>
    </xdr:from>
    <xdr:ext cx="469744" cy="259045"/>
    <xdr:sp macro="" textlink="">
      <xdr:nvSpPr>
        <xdr:cNvPr id="265" name="n_4mainValue【体育館・プール】&#10;一人当たり面積"/>
        <xdr:cNvSpPr txBox="1"/>
      </xdr:nvSpPr>
      <xdr:spPr>
        <a:xfrm>
          <a:off x="6737427" y="102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0" name="直線コネクタ 289"/>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3"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4" name="直線コネクタ 293"/>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95"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6" name="フローチャート: 判断 295"/>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97" name="フローチャート: 判断 296"/>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98" name="フローチャート: 判断 297"/>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0" name="フローチャート: 判断 299"/>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306" name="楕円 305"/>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307" name="【福祉施設】&#10;有形固定資産減価償却率該当値テキスト"/>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308" name="楕円 307"/>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11430</xdr:rowOff>
    </xdr:to>
    <xdr:cxnSp macro="">
      <xdr:nvCxnSpPr>
        <xdr:cNvPr id="309" name="直線コネクタ 308"/>
        <xdr:cNvCxnSpPr/>
      </xdr:nvCxnSpPr>
      <xdr:spPr>
        <a:xfrm>
          <a:off x="3797300" y="138360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xdr:rowOff>
    </xdr:from>
    <xdr:to>
      <xdr:col>15</xdr:col>
      <xdr:colOff>101600</xdr:colOff>
      <xdr:row>80</xdr:row>
      <xdr:rowOff>106045</xdr:rowOff>
    </xdr:to>
    <xdr:sp macro="" textlink="">
      <xdr:nvSpPr>
        <xdr:cNvPr id="310" name="楕円 309"/>
        <xdr:cNvSpPr/>
      </xdr:nvSpPr>
      <xdr:spPr>
        <a:xfrm>
          <a:off x="2857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55245</xdr:rowOff>
    </xdr:from>
    <xdr:to>
      <xdr:col>19</xdr:col>
      <xdr:colOff>177800</xdr:colOff>
      <xdr:row>80</xdr:row>
      <xdr:rowOff>120014</xdr:rowOff>
    </xdr:to>
    <xdr:cxnSp macro="">
      <xdr:nvCxnSpPr>
        <xdr:cNvPr id="311" name="直線コネクタ 310"/>
        <xdr:cNvCxnSpPr/>
      </xdr:nvCxnSpPr>
      <xdr:spPr>
        <a:xfrm>
          <a:off x="2908300" y="13771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111125</xdr:rowOff>
    </xdr:from>
    <xdr:to>
      <xdr:col>10</xdr:col>
      <xdr:colOff>165100</xdr:colOff>
      <xdr:row>80</xdr:row>
      <xdr:rowOff>41275</xdr:rowOff>
    </xdr:to>
    <xdr:sp macro="" textlink="">
      <xdr:nvSpPr>
        <xdr:cNvPr id="312" name="楕円 311"/>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161925</xdr:rowOff>
    </xdr:from>
    <xdr:to>
      <xdr:col>15</xdr:col>
      <xdr:colOff>50800</xdr:colOff>
      <xdr:row>80</xdr:row>
      <xdr:rowOff>55245</xdr:rowOff>
    </xdr:to>
    <xdr:cxnSp macro="">
      <xdr:nvCxnSpPr>
        <xdr:cNvPr id="313" name="直線コネクタ 312"/>
        <xdr:cNvCxnSpPr/>
      </xdr:nvCxnSpPr>
      <xdr:spPr>
        <a:xfrm>
          <a:off x="2019300" y="13706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46355</xdr:rowOff>
    </xdr:from>
    <xdr:to>
      <xdr:col>6</xdr:col>
      <xdr:colOff>38100</xdr:colOff>
      <xdr:row>79</xdr:row>
      <xdr:rowOff>147955</xdr:rowOff>
    </xdr:to>
    <xdr:sp macro="" textlink="">
      <xdr:nvSpPr>
        <xdr:cNvPr id="314" name="楕円 313"/>
        <xdr:cNvSpPr/>
      </xdr:nvSpPr>
      <xdr:spPr>
        <a:xfrm>
          <a:off x="1079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97155</xdr:rowOff>
    </xdr:from>
    <xdr:to>
      <xdr:col>10</xdr:col>
      <xdr:colOff>114300</xdr:colOff>
      <xdr:row>79</xdr:row>
      <xdr:rowOff>161925</xdr:rowOff>
    </xdr:to>
    <xdr:cxnSp macro="">
      <xdr:nvCxnSpPr>
        <xdr:cNvPr id="315" name="直線コネクタ 314"/>
        <xdr:cNvCxnSpPr/>
      </xdr:nvCxnSpPr>
      <xdr:spPr>
        <a:xfrm>
          <a:off x="1130300" y="136417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316" name="n_1aveValue【福祉施設】&#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317" name="n_2aveValue【福祉施設】&#10;有形固定資産減価償却率"/>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318" name="n_3aveValue【福祉施設】&#10;有形固定資産減価償却率"/>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19"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320" name="n_1mainValue【福祉施設】&#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122572</xdr:rowOff>
    </xdr:from>
    <xdr:ext cx="405111" cy="259045"/>
    <xdr:sp macro="" textlink="">
      <xdr:nvSpPr>
        <xdr:cNvPr id="321" name="n_2mainValue【福祉施設】&#10;有形固定資産減価償却率"/>
        <xdr:cNvSpPr txBox="1"/>
      </xdr:nvSpPr>
      <xdr:spPr>
        <a:xfrm>
          <a:off x="2705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57802</xdr:rowOff>
    </xdr:from>
    <xdr:ext cx="405111" cy="259045"/>
    <xdr:sp macro="" textlink="">
      <xdr:nvSpPr>
        <xdr:cNvPr id="322" name="n_3mainValue【福祉施設】&#10;有形固定資産減価償却率"/>
        <xdr:cNvSpPr txBox="1"/>
      </xdr:nvSpPr>
      <xdr:spPr>
        <a:xfrm>
          <a:off x="1816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164482</xdr:rowOff>
    </xdr:from>
    <xdr:ext cx="405111" cy="259045"/>
    <xdr:sp macro="" textlink="">
      <xdr:nvSpPr>
        <xdr:cNvPr id="323" name="n_4mainValue【福祉施設】&#10;有形固定資産減価償却率"/>
        <xdr:cNvSpPr txBox="1"/>
      </xdr:nvSpPr>
      <xdr:spPr>
        <a:xfrm>
          <a:off x="927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47" name="直線コネクタ 346"/>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48"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49" name="直線コネクタ 348"/>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5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51" name="直線コネクタ 35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52" name="【福祉施設】&#10;一人当たり面積平均値テキスト"/>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3" name="フローチャート: 判断 352"/>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54" name="フローチャート: 判断 353"/>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55" name="フローチャート: 判断 354"/>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56" name="フローチャート: 判断 355"/>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7" name="フローチャート: 判断 356"/>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160655</xdr:rowOff>
    </xdr:from>
    <xdr:to>
      <xdr:col>55</xdr:col>
      <xdr:colOff>50800</xdr:colOff>
      <xdr:row>82</xdr:row>
      <xdr:rowOff>90805</xdr:rowOff>
    </xdr:to>
    <xdr:sp macro="" textlink="">
      <xdr:nvSpPr>
        <xdr:cNvPr id="363" name="楕円 362"/>
        <xdr:cNvSpPr/>
      </xdr:nvSpPr>
      <xdr:spPr>
        <a:xfrm>
          <a:off x="10426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12082</xdr:rowOff>
    </xdr:from>
    <xdr:ext cx="469744" cy="259045"/>
    <xdr:sp macro="" textlink="">
      <xdr:nvSpPr>
        <xdr:cNvPr id="364" name="【福祉施設】&#10;一人当たり面積該当値テキスト"/>
        <xdr:cNvSpPr txBox="1"/>
      </xdr:nvSpPr>
      <xdr:spPr>
        <a:xfrm>
          <a:off x="10515600"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166370</xdr:rowOff>
    </xdr:from>
    <xdr:to>
      <xdr:col>50</xdr:col>
      <xdr:colOff>165100</xdr:colOff>
      <xdr:row>82</xdr:row>
      <xdr:rowOff>96520</xdr:rowOff>
    </xdr:to>
    <xdr:sp macro="" textlink="">
      <xdr:nvSpPr>
        <xdr:cNvPr id="365" name="楕円 364"/>
        <xdr:cNvSpPr/>
      </xdr:nvSpPr>
      <xdr:spPr>
        <a:xfrm>
          <a:off x="9588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40005</xdr:rowOff>
    </xdr:from>
    <xdr:to>
      <xdr:col>55</xdr:col>
      <xdr:colOff>0</xdr:colOff>
      <xdr:row>82</xdr:row>
      <xdr:rowOff>45720</xdr:rowOff>
    </xdr:to>
    <xdr:cxnSp macro="">
      <xdr:nvCxnSpPr>
        <xdr:cNvPr id="366" name="直線コネクタ 365"/>
        <xdr:cNvCxnSpPr/>
      </xdr:nvCxnSpPr>
      <xdr:spPr>
        <a:xfrm flipV="1">
          <a:off x="9639300" y="14098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6350</xdr:rowOff>
    </xdr:from>
    <xdr:to>
      <xdr:col>46</xdr:col>
      <xdr:colOff>38100</xdr:colOff>
      <xdr:row>82</xdr:row>
      <xdr:rowOff>107950</xdr:rowOff>
    </xdr:to>
    <xdr:sp macro="" textlink="">
      <xdr:nvSpPr>
        <xdr:cNvPr id="367" name="楕円 366"/>
        <xdr:cNvSpPr/>
      </xdr:nvSpPr>
      <xdr:spPr>
        <a:xfrm>
          <a:off x="869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45720</xdr:rowOff>
    </xdr:from>
    <xdr:to>
      <xdr:col>50</xdr:col>
      <xdr:colOff>114300</xdr:colOff>
      <xdr:row>82</xdr:row>
      <xdr:rowOff>57150</xdr:rowOff>
    </xdr:to>
    <xdr:cxnSp macro="">
      <xdr:nvCxnSpPr>
        <xdr:cNvPr id="368" name="直線コネクタ 367"/>
        <xdr:cNvCxnSpPr/>
      </xdr:nvCxnSpPr>
      <xdr:spPr>
        <a:xfrm flipV="1">
          <a:off x="8750300" y="1410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xdr:rowOff>
    </xdr:from>
    <xdr:to>
      <xdr:col>41</xdr:col>
      <xdr:colOff>101600</xdr:colOff>
      <xdr:row>82</xdr:row>
      <xdr:rowOff>115570</xdr:rowOff>
    </xdr:to>
    <xdr:sp macro="" textlink="">
      <xdr:nvSpPr>
        <xdr:cNvPr id="369" name="楕円 368"/>
        <xdr:cNvSpPr/>
      </xdr:nvSpPr>
      <xdr:spPr>
        <a:xfrm>
          <a:off x="7810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57150</xdr:rowOff>
    </xdr:from>
    <xdr:to>
      <xdr:col>45</xdr:col>
      <xdr:colOff>177800</xdr:colOff>
      <xdr:row>82</xdr:row>
      <xdr:rowOff>64770</xdr:rowOff>
    </xdr:to>
    <xdr:cxnSp macro="">
      <xdr:nvCxnSpPr>
        <xdr:cNvPr id="370" name="直線コネクタ 369"/>
        <xdr:cNvCxnSpPr/>
      </xdr:nvCxnSpPr>
      <xdr:spPr>
        <a:xfrm flipV="1">
          <a:off x="7861300" y="1411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17780</xdr:rowOff>
    </xdr:from>
    <xdr:to>
      <xdr:col>36</xdr:col>
      <xdr:colOff>165100</xdr:colOff>
      <xdr:row>82</xdr:row>
      <xdr:rowOff>119380</xdr:rowOff>
    </xdr:to>
    <xdr:sp macro="" textlink="">
      <xdr:nvSpPr>
        <xdr:cNvPr id="371" name="楕円 370"/>
        <xdr:cNvSpPr/>
      </xdr:nvSpPr>
      <xdr:spPr>
        <a:xfrm>
          <a:off x="692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64770</xdr:rowOff>
    </xdr:from>
    <xdr:to>
      <xdr:col>41</xdr:col>
      <xdr:colOff>50800</xdr:colOff>
      <xdr:row>82</xdr:row>
      <xdr:rowOff>68580</xdr:rowOff>
    </xdr:to>
    <xdr:cxnSp macro="">
      <xdr:nvCxnSpPr>
        <xdr:cNvPr id="372" name="直線コネクタ 371"/>
        <xdr:cNvCxnSpPr/>
      </xdr:nvCxnSpPr>
      <xdr:spPr>
        <a:xfrm flipV="1">
          <a:off x="6972300" y="14123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15257</xdr:rowOff>
    </xdr:from>
    <xdr:ext cx="469744" cy="259045"/>
    <xdr:sp macro="" textlink="">
      <xdr:nvSpPr>
        <xdr:cNvPr id="373" name="n_1aveValue【福祉施設】&#10;一人当たり面積"/>
        <xdr:cNvSpPr txBox="1"/>
      </xdr:nvSpPr>
      <xdr:spPr>
        <a:xfrm>
          <a:off x="9391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40022</xdr:rowOff>
    </xdr:from>
    <xdr:ext cx="469744" cy="259045"/>
    <xdr:sp macro="" textlink="">
      <xdr:nvSpPr>
        <xdr:cNvPr id="374" name="n_2aveValue【福祉施設】&#10;一人当たり面積"/>
        <xdr:cNvSpPr txBox="1"/>
      </xdr:nvSpPr>
      <xdr:spPr>
        <a:xfrm>
          <a:off x="85154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80027</xdr:rowOff>
    </xdr:from>
    <xdr:ext cx="469744" cy="259045"/>
    <xdr:sp macro="" textlink="">
      <xdr:nvSpPr>
        <xdr:cNvPr id="375" name="n_3aveValue【福祉施設】&#10;一人当たり面積"/>
        <xdr:cNvSpPr txBox="1"/>
      </xdr:nvSpPr>
      <xdr:spPr>
        <a:xfrm>
          <a:off x="7626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112413</xdr:rowOff>
    </xdr:from>
    <xdr:ext cx="469744" cy="259045"/>
    <xdr:sp macro="" textlink="">
      <xdr:nvSpPr>
        <xdr:cNvPr id="376" name="n_4aveValue【福祉施設】&#10;一人当たり面積"/>
        <xdr:cNvSpPr txBox="1"/>
      </xdr:nvSpPr>
      <xdr:spPr>
        <a:xfrm>
          <a:off x="6737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113047</xdr:rowOff>
    </xdr:from>
    <xdr:ext cx="469744" cy="259045"/>
    <xdr:sp macro="" textlink="">
      <xdr:nvSpPr>
        <xdr:cNvPr id="377" name="n_1mainValue【福祉施設】&#10;一人当たり面積"/>
        <xdr:cNvSpPr txBox="1"/>
      </xdr:nvSpPr>
      <xdr:spPr>
        <a:xfrm>
          <a:off x="9391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124477</xdr:rowOff>
    </xdr:from>
    <xdr:ext cx="469744" cy="259045"/>
    <xdr:sp macro="" textlink="">
      <xdr:nvSpPr>
        <xdr:cNvPr id="378" name="n_2mainValue【福祉施設】&#10;一人当たり面積"/>
        <xdr:cNvSpPr txBox="1"/>
      </xdr:nvSpPr>
      <xdr:spPr>
        <a:xfrm>
          <a:off x="8515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132097</xdr:rowOff>
    </xdr:from>
    <xdr:ext cx="469744" cy="259045"/>
    <xdr:sp macro="" textlink="">
      <xdr:nvSpPr>
        <xdr:cNvPr id="379" name="n_3mainValue【福祉施設】&#10;一人当たり面積"/>
        <xdr:cNvSpPr txBox="1"/>
      </xdr:nvSpPr>
      <xdr:spPr>
        <a:xfrm>
          <a:off x="7626427"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135907</xdr:rowOff>
    </xdr:from>
    <xdr:ext cx="469744" cy="259045"/>
    <xdr:sp macro="" textlink="">
      <xdr:nvSpPr>
        <xdr:cNvPr id="380" name="n_4mainValue【福祉施設】&#10;一人当たり面積"/>
        <xdr:cNvSpPr txBox="1"/>
      </xdr:nvSpPr>
      <xdr:spPr>
        <a:xfrm>
          <a:off x="6737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21" name="直線コネクタ 420"/>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4"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5" name="直線コネクタ 424"/>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426" name="【一般廃棄物処理施設】&#10;有形固定資産減価償却率平均値テキスト"/>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7" name="フローチャート: 判断 426"/>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28" name="フローチャート: 判断 427"/>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29" name="フローチャート: 判断 428"/>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30" name="フローチャート: 判断 429"/>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31" name="フローチャート: 判断 430"/>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65405</xdr:rowOff>
    </xdr:from>
    <xdr:to>
      <xdr:col>85</xdr:col>
      <xdr:colOff>177800</xdr:colOff>
      <xdr:row>41</xdr:row>
      <xdr:rowOff>167005</xdr:rowOff>
    </xdr:to>
    <xdr:sp macro="" textlink="">
      <xdr:nvSpPr>
        <xdr:cNvPr id="437" name="楕円 436"/>
        <xdr:cNvSpPr/>
      </xdr:nvSpPr>
      <xdr:spPr>
        <a:xfrm>
          <a:off x="162687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151782</xdr:rowOff>
    </xdr:from>
    <xdr:ext cx="405111" cy="259045"/>
    <xdr:sp macro="" textlink="">
      <xdr:nvSpPr>
        <xdr:cNvPr id="438" name="【一般廃棄物処理施設】&#10;有形固定資産減価償却率該当値テキスト"/>
        <xdr:cNvSpPr txBox="1"/>
      </xdr:nvSpPr>
      <xdr:spPr>
        <a:xfrm>
          <a:off x="16357600" y="700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50165</xdr:rowOff>
    </xdr:from>
    <xdr:to>
      <xdr:col>81</xdr:col>
      <xdr:colOff>101600</xdr:colOff>
      <xdr:row>41</xdr:row>
      <xdr:rowOff>151765</xdr:rowOff>
    </xdr:to>
    <xdr:sp macro="" textlink="">
      <xdr:nvSpPr>
        <xdr:cNvPr id="439" name="楕円 438"/>
        <xdr:cNvSpPr/>
      </xdr:nvSpPr>
      <xdr:spPr>
        <a:xfrm>
          <a:off x="15430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100965</xdr:rowOff>
    </xdr:from>
    <xdr:to>
      <xdr:col>85</xdr:col>
      <xdr:colOff>127000</xdr:colOff>
      <xdr:row>41</xdr:row>
      <xdr:rowOff>116205</xdr:rowOff>
    </xdr:to>
    <xdr:cxnSp macro="">
      <xdr:nvCxnSpPr>
        <xdr:cNvPr id="440" name="直線コネクタ 439"/>
        <xdr:cNvCxnSpPr/>
      </xdr:nvCxnSpPr>
      <xdr:spPr>
        <a:xfrm>
          <a:off x="15481300" y="71304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34925</xdr:rowOff>
    </xdr:from>
    <xdr:to>
      <xdr:col>76</xdr:col>
      <xdr:colOff>165100</xdr:colOff>
      <xdr:row>41</xdr:row>
      <xdr:rowOff>136525</xdr:rowOff>
    </xdr:to>
    <xdr:sp macro="" textlink="">
      <xdr:nvSpPr>
        <xdr:cNvPr id="441" name="楕円 440"/>
        <xdr:cNvSpPr/>
      </xdr:nvSpPr>
      <xdr:spPr>
        <a:xfrm>
          <a:off x="14541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85725</xdr:rowOff>
    </xdr:from>
    <xdr:to>
      <xdr:col>81</xdr:col>
      <xdr:colOff>50800</xdr:colOff>
      <xdr:row>41</xdr:row>
      <xdr:rowOff>100965</xdr:rowOff>
    </xdr:to>
    <xdr:cxnSp macro="">
      <xdr:nvCxnSpPr>
        <xdr:cNvPr id="442" name="直線コネクタ 441"/>
        <xdr:cNvCxnSpPr/>
      </xdr:nvCxnSpPr>
      <xdr:spPr>
        <a:xfrm>
          <a:off x="14592300" y="7115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xdr:rowOff>
    </xdr:from>
    <xdr:to>
      <xdr:col>72</xdr:col>
      <xdr:colOff>38100</xdr:colOff>
      <xdr:row>41</xdr:row>
      <xdr:rowOff>104140</xdr:rowOff>
    </xdr:to>
    <xdr:sp macro="" textlink="">
      <xdr:nvSpPr>
        <xdr:cNvPr id="443" name="楕円 442"/>
        <xdr:cNvSpPr/>
      </xdr:nvSpPr>
      <xdr:spPr>
        <a:xfrm>
          <a:off x="1365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53340</xdr:rowOff>
    </xdr:from>
    <xdr:to>
      <xdr:col>76</xdr:col>
      <xdr:colOff>114300</xdr:colOff>
      <xdr:row>41</xdr:row>
      <xdr:rowOff>85725</xdr:rowOff>
    </xdr:to>
    <xdr:cxnSp macro="">
      <xdr:nvCxnSpPr>
        <xdr:cNvPr id="444" name="直線コネクタ 443"/>
        <xdr:cNvCxnSpPr/>
      </xdr:nvCxnSpPr>
      <xdr:spPr>
        <a:xfrm>
          <a:off x="13703300" y="7082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45"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46"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47"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48"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142892</xdr:rowOff>
    </xdr:from>
    <xdr:ext cx="405111" cy="259045"/>
    <xdr:sp macro="" textlink="">
      <xdr:nvSpPr>
        <xdr:cNvPr id="449" name="n_1mainValue【一般廃棄物処理施設】&#10;有形固定資産減価償却率"/>
        <xdr:cNvSpPr txBox="1"/>
      </xdr:nvSpPr>
      <xdr:spPr>
        <a:xfrm>
          <a:off x="152660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127652</xdr:rowOff>
    </xdr:from>
    <xdr:ext cx="405111" cy="259045"/>
    <xdr:sp macro="" textlink="">
      <xdr:nvSpPr>
        <xdr:cNvPr id="450" name="n_2mainValue【一般廃棄物処理施設】&#10;有形固定資産減価償却率"/>
        <xdr:cNvSpPr txBox="1"/>
      </xdr:nvSpPr>
      <xdr:spPr>
        <a:xfrm>
          <a:off x="14389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95267</xdr:rowOff>
    </xdr:from>
    <xdr:ext cx="405111" cy="259045"/>
    <xdr:sp macro="" textlink="">
      <xdr:nvSpPr>
        <xdr:cNvPr id="451" name="n_3mainValue【一般廃棄物処理施設】&#10;有形固定資産減価償却率"/>
        <xdr:cNvSpPr txBox="1"/>
      </xdr:nvSpPr>
      <xdr:spPr>
        <a:xfrm>
          <a:off x="13500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5" name="直線コネクタ 474"/>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6"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7" name="直線コネクタ 476"/>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78"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79" name="直線コネクタ 478"/>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480" name="【一般廃棄物処理施設】&#10;一人当たり有形固定資産（償却資産）額平均値テキスト"/>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1" name="フローチャート: 判断 480"/>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2" name="フローチャート: 判断 481"/>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3" name="フローチャート: 判断 482"/>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4" name="フローチャート: 判断 483"/>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5" name="フローチャート: 判断 484"/>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28353</xdr:rowOff>
    </xdr:from>
    <xdr:to>
      <xdr:col>116</xdr:col>
      <xdr:colOff>114300</xdr:colOff>
      <xdr:row>39</xdr:row>
      <xdr:rowOff>129953</xdr:rowOff>
    </xdr:to>
    <xdr:sp macro="" textlink="">
      <xdr:nvSpPr>
        <xdr:cNvPr id="491" name="楕円 490"/>
        <xdr:cNvSpPr/>
      </xdr:nvSpPr>
      <xdr:spPr>
        <a:xfrm>
          <a:off x="22110700" y="67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6780</xdr:rowOff>
    </xdr:from>
    <xdr:ext cx="599010" cy="259045"/>
    <xdr:sp macro="" textlink="">
      <xdr:nvSpPr>
        <xdr:cNvPr id="492" name="【一般廃棄物処理施設】&#10;一人当たり有形固定資産（償却資産）額該当値テキスト"/>
        <xdr:cNvSpPr txBox="1"/>
      </xdr:nvSpPr>
      <xdr:spPr>
        <a:xfrm>
          <a:off x="22199600" y="66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33248</xdr:rowOff>
    </xdr:from>
    <xdr:to>
      <xdr:col>112</xdr:col>
      <xdr:colOff>38100</xdr:colOff>
      <xdr:row>39</xdr:row>
      <xdr:rowOff>134848</xdr:rowOff>
    </xdr:to>
    <xdr:sp macro="" textlink="">
      <xdr:nvSpPr>
        <xdr:cNvPr id="493" name="楕円 492"/>
        <xdr:cNvSpPr/>
      </xdr:nvSpPr>
      <xdr:spPr>
        <a:xfrm>
          <a:off x="21272500" y="67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79153</xdr:rowOff>
    </xdr:from>
    <xdr:to>
      <xdr:col>116</xdr:col>
      <xdr:colOff>63500</xdr:colOff>
      <xdr:row>39</xdr:row>
      <xdr:rowOff>84048</xdr:rowOff>
    </xdr:to>
    <xdr:cxnSp macro="">
      <xdr:nvCxnSpPr>
        <xdr:cNvPr id="494" name="直線コネクタ 493"/>
        <xdr:cNvCxnSpPr/>
      </xdr:nvCxnSpPr>
      <xdr:spPr>
        <a:xfrm flipV="1">
          <a:off x="21323300" y="6765703"/>
          <a:ext cx="8382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37318</xdr:rowOff>
    </xdr:from>
    <xdr:to>
      <xdr:col>107</xdr:col>
      <xdr:colOff>101600</xdr:colOff>
      <xdr:row>39</xdr:row>
      <xdr:rowOff>138918</xdr:rowOff>
    </xdr:to>
    <xdr:sp macro="" textlink="">
      <xdr:nvSpPr>
        <xdr:cNvPr id="495" name="楕円 494"/>
        <xdr:cNvSpPr/>
      </xdr:nvSpPr>
      <xdr:spPr>
        <a:xfrm>
          <a:off x="20383500" y="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84048</xdr:rowOff>
    </xdr:from>
    <xdr:to>
      <xdr:col>111</xdr:col>
      <xdr:colOff>177800</xdr:colOff>
      <xdr:row>39</xdr:row>
      <xdr:rowOff>88118</xdr:rowOff>
    </xdr:to>
    <xdr:cxnSp macro="">
      <xdr:nvCxnSpPr>
        <xdr:cNvPr id="496" name="直線コネクタ 495"/>
        <xdr:cNvCxnSpPr/>
      </xdr:nvCxnSpPr>
      <xdr:spPr>
        <a:xfrm flipV="1">
          <a:off x="20434300" y="677059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27545</xdr:rowOff>
    </xdr:from>
    <xdr:to>
      <xdr:col>102</xdr:col>
      <xdr:colOff>165100</xdr:colOff>
      <xdr:row>39</xdr:row>
      <xdr:rowOff>129145</xdr:rowOff>
    </xdr:to>
    <xdr:sp macro="" textlink="">
      <xdr:nvSpPr>
        <xdr:cNvPr id="497" name="楕円 496"/>
        <xdr:cNvSpPr/>
      </xdr:nvSpPr>
      <xdr:spPr>
        <a:xfrm>
          <a:off x="19494500" y="67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78345</xdr:rowOff>
    </xdr:from>
    <xdr:to>
      <xdr:col>107</xdr:col>
      <xdr:colOff>50800</xdr:colOff>
      <xdr:row>39</xdr:row>
      <xdr:rowOff>88118</xdr:rowOff>
    </xdr:to>
    <xdr:cxnSp macro="">
      <xdr:nvCxnSpPr>
        <xdr:cNvPr id="498" name="直線コネクタ 497"/>
        <xdr:cNvCxnSpPr/>
      </xdr:nvCxnSpPr>
      <xdr:spPr>
        <a:xfrm>
          <a:off x="19545300" y="6764895"/>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499"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00" name="n_2aveValue【一般廃棄物処理施設】&#10;一人当たり有形固定資産（償却資産）額"/>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01" name="n_3aveValue【一般廃棄物処理施設】&#10;一人当たり有形固定資産（償却資産）額"/>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2"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125975</xdr:rowOff>
    </xdr:from>
    <xdr:ext cx="599010" cy="259045"/>
    <xdr:sp macro="" textlink="">
      <xdr:nvSpPr>
        <xdr:cNvPr id="503" name="n_1mainValue【一般廃棄物処理施設】&#10;一人当たり有形固定資産（償却資産）額"/>
        <xdr:cNvSpPr txBox="1"/>
      </xdr:nvSpPr>
      <xdr:spPr>
        <a:xfrm>
          <a:off x="21011095" y="681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155445</xdr:rowOff>
    </xdr:from>
    <xdr:ext cx="599010" cy="259045"/>
    <xdr:sp macro="" textlink="">
      <xdr:nvSpPr>
        <xdr:cNvPr id="504" name="n_2mainValue【一般廃棄物処理施設】&#10;一人当たり有形固定資産（償却資産）額"/>
        <xdr:cNvSpPr txBox="1"/>
      </xdr:nvSpPr>
      <xdr:spPr>
        <a:xfrm>
          <a:off x="20134795" y="64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145672</xdr:rowOff>
    </xdr:from>
    <xdr:ext cx="599010" cy="259045"/>
    <xdr:sp macro="" textlink="">
      <xdr:nvSpPr>
        <xdr:cNvPr id="505" name="n_3mainValue【一般廃棄物処理施設】&#10;一人当たり有形固定資産（償却資産）額"/>
        <xdr:cNvSpPr txBox="1"/>
      </xdr:nvSpPr>
      <xdr:spPr>
        <a:xfrm>
          <a:off x="19245795" y="648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31" name="直線コネクタ 530"/>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4"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5" name="直線コネクタ 534"/>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536"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7" name="フローチャート: 判断 536"/>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38" name="フローチャート: 判断 537"/>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40" name="フローチャート: 判断 539"/>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41" name="フローチャート: 判断 540"/>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47" name="楕円 546"/>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48"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49" name="楕円 548"/>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50" name="直線コネクタ 549"/>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1" name="楕円 550"/>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552" name="直線コネクタ 551"/>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3" name="楕円 552"/>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554" name="直線コネクタ 553"/>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5" name="楕円 554"/>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556" name="直線コネクタ 555"/>
        <xdr:cNvCxnSpPr/>
      </xdr:nvCxnSpPr>
      <xdr:spPr>
        <a:xfrm>
          <a:off x="1281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57"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59"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560" name="n_4aveValue【保健センター・保健所】&#10;有形固定資産減価償却率"/>
        <xdr:cNvSpPr txBox="1"/>
      </xdr:nvSpPr>
      <xdr:spPr>
        <a:xfrm>
          <a:off x="12611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61"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62"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63" name="n_3main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4" name="n_4mainValue【保健センター・保健所】&#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88" name="直線コネクタ 587"/>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9"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0" name="直線コネクタ 589"/>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91"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92" name="直線コネクタ 591"/>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93"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4" name="フローチャート: 判断 593"/>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5" name="フローチャート: 判断 594"/>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6" name="フローチャート: 判断 59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7" name="フローチャート: 判断 596"/>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98" name="フローチャート: 判断 597"/>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04" name="楕円 603"/>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05" name="【保健センター・保健所】&#10;一人当たり面積該当値テキスト"/>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06" name="楕円 605"/>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607" name="直線コネクタ 606"/>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8" name="楕円 607"/>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609" name="直線コネクタ 608"/>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0" name="楕円 609"/>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611" name="直線コネクタ 610"/>
        <xdr:cNvCxnSpPr/>
      </xdr:nvCxnSpPr>
      <xdr:spPr>
        <a:xfrm>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12" name="楕円 611"/>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613" name="直線コネクタ 612"/>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6"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17"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18"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19" name="n_2mainValue【保健センター・保健所】&#10;一人当たり面積"/>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20"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21"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20138</xdr:rowOff>
    </xdr:from>
    <xdr:to>
      <xdr:col>85</xdr:col>
      <xdr:colOff>126364</xdr:colOff>
      <xdr:row>86</xdr:row>
      <xdr:rowOff>114844</xdr:rowOff>
    </xdr:to>
    <xdr:cxnSp macro="">
      <xdr:nvCxnSpPr>
        <xdr:cNvPr id="647" name="直線コネクタ 646"/>
        <xdr:cNvCxnSpPr/>
      </xdr:nvCxnSpPr>
      <xdr:spPr>
        <a:xfrm flipV="1">
          <a:off x="16318864" y="13564688"/>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118671</xdr:rowOff>
    </xdr:from>
    <xdr:ext cx="405111" cy="259045"/>
    <xdr:sp macro="" textlink="">
      <xdr:nvSpPr>
        <xdr:cNvPr id="648" name="【消防施設】&#10;有形固定資産減価償却率最小値テキスト"/>
        <xdr:cNvSpPr txBox="1"/>
      </xdr:nvSpPr>
      <xdr:spPr>
        <a:xfrm>
          <a:off x="16357600" y="148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114844</xdr:rowOff>
    </xdr:from>
    <xdr:to>
      <xdr:col>86</xdr:col>
      <xdr:colOff>25400</xdr:colOff>
      <xdr:row>86</xdr:row>
      <xdr:rowOff>114844</xdr:rowOff>
    </xdr:to>
    <xdr:cxnSp macro="">
      <xdr:nvCxnSpPr>
        <xdr:cNvPr id="649" name="直線コネクタ 648"/>
        <xdr:cNvCxnSpPr/>
      </xdr:nvCxnSpPr>
      <xdr:spPr>
        <a:xfrm>
          <a:off x="16230600" y="1485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138265</xdr:rowOff>
    </xdr:from>
    <xdr:ext cx="405111" cy="259045"/>
    <xdr:sp macro="" textlink="">
      <xdr:nvSpPr>
        <xdr:cNvPr id="650" name="【消防施設】&#10;有形固定資産減価償却率最大値テキスト"/>
        <xdr:cNvSpPr txBox="1"/>
      </xdr:nvSpPr>
      <xdr:spPr>
        <a:xfrm>
          <a:off x="16357600" y="1333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20138</xdr:rowOff>
    </xdr:from>
    <xdr:to>
      <xdr:col>86</xdr:col>
      <xdr:colOff>25400</xdr:colOff>
      <xdr:row>79</xdr:row>
      <xdr:rowOff>20138</xdr:rowOff>
    </xdr:to>
    <xdr:cxnSp macro="">
      <xdr:nvCxnSpPr>
        <xdr:cNvPr id="651" name="直線コネクタ 650"/>
        <xdr:cNvCxnSpPr/>
      </xdr:nvCxnSpPr>
      <xdr:spPr>
        <a:xfrm>
          <a:off x="16230600" y="1356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80027</xdr:rowOff>
    </xdr:from>
    <xdr:ext cx="405111" cy="259045"/>
    <xdr:sp macro="" textlink="">
      <xdr:nvSpPr>
        <xdr:cNvPr id="652" name="【消防施設】&#10;有形固定資産減価償却率平均値テキスト"/>
        <xdr:cNvSpPr txBox="1"/>
      </xdr:nvSpPr>
      <xdr:spPr>
        <a:xfrm>
          <a:off x="163576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53" name="フローチャート: 判断 652"/>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654" name="フローチャート: 判断 653"/>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52614</xdr:rowOff>
    </xdr:from>
    <xdr:to>
      <xdr:col>76</xdr:col>
      <xdr:colOff>165100</xdr:colOff>
      <xdr:row>82</xdr:row>
      <xdr:rowOff>154214</xdr:rowOff>
    </xdr:to>
    <xdr:sp macro="" textlink="">
      <xdr:nvSpPr>
        <xdr:cNvPr id="655" name="フローチャート: 判断 654"/>
        <xdr:cNvSpPr/>
      </xdr:nvSpPr>
      <xdr:spPr>
        <a:xfrm>
          <a:off x="14541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96701</xdr:rowOff>
    </xdr:from>
    <xdr:to>
      <xdr:col>72</xdr:col>
      <xdr:colOff>38100</xdr:colOff>
      <xdr:row>83</xdr:row>
      <xdr:rowOff>26851</xdr:rowOff>
    </xdr:to>
    <xdr:sp macro="" textlink="">
      <xdr:nvSpPr>
        <xdr:cNvPr id="656" name="フローチャート: 判断 655"/>
        <xdr:cNvSpPr/>
      </xdr:nvSpPr>
      <xdr:spPr>
        <a:xfrm>
          <a:off x="13652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7" name="フローチャート: 判断 656"/>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140788</xdr:rowOff>
    </xdr:from>
    <xdr:to>
      <xdr:col>85</xdr:col>
      <xdr:colOff>177800</xdr:colOff>
      <xdr:row>79</xdr:row>
      <xdr:rowOff>70938</xdr:rowOff>
    </xdr:to>
    <xdr:sp macro="" textlink="">
      <xdr:nvSpPr>
        <xdr:cNvPr id="663" name="楕円 662"/>
        <xdr:cNvSpPr/>
      </xdr:nvSpPr>
      <xdr:spPr>
        <a:xfrm>
          <a:off x="162687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93815</xdr:rowOff>
    </xdr:from>
    <xdr:ext cx="405111" cy="259045"/>
    <xdr:sp macro="" textlink="">
      <xdr:nvSpPr>
        <xdr:cNvPr id="664" name="【消防施設】&#10;有形固定資産減価償却率該当値テキスト"/>
        <xdr:cNvSpPr txBox="1"/>
      </xdr:nvSpPr>
      <xdr:spPr>
        <a:xfrm>
          <a:off x="16357600"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50981</xdr:rowOff>
    </xdr:from>
    <xdr:to>
      <xdr:col>81</xdr:col>
      <xdr:colOff>101600</xdr:colOff>
      <xdr:row>78</xdr:row>
      <xdr:rowOff>152581</xdr:rowOff>
    </xdr:to>
    <xdr:sp macro="" textlink="">
      <xdr:nvSpPr>
        <xdr:cNvPr id="665" name="楕円 664"/>
        <xdr:cNvSpPr/>
      </xdr:nvSpPr>
      <xdr:spPr>
        <a:xfrm>
          <a:off x="15430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101781</xdr:rowOff>
    </xdr:from>
    <xdr:to>
      <xdr:col>85</xdr:col>
      <xdr:colOff>127000</xdr:colOff>
      <xdr:row>79</xdr:row>
      <xdr:rowOff>20138</xdr:rowOff>
    </xdr:to>
    <xdr:cxnSp macro="">
      <xdr:nvCxnSpPr>
        <xdr:cNvPr id="666" name="直線コネクタ 665"/>
        <xdr:cNvCxnSpPr/>
      </xdr:nvCxnSpPr>
      <xdr:spPr>
        <a:xfrm>
          <a:off x="15481300" y="13474881"/>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3629</xdr:rowOff>
    </xdr:from>
    <xdr:to>
      <xdr:col>76</xdr:col>
      <xdr:colOff>165100</xdr:colOff>
      <xdr:row>80</xdr:row>
      <xdr:rowOff>105229</xdr:rowOff>
    </xdr:to>
    <xdr:sp macro="" textlink="">
      <xdr:nvSpPr>
        <xdr:cNvPr id="667" name="楕円 666"/>
        <xdr:cNvSpPr/>
      </xdr:nvSpPr>
      <xdr:spPr>
        <a:xfrm>
          <a:off x="14541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101781</xdr:rowOff>
    </xdr:from>
    <xdr:to>
      <xdr:col>81</xdr:col>
      <xdr:colOff>50800</xdr:colOff>
      <xdr:row>80</xdr:row>
      <xdr:rowOff>54429</xdr:rowOff>
    </xdr:to>
    <xdr:cxnSp macro="">
      <xdr:nvCxnSpPr>
        <xdr:cNvPr id="668" name="直線コネクタ 667"/>
        <xdr:cNvCxnSpPr/>
      </xdr:nvCxnSpPr>
      <xdr:spPr>
        <a:xfrm flipV="1">
          <a:off x="14592300" y="1347488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140788</xdr:rowOff>
    </xdr:from>
    <xdr:to>
      <xdr:col>72</xdr:col>
      <xdr:colOff>38100</xdr:colOff>
      <xdr:row>80</xdr:row>
      <xdr:rowOff>70938</xdr:rowOff>
    </xdr:to>
    <xdr:sp macro="" textlink="">
      <xdr:nvSpPr>
        <xdr:cNvPr id="669" name="楕円 668"/>
        <xdr:cNvSpPr/>
      </xdr:nvSpPr>
      <xdr:spPr>
        <a:xfrm>
          <a:off x="13652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20138</xdr:rowOff>
    </xdr:from>
    <xdr:to>
      <xdr:col>76</xdr:col>
      <xdr:colOff>114300</xdr:colOff>
      <xdr:row>80</xdr:row>
      <xdr:rowOff>54429</xdr:rowOff>
    </xdr:to>
    <xdr:cxnSp macro="">
      <xdr:nvCxnSpPr>
        <xdr:cNvPr id="670" name="直線コネクタ 669"/>
        <xdr:cNvCxnSpPr/>
      </xdr:nvCxnSpPr>
      <xdr:spPr>
        <a:xfrm>
          <a:off x="13703300" y="137361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109764</xdr:rowOff>
    </xdr:from>
    <xdr:to>
      <xdr:col>67</xdr:col>
      <xdr:colOff>101600</xdr:colOff>
      <xdr:row>80</xdr:row>
      <xdr:rowOff>39914</xdr:rowOff>
    </xdr:to>
    <xdr:sp macro="" textlink="">
      <xdr:nvSpPr>
        <xdr:cNvPr id="671" name="楕円 670"/>
        <xdr:cNvSpPr/>
      </xdr:nvSpPr>
      <xdr:spPr>
        <a:xfrm>
          <a:off x="12763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160564</xdr:rowOff>
    </xdr:from>
    <xdr:to>
      <xdr:col>71</xdr:col>
      <xdr:colOff>177800</xdr:colOff>
      <xdr:row>80</xdr:row>
      <xdr:rowOff>20138</xdr:rowOff>
    </xdr:to>
    <xdr:cxnSp macro="">
      <xdr:nvCxnSpPr>
        <xdr:cNvPr id="672" name="直線コネクタ 671"/>
        <xdr:cNvCxnSpPr/>
      </xdr:nvCxnSpPr>
      <xdr:spPr>
        <a:xfrm>
          <a:off x="12814300" y="137051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673" name="n_1aveValue【消防施設】&#10;有形固定資産減価償却率"/>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145341</xdr:rowOff>
    </xdr:from>
    <xdr:ext cx="405111" cy="259045"/>
    <xdr:sp macro="" textlink="">
      <xdr:nvSpPr>
        <xdr:cNvPr id="674" name="n_2aveValue【消防施設】&#10;有形固定資産減価償却率"/>
        <xdr:cNvSpPr txBox="1"/>
      </xdr:nvSpPr>
      <xdr:spPr>
        <a:xfrm>
          <a:off x="14389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17978</xdr:rowOff>
    </xdr:from>
    <xdr:ext cx="405111" cy="259045"/>
    <xdr:sp macro="" textlink="">
      <xdr:nvSpPr>
        <xdr:cNvPr id="675" name="n_3aveValue【消防施設】&#10;有形固定資産減価償却率"/>
        <xdr:cNvSpPr txBox="1"/>
      </xdr:nvSpPr>
      <xdr:spPr>
        <a:xfrm>
          <a:off x="13500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6" name="n_4aveValue【消防施設】&#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169108</xdr:rowOff>
    </xdr:from>
    <xdr:ext cx="405111" cy="259045"/>
    <xdr:sp macro="" textlink="">
      <xdr:nvSpPr>
        <xdr:cNvPr id="677" name="n_1mainValue【消防施設】&#10;有形固定資産減価償却率"/>
        <xdr:cNvSpPr txBox="1"/>
      </xdr:nvSpPr>
      <xdr:spPr>
        <a:xfrm>
          <a:off x="152660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121756</xdr:rowOff>
    </xdr:from>
    <xdr:ext cx="405111" cy="259045"/>
    <xdr:sp macro="" textlink="">
      <xdr:nvSpPr>
        <xdr:cNvPr id="678" name="n_2mainValue【消防施設】&#10;有形固定資産減価償却率"/>
        <xdr:cNvSpPr txBox="1"/>
      </xdr:nvSpPr>
      <xdr:spPr>
        <a:xfrm>
          <a:off x="14389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87465</xdr:rowOff>
    </xdr:from>
    <xdr:ext cx="405111" cy="259045"/>
    <xdr:sp macro="" textlink="">
      <xdr:nvSpPr>
        <xdr:cNvPr id="679" name="n_3mainValue【消防施設】&#10;有形固定資産減価償却率"/>
        <xdr:cNvSpPr txBox="1"/>
      </xdr:nvSpPr>
      <xdr:spPr>
        <a:xfrm>
          <a:off x="135007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56441</xdr:rowOff>
    </xdr:from>
    <xdr:ext cx="405111" cy="259045"/>
    <xdr:sp macro="" textlink="">
      <xdr:nvSpPr>
        <xdr:cNvPr id="680" name="n_4mainValue【消防施設】&#10;有形固定資産減価償却率"/>
        <xdr:cNvSpPr txBox="1"/>
      </xdr:nvSpPr>
      <xdr:spPr>
        <a:xfrm>
          <a:off x="12611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02" name="直線コネクタ 701"/>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0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04" name="直線コネクタ 70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05"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06" name="直線コネクタ 705"/>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707"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08" name="フローチャート: 判断 707"/>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09" name="フローチャート: 判断 708"/>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0" name="フローチャート: 判断 70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12" name="フローチャート: 判断 711"/>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154178</xdr:rowOff>
    </xdr:from>
    <xdr:to>
      <xdr:col>116</xdr:col>
      <xdr:colOff>114300</xdr:colOff>
      <xdr:row>86</xdr:row>
      <xdr:rowOff>84328</xdr:rowOff>
    </xdr:to>
    <xdr:sp macro="" textlink="">
      <xdr:nvSpPr>
        <xdr:cNvPr id="718" name="楕円 717"/>
        <xdr:cNvSpPr/>
      </xdr:nvSpPr>
      <xdr:spPr>
        <a:xfrm>
          <a:off x="22110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69105</xdr:rowOff>
    </xdr:from>
    <xdr:ext cx="469744" cy="259045"/>
    <xdr:sp macro="" textlink="">
      <xdr:nvSpPr>
        <xdr:cNvPr id="719" name="【消防施設】&#10;一人当たり面積該当値テキスト"/>
        <xdr:cNvSpPr txBox="1"/>
      </xdr:nvSpPr>
      <xdr:spPr>
        <a:xfrm>
          <a:off x="22199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720" name="楕円 719"/>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33528</xdr:rowOff>
    </xdr:from>
    <xdr:to>
      <xdr:col>116</xdr:col>
      <xdr:colOff>63500</xdr:colOff>
      <xdr:row>86</xdr:row>
      <xdr:rowOff>33528</xdr:rowOff>
    </xdr:to>
    <xdr:cxnSp macro="">
      <xdr:nvCxnSpPr>
        <xdr:cNvPr id="721" name="直線コネクタ 720"/>
        <xdr:cNvCxnSpPr/>
      </xdr:nvCxnSpPr>
      <xdr:spPr>
        <a:xfrm>
          <a:off x="21323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154178</xdr:rowOff>
    </xdr:from>
    <xdr:to>
      <xdr:col>107</xdr:col>
      <xdr:colOff>101600</xdr:colOff>
      <xdr:row>86</xdr:row>
      <xdr:rowOff>84328</xdr:rowOff>
    </xdr:to>
    <xdr:sp macro="" textlink="">
      <xdr:nvSpPr>
        <xdr:cNvPr id="722" name="楕円 721"/>
        <xdr:cNvSpPr/>
      </xdr:nvSpPr>
      <xdr:spPr>
        <a:xfrm>
          <a:off x="20383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33528</xdr:rowOff>
    </xdr:from>
    <xdr:to>
      <xdr:col>111</xdr:col>
      <xdr:colOff>177800</xdr:colOff>
      <xdr:row>86</xdr:row>
      <xdr:rowOff>33528</xdr:rowOff>
    </xdr:to>
    <xdr:cxnSp macro="">
      <xdr:nvCxnSpPr>
        <xdr:cNvPr id="723" name="直線コネクタ 722"/>
        <xdr:cNvCxnSpPr/>
      </xdr:nvCxnSpPr>
      <xdr:spPr>
        <a:xfrm>
          <a:off x="20434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154178</xdr:rowOff>
    </xdr:from>
    <xdr:to>
      <xdr:col>102</xdr:col>
      <xdr:colOff>165100</xdr:colOff>
      <xdr:row>86</xdr:row>
      <xdr:rowOff>84328</xdr:rowOff>
    </xdr:to>
    <xdr:sp macro="" textlink="">
      <xdr:nvSpPr>
        <xdr:cNvPr id="724" name="楕円 723"/>
        <xdr:cNvSpPr/>
      </xdr:nvSpPr>
      <xdr:spPr>
        <a:xfrm>
          <a:off x="19494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33528</xdr:rowOff>
    </xdr:from>
    <xdr:to>
      <xdr:col>107</xdr:col>
      <xdr:colOff>50800</xdr:colOff>
      <xdr:row>86</xdr:row>
      <xdr:rowOff>33528</xdr:rowOff>
    </xdr:to>
    <xdr:cxnSp macro="">
      <xdr:nvCxnSpPr>
        <xdr:cNvPr id="725" name="直線コネクタ 724"/>
        <xdr:cNvCxnSpPr/>
      </xdr:nvCxnSpPr>
      <xdr:spPr>
        <a:xfrm>
          <a:off x="19545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154178</xdr:rowOff>
    </xdr:from>
    <xdr:to>
      <xdr:col>98</xdr:col>
      <xdr:colOff>38100</xdr:colOff>
      <xdr:row>86</xdr:row>
      <xdr:rowOff>84328</xdr:rowOff>
    </xdr:to>
    <xdr:sp macro="" textlink="">
      <xdr:nvSpPr>
        <xdr:cNvPr id="726" name="楕円 725"/>
        <xdr:cNvSpPr/>
      </xdr:nvSpPr>
      <xdr:spPr>
        <a:xfrm>
          <a:off x="18605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33528</xdr:rowOff>
    </xdr:from>
    <xdr:to>
      <xdr:col>102</xdr:col>
      <xdr:colOff>114300</xdr:colOff>
      <xdr:row>86</xdr:row>
      <xdr:rowOff>33528</xdr:rowOff>
    </xdr:to>
    <xdr:cxnSp macro="">
      <xdr:nvCxnSpPr>
        <xdr:cNvPr id="727" name="直線コネクタ 726"/>
        <xdr:cNvCxnSpPr/>
      </xdr:nvCxnSpPr>
      <xdr:spPr>
        <a:xfrm>
          <a:off x="18656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28"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29"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31"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732" name="n_1mainValue【消防施設】&#10;一人当たり面積"/>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75455</xdr:rowOff>
    </xdr:from>
    <xdr:ext cx="469744" cy="259045"/>
    <xdr:sp macro="" textlink="">
      <xdr:nvSpPr>
        <xdr:cNvPr id="733" name="n_2mainValue【消防施設】&#10;一人当たり面積"/>
        <xdr:cNvSpPr txBox="1"/>
      </xdr:nvSpPr>
      <xdr:spPr>
        <a:xfrm>
          <a:off x="20199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75455</xdr:rowOff>
    </xdr:from>
    <xdr:ext cx="469744" cy="259045"/>
    <xdr:sp macro="" textlink="">
      <xdr:nvSpPr>
        <xdr:cNvPr id="734" name="n_3mainValue【消防施設】&#10;一人当たり面積"/>
        <xdr:cNvSpPr txBox="1"/>
      </xdr:nvSpPr>
      <xdr:spPr>
        <a:xfrm>
          <a:off x="19310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75455</xdr:rowOff>
    </xdr:from>
    <xdr:ext cx="469744" cy="259045"/>
    <xdr:sp macro="" textlink="">
      <xdr:nvSpPr>
        <xdr:cNvPr id="735" name="n_4mainValue【消防施設】&#10;一人当たり面積"/>
        <xdr:cNvSpPr txBox="1"/>
      </xdr:nvSpPr>
      <xdr:spPr>
        <a:xfrm>
          <a:off x="18421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64"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65" name="フローチャート: 判断 764"/>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66" name="フローチャート: 判断 765"/>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67" name="フローチャート: 判断 766"/>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68" name="フローチャート: 判断 767"/>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69" name="フローチャート: 判断 76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75" name="楕円 774"/>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776" name="【庁舎】&#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0</xdr:rowOff>
    </xdr:from>
    <xdr:to>
      <xdr:col>81</xdr:col>
      <xdr:colOff>101600</xdr:colOff>
      <xdr:row>104</xdr:row>
      <xdr:rowOff>101600</xdr:rowOff>
    </xdr:to>
    <xdr:sp macro="" textlink="">
      <xdr:nvSpPr>
        <xdr:cNvPr id="777" name="楕円 776"/>
        <xdr:cNvSpPr/>
      </xdr:nvSpPr>
      <xdr:spPr>
        <a:xfrm>
          <a:off x="15430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50800</xdr:rowOff>
    </xdr:from>
    <xdr:to>
      <xdr:col>85</xdr:col>
      <xdr:colOff>127000</xdr:colOff>
      <xdr:row>104</xdr:row>
      <xdr:rowOff>76200</xdr:rowOff>
    </xdr:to>
    <xdr:cxnSp macro="">
      <xdr:nvCxnSpPr>
        <xdr:cNvPr id="778" name="直線コネクタ 777"/>
        <xdr:cNvCxnSpPr/>
      </xdr:nvCxnSpPr>
      <xdr:spPr>
        <a:xfrm>
          <a:off x="15481300" y="1788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146050</xdr:rowOff>
    </xdr:from>
    <xdr:to>
      <xdr:col>76</xdr:col>
      <xdr:colOff>165100</xdr:colOff>
      <xdr:row>104</xdr:row>
      <xdr:rowOff>76200</xdr:rowOff>
    </xdr:to>
    <xdr:sp macro="" textlink="">
      <xdr:nvSpPr>
        <xdr:cNvPr id="779" name="楕円 778"/>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25400</xdr:rowOff>
    </xdr:from>
    <xdr:to>
      <xdr:col>81</xdr:col>
      <xdr:colOff>50800</xdr:colOff>
      <xdr:row>104</xdr:row>
      <xdr:rowOff>50800</xdr:rowOff>
    </xdr:to>
    <xdr:cxnSp macro="">
      <xdr:nvCxnSpPr>
        <xdr:cNvPr id="780" name="直線コネクタ 779"/>
        <xdr:cNvCxnSpPr/>
      </xdr:nvCxnSpPr>
      <xdr:spPr>
        <a:xfrm>
          <a:off x="14592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81" name="楕円 780"/>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25400</xdr:rowOff>
    </xdr:to>
    <xdr:cxnSp macro="">
      <xdr:nvCxnSpPr>
        <xdr:cNvPr id="782" name="直線コネクタ 781"/>
        <xdr:cNvCxnSpPr/>
      </xdr:nvCxnSpPr>
      <xdr:spPr>
        <a:xfrm>
          <a:off x="13703300" y="1783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95250</xdr:rowOff>
    </xdr:from>
    <xdr:to>
      <xdr:col>67</xdr:col>
      <xdr:colOff>101600</xdr:colOff>
      <xdr:row>104</xdr:row>
      <xdr:rowOff>25400</xdr:rowOff>
    </xdr:to>
    <xdr:sp macro="" textlink="">
      <xdr:nvSpPr>
        <xdr:cNvPr id="783" name="楕円 782"/>
        <xdr:cNvSpPr/>
      </xdr:nvSpPr>
      <xdr:spPr>
        <a:xfrm>
          <a:off x="12763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146050</xdr:rowOff>
    </xdr:from>
    <xdr:to>
      <xdr:col>71</xdr:col>
      <xdr:colOff>177800</xdr:colOff>
      <xdr:row>104</xdr:row>
      <xdr:rowOff>0</xdr:rowOff>
    </xdr:to>
    <xdr:cxnSp macro="">
      <xdr:nvCxnSpPr>
        <xdr:cNvPr id="784" name="直線コネクタ 783"/>
        <xdr:cNvCxnSpPr/>
      </xdr:nvCxnSpPr>
      <xdr:spPr>
        <a:xfrm>
          <a:off x="12814300" y="1780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785"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786" name="n_2aveValue【庁舎】&#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787" name="n_3aveValue【庁舎】&#10;有形固定資産減価償却率"/>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8" name="n_4aveValue【庁舎】&#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118127</xdr:rowOff>
    </xdr:from>
    <xdr:ext cx="405111" cy="259045"/>
    <xdr:sp macro="" textlink="">
      <xdr:nvSpPr>
        <xdr:cNvPr id="789" name="n_1mainValue【庁舎】&#10;有形固定資産減価償却率"/>
        <xdr:cNvSpPr txBox="1"/>
      </xdr:nvSpPr>
      <xdr:spPr>
        <a:xfrm>
          <a:off x="15266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92727</xdr:rowOff>
    </xdr:from>
    <xdr:ext cx="405111" cy="259045"/>
    <xdr:sp macro="" textlink="">
      <xdr:nvSpPr>
        <xdr:cNvPr id="790" name="n_2mainValue【庁舎】&#10;有形固定資産減価償却率"/>
        <xdr:cNvSpPr txBox="1"/>
      </xdr:nvSpPr>
      <xdr:spPr>
        <a:xfrm>
          <a:off x="14389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91" name="n_3mainValue【庁舎】&#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41927</xdr:rowOff>
    </xdr:from>
    <xdr:ext cx="405111" cy="259045"/>
    <xdr:sp macro="" textlink="">
      <xdr:nvSpPr>
        <xdr:cNvPr id="792" name="n_4mainValue【庁舎】&#10;有形固定資産減価償却率"/>
        <xdr:cNvSpPr txBox="1"/>
      </xdr:nvSpPr>
      <xdr:spPr>
        <a:xfrm>
          <a:off x="1261174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16" name="直線コネクタ 815"/>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7"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8" name="直線コネクタ 817"/>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19"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20" name="直線コネクタ 819"/>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821"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22" name="フローチャート: 判断 821"/>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23" name="フローチャート: 判断 82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24" name="フローチャート: 判断 823"/>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5" name="フローチャート: 判断 824"/>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26" name="フローチャート: 判断 825"/>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35561</xdr:rowOff>
    </xdr:from>
    <xdr:to>
      <xdr:col>116</xdr:col>
      <xdr:colOff>114300</xdr:colOff>
      <xdr:row>105</xdr:row>
      <xdr:rowOff>137161</xdr:rowOff>
    </xdr:to>
    <xdr:sp macro="" textlink="">
      <xdr:nvSpPr>
        <xdr:cNvPr id="832" name="楕円 831"/>
        <xdr:cNvSpPr/>
      </xdr:nvSpPr>
      <xdr:spPr>
        <a:xfrm>
          <a:off x="221107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58438</xdr:rowOff>
    </xdr:from>
    <xdr:ext cx="469744" cy="259045"/>
    <xdr:sp macro="" textlink="">
      <xdr:nvSpPr>
        <xdr:cNvPr id="833" name="【庁舎】&#10;一人当たり面積該当値テキスト"/>
        <xdr:cNvSpPr txBox="1"/>
      </xdr:nvSpPr>
      <xdr:spPr>
        <a:xfrm>
          <a:off x="22199600" y="1788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834" name="楕円 833"/>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86361</xdr:rowOff>
    </xdr:from>
    <xdr:to>
      <xdr:col>116</xdr:col>
      <xdr:colOff>63500</xdr:colOff>
      <xdr:row>105</xdr:row>
      <xdr:rowOff>91439</xdr:rowOff>
    </xdr:to>
    <xdr:cxnSp macro="">
      <xdr:nvCxnSpPr>
        <xdr:cNvPr id="835" name="直線コネクタ 834"/>
        <xdr:cNvCxnSpPr/>
      </xdr:nvCxnSpPr>
      <xdr:spPr>
        <a:xfrm flipV="1">
          <a:off x="21323300" y="180886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836" name="楕円 835"/>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99061</xdr:rowOff>
    </xdr:to>
    <xdr:cxnSp macro="">
      <xdr:nvCxnSpPr>
        <xdr:cNvPr id="837" name="直線コネクタ 836"/>
        <xdr:cNvCxnSpPr/>
      </xdr:nvCxnSpPr>
      <xdr:spPr>
        <a:xfrm flipV="1">
          <a:off x="20434300" y="18093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49530</xdr:rowOff>
    </xdr:from>
    <xdr:to>
      <xdr:col>102</xdr:col>
      <xdr:colOff>165100</xdr:colOff>
      <xdr:row>105</xdr:row>
      <xdr:rowOff>151130</xdr:rowOff>
    </xdr:to>
    <xdr:sp macro="" textlink="">
      <xdr:nvSpPr>
        <xdr:cNvPr id="838" name="楕円 837"/>
        <xdr:cNvSpPr/>
      </xdr:nvSpPr>
      <xdr:spPr>
        <a:xfrm>
          <a:off x="19494500" y="180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100330</xdr:rowOff>
    </xdr:to>
    <xdr:cxnSp macro="">
      <xdr:nvCxnSpPr>
        <xdr:cNvPr id="839" name="直線コネクタ 838"/>
        <xdr:cNvCxnSpPr/>
      </xdr:nvCxnSpPr>
      <xdr:spPr>
        <a:xfrm flipV="1">
          <a:off x="19545300" y="181013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50800</xdr:rowOff>
    </xdr:from>
    <xdr:to>
      <xdr:col>98</xdr:col>
      <xdr:colOff>38100</xdr:colOff>
      <xdr:row>105</xdr:row>
      <xdr:rowOff>152400</xdr:rowOff>
    </xdr:to>
    <xdr:sp macro="" textlink="">
      <xdr:nvSpPr>
        <xdr:cNvPr id="840" name="楕円 839"/>
        <xdr:cNvSpPr/>
      </xdr:nvSpPr>
      <xdr:spPr>
        <a:xfrm>
          <a:off x="18605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100330</xdr:rowOff>
    </xdr:from>
    <xdr:to>
      <xdr:col>102</xdr:col>
      <xdr:colOff>114300</xdr:colOff>
      <xdr:row>105</xdr:row>
      <xdr:rowOff>101600</xdr:rowOff>
    </xdr:to>
    <xdr:cxnSp macro="">
      <xdr:nvCxnSpPr>
        <xdr:cNvPr id="841" name="直線コネクタ 840"/>
        <xdr:cNvCxnSpPr/>
      </xdr:nvCxnSpPr>
      <xdr:spPr>
        <a:xfrm flipV="1">
          <a:off x="18656300" y="18102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842"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843"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844"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845"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846" name="n_1mainValue【庁舎】&#10;一人当たり面積"/>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47"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167657</xdr:rowOff>
    </xdr:from>
    <xdr:ext cx="469744" cy="259045"/>
    <xdr:sp macro="" textlink="">
      <xdr:nvSpPr>
        <xdr:cNvPr id="848" name="n_3mainValue【庁舎】&#10;一人当たり面積"/>
        <xdr:cNvSpPr txBox="1"/>
      </xdr:nvSpPr>
      <xdr:spPr>
        <a:xfrm>
          <a:off x="19310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168927</xdr:rowOff>
    </xdr:from>
    <xdr:ext cx="469744" cy="259045"/>
    <xdr:sp macro="" textlink="">
      <xdr:nvSpPr>
        <xdr:cNvPr id="849" name="n_4mainValue【庁舎】&#10;一人当たり面積"/>
        <xdr:cNvSpPr txBox="1"/>
      </xdr:nvSpPr>
      <xdr:spPr>
        <a:xfrm>
          <a:off x="18421427" y="178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体育館・プール、保健センター、一般廃棄物処理施設について、類似団体平均を上回っている。維持管理にかかる経費の増加に留意しつつ、公共施設等総合管理計画及び令和元年度に策定した個別施設計画に基づき、施設の維持管理を適切に進めていく。また保健センターについては一人当たりの面積が類似団体と比較して低くなっているため、各計画に基づき適正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税収があるため、０．５６となっており、昨年度と同数で、近年は横ばいで推移している。新築家屋や企業の償却資産の増加により固定資産税が増加し、町民税においても個人所得は増加した。今後も景気動向を注視していくとともに、滞納整理を積極的に進めるなど税収増加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138006</xdr:rowOff>
    </xdr:from>
    <xdr:to>
      <xdr:col>23</xdr:col>
      <xdr:colOff>133350</xdr:colOff>
      <xdr:row>42</xdr:row>
      <xdr:rowOff>138006</xdr:rowOff>
    </xdr:to>
    <xdr:cxnSp macro="">
      <xdr:nvCxnSpPr>
        <xdr:cNvPr id="68" name="直線コネクタ 67"/>
        <xdr:cNvCxnSpPr/>
      </xdr:nvCxnSpPr>
      <xdr:spPr>
        <a:xfrm>
          <a:off x="4114800" y="733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129963</xdr:rowOff>
    </xdr:from>
    <xdr:to>
      <xdr:col>19</xdr:col>
      <xdr:colOff>133350</xdr:colOff>
      <xdr:row>42</xdr:row>
      <xdr:rowOff>138006</xdr:rowOff>
    </xdr:to>
    <xdr:cxnSp macro="">
      <xdr:nvCxnSpPr>
        <xdr:cNvPr id="71" name="直線コネクタ 70"/>
        <xdr:cNvCxnSpPr/>
      </xdr:nvCxnSpPr>
      <xdr:spPr>
        <a:xfrm>
          <a:off x="3225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129963</xdr:rowOff>
    </xdr:from>
    <xdr:to>
      <xdr:col>15</xdr:col>
      <xdr:colOff>82550</xdr:colOff>
      <xdr:row>42</xdr:row>
      <xdr:rowOff>138006</xdr:rowOff>
    </xdr:to>
    <xdr:cxnSp macro="">
      <xdr:nvCxnSpPr>
        <xdr:cNvPr id="74" name="直線コネクタ 73"/>
        <xdr:cNvCxnSpPr/>
      </xdr:nvCxnSpPr>
      <xdr:spPr>
        <a:xfrm flipV="1">
          <a:off x="2336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138006</xdr:rowOff>
    </xdr:from>
    <xdr:to>
      <xdr:col>11</xdr:col>
      <xdr:colOff>31750</xdr:colOff>
      <xdr:row>42</xdr:row>
      <xdr:rowOff>154094</xdr:rowOff>
    </xdr:to>
    <xdr:cxnSp macro="">
      <xdr:nvCxnSpPr>
        <xdr:cNvPr id="77" name="直線コネクタ 76"/>
        <xdr:cNvCxnSpPr/>
      </xdr:nvCxnSpPr>
      <xdr:spPr>
        <a:xfrm flipV="1">
          <a:off x="1447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87206</xdr:rowOff>
    </xdr:from>
    <xdr:to>
      <xdr:col>23</xdr:col>
      <xdr:colOff>184150</xdr:colOff>
      <xdr:row>43</xdr:row>
      <xdr:rowOff>17356</xdr:rowOff>
    </xdr:to>
    <xdr:sp macro="" textlink="">
      <xdr:nvSpPr>
        <xdr:cNvPr id="87" name="楕円 86"/>
        <xdr:cNvSpPr/>
      </xdr:nvSpPr>
      <xdr:spPr>
        <a:xfrm>
          <a:off x="4902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103733</xdr:rowOff>
    </xdr:from>
    <xdr:ext cx="762000" cy="259045"/>
    <xdr:sp macro="" textlink="">
      <xdr:nvSpPr>
        <xdr:cNvPr id="88" name="財政力該当値テキスト"/>
        <xdr:cNvSpPr txBox="1"/>
      </xdr:nvSpPr>
      <xdr:spPr>
        <a:xfrm>
          <a:off x="50419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87206</xdr:rowOff>
    </xdr:from>
    <xdr:to>
      <xdr:col>19</xdr:col>
      <xdr:colOff>184150</xdr:colOff>
      <xdr:row>43</xdr:row>
      <xdr:rowOff>17356</xdr:rowOff>
    </xdr:to>
    <xdr:sp macro="" textlink="">
      <xdr:nvSpPr>
        <xdr:cNvPr id="89" name="楕円 88"/>
        <xdr:cNvSpPr/>
      </xdr:nvSpPr>
      <xdr:spPr>
        <a:xfrm>
          <a:off x="4064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27533</xdr:rowOff>
    </xdr:from>
    <xdr:ext cx="736600" cy="259045"/>
    <xdr:sp macro="" textlink="">
      <xdr:nvSpPr>
        <xdr:cNvPr id="90" name="テキスト ボックス 89"/>
        <xdr:cNvSpPr txBox="1"/>
      </xdr:nvSpPr>
      <xdr:spPr>
        <a:xfrm>
          <a:off x="3733800" y="705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79163</xdr:rowOff>
    </xdr:from>
    <xdr:to>
      <xdr:col>15</xdr:col>
      <xdr:colOff>133350</xdr:colOff>
      <xdr:row>43</xdr:row>
      <xdr:rowOff>9313</xdr:rowOff>
    </xdr:to>
    <xdr:sp macro="" textlink="">
      <xdr:nvSpPr>
        <xdr:cNvPr id="91" name="楕円 90"/>
        <xdr:cNvSpPr/>
      </xdr:nvSpPr>
      <xdr:spPr>
        <a:xfrm>
          <a:off x="3175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19490</xdr:rowOff>
    </xdr:from>
    <xdr:ext cx="762000" cy="259045"/>
    <xdr:sp macro="" textlink="">
      <xdr:nvSpPr>
        <xdr:cNvPr id="92" name="テキスト ボックス 91"/>
        <xdr:cNvSpPr txBox="1"/>
      </xdr:nvSpPr>
      <xdr:spPr>
        <a:xfrm>
          <a:off x="2844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87206</xdr:rowOff>
    </xdr:from>
    <xdr:to>
      <xdr:col>11</xdr:col>
      <xdr:colOff>82550</xdr:colOff>
      <xdr:row>43</xdr:row>
      <xdr:rowOff>17356</xdr:rowOff>
    </xdr:to>
    <xdr:sp macro="" textlink="">
      <xdr:nvSpPr>
        <xdr:cNvPr id="93" name="楕円 92"/>
        <xdr:cNvSpPr/>
      </xdr:nvSpPr>
      <xdr:spPr>
        <a:xfrm>
          <a:off x="2286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27533</xdr:rowOff>
    </xdr:from>
    <xdr:ext cx="762000" cy="259045"/>
    <xdr:sp macro="" textlink="">
      <xdr:nvSpPr>
        <xdr:cNvPr id="94" name="テキスト ボックス 93"/>
        <xdr:cNvSpPr txBox="1"/>
      </xdr:nvSpPr>
      <xdr:spPr>
        <a:xfrm>
          <a:off x="1955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103294</xdr:rowOff>
    </xdr:from>
    <xdr:to>
      <xdr:col>7</xdr:col>
      <xdr:colOff>31750</xdr:colOff>
      <xdr:row>43</xdr:row>
      <xdr:rowOff>33444</xdr:rowOff>
    </xdr:to>
    <xdr:sp macro="" textlink="">
      <xdr:nvSpPr>
        <xdr:cNvPr id="95" name="楕円 94"/>
        <xdr:cNvSpPr/>
      </xdr:nvSpPr>
      <xdr:spPr>
        <a:xfrm>
          <a:off x="1397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43621</xdr:rowOff>
    </xdr:from>
    <xdr:ext cx="762000" cy="259045"/>
    <xdr:sp macro="" textlink="">
      <xdr:nvSpPr>
        <xdr:cNvPr id="96" name="テキスト ボックス 95"/>
        <xdr:cNvSpPr txBox="1"/>
      </xdr:nvSpPr>
      <xdr:spPr>
        <a:xfrm>
          <a:off x="1066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２．４ポイント上回っており、当町の対前年比では２．５ポイント増加した。経常収入の中で、大きな割合を占めている地方税及び普通交付税は増加したものの、経常支出では人件費、物件費が増加傾向にあり、経常経費が増加している。今後も事務事業の点検と見直しを進め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61</xdr:row>
      <xdr:rowOff>30904</xdr:rowOff>
    </xdr:to>
    <xdr:cxnSp macro="">
      <xdr:nvCxnSpPr>
        <xdr:cNvPr id="131" name="直線コネクタ 130"/>
        <xdr:cNvCxnSpPr/>
      </xdr:nvCxnSpPr>
      <xdr:spPr>
        <a:xfrm>
          <a:off x="4114800" y="1028827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84244</xdr:rowOff>
    </xdr:from>
    <xdr:to>
      <xdr:col>19</xdr:col>
      <xdr:colOff>133350</xdr:colOff>
      <xdr:row>60</xdr:row>
      <xdr:rowOff>1270</xdr:rowOff>
    </xdr:to>
    <xdr:cxnSp macro="">
      <xdr:nvCxnSpPr>
        <xdr:cNvPr id="134" name="直線コネクタ 133"/>
        <xdr:cNvCxnSpPr/>
      </xdr:nvCxnSpPr>
      <xdr:spPr>
        <a:xfrm>
          <a:off x="3225800" y="101997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84244</xdr:rowOff>
    </xdr:from>
    <xdr:to>
      <xdr:col>15</xdr:col>
      <xdr:colOff>82550</xdr:colOff>
      <xdr:row>59</xdr:row>
      <xdr:rowOff>108373</xdr:rowOff>
    </xdr:to>
    <xdr:cxnSp macro="">
      <xdr:nvCxnSpPr>
        <xdr:cNvPr id="137" name="直線コネクタ 136"/>
        <xdr:cNvCxnSpPr/>
      </xdr:nvCxnSpPr>
      <xdr:spPr>
        <a:xfrm flipV="1">
          <a:off x="2336800" y="101997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108373</xdr:rowOff>
    </xdr:to>
    <xdr:cxnSp macro="">
      <xdr:nvCxnSpPr>
        <xdr:cNvPr id="140" name="直線コネクタ 139"/>
        <xdr:cNvCxnSpPr/>
      </xdr:nvCxnSpPr>
      <xdr:spPr>
        <a:xfrm>
          <a:off x="1447800" y="101595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0" name="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1" name="財政構造の弾力性該当値テキスト"/>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2" name="楕円 151"/>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3" name="テキスト ボックス 152"/>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33444</xdr:rowOff>
    </xdr:from>
    <xdr:to>
      <xdr:col>15</xdr:col>
      <xdr:colOff>133350</xdr:colOff>
      <xdr:row>59</xdr:row>
      <xdr:rowOff>135044</xdr:rowOff>
    </xdr:to>
    <xdr:sp macro="" textlink="">
      <xdr:nvSpPr>
        <xdr:cNvPr id="154" name="楕円 153"/>
        <xdr:cNvSpPr/>
      </xdr:nvSpPr>
      <xdr:spPr>
        <a:xfrm>
          <a:off x="3175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145221</xdr:rowOff>
    </xdr:from>
    <xdr:ext cx="762000" cy="259045"/>
    <xdr:sp macro="" textlink="">
      <xdr:nvSpPr>
        <xdr:cNvPr id="155" name="テキスト ボックス 154"/>
        <xdr:cNvSpPr txBox="1"/>
      </xdr:nvSpPr>
      <xdr:spPr>
        <a:xfrm>
          <a:off x="2844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6" name="楕円 155"/>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7" name="テキスト ボックス 156"/>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8" name="楕円 157"/>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59" name="テキスト ボックス 158"/>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類似団体平均より９，０７３円下回る結果となったが、増加傾向にあり、特に人件費、物件費が増加している。維持補修費も増加しており、公共施設の老朽化に伴い今後も増加する見込みである。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20817</xdr:rowOff>
    </xdr:from>
    <xdr:to>
      <xdr:col>23</xdr:col>
      <xdr:colOff>133350</xdr:colOff>
      <xdr:row>82</xdr:row>
      <xdr:rowOff>57383</xdr:rowOff>
    </xdr:to>
    <xdr:cxnSp macro="">
      <xdr:nvCxnSpPr>
        <xdr:cNvPr id="194" name="直線コネクタ 193"/>
        <xdr:cNvCxnSpPr/>
      </xdr:nvCxnSpPr>
      <xdr:spPr>
        <a:xfrm>
          <a:off x="4114800" y="14079717"/>
          <a:ext cx="8382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922</xdr:rowOff>
    </xdr:from>
    <xdr:to>
      <xdr:col>19</xdr:col>
      <xdr:colOff>133350</xdr:colOff>
      <xdr:row>82</xdr:row>
      <xdr:rowOff>20817</xdr:rowOff>
    </xdr:to>
    <xdr:cxnSp macro="">
      <xdr:nvCxnSpPr>
        <xdr:cNvPr id="197" name="直線コネクタ 196"/>
        <xdr:cNvCxnSpPr/>
      </xdr:nvCxnSpPr>
      <xdr:spPr>
        <a:xfrm>
          <a:off x="3225800" y="14059822"/>
          <a:ext cx="8890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160747</xdr:rowOff>
    </xdr:from>
    <xdr:to>
      <xdr:col>15</xdr:col>
      <xdr:colOff>82550</xdr:colOff>
      <xdr:row>82</xdr:row>
      <xdr:rowOff>922</xdr:rowOff>
    </xdr:to>
    <xdr:cxnSp macro="">
      <xdr:nvCxnSpPr>
        <xdr:cNvPr id="200" name="直線コネクタ 199"/>
        <xdr:cNvCxnSpPr/>
      </xdr:nvCxnSpPr>
      <xdr:spPr>
        <a:xfrm>
          <a:off x="2336800" y="14048197"/>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136480</xdr:rowOff>
    </xdr:from>
    <xdr:to>
      <xdr:col>11</xdr:col>
      <xdr:colOff>31750</xdr:colOff>
      <xdr:row>81</xdr:row>
      <xdr:rowOff>160747</xdr:rowOff>
    </xdr:to>
    <xdr:cxnSp macro="">
      <xdr:nvCxnSpPr>
        <xdr:cNvPr id="203" name="直線コネクタ 202"/>
        <xdr:cNvCxnSpPr/>
      </xdr:nvCxnSpPr>
      <xdr:spPr>
        <a:xfrm>
          <a:off x="1447800" y="14023930"/>
          <a:ext cx="8890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6583</xdr:rowOff>
    </xdr:from>
    <xdr:to>
      <xdr:col>23</xdr:col>
      <xdr:colOff>184150</xdr:colOff>
      <xdr:row>82</xdr:row>
      <xdr:rowOff>108183</xdr:rowOff>
    </xdr:to>
    <xdr:sp macro="" textlink="">
      <xdr:nvSpPr>
        <xdr:cNvPr id="213" name="楕円 212"/>
        <xdr:cNvSpPr/>
      </xdr:nvSpPr>
      <xdr:spPr>
        <a:xfrm>
          <a:off x="4902200" y="140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23110</xdr:rowOff>
    </xdr:from>
    <xdr:ext cx="762000" cy="259045"/>
    <xdr:sp macro="" textlink="">
      <xdr:nvSpPr>
        <xdr:cNvPr id="214" name="人件費・物件費等の状況該当値テキスト"/>
        <xdr:cNvSpPr txBox="1"/>
      </xdr:nvSpPr>
      <xdr:spPr>
        <a:xfrm>
          <a:off x="5041900" y="1391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141467</xdr:rowOff>
    </xdr:from>
    <xdr:to>
      <xdr:col>19</xdr:col>
      <xdr:colOff>184150</xdr:colOff>
      <xdr:row>82</xdr:row>
      <xdr:rowOff>71617</xdr:rowOff>
    </xdr:to>
    <xdr:sp macro="" textlink="">
      <xdr:nvSpPr>
        <xdr:cNvPr id="215" name="楕円 214"/>
        <xdr:cNvSpPr/>
      </xdr:nvSpPr>
      <xdr:spPr>
        <a:xfrm>
          <a:off x="4064000" y="140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81794</xdr:rowOff>
    </xdr:from>
    <xdr:ext cx="736600" cy="259045"/>
    <xdr:sp macro="" textlink="">
      <xdr:nvSpPr>
        <xdr:cNvPr id="216" name="テキスト ボックス 215"/>
        <xdr:cNvSpPr txBox="1"/>
      </xdr:nvSpPr>
      <xdr:spPr>
        <a:xfrm>
          <a:off x="3733800" y="13797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121572</xdr:rowOff>
    </xdr:from>
    <xdr:to>
      <xdr:col>15</xdr:col>
      <xdr:colOff>133350</xdr:colOff>
      <xdr:row>82</xdr:row>
      <xdr:rowOff>51722</xdr:rowOff>
    </xdr:to>
    <xdr:sp macro="" textlink="">
      <xdr:nvSpPr>
        <xdr:cNvPr id="217" name="楕円 216"/>
        <xdr:cNvSpPr/>
      </xdr:nvSpPr>
      <xdr:spPr>
        <a:xfrm>
          <a:off x="3175000" y="140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61899</xdr:rowOff>
    </xdr:from>
    <xdr:ext cx="762000" cy="259045"/>
    <xdr:sp macro="" textlink="">
      <xdr:nvSpPr>
        <xdr:cNvPr id="218" name="テキスト ボックス 217"/>
        <xdr:cNvSpPr txBox="1"/>
      </xdr:nvSpPr>
      <xdr:spPr>
        <a:xfrm>
          <a:off x="2844800" y="1377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109947</xdr:rowOff>
    </xdr:from>
    <xdr:to>
      <xdr:col>11</xdr:col>
      <xdr:colOff>82550</xdr:colOff>
      <xdr:row>82</xdr:row>
      <xdr:rowOff>40097</xdr:rowOff>
    </xdr:to>
    <xdr:sp macro="" textlink="">
      <xdr:nvSpPr>
        <xdr:cNvPr id="219" name="楕円 218"/>
        <xdr:cNvSpPr/>
      </xdr:nvSpPr>
      <xdr:spPr>
        <a:xfrm>
          <a:off x="2286000" y="139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50274</xdr:rowOff>
    </xdr:from>
    <xdr:ext cx="762000" cy="259045"/>
    <xdr:sp macro="" textlink="">
      <xdr:nvSpPr>
        <xdr:cNvPr id="220" name="テキスト ボックス 219"/>
        <xdr:cNvSpPr txBox="1"/>
      </xdr:nvSpPr>
      <xdr:spPr>
        <a:xfrm>
          <a:off x="1955800" y="137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85680</xdr:rowOff>
    </xdr:from>
    <xdr:to>
      <xdr:col>7</xdr:col>
      <xdr:colOff>31750</xdr:colOff>
      <xdr:row>82</xdr:row>
      <xdr:rowOff>15830</xdr:rowOff>
    </xdr:to>
    <xdr:sp macro="" textlink="">
      <xdr:nvSpPr>
        <xdr:cNvPr id="221" name="楕円 220"/>
        <xdr:cNvSpPr/>
      </xdr:nvSpPr>
      <xdr:spPr>
        <a:xfrm>
          <a:off x="1397000" y="139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26007</xdr:rowOff>
    </xdr:from>
    <xdr:ext cx="762000" cy="259045"/>
    <xdr:sp macro="" textlink="">
      <xdr:nvSpPr>
        <xdr:cNvPr id="222" name="テキスト ボックス 221"/>
        <xdr:cNvSpPr txBox="1"/>
      </xdr:nvSpPr>
      <xdr:spPr>
        <a:xfrm>
          <a:off x="1066800" y="1374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類似団体平均を０．７ポイント下回り、当町の前年度比では０．１ポイント減少した。今後も計画的な職員採用等により年齢構成の不均等が解消されるよう努め、適正な管理を行う。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58" name="直線コネクタ 257"/>
        <xdr:cNvCxnSpPr/>
      </xdr:nvCxnSpPr>
      <xdr:spPr>
        <a:xfrm flipV="1">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33564</xdr:rowOff>
    </xdr:to>
    <xdr:cxnSp macro="">
      <xdr:nvCxnSpPr>
        <xdr:cNvPr id="261" name="直線コネクタ 260"/>
        <xdr:cNvCxnSpPr/>
      </xdr:nvCxnSpPr>
      <xdr:spPr>
        <a:xfrm flipV="1">
          <a:off x="15290800" y="149382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33564</xdr:rowOff>
    </xdr:to>
    <xdr:cxnSp macro="">
      <xdr:nvCxnSpPr>
        <xdr:cNvPr id="264" name="直線コネクタ 263"/>
        <xdr:cNvCxnSpPr/>
      </xdr:nvCxnSpPr>
      <xdr:spPr>
        <a:xfrm>
          <a:off x="14401800" y="148463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101600</xdr:rowOff>
    </xdr:to>
    <xdr:cxnSp macro="">
      <xdr:nvCxnSpPr>
        <xdr:cNvPr id="267" name="直線コネクタ 266"/>
        <xdr:cNvCxnSpPr/>
      </xdr:nvCxnSpPr>
      <xdr:spPr>
        <a:xfrm>
          <a:off x="13512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9" name="楕円 278"/>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0" name="テキスト ボックス 279"/>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6" name="テキスト ボックス 28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０．２２人少なく、概ね平均値で類似団体を下回る状況が続いている。今後も住民サービスを低下させることのないよう職員の適正な配置を行い、長期的視野に立った業務委託など、定員管理計画と合わせ検討を行う。</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117094</xdr:rowOff>
    </xdr:from>
    <xdr:to>
      <xdr:col>81</xdr:col>
      <xdr:colOff>44450</xdr:colOff>
      <xdr:row>60</xdr:row>
      <xdr:rowOff>135594</xdr:rowOff>
    </xdr:to>
    <xdr:cxnSp macro="">
      <xdr:nvCxnSpPr>
        <xdr:cNvPr id="321" name="直線コネクタ 320"/>
        <xdr:cNvCxnSpPr/>
      </xdr:nvCxnSpPr>
      <xdr:spPr>
        <a:xfrm>
          <a:off x="16179800" y="10404094"/>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117094</xdr:rowOff>
    </xdr:from>
    <xdr:to>
      <xdr:col>77</xdr:col>
      <xdr:colOff>44450</xdr:colOff>
      <xdr:row>60</xdr:row>
      <xdr:rowOff>122724</xdr:rowOff>
    </xdr:to>
    <xdr:cxnSp macro="">
      <xdr:nvCxnSpPr>
        <xdr:cNvPr id="324" name="直線コネクタ 323"/>
        <xdr:cNvCxnSpPr/>
      </xdr:nvCxnSpPr>
      <xdr:spPr>
        <a:xfrm flipV="1">
          <a:off x="15290800" y="1040409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92159</xdr:rowOff>
    </xdr:from>
    <xdr:to>
      <xdr:col>72</xdr:col>
      <xdr:colOff>203200</xdr:colOff>
      <xdr:row>60</xdr:row>
      <xdr:rowOff>122724</xdr:rowOff>
    </xdr:to>
    <xdr:cxnSp macro="">
      <xdr:nvCxnSpPr>
        <xdr:cNvPr id="327" name="直線コネクタ 326"/>
        <xdr:cNvCxnSpPr/>
      </xdr:nvCxnSpPr>
      <xdr:spPr>
        <a:xfrm>
          <a:off x="14401800" y="10379159"/>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78486</xdr:rowOff>
    </xdr:from>
    <xdr:to>
      <xdr:col>68</xdr:col>
      <xdr:colOff>152400</xdr:colOff>
      <xdr:row>60</xdr:row>
      <xdr:rowOff>92159</xdr:rowOff>
    </xdr:to>
    <xdr:cxnSp macro="">
      <xdr:nvCxnSpPr>
        <xdr:cNvPr id="330" name="直線コネクタ 329"/>
        <xdr:cNvCxnSpPr/>
      </xdr:nvCxnSpPr>
      <xdr:spPr>
        <a:xfrm>
          <a:off x="13512800" y="1036548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84794</xdr:rowOff>
    </xdr:from>
    <xdr:to>
      <xdr:col>81</xdr:col>
      <xdr:colOff>95250</xdr:colOff>
      <xdr:row>61</xdr:row>
      <xdr:rowOff>14944</xdr:rowOff>
    </xdr:to>
    <xdr:sp macro="" textlink="">
      <xdr:nvSpPr>
        <xdr:cNvPr id="340" name="楕円 339"/>
        <xdr:cNvSpPr/>
      </xdr:nvSpPr>
      <xdr:spPr>
        <a:xfrm>
          <a:off x="169672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101321</xdr:rowOff>
    </xdr:from>
    <xdr:ext cx="762000" cy="259045"/>
    <xdr:sp macro="" textlink="">
      <xdr:nvSpPr>
        <xdr:cNvPr id="341" name="定員管理の状況該当値テキスト"/>
        <xdr:cNvSpPr txBox="1"/>
      </xdr:nvSpPr>
      <xdr:spPr>
        <a:xfrm>
          <a:off x="17106900" y="102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66294</xdr:rowOff>
    </xdr:from>
    <xdr:to>
      <xdr:col>77</xdr:col>
      <xdr:colOff>95250</xdr:colOff>
      <xdr:row>60</xdr:row>
      <xdr:rowOff>167894</xdr:rowOff>
    </xdr:to>
    <xdr:sp macro="" textlink="">
      <xdr:nvSpPr>
        <xdr:cNvPr id="342" name="楕円 341"/>
        <xdr:cNvSpPr/>
      </xdr:nvSpPr>
      <xdr:spPr>
        <a:xfrm>
          <a:off x="16129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6621</xdr:rowOff>
    </xdr:from>
    <xdr:ext cx="736600" cy="259045"/>
    <xdr:sp macro="" textlink="">
      <xdr:nvSpPr>
        <xdr:cNvPr id="343" name="テキスト ボックス 342"/>
        <xdr:cNvSpPr txBox="1"/>
      </xdr:nvSpPr>
      <xdr:spPr>
        <a:xfrm>
          <a:off x="15798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71924</xdr:rowOff>
    </xdr:from>
    <xdr:to>
      <xdr:col>73</xdr:col>
      <xdr:colOff>44450</xdr:colOff>
      <xdr:row>61</xdr:row>
      <xdr:rowOff>2074</xdr:rowOff>
    </xdr:to>
    <xdr:sp macro="" textlink="">
      <xdr:nvSpPr>
        <xdr:cNvPr id="344" name="楕円 343"/>
        <xdr:cNvSpPr/>
      </xdr:nvSpPr>
      <xdr:spPr>
        <a:xfrm>
          <a:off x="15240000" y="10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12251</xdr:rowOff>
    </xdr:from>
    <xdr:ext cx="762000" cy="259045"/>
    <xdr:sp macro="" textlink="">
      <xdr:nvSpPr>
        <xdr:cNvPr id="345" name="テキスト ボックス 344"/>
        <xdr:cNvSpPr txBox="1"/>
      </xdr:nvSpPr>
      <xdr:spPr>
        <a:xfrm>
          <a:off x="14909800" y="1012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41359</xdr:rowOff>
    </xdr:from>
    <xdr:to>
      <xdr:col>68</xdr:col>
      <xdr:colOff>203200</xdr:colOff>
      <xdr:row>60</xdr:row>
      <xdr:rowOff>142959</xdr:rowOff>
    </xdr:to>
    <xdr:sp macro="" textlink="">
      <xdr:nvSpPr>
        <xdr:cNvPr id="346" name="楕円 345"/>
        <xdr:cNvSpPr/>
      </xdr:nvSpPr>
      <xdr:spPr>
        <a:xfrm>
          <a:off x="14351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153136</xdr:rowOff>
    </xdr:from>
    <xdr:ext cx="762000" cy="259045"/>
    <xdr:sp macro="" textlink="">
      <xdr:nvSpPr>
        <xdr:cNvPr id="347" name="テキスト ボックス 346"/>
        <xdr:cNvSpPr txBox="1"/>
      </xdr:nvSpPr>
      <xdr:spPr>
        <a:xfrm>
          <a:off x="14020800" y="1009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27686</xdr:rowOff>
    </xdr:from>
    <xdr:to>
      <xdr:col>64</xdr:col>
      <xdr:colOff>152400</xdr:colOff>
      <xdr:row>60</xdr:row>
      <xdr:rowOff>129286</xdr:rowOff>
    </xdr:to>
    <xdr:sp macro="" textlink="">
      <xdr:nvSpPr>
        <xdr:cNvPr id="348" name="楕円 347"/>
        <xdr:cNvSpPr/>
      </xdr:nvSpPr>
      <xdr:spPr>
        <a:xfrm>
          <a:off x="13462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139463</xdr:rowOff>
    </xdr:from>
    <xdr:ext cx="762000" cy="259045"/>
    <xdr:sp macro="" textlink="">
      <xdr:nvSpPr>
        <xdr:cNvPr id="349" name="テキスト ボックス 348"/>
        <xdr:cNvSpPr txBox="1"/>
      </xdr:nvSpPr>
      <xdr:spPr>
        <a:xfrm>
          <a:off x="13131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４．３ポイント下回っている。当町の対前年比では０．７ポイント減少した。当町及び一部事務組合の起債の償還は順調に進んでいる。今後も新たな地方債の発行は計画的に行い公債費の適正化を図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78317</xdr:rowOff>
    </xdr:to>
    <xdr:cxnSp macro="">
      <xdr:nvCxnSpPr>
        <xdr:cNvPr id="386" name="直線コネクタ 385"/>
        <xdr:cNvCxnSpPr/>
      </xdr:nvCxnSpPr>
      <xdr:spPr>
        <a:xfrm flipV="1">
          <a:off x="16179800" y="63415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135769</xdr:rowOff>
    </xdr:to>
    <xdr:cxnSp macro="">
      <xdr:nvCxnSpPr>
        <xdr:cNvPr id="389" name="直線コネクタ 388"/>
        <xdr:cNvCxnSpPr/>
      </xdr:nvCxnSpPr>
      <xdr:spPr>
        <a:xfrm flipV="1">
          <a:off x="15290800" y="64219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38</xdr:row>
      <xdr:rowOff>21772</xdr:rowOff>
    </xdr:to>
    <xdr:cxnSp macro="">
      <xdr:nvCxnSpPr>
        <xdr:cNvPr id="392" name="直線コネクタ 391"/>
        <xdr:cNvCxnSpPr/>
      </xdr:nvCxnSpPr>
      <xdr:spPr>
        <a:xfrm flipV="1">
          <a:off x="14401800" y="64794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170241</xdr:rowOff>
    </xdr:from>
    <xdr:to>
      <xdr:col>68</xdr:col>
      <xdr:colOff>152400</xdr:colOff>
      <xdr:row>38</xdr:row>
      <xdr:rowOff>21772</xdr:rowOff>
    </xdr:to>
    <xdr:cxnSp macro="">
      <xdr:nvCxnSpPr>
        <xdr:cNvPr id="395" name="直線コネクタ 394"/>
        <xdr:cNvCxnSpPr/>
      </xdr:nvCxnSpPr>
      <xdr:spPr>
        <a:xfrm>
          <a:off x="13512800" y="65138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5" name="楕円 404"/>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6"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7" name="楕円 406"/>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8" name="テキスト ボックス 407"/>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macro="" textlink="">
      <xdr:nvSpPr>
        <xdr:cNvPr id="409" name="楕円 408"/>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macro="" textlink="">
      <xdr:nvSpPr>
        <xdr:cNvPr id="410" name="テキスト ボックス 409"/>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1" name="楕円 410"/>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2" name="テキスト ボックス 411"/>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119440</xdr:rowOff>
    </xdr:from>
    <xdr:to>
      <xdr:col>64</xdr:col>
      <xdr:colOff>152400</xdr:colOff>
      <xdr:row>38</xdr:row>
      <xdr:rowOff>49591</xdr:rowOff>
    </xdr:to>
    <xdr:sp macro="" textlink="">
      <xdr:nvSpPr>
        <xdr:cNvPr id="413" name="楕円 412"/>
        <xdr:cNvSpPr/>
      </xdr:nvSpPr>
      <xdr:spPr>
        <a:xfrm>
          <a:off x="13462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59767</xdr:rowOff>
    </xdr:from>
    <xdr:ext cx="762000" cy="259045"/>
    <xdr:sp macro="" textlink="">
      <xdr:nvSpPr>
        <xdr:cNvPr id="414" name="テキスト ボックス 413"/>
        <xdr:cNvSpPr txBox="1"/>
      </xdr:nvSpPr>
      <xdr:spPr>
        <a:xfrm>
          <a:off x="13131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から将来負担比率は算出されていない。起債の償還が着実に進んでいること、計画的な基金積立により基金残高が増加したためである。今後も新規発行債は計画的に行うとともに、継続的かつ計画的な積立を行い、後世への負担を軽減するよう財政の健全化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84364</xdr:rowOff>
    </xdr:from>
    <xdr:to>
      <xdr:col>72</xdr:col>
      <xdr:colOff>203200</xdr:colOff>
      <xdr:row>15</xdr:row>
      <xdr:rowOff>11490</xdr:rowOff>
    </xdr:to>
    <xdr:cxnSp macro="">
      <xdr:nvCxnSpPr>
        <xdr:cNvPr id="450" name="直線コネクタ 449"/>
        <xdr:cNvCxnSpPr/>
      </xdr:nvCxnSpPr>
      <xdr:spPr>
        <a:xfrm flipV="1">
          <a:off x="14401800" y="2313214"/>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11490</xdr:rowOff>
    </xdr:from>
    <xdr:to>
      <xdr:col>68</xdr:col>
      <xdr:colOff>152400</xdr:colOff>
      <xdr:row>15</xdr:row>
      <xdr:rowOff>113756</xdr:rowOff>
    </xdr:to>
    <xdr:cxnSp macro="">
      <xdr:nvCxnSpPr>
        <xdr:cNvPr id="453" name="直線コネクタ 452"/>
        <xdr:cNvCxnSpPr/>
      </xdr:nvCxnSpPr>
      <xdr:spPr>
        <a:xfrm flipV="1">
          <a:off x="13512800" y="2583240"/>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6" name="フローチャート: 判断 455"/>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7" name="テキスト ボックス 456"/>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8" name="フローチャート: 判断 457"/>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59" name="テキスト ボックス 458"/>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0" name="フローチャート: 判断 459"/>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1" name="テキスト ボックス 460"/>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67" name="楕円 466"/>
        <xdr:cNvSpPr/>
      </xdr:nvSpPr>
      <xdr:spPr>
        <a:xfrm>
          <a:off x="15240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68" name="テキスト ボックス 46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132140</xdr:rowOff>
    </xdr:from>
    <xdr:to>
      <xdr:col>68</xdr:col>
      <xdr:colOff>203200</xdr:colOff>
      <xdr:row>15</xdr:row>
      <xdr:rowOff>62290</xdr:rowOff>
    </xdr:to>
    <xdr:sp macro="" textlink="">
      <xdr:nvSpPr>
        <xdr:cNvPr id="469" name="楕円 468"/>
        <xdr:cNvSpPr/>
      </xdr:nvSpPr>
      <xdr:spPr>
        <a:xfrm>
          <a:off x="14351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72467</xdr:rowOff>
    </xdr:from>
    <xdr:ext cx="762000" cy="259045"/>
    <xdr:sp macro="" textlink="">
      <xdr:nvSpPr>
        <xdr:cNvPr id="470" name="テキスト ボックス 469"/>
        <xdr:cNvSpPr txBox="1"/>
      </xdr:nvSpPr>
      <xdr:spPr>
        <a:xfrm>
          <a:off x="14020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62956</xdr:rowOff>
    </xdr:from>
    <xdr:to>
      <xdr:col>64</xdr:col>
      <xdr:colOff>152400</xdr:colOff>
      <xdr:row>15</xdr:row>
      <xdr:rowOff>164556</xdr:rowOff>
    </xdr:to>
    <xdr:sp macro="" textlink="">
      <xdr:nvSpPr>
        <xdr:cNvPr id="471" name="楕円 470"/>
        <xdr:cNvSpPr/>
      </xdr:nvSpPr>
      <xdr:spPr>
        <a:xfrm>
          <a:off x="134620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149333</xdr:rowOff>
    </xdr:from>
    <xdr:ext cx="762000" cy="259045"/>
    <xdr:sp macro="" textlink="">
      <xdr:nvSpPr>
        <xdr:cNvPr id="472" name="テキスト ボックス 471"/>
        <xdr:cNvSpPr txBox="1"/>
      </xdr:nvSpPr>
      <xdr:spPr>
        <a:xfrm>
          <a:off x="13131800" y="272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８ポイント下回るが、前年比では１．１ポイント増加した。職員給が増加傾向にあり、経常収支比率に占める人件費の割合は多くないが、人件費に準ずる費用として、物件費に含まれる賃金については一定の額を占めているため、今後も定員管理と合わせ、見直しを含めた取り組み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77470</xdr:rowOff>
    </xdr:to>
    <xdr:cxnSp macro="">
      <xdr:nvCxnSpPr>
        <xdr:cNvPr id="66" name="直線コネクタ 65"/>
        <xdr:cNvCxnSpPr/>
      </xdr:nvCxnSpPr>
      <xdr:spPr>
        <a:xfrm>
          <a:off x="3987800" y="599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16510</xdr:rowOff>
    </xdr:to>
    <xdr:cxnSp macro="">
      <xdr:nvCxnSpPr>
        <xdr:cNvPr id="69" name="直線コネクタ 68"/>
        <xdr:cNvCxnSpPr/>
      </xdr:nvCxnSpPr>
      <xdr:spPr>
        <a:xfrm flipV="1">
          <a:off x="3098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16510</xdr:rowOff>
    </xdr:to>
    <xdr:cxnSp macro="">
      <xdr:nvCxnSpPr>
        <xdr:cNvPr id="72" name="直線コネクタ 71"/>
        <xdr:cNvCxnSpPr/>
      </xdr:nvCxnSpPr>
      <xdr:spPr>
        <a:xfrm>
          <a:off x="2209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8890</xdr:rowOff>
    </xdr:to>
    <xdr:cxnSp macro="">
      <xdr:nvCxnSpPr>
        <xdr:cNvPr id="75" name="直線コネクタ 74"/>
        <xdr:cNvCxnSpPr/>
      </xdr:nvCxnSpPr>
      <xdr:spPr>
        <a:xfrm flipV="1">
          <a:off x="1320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５ポイント上回っている。これは委託費や施設の維持管理費に継続的に多額の費用を要しているためである。前年比較で０．１ポイント増加し、類似団体と比較すると大幅に高いため、委託費や維持管理費を見直し、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53848</xdr:rowOff>
    </xdr:to>
    <xdr:cxnSp macro="">
      <xdr:nvCxnSpPr>
        <xdr:cNvPr id="125" name="直線コネクタ 124"/>
        <xdr:cNvCxnSpPr/>
      </xdr:nvCxnSpPr>
      <xdr:spPr>
        <a:xfrm>
          <a:off x="15671800" y="3130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44704</xdr:rowOff>
    </xdr:to>
    <xdr:cxnSp macro="">
      <xdr:nvCxnSpPr>
        <xdr:cNvPr id="128" name="直線コネクタ 127"/>
        <xdr:cNvCxnSpPr/>
      </xdr:nvCxnSpPr>
      <xdr:spPr>
        <a:xfrm>
          <a:off x="14782800" y="30119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152146</xdr:rowOff>
    </xdr:to>
    <xdr:cxnSp macro="">
      <xdr:nvCxnSpPr>
        <xdr:cNvPr id="131" name="直線コネクタ 130"/>
        <xdr:cNvCxnSpPr/>
      </xdr:nvCxnSpPr>
      <xdr:spPr>
        <a:xfrm flipV="1">
          <a:off x="13893800" y="3011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17</xdr:row>
      <xdr:rowOff>161290</xdr:rowOff>
    </xdr:to>
    <xdr:cxnSp macro="">
      <xdr:nvCxnSpPr>
        <xdr:cNvPr id="134" name="直線コネクタ 133"/>
        <xdr:cNvCxnSpPr/>
      </xdr:nvCxnSpPr>
      <xdr:spPr>
        <a:xfrm flipV="1">
          <a:off x="13004800" y="3066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50" name="楕円 149"/>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51" name="テキスト ボックス 150"/>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５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0</xdr:rowOff>
    </xdr:to>
    <xdr:cxnSp macro="">
      <xdr:nvCxnSpPr>
        <xdr:cNvPr id="185" name="直線コネクタ 184"/>
        <xdr:cNvCxnSpPr/>
      </xdr:nvCxnSpPr>
      <xdr:spPr>
        <a:xfrm>
          <a:off x="3987800" y="956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133350</xdr:rowOff>
    </xdr:to>
    <xdr:cxnSp macro="">
      <xdr:nvCxnSpPr>
        <xdr:cNvPr id="188" name="直線コネクタ 187"/>
        <xdr:cNvCxnSpPr/>
      </xdr:nvCxnSpPr>
      <xdr:spPr>
        <a:xfrm>
          <a:off x="3098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82550</xdr:rowOff>
    </xdr:to>
    <xdr:cxnSp macro="">
      <xdr:nvCxnSpPr>
        <xdr:cNvPr id="191" name="直線コネクタ 190"/>
        <xdr:cNvCxnSpPr/>
      </xdr:nvCxnSpPr>
      <xdr:spPr>
        <a:xfrm>
          <a:off x="2209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57150</xdr:rowOff>
    </xdr:to>
    <xdr:cxnSp macro="">
      <xdr:nvCxnSpPr>
        <xdr:cNvPr id="194" name="直線コネクタ 193"/>
        <xdr:cNvCxnSpPr/>
      </xdr:nvCxnSpPr>
      <xdr:spPr>
        <a:xfrm>
          <a:off x="1320800" y="948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4" name="楕円 203"/>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5"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6" name="楕円 205"/>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07" name="テキスト ボックス 206"/>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08" name="楕円 207"/>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09" name="テキスト ボックス 208"/>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1" name="テキスト ボックス 210"/>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2" name="楕円 211"/>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3" name="テキスト ボックス 212"/>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４．２ポイント下回っており、類似団体の中では少ない値となっている。その他の主なものに繰出金が挙げられるが、下水道事業会計は地方公営企業法を適用しているために負担金として処理され、繰出金に含まれないた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77470</xdr:rowOff>
    </xdr:to>
    <xdr:cxnSp macro="">
      <xdr:nvCxnSpPr>
        <xdr:cNvPr id="246" name="直線コネクタ 245"/>
        <xdr:cNvCxnSpPr/>
      </xdr:nvCxnSpPr>
      <xdr:spPr>
        <a:xfrm>
          <a:off x="15671800" y="946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39370</xdr:rowOff>
    </xdr:to>
    <xdr:cxnSp macro="">
      <xdr:nvCxnSpPr>
        <xdr:cNvPr id="249" name="直線コネクタ 248"/>
        <xdr:cNvCxnSpPr/>
      </xdr:nvCxnSpPr>
      <xdr:spPr>
        <a:xfrm>
          <a:off x="14782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16510</xdr:rowOff>
    </xdr:to>
    <xdr:cxnSp macro="">
      <xdr:nvCxnSpPr>
        <xdr:cNvPr id="252" name="直線コネクタ 251"/>
        <xdr:cNvCxnSpPr/>
      </xdr:nvCxnSpPr>
      <xdr:spPr>
        <a:xfrm>
          <a:off x="13893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54</xdr:row>
      <xdr:rowOff>165100</xdr:rowOff>
    </xdr:to>
    <xdr:cxnSp macro="">
      <xdr:nvCxnSpPr>
        <xdr:cNvPr id="255" name="直線コネクタ 254"/>
        <xdr:cNvCxnSpPr/>
      </xdr:nvCxnSpPr>
      <xdr:spPr>
        <a:xfrm>
          <a:off x="13004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6"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7" name="楕円 266"/>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8" name="テキスト ボックス 267"/>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9" name="楕円 268"/>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0" name="テキスト ボックス 269"/>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1" name="楕円 270"/>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2" name="テキスト ボックス 271"/>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3" name="楕円 272"/>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4" name="テキスト ボックス 273"/>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９．２ポイント上回り、類似団体の中でも高い値となっている。これは公営企業である下水道事業会計への負担金が大きな要因である。また、公的病院への運営補助や移住定住促進など当町独自の取り組みを行っており、事業の多様化により今後も増加が見込まれ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115570</xdr:rowOff>
    </xdr:to>
    <xdr:cxnSp macro="">
      <xdr:nvCxnSpPr>
        <xdr:cNvPr id="304" name="直線コネクタ 303"/>
        <xdr:cNvCxnSpPr/>
      </xdr:nvCxnSpPr>
      <xdr:spPr>
        <a:xfrm>
          <a:off x="15671800" y="6756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69850</xdr:rowOff>
    </xdr:to>
    <xdr:cxnSp macro="">
      <xdr:nvCxnSpPr>
        <xdr:cNvPr id="307" name="直線コネクタ 306"/>
        <xdr:cNvCxnSpPr/>
      </xdr:nvCxnSpPr>
      <xdr:spPr>
        <a:xfrm>
          <a:off x="14782800" y="6751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69850</xdr:rowOff>
    </xdr:to>
    <xdr:cxnSp macro="">
      <xdr:nvCxnSpPr>
        <xdr:cNvPr id="310" name="直線コネクタ 309"/>
        <xdr:cNvCxnSpPr/>
      </xdr:nvCxnSpPr>
      <xdr:spPr>
        <a:xfrm flipV="1">
          <a:off x="13893800" y="6751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69850</xdr:rowOff>
    </xdr:to>
    <xdr:cxnSp macro="">
      <xdr:nvCxnSpPr>
        <xdr:cNvPr id="313" name="直線コネクタ 312"/>
        <xdr:cNvCxnSpPr/>
      </xdr:nvCxnSpPr>
      <xdr:spPr>
        <a:xfrm>
          <a:off x="13004800" y="6706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3" name="楕円 322"/>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24"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5" name="楕円 324"/>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6" name="テキスト ボックス 325"/>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27" name="楕円 326"/>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28" name="テキスト ボックス 327"/>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29" name="楕円 328"/>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0" name="テキスト ボックス 329"/>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31" name="楕円 330"/>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2" name="テキスト ボックス 331"/>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７．６ポイント下回っており、類似団体の中でも少ない値となっている。公債費及び公債費に準ずる費用をみても減少傾向であり、これは起債の償還や一部事務組合で起こした起債の償還が順調に進んでいる結果である。今後も新たな地方債の発行は計画的に行い公債費の適正化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104140</xdr:rowOff>
    </xdr:to>
    <xdr:cxnSp macro="">
      <xdr:nvCxnSpPr>
        <xdr:cNvPr id="365" name="直線コネクタ 364"/>
        <xdr:cNvCxnSpPr/>
      </xdr:nvCxnSpPr>
      <xdr:spPr>
        <a:xfrm flipV="1">
          <a:off x="3987800" y="12753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157480</xdr:rowOff>
    </xdr:to>
    <xdr:cxnSp macro="">
      <xdr:nvCxnSpPr>
        <xdr:cNvPr id="368" name="直線コネクタ 367"/>
        <xdr:cNvCxnSpPr/>
      </xdr:nvCxnSpPr>
      <xdr:spPr>
        <a:xfrm flipV="1">
          <a:off x="3098800" y="12791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46990</xdr:rowOff>
    </xdr:to>
    <xdr:cxnSp macro="">
      <xdr:nvCxnSpPr>
        <xdr:cNvPr id="371" name="直線コネクタ 370"/>
        <xdr:cNvCxnSpPr/>
      </xdr:nvCxnSpPr>
      <xdr:spPr>
        <a:xfrm flipV="1">
          <a:off x="2209800" y="12844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46990</xdr:rowOff>
    </xdr:to>
    <xdr:cxnSp macro="">
      <xdr:nvCxnSpPr>
        <xdr:cNvPr id="374" name="直線コネクタ 373"/>
        <xdr:cNvCxnSpPr/>
      </xdr:nvCxnSpPr>
      <xdr:spPr>
        <a:xfrm>
          <a:off x="1320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4" name="楕円 383"/>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31767</xdr:rowOff>
    </xdr:from>
    <xdr:ext cx="762000" cy="259045"/>
    <xdr:sp macro="" textlink="">
      <xdr:nvSpPr>
        <xdr:cNvPr id="385" name="公債費該当値テキスト"/>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6" name="楕円 385"/>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7" name="テキスト ボックス 386"/>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88" name="楕円 387"/>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89" name="テキスト ボックス 388"/>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0" name="楕円 389"/>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1" name="テキスト ボックス 390"/>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2" name="楕円 391"/>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3" name="テキスト ボックス 392"/>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の割合については、当町の前年比では３．０ポイント増加し、類似団体平均を５．２ポイント上回っている。地方税や普通交付税が増加したものの、人件費、物件費や維持補修費は増加傾向にあるため、経常経費全体を抑制す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35561</xdr:rowOff>
    </xdr:to>
    <xdr:cxnSp macro="">
      <xdr:nvCxnSpPr>
        <xdr:cNvPr id="424" name="直線コネクタ 423"/>
        <xdr:cNvCxnSpPr/>
      </xdr:nvCxnSpPr>
      <xdr:spPr>
        <a:xfrm>
          <a:off x="15671800" y="132715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69850</xdr:rowOff>
    </xdr:to>
    <xdr:cxnSp macro="">
      <xdr:nvCxnSpPr>
        <xdr:cNvPr id="427" name="直線コネクタ 426"/>
        <xdr:cNvCxnSpPr/>
      </xdr:nvCxnSpPr>
      <xdr:spPr>
        <a:xfrm>
          <a:off x="14782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159004</xdr:rowOff>
    </xdr:to>
    <xdr:cxnSp macro="">
      <xdr:nvCxnSpPr>
        <xdr:cNvPr id="430" name="直線コネクタ 429"/>
        <xdr:cNvCxnSpPr/>
      </xdr:nvCxnSpPr>
      <xdr:spPr>
        <a:xfrm>
          <a:off x="13893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136144</xdr:rowOff>
    </xdr:to>
    <xdr:cxnSp macro="">
      <xdr:nvCxnSpPr>
        <xdr:cNvPr id="433" name="直線コネクタ 432"/>
        <xdr:cNvCxnSpPr/>
      </xdr:nvCxnSpPr>
      <xdr:spPr>
        <a:xfrm>
          <a:off x="13004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3" name="楕円 442"/>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4"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5" name="楕円 44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6" name="テキスト ボックス 44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7" name="楕円 446"/>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8" name="テキスト ボックス 447"/>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49" name="楕円 448"/>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50" name="テキスト ボックス 449"/>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1" name="楕円 450"/>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2" name="テキスト ボックス 451"/>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2764</xdr:rowOff>
    </xdr:from>
    <xdr:to>
      <xdr:col>29</xdr:col>
      <xdr:colOff>127000</xdr:colOff>
      <xdr:row>18</xdr:row>
      <xdr:rowOff>22096</xdr:rowOff>
    </xdr:to>
    <xdr:cxnSp macro="">
      <xdr:nvCxnSpPr>
        <xdr:cNvPr id="50" name="直線コネクタ 49"/>
        <xdr:cNvCxnSpPr/>
      </xdr:nvCxnSpPr>
      <xdr:spPr bwMode="auto">
        <a:xfrm flipV="1">
          <a:off x="5003800" y="3136489"/>
          <a:ext cx="647700" cy="1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22096</xdr:rowOff>
    </xdr:from>
    <xdr:to>
      <xdr:col>26</xdr:col>
      <xdr:colOff>50800</xdr:colOff>
      <xdr:row>18</xdr:row>
      <xdr:rowOff>36246</xdr:rowOff>
    </xdr:to>
    <xdr:cxnSp macro="">
      <xdr:nvCxnSpPr>
        <xdr:cNvPr id="53" name="直線コネクタ 52"/>
        <xdr:cNvCxnSpPr/>
      </xdr:nvCxnSpPr>
      <xdr:spPr bwMode="auto">
        <a:xfrm flipV="1">
          <a:off x="4305300" y="3155821"/>
          <a:ext cx="698500" cy="1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36246</xdr:rowOff>
    </xdr:from>
    <xdr:to>
      <xdr:col>22</xdr:col>
      <xdr:colOff>114300</xdr:colOff>
      <xdr:row>18</xdr:row>
      <xdr:rowOff>77744</xdr:rowOff>
    </xdr:to>
    <xdr:cxnSp macro="">
      <xdr:nvCxnSpPr>
        <xdr:cNvPr id="56" name="直線コネクタ 55"/>
        <xdr:cNvCxnSpPr/>
      </xdr:nvCxnSpPr>
      <xdr:spPr bwMode="auto">
        <a:xfrm flipV="1">
          <a:off x="3606800" y="3169971"/>
          <a:ext cx="6985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77744</xdr:rowOff>
    </xdr:from>
    <xdr:to>
      <xdr:col>18</xdr:col>
      <xdr:colOff>177800</xdr:colOff>
      <xdr:row>18</xdr:row>
      <xdr:rowOff>82659</xdr:rowOff>
    </xdr:to>
    <xdr:cxnSp macro="">
      <xdr:nvCxnSpPr>
        <xdr:cNvPr id="59" name="直線コネクタ 58"/>
        <xdr:cNvCxnSpPr/>
      </xdr:nvCxnSpPr>
      <xdr:spPr bwMode="auto">
        <a:xfrm flipV="1">
          <a:off x="2908300" y="321146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123414</xdr:rowOff>
    </xdr:from>
    <xdr:to>
      <xdr:col>29</xdr:col>
      <xdr:colOff>177800</xdr:colOff>
      <xdr:row>18</xdr:row>
      <xdr:rowOff>53564</xdr:rowOff>
    </xdr:to>
    <xdr:sp macro="" textlink="">
      <xdr:nvSpPr>
        <xdr:cNvPr id="69" name="楕円 68"/>
        <xdr:cNvSpPr/>
      </xdr:nvSpPr>
      <xdr:spPr bwMode="auto">
        <a:xfrm>
          <a:off x="5600700" y="308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95491</xdr:rowOff>
    </xdr:from>
    <xdr:ext cx="762000" cy="259045"/>
    <xdr:sp macro="" textlink="">
      <xdr:nvSpPr>
        <xdr:cNvPr id="70" name="人口1人当たり決算額の推移該当値テキスト130"/>
        <xdr:cNvSpPr txBox="1"/>
      </xdr:nvSpPr>
      <xdr:spPr>
        <a:xfrm>
          <a:off x="5740400" y="305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142746</xdr:rowOff>
    </xdr:from>
    <xdr:to>
      <xdr:col>26</xdr:col>
      <xdr:colOff>101600</xdr:colOff>
      <xdr:row>18</xdr:row>
      <xdr:rowOff>72896</xdr:rowOff>
    </xdr:to>
    <xdr:sp macro="" textlink="">
      <xdr:nvSpPr>
        <xdr:cNvPr id="71" name="楕円 70"/>
        <xdr:cNvSpPr/>
      </xdr:nvSpPr>
      <xdr:spPr bwMode="auto">
        <a:xfrm>
          <a:off x="4953000" y="31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57673</xdr:rowOff>
    </xdr:from>
    <xdr:ext cx="736600" cy="259045"/>
    <xdr:sp macro="" textlink="">
      <xdr:nvSpPr>
        <xdr:cNvPr id="72" name="テキスト ボックス 71"/>
        <xdr:cNvSpPr txBox="1"/>
      </xdr:nvSpPr>
      <xdr:spPr>
        <a:xfrm>
          <a:off x="4622800" y="319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156896</xdr:rowOff>
    </xdr:from>
    <xdr:to>
      <xdr:col>22</xdr:col>
      <xdr:colOff>165100</xdr:colOff>
      <xdr:row>18</xdr:row>
      <xdr:rowOff>87046</xdr:rowOff>
    </xdr:to>
    <xdr:sp macro="" textlink="">
      <xdr:nvSpPr>
        <xdr:cNvPr id="73" name="楕円 72"/>
        <xdr:cNvSpPr/>
      </xdr:nvSpPr>
      <xdr:spPr bwMode="auto">
        <a:xfrm>
          <a:off x="4254500" y="31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71823</xdr:rowOff>
    </xdr:from>
    <xdr:ext cx="762000" cy="259045"/>
    <xdr:sp macro="" textlink="">
      <xdr:nvSpPr>
        <xdr:cNvPr id="74" name="テキスト ボックス 73"/>
        <xdr:cNvSpPr txBox="1"/>
      </xdr:nvSpPr>
      <xdr:spPr>
        <a:xfrm>
          <a:off x="3924300" y="32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26944</xdr:rowOff>
    </xdr:from>
    <xdr:to>
      <xdr:col>19</xdr:col>
      <xdr:colOff>38100</xdr:colOff>
      <xdr:row>18</xdr:row>
      <xdr:rowOff>128544</xdr:rowOff>
    </xdr:to>
    <xdr:sp macro="" textlink="">
      <xdr:nvSpPr>
        <xdr:cNvPr id="75" name="楕円 74"/>
        <xdr:cNvSpPr/>
      </xdr:nvSpPr>
      <xdr:spPr bwMode="auto">
        <a:xfrm>
          <a:off x="35560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113321</xdr:rowOff>
    </xdr:from>
    <xdr:ext cx="762000" cy="259045"/>
    <xdr:sp macro="" textlink="">
      <xdr:nvSpPr>
        <xdr:cNvPr id="76" name="テキスト ボックス 75"/>
        <xdr:cNvSpPr txBox="1"/>
      </xdr:nvSpPr>
      <xdr:spPr>
        <a:xfrm>
          <a:off x="3225800" y="32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31859</xdr:rowOff>
    </xdr:from>
    <xdr:to>
      <xdr:col>15</xdr:col>
      <xdr:colOff>101600</xdr:colOff>
      <xdr:row>18</xdr:row>
      <xdr:rowOff>133459</xdr:rowOff>
    </xdr:to>
    <xdr:sp macro="" textlink="">
      <xdr:nvSpPr>
        <xdr:cNvPr id="77" name="楕円 76"/>
        <xdr:cNvSpPr/>
      </xdr:nvSpPr>
      <xdr:spPr bwMode="auto">
        <a:xfrm>
          <a:off x="2857500" y="31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118236</xdr:rowOff>
    </xdr:from>
    <xdr:ext cx="762000" cy="259045"/>
    <xdr:sp macro="" textlink="">
      <xdr:nvSpPr>
        <xdr:cNvPr id="78" name="テキスト ボックス 77"/>
        <xdr:cNvSpPr txBox="1"/>
      </xdr:nvSpPr>
      <xdr:spPr>
        <a:xfrm>
          <a:off x="2527300" y="32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196898</xdr:rowOff>
    </xdr:from>
    <xdr:ext cx="762000" cy="259045"/>
    <xdr:sp macro="" textlink="">
      <xdr:nvSpPr>
        <xdr:cNvPr id="108" name="人口1人当たり決算額の推移最小値テキスト445"/>
        <xdr:cNvSpPr txBox="1"/>
      </xdr:nvSpPr>
      <xdr:spPr>
        <a:xfrm>
          <a:off x="5740400" y="732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178492</xdr:rowOff>
    </xdr:from>
    <xdr:to>
      <xdr:col>29</xdr:col>
      <xdr:colOff>127000</xdr:colOff>
      <xdr:row>37</xdr:row>
      <xdr:rowOff>186722</xdr:rowOff>
    </xdr:to>
    <xdr:cxnSp macro="">
      <xdr:nvCxnSpPr>
        <xdr:cNvPr id="112" name="直線コネクタ 111"/>
        <xdr:cNvCxnSpPr/>
      </xdr:nvCxnSpPr>
      <xdr:spPr bwMode="auto">
        <a:xfrm>
          <a:off x="5003800" y="7303192"/>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123819</xdr:rowOff>
    </xdr:from>
    <xdr:to>
      <xdr:col>26</xdr:col>
      <xdr:colOff>50800</xdr:colOff>
      <xdr:row>37</xdr:row>
      <xdr:rowOff>178492</xdr:rowOff>
    </xdr:to>
    <xdr:cxnSp macro="">
      <xdr:nvCxnSpPr>
        <xdr:cNvPr id="115" name="直線コネクタ 114"/>
        <xdr:cNvCxnSpPr/>
      </xdr:nvCxnSpPr>
      <xdr:spPr bwMode="auto">
        <a:xfrm>
          <a:off x="4305300" y="7248519"/>
          <a:ext cx="698500" cy="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81890</xdr:rowOff>
    </xdr:from>
    <xdr:to>
      <xdr:col>22</xdr:col>
      <xdr:colOff>114300</xdr:colOff>
      <xdr:row>37</xdr:row>
      <xdr:rowOff>123819</xdr:rowOff>
    </xdr:to>
    <xdr:cxnSp macro="">
      <xdr:nvCxnSpPr>
        <xdr:cNvPr id="118" name="直線コネクタ 117"/>
        <xdr:cNvCxnSpPr/>
      </xdr:nvCxnSpPr>
      <xdr:spPr bwMode="auto">
        <a:xfrm>
          <a:off x="3606800" y="7206590"/>
          <a:ext cx="698500" cy="41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81890</xdr:rowOff>
    </xdr:from>
    <xdr:to>
      <xdr:col>18</xdr:col>
      <xdr:colOff>177800</xdr:colOff>
      <xdr:row>37</xdr:row>
      <xdr:rowOff>90710</xdr:rowOff>
    </xdr:to>
    <xdr:cxnSp macro="">
      <xdr:nvCxnSpPr>
        <xdr:cNvPr id="121" name="直線コネクタ 120"/>
        <xdr:cNvCxnSpPr/>
      </xdr:nvCxnSpPr>
      <xdr:spPr bwMode="auto">
        <a:xfrm flipV="1">
          <a:off x="2908300" y="7206590"/>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135922</xdr:rowOff>
    </xdr:from>
    <xdr:to>
      <xdr:col>29</xdr:col>
      <xdr:colOff>177800</xdr:colOff>
      <xdr:row>37</xdr:row>
      <xdr:rowOff>237522</xdr:rowOff>
    </xdr:to>
    <xdr:sp macro="" textlink="">
      <xdr:nvSpPr>
        <xdr:cNvPr id="131" name="楕円 130"/>
        <xdr:cNvSpPr/>
      </xdr:nvSpPr>
      <xdr:spPr bwMode="auto">
        <a:xfrm>
          <a:off x="5600700" y="726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44499</xdr:rowOff>
    </xdr:from>
    <xdr:ext cx="762000" cy="259045"/>
    <xdr:sp macro="" textlink="">
      <xdr:nvSpPr>
        <xdr:cNvPr id="132" name="人口1人当たり決算額の推移該当値テキスト445"/>
        <xdr:cNvSpPr txBox="1"/>
      </xdr:nvSpPr>
      <xdr:spPr>
        <a:xfrm>
          <a:off x="5740400" y="716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127692</xdr:rowOff>
    </xdr:from>
    <xdr:to>
      <xdr:col>26</xdr:col>
      <xdr:colOff>101600</xdr:colOff>
      <xdr:row>37</xdr:row>
      <xdr:rowOff>229292</xdr:rowOff>
    </xdr:to>
    <xdr:sp macro="" textlink="">
      <xdr:nvSpPr>
        <xdr:cNvPr id="133" name="楕円 132"/>
        <xdr:cNvSpPr/>
      </xdr:nvSpPr>
      <xdr:spPr bwMode="auto">
        <a:xfrm>
          <a:off x="4953000" y="725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214069</xdr:rowOff>
    </xdr:from>
    <xdr:ext cx="736600" cy="259045"/>
    <xdr:sp macro="" textlink="">
      <xdr:nvSpPr>
        <xdr:cNvPr id="134" name="テキスト ボックス 133"/>
        <xdr:cNvSpPr txBox="1"/>
      </xdr:nvSpPr>
      <xdr:spPr>
        <a:xfrm>
          <a:off x="4622800" y="733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73019</xdr:rowOff>
    </xdr:from>
    <xdr:to>
      <xdr:col>22</xdr:col>
      <xdr:colOff>165100</xdr:colOff>
      <xdr:row>37</xdr:row>
      <xdr:rowOff>174619</xdr:rowOff>
    </xdr:to>
    <xdr:sp macro="" textlink="">
      <xdr:nvSpPr>
        <xdr:cNvPr id="135" name="楕円 134"/>
        <xdr:cNvSpPr/>
      </xdr:nvSpPr>
      <xdr:spPr bwMode="auto">
        <a:xfrm>
          <a:off x="4254500" y="719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159396</xdr:rowOff>
    </xdr:from>
    <xdr:ext cx="762000" cy="259045"/>
    <xdr:sp macro="" textlink="">
      <xdr:nvSpPr>
        <xdr:cNvPr id="136" name="テキスト ボックス 135"/>
        <xdr:cNvSpPr txBox="1"/>
      </xdr:nvSpPr>
      <xdr:spPr>
        <a:xfrm>
          <a:off x="3924300" y="728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31090</xdr:rowOff>
    </xdr:from>
    <xdr:to>
      <xdr:col>19</xdr:col>
      <xdr:colOff>38100</xdr:colOff>
      <xdr:row>37</xdr:row>
      <xdr:rowOff>132690</xdr:rowOff>
    </xdr:to>
    <xdr:sp macro="" textlink="">
      <xdr:nvSpPr>
        <xdr:cNvPr id="137" name="楕円 136"/>
        <xdr:cNvSpPr/>
      </xdr:nvSpPr>
      <xdr:spPr bwMode="auto">
        <a:xfrm>
          <a:off x="3556000" y="71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117467</xdr:rowOff>
    </xdr:from>
    <xdr:ext cx="762000" cy="259045"/>
    <xdr:sp macro="" textlink="">
      <xdr:nvSpPr>
        <xdr:cNvPr id="138" name="テキスト ボックス 137"/>
        <xdr:cNvSpPr txBox="1"/>
      </xdr:nvSpPr>
      <xdr:spPr>
        <a:xfrm>
          <a:off x="3225800" y="724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39910</xdr:rowOff>
    </xdr:from>
    <xdr:to>
      <xdr:col>15</xdr:col>
      <xdr:colOff>101600</xdr:colOff>
      <xdr:row>37</xdr:row>
      <xdr:rowOff>141510</xdr:rowOff>
    </xdr:to>
    <xdr:sp macro="" textlink="">
      <xdr:nvSpPr>
        <xdr:cNvPr id="139" name="楕円 138"/>
        <xdr:cNvSpPr/>
      </xdr:nvSpPr>
      <xdr:spPr bwMode="auto">
        <a:xfrm>
          <a:off x="2857500" y="716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126287</xdr:rowOff>
    </xdr:from>
    <xdr:ext cx="762000" cy="259045"/>
    <xdr:sp macro="" textlink="">
      <xdr:nvSpPr>
        <xdr:cNvPr id="140" name="テキスト ボックス 139"/>
        <xdr:cNvSpPr txBox="1"/>
      </xdr:nvSpPr>
      <xdr:spPr>
        <a:xfrm>
          <a:off x="2527300" y="725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12013</xdr:rowOff>
    </xdr:from>
    <xdr:to>
      <xdr:col>24</xdr:col>
      <xdr:colOff>63500</xdr:colOff>
      <xdr:row>37</xdr:row>
      <xdr:rowOff>34745</xdr:rowOff>
    </xdr:to>
    <xdr:cxnSp macro="">
      <xdr:nvCxnSpPr>
        <xdr:cNvPr id="59" name="直線コネクタ 58"/>
        <xdr:cNvCxnSpPr/>
      </xdr:nvCxnSpPr>
      <xdr:spPr>
        <a:xfrm flipV="1">
          <a:off x="3797300" y="6355663"/>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34745</xdr:rowOff>
    </xdr:from>
    <xdr:to>
      <xdr:col>19</xdr:col>
      <xdr:colOff>177800</xdr:colOff>
      <xdr:row>37</xdr:row>
      <xdr:rowOff>45133</xdr:rowOff>
    </xdr:to>
    <xdr:cxnSp macro="">
      <xdr:nvCxnSpPr>
        <xdr:cNvPr id="62" name="直線コネクタ 61"/>
        <xdr:cNvCxnSpPr/>
      </xdr:nvCxnSpPr>
      <xdr:spPr>
        <a:xfrm flipV="1">
          <a:off x="2908300" y="6378395"/>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45133</xdr:rowOff>
    </xdr:from>
    <xdr:to>
      <xdr:col>15</xdr:col>
      <xdr:colOff>50800</xdr:colOff>
      <xdr:row>37</xdr:row>
      <xdr:rowOff>72227</xdr:rowOff>
    </xdr:to>
    <xdr:cxnSp macro="">
      <xdr:nvCxnSpPr>
        <xdr:cNvPr id="65" name="直線コネクタ 64"/>
        <xdr:cNvCxnSpPr/>
      </xdr:nvCxnSpPr>
      <xdr:spPr>
        <a:xfrm flipV="1">
          <a:off x="2019300" y="6388783"/>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60678</xdr:rowOff>
    </xdr:from>
    <xdr:to>
      <xdr:col>10</xdr:col>
      <xdr:colOff>114300</xdr:colOff>
      <xdr:row>37</xdr:row>
      <xdr:rowOff>72227</xdr:rowOff>
    </xdr:to>
    <xdr:cxnSp macro="">
      <xdr:nvCxnSpPr>
        <xdr:cNvPr id="68" name="直線コネクタ 67"/>
        <xdr:cNvCxnSpPr/>
      </xdr:nvCxnSpPr>
      <xdr:spPr>
        <a:xfrm>
          <a:off x="1130300" y="6404328"/>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132663</xdr:rowOff>
    </xdr:from>
    <xdr:to>
      <xdr:col>24</xdr:col>
      <xdr:colOff>114300</xdr:colOff>
      <xdr:row>37</xdr:row>
      <xdr:rowOff>62813</xdr:rowOff>
    </xdr:to>
    <xdr:sp macro="" textlink="">
      <xdr:nvSpPr>
        <xdr:cNvPr id="78" name="楕円 77"/>
        <xdr:cNvSpPr/>
      </xdr:nvSpPr>
      <xdr:spPr>
        <a:xfrm>
          <a:off x="4584700" y="63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111090</xdr:rowOff>
    </xdr:from>
    <xdr:ext cx="534377" cy="259045"/>
    <xdr:sp macro="" textlink="">
      <xdr:nvSpPr>
        <xdr:cNvPr id="79" name="人件費該当値テキスト"/>
        <xdr:cNvSpPr txBox="1"/>
      </xdr:nvSpPr>
      <xdr:spPr>
        <a:xfrm>
          <a:off x="4686300" y="62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155395</xdr:rowOff>
    </xdr:from>
    <xdr:to>
      <xdr:col>20</xdr:col>
      <xdr:colOff>38100</xdr:colOff>
      <xdr:row>37</xdr:row>
      <xdr:rowOff>85545</xdr:rowOff>
    </xdr:to>
    <xdr:sp macro="" textlink="">
      <xdr:nvSpPr>
        <xdr:cNvPr id="80" name="楕円 79"/>
        <xdr:cNvSpPr/>
      </xdr:nvSpPr>
      <xdr:spPr>
        <a:xfrm>
          <a:off x="3746500" y="63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76672</xdr:rowOff>
    </xdr:from>
    <xdr:ext cx="534377" cy="259045"/>
    <xdr:sp macro="" textlink="">
      <xdr:nvSpPr>
        <xdr:cNvPr id="81" name="テキスト ボックス 80"/>
        <xdr:cNvSpPr txBox="1"/>
      </xdr:nvSpPr>
      <xdr:spPr>
        <a:xfrm>
          <a:off x="3530111" y="64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165783</xdr:rowOff>
    </xdr:from>
    <xdr:to>
      <xdr:col>15</xdr:col>
      <xdr:colOff>101600</xdr:colOff>
      <xdr:row>37</xdr:row>
      <xdr:rowOff>95933</xdr:rowOff>
    </xdr:to>
    <xdr:sp macro="" textlink="">
      <xdr:nvSpPr>
        <xdr:cNvPr id="82" name="楕円 81"/>
        <xdr:cNvSpPr/>
      </xdr:nvSpPr>
      <xdr:spPr>
        <a:xfrm>
          <a:off x="2857500" y="63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87060</xdr:rowOff>
    </xdr:from>
    <xdr:ext cx="534377" cy="259045"/>
    <xdr:sp macro="" textlink="">
      <xdr:nvSpPr>
        <xdr:cNvPr id="83" name="テキスト ボックス 82"/>
        <xdr:cNvSpPr txBox="1"/>
      </xdr:nvSpPr>
      <xdr:spPr>
        <a:xfrm>
          <a:off x="2641111" y="64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21427</xdr:rowOff>
    </xdr:from>
    <xdr:to>
      <xdr:col>10</xdr:col>
      <xdr:colOff>165100</xdr:colOff>
      <xdr:row>37</xdr:row>
      <xdr:rowOff>123027</xdr:rowOff>
    </xdr:to>
    <xdr:sp macro="" textlink="">
      <xdr:nvSpPr>
        <xdr:cNvPr id="84" name="楕円 83"/>
        <xdr:cNvSpPr/>
      </xdr:nvSpPr>
      <xdr:spPr>
        <a:xfrm>
          <a:off x="1968500" y="63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114154</xdr:rowOff>
    </xdr:from>
    <xdr:ext cx="534377" cy="259045"/>
    <xdr:sp macro="" textlink="">
      <xdr:nvSpPr>
        <xdr:cNvPr id="85" name="テキスト ボックス 84"/>
        <xdr:cNvSpPr txBox="1"/>
      </xdr:nvSpPr>
      <xdr:spPr>
        <a:xfrm>
          <a:off x="1752111" y="64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9878</xdr:rowOff>
    </xdr:from>
    <xdr:to>
      <xdr:col>6</xdr:col>
      <xdr:colOff>38100</xdr:colOff>
      <xdr:row>37</xdr:row>
      <xdr:rowOff>111478</xdr:rowOff>
    </xdr:to>
    <xdr:sp macro="" textlink="">
      <xdr:nvSpPr>
        <xdr:cNvPr id="86" name="楕円 85"/>
        <xdr:cNvSpPr/>
      </xdr:nvSpPr>
      <xdr:spPr>
        <a:xfrm>
          <a:off x="10795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102605</xdr:rowOff>
    </xdr:from>
    <xdr:ext cx="534377" cy="259045"/>
    <xdr:sp macro="" textlink="">
      <xdr:nvSpPr>
        <xdr:cNvPr id="87" name="テキスト ボックス 86"/>
        <xdr:cNvSpPr txBox="1"/>
      </xdr:nvSpPr>
      <xdr:spPr>
        <a:xfrm>
          <a:off x="863111" y="64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42947</xdr:rowOff>
    </xdr:from>
    <xdr:to>
      <xdr:col>24</xdr:col>
      <xdr:colOff>63500</xdr:colOff>
      <xdr:row>56</xdr:row>
      <xdr:rowOff>66425</xdr:rowOff>
    </xdr:to>
    <xdr:cxnSp macro="">
      <xdr:nvCxnSpPr>
        <xdr:cNvPr id="114" name="直線コネクタ 113"/>
        <xdr:cNvCxnSpPr/>
      </xdr:nvCxnSpPr>
      <xdr:spPr>
        <a:xfrm flipV="1">
          <a:off x="3797300" y="9644147"/>
          <a:ext cx="8382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66425</xdr:rowOff>
    </xdr:from>
    <xdr:to>
      <xdr:col>19</xdr:col>
      <xdr:colOff>177800</xdr:colOff>
      <xdr:row>56</xdr:row>
      <xdr:rowOff>76021</xdr:rowOff>
    </xdr:to>
    <xdr:cxnSp macro="">
      <xdr:nvCxnSpPr>
        <xdr:cNvPr id="117" name="直線コネクタ 116"/>
        <xdr:cNvCxnSpPr/>
      </xdr:nvCxnSpPr>
      <xdr:spPr>
        <a:xfrm flipV="1">
          <a:off x="2908300" y="9667625"/>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76021</xdr:rowOff>
    </xdr:from>
    <xdr:to>
      <xdr:col>15</xdr:col>
      <xdr:colOff>50800</xdr:colOff>
      <xdr:row>56</xdr:row>
      <xdr:rowOff>77887</xdr:rowOff>
    </xdr:to>
    <xdr:cxnSp macro="">
      <xdr:nvCxnSpPr>
        <xdr:cNvPr id="120" name="直線コネクタ 119"/>
        <xdr:cNvCxnSpPr/>
      </xdr:nvCxnSpPr>
      <xdr:spPr>
        <a:xfrm flipV="1">
          <a:off x="2019300" y="967722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77887</xdr:rowOff>
    </xdr:from>
    <xdr:to>
      <xdr:col>10</xdr:col>
      <xdr:colOff>114300</xdr:colOff>
      <xdr:row>56</xdr:row>
      <xdr:rowOff>109401</xdr:rowOff>
    </xdr:to>
    <xdr:cxnSp macro="">
      <xdr:nvCxnSpPr>
        <xdr:cNvPr id="123" name="直線コネクタ 122"/>
        <xdr:cNvCxnSpPr/>
      </xdr:nvCxnSpPr>
      <xdr:spPr>
        <a:xfrm flipV="1">
          <a:off x="1130300" y="967908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163597</xdr:rowOff>
    </xdr:from>
    <xdr:to>
      <xdr:col>24</xdr:col>
      <xdr:colOff>114300</xdr:colOff>
      <xdr:row>56</xdr:row>
      <xdr:rowOff>93747</xdr:rowOff>
    </xdr:to>
    <xdr:sp macro="" textlink="">
      <xdr:nvSpPr>
        <xdr:cNvPr id="133" name="楕円 132"/>
        <xdr:cNvSpPr/>
      </xdr:nvSpPr>
      <xdr:spPr>
        <a:xfrm>
          <a:off x="4584700" y="9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142024</xdr:rowOff>
    </xdr:from>
    <xdr:ext cx="534377" cy="259045"/>
    <xdr:sp macro="" textlink="">
      <xdr:nvSpPr>
        <xdr:cNvPr id="134" name="物件費該当値テキスト"/>
        <xdr:cNvSpPr txBox="1"/>
      </xdr:nvSpPr>
      <xdr:spPr>
        <a:xfrm>
          <a:off x="4686300" y="95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15625</xdr:rowOff>
    </xdr:from>
    <xdr:to>
      <xdr:col>20</xdr:col>
      <xdr:colOff>38100</xdr:colOff>
      <xdr:row>56</xdr:row>
      <xdr:rowOff>117225</xdr:rowOff>
    </xdr:to>
    <xdr:sp macro="" textlink="">
      <xdr:nvSpPr>
        <xdr:cNvPr id="135" name="楕円 134"/>
        <xdr:cNvSpPr/>
      </xdr:nvSpPr>
      <xdr:spPr>
        <a:xfrm>
          <a:off x="3746500" y="96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133752</xdr:rowOff>
    </xdr:from>
    <xdr:ext cx="534377" cy="259045"/>
    <xdr:sp macro="" textlink="">
      <xdr:nvSpPr>
        <xdr:cNvPr id="136" name="テキスト ボックス 135"/>
        <xdr:cNvSpPr txBox="1"/>
      </xdr:nvSpPr>
      <xdr:spPr>
        <a:xfrm>
          <a:off x="3530111" y="93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25221</xdr:rowOff>
    </xdr:from>
    <xdr:to>
      <xdr:col>15</xdr:col>
      <xdr:colOff>101600</xdr:colOff>
      <xdr:row>56</xdr:row>
      <xdr:rowOff>126821</xdr:rowOff>
    </xdr:to>
    <xdr:sp macro="" textlink="">
      <xdr:nvSpPr>
        <xdr:cNvPr id="137" name="楕円 136"/>
        <xdr:cNvSpPr/>
      </xdr:nvSpPr>
      <xdr:spPr>
        <a:xfrm>
          <a:off x="2857500" y="96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143348</xdr:rowOff>
    </xdr:from>
    <xdr:ext cx="534377" cy="259045"/>
    <xdr:sp macro="" textlink="">
      <xdr:nvSpPr>
        <xdr:cNvPr id="138" name="テキスト ボックス 137"/>
        <xdr:cNvSpPr txBox="1"/>
      </xdr:nvSpPr>
      <xdr:spPr>
        <a:xfrm>
          <a:off x="2641111" y="9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27087</xdr:rowOff>
    </xdr:from>
    <xdr:to>
      <xdr:col>10</xdr:col>
      <xdr:colOff>165100</xdr:colOff>
      <xdr:row>56</xdr:row>
      <xdr:rowOff>128687</xdr:rowOff>
    </xdr:to>
    <xdr:sp macro="" textlink="">
      <xdr:nvSpPr>
        <xdr:cNvPr id="139" name="楕円 138"/>
        <xdr:cNvSpPr/>
      </xdr:nvSpPr>
      <xdr:spPr>
        <a:xfrm>
          <a:off x="1968500" y="96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145214</xdr:rowOff>
    </xdr:from>
    <xdr:ext cx="534377" cy="259045"/>
    <xdr:sp macro="" textlink="">
      <xdr:nvSpPr>
        <xdr:cNvPr id="140" name="テキスト ボックス 139"/>
        <xdr:cNvSpPr txBox="1"/>
      </xdr:nvSpPr>
      <xdr:spPr>
        <a:xfrm>
          <a:off x="1752111" y="94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58601</xdr:rowOff>
    </xdr:from>
    <xdr:to>
      <xdr:col>6</xdr:col>
      <xdr:colOff>38100</xdr:colOff>
      <xdr:row>56</xdr:row>
      <xdr:rowOff>160201</xdr:rowOff>
    </xdr:to>
    <xdr:sp macro="" textlink="">
      <xdr:nvSpPr>
        <xdr:cNvPr id="141" name="楕円 140"/>
        <xdr:cNvSpPr/>
      </xdr:nvSpPr>
      <xdr:spPr>
        <a:xfrm>
          <a:off x="1079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151328</xdr:rowOff>
    </xdr:from>
    <xdr:ext cx="534377" cy="259045"/>
    <xdr:sp macro="" textlink="">
      <xdr:nvSpPr>
        <xdr:cNvPr id="142" name="テキスト ボックス 141"/>
        <xdr:cNvSpPr txBox="1"/>
      </xdr:nvSpPr>
      <xdr:spPr>
        <a:xfrm>
          <a:off x="863111" y="97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138100</xdr:rowOff>
    </xdr:from>
    <xdr:to>
      <xdr:col>24</xdr:col>
      <xdr:colOff>63500</xdr:colOff>
      <xdr:row>78</xdr:row>
      <xdr:rowOff>28142</xdr:rowOff>
    </xdr:to>
    <xdr:cxnSp macro="">
      <xdr:nvCxnSpPr>
        <xdr:cNvPr id="171" name="直線コネクタ 170"/>
        <xdr:cNvCxnSpPr/>
      </xdr:nvCxnSpPr>
      <xdr:spPr>
        <a:xfrm flipV="1">
          <a:off x="3797300" y="13339750"/>
          <a:ext cx="8382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28142</xdr:rowOff>
    </xdr:from>
    <xdr:to>
      <xdr:col>19</xdr:col>
      <xdr:colOff>177800</xdr:colOff>
      <xdr:row>78</xdr:row>
      <xdr:rowOff>102019</xdr:rowOff>
    </xdr:to>
    <xdr:cxnSp macro="">
      <xdr:nvCxnSpPr>
        <xdr:cNvPr id="174" name="直線コネクタ 173"/>
        <xdr:cNvCxnSpPr/>
      </xdr:nvCxnSpPr>
      <xdr:spPr>
        <a:xfrm flipV="1">
          <a:off x="2908300" y="13401242"/>
          <a:ext cx="889000" cy="7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87579</xdr:rowOff>
    </xdr:from>
    <xdr:to>
      <xdr:col>15</xdr:col>
      <xdr:colOff>50800</xdr:colOff>
      <xdr:row>78</xdr:row>
      <xdr:rowOff>102019</xdr:rowOff>
    </xdr:to>
    <xdr:cxnSp macro="">
      <xdr:nvCxnSpPr>
        <xdr:cNvPr id="177" name="直線コネクタ 176"/>
        <xdr:cNvCxnSpPr/>
      </xdr:nvCxnSpPr>
      <xdr:spPr>
        <a:xfrm>
          <a:off x="2019300" y="1346067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87579</xdr:rowOff>
    </xdr:from>
    <xdr:to>
      <xdr:col>10</xdr:col>
      <xdr:colOff>114300</xdr:colOff>
      <xdr:row>78</xdr:row>
      <xdr:rowOff>98210</xdr:rowOff>
    </xdr:to>
    <xdr:cxnSp macro="">
      <xdr:nvCxnSpPr>
        <xdr:cNvPr id="180" name="直線コネクタ 179"/>
        <xdr:cNvCxnSpPr/>
      </xdr:nvCxnSpPr>
      <xdr:spPr>
        <a:xfrm flipV="1">
          <a:off x="1130300" y="13460679"/>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87300</xdr:rowOff>
    </xdr:from>
    <xdr:to>
      <xdr:col>24</xdr:col>
      <xdr:colOff>114300</xdr:colOff>
      <xdr:row>78</xdr:row>
      <xdr:rowOff>17450</xdr:rowOff>
    </xdr:to>
    <xdr:sp macro="" textlink="">
      <xdr:nvSpPr>
        <xdr:cNvPr id="190" name="楕円 189"/>
        <xdr:cNvSpPr/>
      </xdr:nvSpPr>
      <xdr:spPr>
        <a:xfrm>
          <a:off x="4584700" y="132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110177</xdr:rowOff>
    </xdr:from>
    <xdr:ext cx="469744" cy="259045"/>
    <xdr:sp macro="" textlink="">
      <xdr:nvSpPr>
        <xdr:cNvPr id="191" name="維持補修費該当値テキスト"/>
        <xdr:cNvSpPr txBox="1"/>
      </xdr:nvSpPr>
      <xdr:spPr>
        <a:xfrm>
          <a:off x="4686300" y="131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148792</xdr:rowOff>
    </xdr:from>
    <xdr:to>
      <xdr:col>20</xdr:col>
      <xdr:colOff>38100</xdr:colOff>
      <xdr:row>78</xdr:row>
      <xdr:rowOff>78942</xdr:rowOff>
    </xdr:to>
    <xdr:sp macro="" textlink="">
      <xdr:nvSpPr>
        <xdr:cNvPr id="192" name="楕円 191"/>
        <xdr:cNvSpPr/>
      </xdr:nvSpPr>
      <xdr:spPr>
        <a:xfrm>
          <a:off x="3746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70069</xdr:rowOff>
    </xdr:from>
    <xdr:ext cx="469744" cy="259045"/>
    <xdr:sp macro="" textlink="">
      <xdr:nvSpPr>
        <xdr:cNvPr id="193" name="テキスト ボックス 192"/>
        <xdr:cNvSpPr txBox="1"/>
      </xdr:nvSpPr>
      <xdr:spPr>
        <a:xfrm>
          <a:off x="3562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51219</xdr:rowOff>
    </xdr:from>
    <xdr:to>
      <xdr:col>15</xdr:col>
      <xdr:colOff>101600</xdr:colOff>
      <xdr:row>78</xdr:row>
      <xdr:rowOff>152819</xdr:rowOff>
    </xdr:to>
    <xdr:sp macro="" textlink="">
      <xdr:nvSpPr>
        <xdr:cNvPr id="194" name="楕円 193"/>
        <xdr:cNvSpPr/>
      </xdr:nvSpPr>
      <xdr:spPr>
        <a:xfrm>
          <a:off x="2857500" y="13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143946</xdr:rowOff>
    </xdr:from>
    <xdr:ext cx="469744" cy="259045"/>
    <xdr:sp macro="" textlink="">
      <xdr:nvSpPr>
        <xdr:cNvPr id="195" name="テキスト ボックス 194"/>
        <xdr:cNvSpPr txBox="1"/>
      </xdr:nvSpPr>
      <xdr:spPr>
        <a:xfrm>
          <a:off x="2673428" y="135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36779</xdr:rowOff>
    </xdr:from>
    <xdr:to>
      <xdr:col>10</xdr:col>
      <xdr:colOff>165100</xdr:colOff>
      <xdr:row>78</xdr:row>
      <xdr:rowOff>138379</xdr:rowOff>
    </xdr:to>
    <xdr:sp macro="" textlink="">
      <xdr:nvSpPr>
        <xdr:cNvPr id="196" name="楕円 195"/>
        <xdr:cNvSpPr/>
      </xdr:nvSpPr>
      <xdr:spPr>
        <a:xfrm>
          <a:off x="1968500" y="134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129506</xdr:rowOff>
    </xdr:from>
    <xdr:ext cx="469744" cy="259045"/>
    <xdr:sp macro="" textlink="">
      <xdr:nvSpPr>
        <xdr:cNvPr id="197" name="テキスト ボックス 196"/>
        <xdr:cNvSpPr txBox="1"/>
      </xdr:nvSpPr>
      <xdr:spPr>
        <a:xfrm>
          <a:off x="1784428" y="1350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47410</xdr:rowOff>
    </xdr:from>
    <xdr:to>
      <xdr:col>6</xdr:col>
      <xdr:colOff>38100</xdr:colOff>
      <xdr:row>78</xdr:row>
      <xdr:rowOff>149010</xdr:rowOff>
    </xdr:to>
    <xdr:sp macro="" textlink="">
      <xdr:nvSpPr>
        <xdr:cNvPr id="198" name="楕円 197"/>
        <xdr:cNvSpPr/>
      </xdr:nvSpPr>
      <xdr:spPr>
        <a:xfrm>
          <a:off x="1079500" y="13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140137</xdr:rowOff>
    </xdr:from>
    <xdr:ext cx="469744" cy="259045"/>
    <xdr:sp macro="" textlink="">
      <xdr:nvSpPr>
        <xdr:cNvPr id="199" name="テキスト ボックス 198"/>
        <xdr:cNvSpPr txBox="1"/>
      </xdr:nvSpPr>
      <xdr:spPr>
        <a:xfrm>
          <a:off x="895428" y="135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166503</xdr:rowOff>
    </xdr:from>
    <xdr:to>
      <xdr:col>24</xdr:col>
      <xdr:colOff>62865</xdr:colOff>
      <xdr:row>98</xdr:row>
      <xdr:rowOff>8741</xdr:rowOff>
    </xdr:to>
    <xdr:cxnSp macro="">
      <xdr:nvCxnSpPr>
        <xdr:cNvPr id="228" name="直線コネクタ 227"/>
        <xdr:cNvCxnSpPr/>
      </xdr:nvCxnSpPr>
      <xdr:spPr>
        <a:xfrm flipV="1">
          <a:off x="4633595" y="15597003"/>
          <a:ext cx="1270" cy="121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12568</xdr:rowOff>
    </xdr:from>
    <xdr:ext cx="534377" cy="259045"/>
    <xdr:sp macro="" textlink="">
      <xdr:nvSpPr>
        <xdr:cNvPr id="229" name="扶助費最小値テキスト"/>
        <xdr:cNvSpPr txBox="1"/>
      </xdr:nvSpPr>
      <xdr:spPr>
        <a:xfrm>
          <a:off x="4686300" y="168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8741</xdr:rowOff>
    </xdr:from>
    <xdr:to>
      <xdr:col>24</xdr:col>
      <xdr:colOff>152400</xdr:colOff>
      <xdr:row>98</xdr:row>
      <xdr:rowOff>8741</xdr:rowOff>
    </xdr:to>
    <xdr:cxnSp macro="">
      <xdr:nvCxnSpPr>
        <xdr:cNvPr id="230" name="直線コネクタ 229"/>
        <xdr:cNvCxnSpPr/>
      </xdr:nvCxnSpPr>
      <xdr:spPr>
        <a:xfrm>
          <a:off x="4546600" y="1681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113180</xdr:rowOff>
    </xdr:from>
    <xdr:ext cx="599010" cy="259045"/>
    <xdr:sp macro="" textlink="">
      <xdr:nvSpPr>
        <xdr:cNvPr id="231" name="扶助費最大値テキスト"/>
        <xdr:cNvSpPr txBox="1"/>
      </xdr:nvSpPr>
      <xdr:spPr>
        <a:xfrm>
          <a:off x="4686300" y="153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166503</xdr:rowOff>
    </xdr:from>
    <xdr:to>
      <xdr:col>24</xdr:col>
      <xdr:colOff>152400</xdr:colOff>
      <xdr:row>90</xdr:row>
      <xdr:rowOff>166503</xdr:rowOff>
    </xdr:to>
    <xdr:cxnSp macro="">
      <xdr:nvCxnSpPr>
        <xdr:cNvPr id="232" name="直線コネクタ 231"/>
        <xdr:cNvCxnSpPr/>
      </xdr:nvCxnSpPr>
      <xdr:spPr>
        <a:xfrm>
          <a:off x="4546600" y="1559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8741</xdr:rowOff>
    </xdr:from>
    <xdr:to>
      <xdr:col>24</xdr:col>
      <xdr:colOff>63500</xdr:colOff>
      <xdr:row>98</xdr:row>
      <xdr:rowOff>21086</xdr:rowOff>
    </xdr:to>
    <xdr:cxnSp macro="">
      <xdr:nvCxnSpPr>
        <xdr:cNvPr id="233" name="直線コネクタ 232"/>
        <xdr:cNvCxnSpPr/>
      </xdr:nvCxnSpPr>
      <xdr:spPr>
        <a:xfrm flipV="1">
          <a:off x="3797300" y="16810841"/>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21494</xdr:rowOff>
    </xdr:from>
    <xdr:ext cx="534377" cy="259045"/>
    <xdr:sp macro="" textlink="">
      <xdr:nvSpPr>
        <xdr:cNvPr id="234" name="扶助費平均値テキスト"/>
        <xdr:cNvSpPr txBox="1"/>
      </xdr:nvSpPr>
      <xdr:spPr>
        <a:xfrm>
          <a:off x="4686300" y="163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170067</xdr:rowOff>
    </xdr:from>
    <xdr:to>
      <xdr:col>24</xdr:col>
      <xdr:colOff>114300</xdr:colOff>
      <xdr:row>96</xdr:row>
      <xdr:rowOff>100217</xdr:rowOff>
    </xdr:to>
    <xdr:sp macro="" textlink="">
      <xdr:nvSpPr>
        <xdr:cNvPr id="235" name="フローチャート: 判断 234"/>
        <xdr:cNvSpPr/>
      </xdr:nvSpPr>
      <xdr:spPr>
        <a:xfrm>
          <a:off x="4584700" y="164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21086</xdr:rowOff>
    </xdr:from>
    <xdr:to>
      <xdr:col>19</xdr:col>
      <xdr:colOff>177800</xdr:colOff>
      <xdr:row>98</xdr:row>
      <xdr:rowOff>21642</xdr:rowOff>
    </xdr:to>
    <xdr:cxnSp macro="">
      <xdr:nvCxnSpPr>
        <xdr:cNvPr id="236" name="直線コネクタ 235"/>
        <xdr:cNvCxnSpPr/>
      </xdr:nvCxnSpPr>
      <xdr:spPr>
        <a:xfrm flipV="1">
          <a:off x="2908300" y="16823186"/>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13176</xdr:rowOff>
    </xdr:from>
    <xdr:to>
      <xdr:col>20</xdr:col>
      <xdr:colOff>38100</xdr:colOff>
      <xdr:row>96</xdr:row>
      <xdr:rowOff>114776</xdr:rowOff>
    </xdr:to>
    <xdr:sp macro="" textlink="">
      <xdr:nvSpPr>
        <xdr:cNvPr id="237" name="フローチャート: 判断 236"/>
        <xdr:cNvSpPr/>
      </xdr:nvSpPr>
      <xdr:spPr>
        <a:xfrm>
          <a:off x="3746500" y="1647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131303</xdr:rowOff>
    </xdr:from>
    <xdr:ext cx="534377" cy="259045"/>
    <xdr:sp macro="" textlink="">
      <xdr:nvSpPr>
        <xdr:cNvPr id="238" name="テキスト ボックス 237"/>
        <xdr:cNvSpPr txBox="1"/>
      </xdr:nvSpPr>
      <xdr:spPr>
        <a:xfrm>
          <a:off x="3530111" y="162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21642</xdr:rowOff>
    </xdr:from>
    <xdr:to>
      <xdr:col>15</xdr:col>
      <xdr:colOff>50800</xdr:colOff>
      <xdr:row>98</xdr:row>
      <xdr:rowOff>34358</xdr:rowOff>
    </xdr:to>
    <xdr:cxnSp macro="">
      <xdr:nvCxnSpPr>
        <xdr:cNvPr id="239" name="直線コネクタ 238"/>
        <xdr:cNvCxnSpPr/>
      </xdr:nvCxnSpPr>
      <xdr:spPr>
        <a:xfrm flipV="1">
          <a:off x="2019300" y="16823742"/>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14576</xdr:rowOff>
    </xdr:from>
    <xdr:to>
      <xdr:col>15</xdr:col>
      <xdr:colOff>101600</xdr:colOff>
      <xdr:row>96</xdr:row>
      <xdr:rowOff>116176</xdr:rowOff>
    </xdr:to>
    <xdr:sp macro="" textlink="">
      <xdr:nvSpPr>
        <xdr:cNvPr id="240" name="フローチャート: 判断 239"/>
        <xdr:cNvSpPr/>
      </xdr:nvSpPr>
      <xdr:spPr>
        <a:xfrm>
          <a:off x="2857500" y="1647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132703</xdr:rowOff>
    </xdr:from>
    <xdr:ext cx="534377" cy="259045"/>
    <xdr:sp macro="" textlink="">
      <xdr:nvSpPr>
        <xdr:cNvPr id="241" name="テキスト ボックス 240"/>
        <xdr:cNvSpPr txBox="1"/>
      </xdr:nvSpPr>
      <xdr:spPr>
        <a:xfrm>
          <a:off x="2641111" y="162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34358</xdr:rowOff>
    </xdr:from>
    <xdr:to>
      <xdr:col>10</xdr:col>
      <xdr:colOff>114300</xdr:colOff>
      <xdr:row>98</xdr:row>
      <xdr:rowOff>98637</xdr:rowOff>
    </xdr:to>
    <xdr:cxnSp macro="">
      <xdr:nvCxnSpPr>
        <xdr:cNvPr id="242" name="直線コネクタ 241"/>
        <xdr:cNvCxnSpPr/>
      </xdr:nvCxnSpPr>
      <xdr:spPr>
        <a:xfrm flipV="1">
          <a:off x="1130300" y="16836458"/>
          <a:ext cx="889000" cy="6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29392</xdr:rowOff>
    </xdr:from>
    <xdr:to>
      <xdr:col>10</xdr:col>
      <xdr:colOff>165100</xdr:colOff>
      <xdr:row>96</xdr:row>
      <xdr:rowOff>130992</xdr:rowOff>
    </xdr:to>
    <xdr:sp macro="" textlink="">
      <xdr:nvSpPr>
        <xdr:cNvPr id="243" name="フローチャート: 判断 242"/>
        <xdr:cNvSpPr/>
      </xdr:nvSpPr>
      <xdr:spPr>
        <a:xfrm>
          <a:off x="1968500" y="1648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147519</xdr:rowOff>
    </xdr:from>
    <xdr:ext cx="534377" cy="259045"/>
    <xdr:sp macro="" textlink="">
      <xdr:nvSpPr>
        <xdr:cNvPr id="244" name="テキスト ボックス 243"/>
        <xdr:cNvSpPr txBox="1"/>
      </xdr:nvSpPr>
      <xdr:spPr>
        <a:xfrm>
          <a:off x="1752111" y="162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68183</xdr:rowOff>
    </xdr:from>
    <xdr:to>
      <xdr:col>6</xdr:col>
      <xdr:colOff>38100</xdr:colOff>
      <xdr:row>96</xdr:row>
      <xdr:rowOff>169783</xdr:rowOff>
    </xdr:to>
    <xdr:sp macro="" textlink="">
      <xdr:nvSpPr>
        <xdr:cNvPr id="245" name="フローチャート: 判断 244"/>
        <xdr:cNvSpPr/>
      </xdr:nvSpPr>
      <xdr:spPr>
        <a:xfrm>
          <a:off x="1079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14860</xdr:rowOff>
    </xdr:from>
    <xdr:ext cx="534377" cy="259045"/>
    <xdr:sp macro="" textlink="">
      <xdr:nvSpPr>
        <xdr:cNvPr id="246" name="テキスト ボックス 245"/>
        <xdr:cNvSpPr txBox="1"/>
      </xdr:nvSpPr>
      <xdr:spPr>
        <a:xfrm>
          <a:off x="863111" y="163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129391</xdr:rowOff>
    </xdr:from>
    <xdr:to>
      <xdr:col>24</xdr:col>
      <xdr:colOff>114300</xdr:colOff>
      <xdr:row>98</xdr:row>
      <xdr:rowOff>59541</xdr:rowOff>
    </xdr:to>
    <xdr:sp macro="" textlink="">
      <xdr:nvSpPr>
        <xdr:cNvPr id="252" name="楕円 251"/>
        <xdr:cNvSpPr/>
      </xdr:nvSpPr>
      <xdr:spPr>
        <a:xfrm>
          <a:off x="4584700" y="167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44318</xdr:rowOff>
    </xdr:from>
    <xdr:ext cx="534377" cy="259045"/>
    <xdr:sp macro="" textlink="">
      <xdr:nvSpPr>
        <xdr:cNvPr id="253" name="扶助費該当値テキスト"/>
        <xdr:cNvSpPr txBox="1"/>
      </xdr:nvSpPr>
      <xdr:spPr>
        <a:xfrm>
          <a:off x="4686300" y="166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141736</xdr:rowOff>
    </xdr:from>
    <xdr:to>
      <xdr:col>20</xdr:col>
      <xdr:colOff>38100</xdr:colOff>
      <xdr:row>98</xdr:row>
      <xdr:rowOff>71886</xdr:rowOff>
    </xdr:to>
    <xdr:sp macro="" textlink="">
      <xdr:nvSpPr>
        <xdr:cNvPr id="254" name="楕円 253"/>
        <xdr:cNvSpPr/>
      </xdr:nvSpPr>
      <xdr:spPr>
        <a:xfrm>
          <a:off x="3746500" y="167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63013</xdr:rowOff>
    </xdr:from>
    <xdr:ext cx="534377" cy="259045"/>
    <xdr:sp macro="" textlink="">
      <xdr:nvSpPr>
        <xdr:cNvPr id="255" name="テキスト ボックス 254"/>
        <xdr:cNvSpPr txBox="1"/>
      </xdr:nvSpPr>
      <xdr:spPr>
        <a:xfrm>
          <a:off x="3530111" y="168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142292</xdr:rowOff>
    </xdr:from>
    <xdr:to>
      <xdr:col>15</xdr:col>
      <xdr:colOff>101600</xdr:colOff>
      <xdr:row>98</xdr:row>
      <xdr:rowOff>72442</xdr:rowOff>
    </xdr:to>
    <xdr:sp macro="" textlink="">
      <xdr:nvSpPr>
        <xdr:cNvPr id="256" name="楕円 255"/>
        <xdr:cNvSpPr/>
      </xdr:nvSpPr>
      <xdr:spPr>
        <a:xfrm>
          <a:off x="2857500" y="167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63569</xdr:rowOff>
    </xdr:from>
    <xdr:ext cx="534377" cy="259045"/>
    <xdr:sp macro="" textlink="">
      <xdr:nvSpPr>
        <xdr:cNvPr id="257" name="テキスト ボックス 256"/>
        <xdr:cNvSpPr txBox="1"/>
      </xdr:nvSpPr>
      <xdr:spPr>
        <a:xfrm>
          <a:off x="2641111" y="168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155008</xdr:rowOff>
    </xdr:from>
    <xdr:to>
      <xdr:col>10</xdr:col>
      <xdr:colOff>165100</xdr:colOff>
      <xdr:row>98</xdr:row>
      <xdr:rowOff>85158</xdr:rowOff>
    </xdr:to>
    <xdr:sp macro="" textlink="">
      <xdr:nvSpPr>
        <xdr:cNvPr id="258" name="楕円 257"/>
        <xdr:cNvSpPr/>
      </xdr:nvSpPr>
      <xdr:spPr>
        <a:xfrm>
          <a:off x="1968500" y="167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76285</xdr:rowOff>
    </xdr:from>
    <xdr:ext cx="534377" cy="259045"/>
    <xdr:sp macro="" textlink="">
      <xdr:nvSpPr>
        <xdr:cNvPr id="259" name="テキスト ボックス 258"/>
        <xdr:cNvSpPr txBox="1"/>
      </xdr:nvSpPr>
      <xdr:spPr>
        <a:xfrm>
          <a:off x="1752111" y="168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47837</xdr:rowOff>
    </xdr:from>
    <xdr:to>
      <xdr:col>6</xdr:col>
      <xdr:colOff>38100</xdr:colOff>
      <xdr:row>98</xdr:row>
      <xdr:rowOff>149437</xdr:rowOff>
    </xdr:to>
    <xdr:sp macro="" textlink="">
      <xdr:nvSpPr>
        <xdr:cNvPr id="260" name="楕円 259"/>
        <xdr:cNvSpPr/>
      </xdr:nvSpPr>
      <xdr:spPr>
        <a:xfrm>
          <a:off x="1079500" y="168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140564</xdr:rowOff>
    </xdr:from>
    <xdr:ext cx="534377" cy="259045"/>
    <xdr:sp macro="" textlink="">
      <xdr:nvSpPr>
        <xdr:cNvPr id="261" name="テキスト ボックス 260"/>
        <xdr:cNvSpPr txBox="1"/>
      </xdr:nvSpPr>
      <xdr:spPr>
        <a:xfrm>
          <a:off x="863111" y="169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7" name="直線コネクタ 286"/>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8"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9" name="直線コネクタ 288"/>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90"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91" name="直線コネクタ 290"/>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82909</xdr:rowOff>
    </xdr:from>
    <xdr:to>
      <xdr:col>55</xdr:col>
      <xdr:colOff>0</xdr:colOff>
      <xdr:row>37</xdr:row>
      <xdr:rowOff>83455</xdr:rowOff>
    </xdr:to>
    <xdr:cxnSp macro="">
      <xdr:nvCxnSpPr>
        <xdr:cNvPr id="292" name="直線コネクタ 291"/>
        <xdr:cNvCxnSpPr/>
      </xdr:nvCxnSpPr>
      <xdr:spPr>
        <a:xfrm>
          <a:off x="9639300" y="6426559"/>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3"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4" name="フローチャート: 判断 293"/>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82909</xdr:rowOff>
    </xdr:from>
    <xdr:to>
      <xdr:col>50</xdr:col>
      <xdr:colOff>114300</xdr:colOff>
      <xdr:row>37</xdr:row>
      <xdr:rowOff>87001</xdr:rowOff>
    </xdr:to>
    <xdr:cxnSp macro="">
      <xdr:nvCxnSpPr>
        <xdr:cNvPr id="295" name="直線コネクタ 294"/>
        <xdr:cNvCxnSpPr/>
      </xdr:nvCxnSpPr>
      <xdr:spPr>
        <a:xfrm flipV="1">
          <a:off x="8750300" y="6426559"/>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6" name="フローチャート: 判断 295"/>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7" name="テキスト ボックス 296"/>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87001</xdr:rowOff>
    </xdr:from>
    <xdr:to>
      <xdr:col>45</xdr:col>
      <xdr:colOff>177800</xdr:colOff>
      <xdr:row>37</xdr:row>
      <xdr:rowOff>98970</xdr:rowOff>
    </xdr:to>
    <xdr:cxnSp macro="">
      <xdr:nvCxnSpPr>
        <xdr:cNvPr id="298" name="直線コネクタ 297"/>
        <xdr:cNvCxnSpPr/>
      </xdr:nvCxnSpPr>
      <xdr:spPr>
        <a:xfrm flipV="1">
          <a:off x="7861300" y="6430651"/>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9" name="フローチャート: 判断 298"/>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300" name="テキスト ボックス 299"/>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89333</xdr:rowOff>
    </xdr:from>
    <xdr:to>
      <xdr:col>41</xdr:col>
      <xdr:colOff>50800</xdr:colOff>
      <xdr:row>37</xdr:row>
      <xdr:rowOff>98970</xdr:rowOff>
    </xdr:to>
    <xdr:cxnSp macro="">
      <xdr:nvCxnSpPr>
        <xdr:cNvPr id="301" name="直線コネクタ 300"/>
        <xdr:cNvCxnSpPr/>
      </xdr:nvCxnSpPr>
      <xdr:spPr>
        <a:xfrm>
          <a:off x="6972300" y="6432983"/>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2" name="フローチャート: 判断 301"/>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3" name="テキスト ボックス 302"/>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4" name="フローチャート: 判断 303"/>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5" name="テキスト ボックス 304"/>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32655</xdr:rowOff>
    </xdr:from>
    <xdr:to>
      <xdr:col>55</xdr:col>
      <xdr:colOff>50800</xdr:colOff>
      <xdr:row>37</xdr:row>
      <xdr:rowOff>134255</xdr:rowOff>
    </xdr:to>
    <xdr:sp macro="" textlink="">
      <xdr:nvSpPr>
        <xdr:cNvPr id="311" name="楕円 310"/>
        <xdr:cNvSpPr/>
      </xdr:nvSpPr>
      <xdr:spPr>
        <a:xfrm>
          <a:off x="10426700" y="63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55532</xdr:rowOff>
    </xdr:from>
    <xdr:ext cx="599010" cy="259045"/>
    <xdr:sp macro="" textlink="">
      <xdr:nvSpPr>
        <xdr:cNvPr id="312" name="補助費等該当値テキスト"/>
        <xdr:cNvSpPr txBox="1"/>
      </xdr:nvSpPr>
      <xdr:spPr>
        <a:xfrm>
          <a:off x="10528300" y="622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32109</xdr:rowOff>
    </xdr:from>
    <xdr:to>
      <xdr:col>50</xdr:col>
      <xdr:colOff>165100</xdr:colOff>
      <xdr:row>37</xdr:row>
      <xdr:rowOff>133709</xdr:rowOff>
    </xdr:to>
    <xdr:sp macro="" textlink="">
      <xdr:nvSpPr>
        <xdr:cNvPr id="313" name="楕円 312"/>
        <xdr:cNvSpPr/>
      </xdr:nvSpPr>
      <xdr:spPr>
        <a:xfrm>
          <a:off x="9588500" y="63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150236</xdr:rowOff>
    </xdr:from>
    <xdr:ext cx="599010" cy="259045"/>
    <xdr:sp macro="" textlink="">
      <xdr:nvSpPr>
        <xdr:cNvPr id="314" name="テキスト ボックス 313"/>
        <xdr:cNvSpPr txBox="1"/>
      </xdr:nvSpPr>
      <xdr:spPr>
        <a:xfrm>
          <a:off x="9339795" y="615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36201</xdr:rowOff>
    </xdr:from>
    <xdr:to>
      <xdr:col>46</xdr:col>
      <xdr:colOff>38100</xdr:colOff>
      <xdr:row>37</xdr:row>
      <xdr:rowOff>137801</xdr:rowOff>
    </xdr:to>
    <xdr:sp macro="" textlink="">
      <xdr:nvSpPr>
        <xdr:cNvPr id="315" name="楕円 314"/>
        <xdr:cNvSpPr/>
      </xdr:nvSpPr>
      <xdr:spPr>
        <a:xfrm>
          <a:off x="8699500" y="63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154328</xdr:rowOff>
    </xdr:from>
    <xdr:ext cx="599010" cy="259045"/>
    <xdr:sp macro="" textlink="">
      <xdr:nvSpPr>
        <xdr:cNvPr id="316" name="テキスト ボックス 315"/>
        <xdr:cNvSpPr txBox="1"/>
      </xdr:nvSpPr>
      <xdr:spPr>
        <a:xfrm>
          <a:off x="8450795" y="615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48170</xdr:rowOff>
    </xdr:from>
    <xdr:to>
      <xdr:col>41</xdr:col>
      <xdr:colOff>101600</xdr:colOff>
      <xdr:row>37</xdr:row>
      <xdr:rowOff>149770</xdr:rowOff>
    </xdr:to>
    <xdr:sp macro="" textlink="">
      <xdr:nvSpPr>
        <xdr:cNvPr id="317" name="楕円 316"/>
        <xdr:cNvSpPr/>
      </xdr:nvSpPr>
      <xdr:spPr>
        <a:xfrm>
          <a:off x="7810500" y="6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166297</xdr:rowOff>
    </xdr:from>
    <xdr:ext cx="599010" cy="259045"/>
    <xdr:sp macro="" textlink="">
      <xdr:nvSpPr>
        <xdr:cNvPr id="318" name="テキスト ボックス 317"/>
        <xdr:cNvSpPr txBox="1"/>
      </xdr:nvSpPr>
      <xdr:spPr>
        <a:xfrm>
          <a:off x="7561795" y="616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38533</xdr:rowOff>
    </xdr:from>
    <xdr:to>
      <xdr:col>36</xdr:col>
      <xdr:colOff>165100</xdr:colOff>
      <xdr:row>37</xdr:row>
      <xdr:rowOff>140133</xdr:rowOff>
    </xdr:to>
    <xdr:sp macro="" textlink="">
      <xdr:nvSpPr>
        <xdr:cNvPr id="319" name="楕円 318"/>
        <xdr:cNvSpPr/>
      </xdr:nvSpPr>
      <xdr:spPr>
        <a:xfrm>
          <a:off x="6921500" y="63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156660</xdr:rowOff>
    </xdr:from>
    <xdr:ext cx="599010" cy="259045"/>
    <xdr:sp macro="" textlink="">
      <xdr:nvSpPr>
        <xdr:cNvPr id="320" name="テキスト ボックス 319"/>
        <xdr:cNvSpPr txBox="1"/>
      </xdr:nvSpPr>
      <xdr:spPr>
        <a:xfrm>
          <a:off x="6672795" y="615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4" name="直線コネクタ 343"/>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5"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6" name="直線コネクタ 345"/>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7"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8" name="直線コネクタ 347"/>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61451</xdr:rowOff>
    </xdr:from>
    <xdr:to>
      <xdr:col>55</xdr:col>
      <xdr:colOff>0</xdr:colOff>
      <xdr:row>58</xdr:row>
      <xdr:rowOff>131173</xdr:rowOff>
    </xdr:to>
    <xdr:cxnSp macro="">
      <xdr:nvCxnSpPr>
        <xdr:cNvPr id="349" name="直線コネクタ 348"/>
        <xdr:cNvCxnSpPr/>
      </xdr:nvCxnSpPr>
      <xdr:spPr>
        <a:xfrm>
          <a:off x="9639300" y="10005551"/>
          <a:ext cx="8382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50"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51" name="フローチャート: 判断 350"/>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61451</xdr:rowOff>
    </xdr:from>
    <xdr:to>
      <xdr:col>50</xdr:col>
      <xdr:colOff>114300</xdr:colOff>
      <xdr:row>58</xdr:row>
      <xdr:rowOff>134707</xdr:rowOff>
    </xdr:to>
    <xdr:cxnSp macro="">
      <xdr:nvCxnSpPr>
        <xdr:cNvPr id="352" name="直線コネクタ 351"/>
        <xdr:cNvCxnSpPr/>
      </xdr:nvCxnSpPr>
      <xdr:spPr>
        <a:xfrm flipV="1">
          <a:off x="8750300" y="10005551"/>
          <a:ext cx="889000" cy="7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3" name="フローチャート: 判断 352"/>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4" name="テキスト ボックス 353"/>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134707</xdr:rowOff>
    </xdr:from>
    <xdr:to>
      <xdr:col>45</xdr:col>
      <xdr:colOff>177800</xdr:colOff>
      <xdr:row>58</xdr:row>
      <xdr:rowOff>143910</xdr:rowOff>
    </xdr:to>
    <xdr:cxnSp macro="">
      <xdr:nvCxnSpPr>
        <xdr:cNvPr id="355" name="直線コネクタ 354"/>
        <xdr:cNvCxnSpPr/>
      </xdr:nvCxnSpPr>
      <xdr:spPr>
        <a:xfrm flipV="1">
          <a:off x="7861300" y="10078807"/>
          <a:ext cx="889000" cy="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6" name="フローチャート: 判断 355"/>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7" name="テキスト ボックス 356"/>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120703</xdr:rowOff>
    </xdr:from>
    <xdr:to>
      <xdr:col>41</xdr:col>
      <xdr:colOff>50800</xdr:colOff>
      <xdr:row>58</xdr:row>
      <xdr:rowOff>143910</xdr:rowOff>
    </xdr:to>
    <xdr:cxnSp macro="">
      <xdr:nvCxnSpPr>
        <xdr:cNvPr id="358" name="直線コネクタ 357"/>
        <xdr:cNvCxnSpPr/>
      </xdr:nvCxnSpPr>
      <xdr:spPr>
        <a:xfrm>
          <a:off x="6972300" y="10064803"/>
          <a:ext cx="8890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9" name="フローチャート: 判断 358"/>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60" name="テキスト ボックス 359"/>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61" name="フローチャート: 判断 360"/>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2" name="テキスト ボックス 361"/>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80373</xdr:rowOff>
    </xdr:from>
    <xdr:to>
      <xdr:col>55</xdr:col>
      <xdr:colOff>50800</xdr:colOff>
      <xdr:row>59</xdr:row>
      <xdr:rowOff>10523</xdr:rowOff>
    </xdr:to>
    <xdr:sp macro="" textlink="">
      <xdr:nvSpPr>
        <xdr:cNvPr id="368" name="楕円 367"/>
        <xdr:cNvSpPr/>
      </xdr:nvSpPr>
      <xdr:spPr>
        <a:xfrm>
          <a:off x="10426700" y="100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166750</xdr:rowOff>
    </xdr:from>
    <xdr:ext cx="534377" cy="259045"/>
    <xdr:sp macro="" textlink="">
      <xdr:nvSpPr>
        <xdr:cNvPr id="369" name="普通建設事業費該当値テキスト"/>
        <xdr:cNvSpPr txBox="1"/>
      </xdr:nvSpPr>
      <xdr:spPr>
        <a:xfrm>
          <a:off x="10528300" y="99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10651</xdr:rowOff>
    </xdr:from>
    <xdr:to>
      <xdr:col>50</xdr:col>
      <xdr:colOff>165100</xdr:colOff>
      <xdr:row>58</xdr:row>
      <xdr:rowOff>112251</xdr:rowOff>
    </xdr:to>
    <xdr:sp macro="" textlink="">
      <xdr:nvSpPr>
        <xdr:cNvPr id="370" name="楕円 369"/>
        <xdr:cNvSpPr/>
      </xdr:nvSpPr>
      <xdr:spPr>
        <a:xfrm>
          <a:off x="9588500" y="99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103378</xdr:rowOff>
    </xdr:from>
    <xdr:ext cx="534377" cy="259045"/>
    <xdr:sp macro="" textlink="">
      <xdr:nvSpPr>
        <xdr:cNvPr id="371" name="テキスト ボックス 370"/>
        <xdr:cNvSpPr txBox="1"/>
      </xdr:nvSpPr>
      <xdr:spPr>
        <a:xfrm>
          <a:off x="9372111" y="100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83907</xdr:rowOff>
    </xdr:from>
    <xdr:to>
      <xdr:col>46</xdr:col>
      <xdr:colOff>38100</xdr:colOff>
      <xdr:row>59</xdr:row>
      <xdr:rowOff>14057</xdr:rowOff>
    </xdr:to>
    <xdr:sp macro="" textlink="">
      <xdr:nvSpPr>
        <xdr:cNvPr id="372" name="楕円 371"/>
        <xdr:cNvSpPr/>
      </xdr:nvSpPr>
      <xdr:spPr>
        <a:xfrm>
          <a:off x="8699500" y="100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5184</xdr:rowOff>
    </xdr:from>
    <xdr:ext cx="534377" cy="259045"/>
    <xdr:sp macro="" textlink="">
      <xdr:nvSpPr>
        <xdr:cNvPr id="373" name="テキスト ボックス 372"/>
        <xdr:cNvSpPr txBox="1"/>
      </xdr:nvSpPr>
      <xdr:spPr>
        <a:xfrm>
          <a:off x="8483111" y="101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93110</xdr:rowOff>
    </xdr:from>
    <xdr:to>
      <xdr:col>41</xdr:col>
      <xdr:colOff>101600</xdr:colOff>
      <xdr:row>59</xdr:row>
      <xdr:rowOff>23260</xdr:rowOff>
    </xdr:to>
    <xdr:sp macro="" textlink="">
      <xdr:nvSpPr>
        <xdr:cNvPr id="374" name="楕円 373"/>
        <xdr:cNvSpPr/>
      </xdr:nvSpPr>
      <xdr:spPr>
        <a:xfrm>
          <a:off x="7810500" y="100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14387</xdr:rowOff>
    </xdr:from>
    <xdr:ext cx="534377" cy="259045"/>
    <xdr:sp macro="" textlink="">
      <xdr:nvSpPr>
        <xdr:cNvPr id="375" name="テキスト ボックス 374"/>
        <xdr:cNvSpPr txBox="1"/>
      </xdr:nvSpPr>
      <xdr:spPr>
        <a:xfrm>
          <a:off x="7594111" y="101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69903</xdr:rowOff>
    </xdr:from>
    <xdr:to>
      <xdr:col>36</xdr:col>
      <xdr:colOff>165100</xdr:colOff>
      <xdr:row>59</xdr:row>
      <xdr:rowOff>53</xdr:rowOff>
    </xdr:to>
    <xdr:sp macro="" textlink="">
      <xdr:nvSpPr>
        <xdr:cNvPr id="376" name="楕円 375"/>
        <xdr:cNvSpPr/>
      </xdr:nvSpPr>
      <xdr:spPr>
        <a:xfrm>
          <a:off x="6921500" y="100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162630</xdr:rowOff>
    </xdr:from>
    <xdr:ext cx="534377" cy="259045"/>
    <xdr:sp macro="" textlink="">
      <xdr:nvSpPr>
        <xdr:cNvPr id="377" name="テキスト ボックス 376"/>
        <xdr:cNvSpPr txBox="1"/>
      </xdr:nvSpPr>
      <xdr:spPr>
        <a:xfrm>
          <a:off x="6705111" y="101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401" name="直線コネクタ 400"/>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4"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5" name="直線コネクタ 404"/>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161847</xdr:rowOff>
    </xdr:from>
    <xdr:to>
      <xdr:col>55</xdr:col>
      <xdr:colOff>0</xdr:colOff>
      <xdr:row>78</xdr:row>
      <xdr:rowOff>163193</xdr:rowOff>
    </xdr:to>
    <xdr:cxnSp macro="">
      <xdr:nvCxnSpPr>
        <xdr:cNvPr id="406" name="直線コネクタ 405"/>
        <xdr:cNvCxnSpPr/>
      </xdr:nvCxnSpPr>
      <xdr:spPr>
        <a:xfrm flipV="1">
          <a:off x="9639300" y="13534947"/>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7"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8" name="フローチャート: 判断 407"/>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163193</xdr:rowOff>
    </xdr:from>
    <xdr:to>
      <xdr:col>50</xdr:col>
      <xdr:colOff>114300</xdr:colOff>
      <xdr:row>79</xdr:row>
      <xdr:rowOff>23332</xdr:rowOff>
    </xdr:to>
    <xdr:cxnSp macro="">
      <xdr:nvCxnSpPr>
        <xdr:cNvPr id="409" name="直線コネクタ 408"/>
        <xdr:cNvCxnSpPr/>
      </xdr:nvCxnSpPr>
      <xdr:spPr>
        <a:xfrm flipV="1">
          <a:off x="8750300" y="13536293"/>
          <a:ext cx="8890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10" name="フローチャート: 判断 409"/>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11" name="テキスト ボックス 410"/>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23332</xdr:rowOff>
    </xdr:from>
    <xdr:to>
      <xdr:col>45</xdr:col>
      <xdr:colOff>177800</xdr:colOff>
      <xdr:row>79</xdr:row>
      <xdr:rowOff>41109</xdr:rowOff>
    </xdr:to>
    <xdr:cxnSp macro="">
      <xdr:nvCxnSpPr>
        <xdr:cNvPr id="412" name="直線コネクタ 411"/>
        <xdr:cNvCxnSpPr/>
      </xdr:nvCxnSpPr>
      <xdr:spPr>
        <a:xfrm flipV="1">
          <a:off x="7861300" y="135678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3" name="フローチャート: 判断 412"/>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4" name="テキスト ボックス 413"/>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162091</xdr:rowOff>
    </xdr:from>
    <xdr:to>
      <xdr:col>41</xdr:col>
      <xdr:colOff>50800</xdr:colOff>
      <xdr:row>79</xdr:row>
      <xdr:rowOff>41109</xdr:rowOff>
    </xdr:to>
    <xdr:cxnSp macro="">
      <xdr:nvCxnSpPr>
        <xdr:cNvPr id="415" name="直線コネクタ 414"/>
        <xdr:cNvCxnSpPr/>
      </xdr:nvCxnSpPr>
      <xdr:spPr>
        <a:xfrm>
          <a:off x="6972300" y="13535191"/>
          <a:ext cx="8890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6" name="フローチャート: 判断 415"/>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7" name="テキスト ボックス 416"/>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8" name="フローチャート: 判断 417"/>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9" name="テキスト ボックス 418"/>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111047</xdr:rowOff>
    </xdr:from>
    <xdr:to>
      <xdr:col>55</xdr:col>
      <xdr:colOff>50800</xdr:colOff>
      <xdr:row>79</xdr:row>
      <xdr:rowOff>41197</xdr:rowOff>
    </xdr:to>
    <xdr:sp macro="" textlink="">
      <xdr:nvSpPr>
        <xdr:cNvPr id="425" name="楕円 424"/>
        <xdr:cNvSpPr/>
      </xdr:nvSpPr>
      <xdr:spPr>
        <a:xfrm>
          <a:off x="10426700" y="134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25974</xdr:rowOff>
    </xdr:from>
    <xdr:ext cx="534377" cy="259045"/>
    <xdr:sp macro="" textlink="">
      <xdr:nvSpPr>
        <xdr:cNvPr id="426" name="普通建設事業費 （ うち新規整備　）該当値テキスト"/>
        <xdr:cNvSpPr txBox="1"/>
      </xdr:nvSpPr>
      <xdr:spPr>
        <a:xfrm>
          <a:off x="10528300" y="133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112393</xdr:rowOff>
    </xdr:from>
    <xdr:to>
      <xdr:col>50</xdr:col>
      <xdr:colOff>165100</xdr:colOff>
      <xdr:row>79</xdr:row>
      <xdr:rowOff>42543</xdr:rowOff>
    </xdr:to>
    <xdr:sp macro="" textlink="">
      <xdr:nvSpPr>
        <xdr:cNvPr id="427" name="楕円 426"/>
        <xdr:cNvSpPr/>
      </xdr:nvSpPr>
      <xdr:spPr>
        <a:xfrm>
          <a:off x="9588500" y="134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33670</xdr:rowOff>
    </xdr:from>
    <xdr:ext cx="534377" cy="259045"/>
    <xdr:sp macro="" textlink="">
      <xdr:nvSpPr>
        <xdr:cNvPr id="428" name="テキスト ボックス 427"/>
        <xdr:cNvSpPr txBox="1"/>
      </xdr:nvSpPr>
      <xdr:spPr>
        <a:xfrm>
          <a:off x="9372111" y="135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143982</xdr:rowOff>
    </xdr:from>
    <xdr:to>
      <xdr:col>46</xdr:col>
      <xdr:colOff>38100</xdr:colOff>
      <xdr:row>79</xdr:row>
      <xdr:rowOff>74132</xdr:rowOff>
    </xdr:to>
    <xdr:sp macro="" textlink="">
      <xdr:nvSpPr>
        <xdr:cNvPr id="429" name="楕円 428"/>
        <xdr:cNvSpPr/>
      </xdr:nvSpPr>
      <xdr:spPr>
        <a:xfrm>
          <a:off x="8699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65259</xdr:rowOff>
    </xdr:from>
    <xdr:ext cx="469744" cy="259045"/>
    <xdr:sp macro="" textlink="">
      <xdr:nvSpPr>
        <xdr:cNvPr id="430" name="テキスト ボックス 429"/>
        <xdr:cNvSpPr txBox="1"/>
      </xdr:nvSpPr>
      <xdr:spPr>
        <a:xfrm>
          <a:off x="8515428" y="136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161759</xdr:rowOff>
    </xdr:from>
    <xdr:to>
      <xdr:col>41</xdr:col>
      <xdr:colOff>101600</xdr:colOff>
      <xdr:row>79</xdr:row>
      <xdr:rowOff>91909</xdr:rowOff>
    </xdr:to>
    <xdr:sp macro="" textlink="">
      <xdr:nvSpPr>
        <xdr:cNvPr id="431" name="楕円 430"/>
        <xdr:cNvSpPr/>
      </xdr:nvSpPr>
      <xdr:spPr>
        <a:xfrm>
          <a:off x="7810500" y="135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83036</xdr:rowOff>
    </xdr:from>
    <xdr:ext cx="378565" cy="259045"/>
    <xdr:sp macro="" textlink="">
      <xdr:nvSpPr>
        <xdr:cNvPr id="432" name="テキスト ボックス 431"/>
        <xdr:cNvSpPr txBox="1"/>
      </xdr:nvSpPr>
      <xdr:spPr>
        <a:xfrm>
          <a:off x="7672017" y="13627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111291</xdr:rowOff>
    </xdr:from>
    <xdr:to>
      <xdr:col>36</xdr:col>
      <xdr:colOff>165100</xdr:colOff>
      <xdr:row>79</xdr:row>
      <xdr:rowOff>41441</xdr:rowOff>
    </xdr:to>
    <xdr:sp macro="" textlink="">
      <xdr:nvSpPr>
        <xdr:cNvPr id="433" name="楕円 432"/>
        <xdr:cNvSpPr/>
      </xdr:nvSpPr>
      <xdr:spPr>
        <a:xfrm>
          <a:off x="6921500" y="134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32568</xdr:rowOff>
    </xdr:from>
    <xdr:ext cx="534377" cy="259045"/>
    <xdr:sp macro="" textlink="">
      <xdr:nvSpPr>
        <xdr:cNvPr id="434" name="テキスト ボックス 433"/>
        <xdr:cNvSpPr txBox="1"/>
      </xdr:nvSpPr>
      <xdr:spPr>
        <a:xfrm>
          <a:off x="6705111" y="135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6" name="直線コネクタ 455"/>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7"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8" name="直線コネクタ 457"/>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9"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60" name="直線コネクタ 459"/>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88182</xdr:rowOff>
    </xdr:from>
    <xdr:to>
      <xdr:col>55</xdr:col>
      <xdr:colOff>0</xdr:colOff>
      <xdr:row>98</xdr:row>
      <xdr:rowOff>59576</xdr:rowOff>
    </xdr:to>
    <xdr:cxnSp macro="">
      <xdr:nvCxnSpPr>
        <xdr:cNvPr id="461" name="直線コネクタ 460"/>
        <xdr:cNvCxnSpPr/>
      </xdr:nvCxnSpPr>
      <xdr:spPr>
        <a:xfrm>
          <a:off x="9639300" y="16718832"/>
          <a:ext cx="838200" cy="1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2"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3" name="フローチャート: 判断 462"/>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88182</xdr:rowOff>
    </xdr:from>
    <xdr:to>
      <xdr:col>50</xdr:col>
      <xdr:colOff>114300</xdr:colOff>
      <xdr:row>98</xdr:row>
      <xdr:rowOff>8342</xdr:rowOff>
    </xdr:to>
    <xdr:cxnSp macro="">
      <xdr:nvCxnSpPr>
        <xdr:cNvPr id="464" name="直線コネクタ 463"/>
        <xdr:cNvCxnSpPr/>
      </xdr:nvCxnSpPr>
      <xdr:spPr>
        <a:xfrm flipV="1">
          <a:off x="8750300" y="16718832"/>
          <a:ext cx="889000" cy="9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5" name="フローチャート: 判断 464"/>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6" name="テキスト ボックス 465"/>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4885</xdr:rowOff>
    </xdr:from>
    <xdr:to>
      <xdr:col>45</xdr:col>
      <xdr:colOff>177800</xdr:colOff>
      <xdr:row>98</xdr:row>
      <xdr:rowOff>8342</xdr:rowOff>
    </xdr:to>
    <xdr:cxnSp macro="">
      <xdr:nvCxnSpPr>
        <xdr:cNvPr id="467" name="直線コネクタ 466"/>
        <xdr:cNvCxnSpPr/>
      </xdr:nvCxnSpPr>
      <xdr:spPr>
        <a:xfrm>
          <a:off x="7861300" y="16806985"/>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8" name="フローチャート: 判断 467"/>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9" name="テキスト ボックス 468"/>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4885</xdr:rowOff>
    </xdr:from>
    <xdr:to>
      <xdr:col>41</xdr:col>
      <xdr:colOff>50800</xdr:colOff>
      <xdr:row>98</xdr:row>
      <xdr:rowOff>5535</xdr:rowOff>
    </xdr:to>
    <xdr:cxnSp macro="">
      <xdr:nvCxnSpPr>
        <xdr:cNvPr id="470" name="直線コネクタ 469"/>
        <xdr:cNvCxnSpPr/>
      </xdr:nvCxnSpPr>
      <xdr:spPr>
        <a:xfrm flipV="1">
          <a:off x="6972300" y="16806985"/>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71" name="フローチャート: 判断 470"/>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2" name="テキスト ボックス 471"/>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3" name="フローチャート: 判断 472"/>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4" name="テキスト ボックス 473"/>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8776</xdr:rowOff>
    </xdr:from>
    <xdr:to>
      <xdr:col>55</xdr:col>
      <xdr:colOff>50800</xdr:colOff>
      <xdr:row>98</xdr:row>
      <xdr:rowOff>110376</xdr:rowOff>
    </xdr:to>
    <xdr:sp macro="" textlink="">
      <xdr:nvSpPr>
        <xdr:cNvPr id="480" name="楕円 479"/>
        <xdr:cNvSpPr/>
      </xdr:nvSpPr>
      <xdr:spPr>
        <a:xfrm>
          <a:off x="104267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95153</xdr:rowOff>
    </xdr:from>
    <xdr:ext cx="534377" cy="259045"/>
    <xdr:sp macro="" textlink="">
      <xdr:nvSpPr>
        <xdr:cNvPr id="481" name="普通建設事業費 （ うち更新整備　）該当値テキスト"/>
        <xdr:cNvSpPr txBox="1"/>
      </xdr:nvSpPr>
      <xdr:spPr>
        <a:xfrm>
          <a:off x="10528300" y="167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37382</xdr:rowOff>
    </xdr:from>
    <xdr:to>
      <xdr:col>50</xdr:col>
      <xdr:colOff>165100</xdr:colOff>
      <xdr:row>97</xdr:row>
      <xdr:rowOff>138982</xdr:rowOff>
    </xdr:to>
    <xdr:sp macro="" textlink="">
      <xdr:nvSpPr>
        <xdr:cNvPr id="482" name="楕円 481"/>
        <xdr:cNvSpPr/>
      </xdr:nvSpPr>
      <xdr:spPr>
        <a:xfrm>
          <a:off x="9588500" y="16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130109</xdr:rowOff>
    </xdr:from>
    <xdr:ext cx="534377" cy="259045"/>
    <xdr:sp macro="" textlink="">
      <xdr:nvSpPr>
        <xdr:cNvPr id="483" name="テキスト ボックス 482"/>
        <xdr:cNvSpPr txBox="1"/>
      </xdr:nvSpPr>
      <xdr:spPr>
        <a:xfrm>
          <a:off x="9372111" y="16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128992</xdr:rowOff>
    </xdr:from>
    <xdr:to>
      <xdr:col>46</xdr:col>
      <xdr:colOff>38100</xdr:colOff>
      <xdr:row>98</xdr:row>
      <xdr:rowOff>59142</xdr:rowOff>
    </xdr:to>
    <xdr:sp macro="" textlink="">
      <xdr:nvSpPr>
        <xdr:cNvPr id="484" name="楕円 483"/>
        <xdr:cNvSpPr/>
      </xdr:nvSpPr>
      <xdr:spPr>
        <a:xfrm>
          <a:off x="8699500" y="167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50269</xdr:rowOff>
    </xdr:from>
    <xdr:ext cx="534377" cy="259045"/>
    <xdr:sp macro="" textlink="">
      <xdr:nvSpPr>
        <xdr:cNvPr id="485" name="テキスト ボックス 484"/>
        <xdr:cNvSpPr txBox="1"/>
      </xdr:nvSpPr>
      <xdr:spPr>
        <a:xfrm>
          <a:off x="8483111" y="168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125535</xdr:rowOff>
    </xdr:from>
    <xdr:to>
      <xdr:col>41</xdr:col>
      <xdr:colOff>101600</xdr:colOff>
      <xdr:row>98</xdr:row>
      <xdr:rowOff>55685</xdr:rowOff>
    </xdr:to>
    <xdr:sp macro="" textlink="">
      <xdr:nvSpPr>
        <xdr:cNvPr id="486" name="楕円 485"/>
        <xdr:cNvSpPr/>
      </xdr:nvSpPr>
      <xdr:spPr>
        <a:xfrm>
          <a:off x="7810500" y="167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46812</xdr:rowOff>
    </xdr:from>
    <xdr:ext cx="534377" cy="259045"/>
    <xdr:sp macro="" textlink="">
      <xdr:nvSpPr>
        <xdr:cNvPr id="487" name="テキスト ボックス 486"/>
        <xdr:cNvSpPr txBox="1"/>
      </xdr:nvSpPr>
      <xdr:spPr>
        <a:xfrm>
          <a:off x="7594111" y="168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126185</xdr:rowOff>
    </xdr:from>
    <xdr:to>
      <xdr:col>36</xdr:col>
      <xdr:colOff>165100</xdr:colOff>
      <xdr:row>98</xdr:row>
      <xdr:rowOff>56335</xdr:rowOff>
    </xdr:to>
    <xdr:sp macro="" textlink="">
      <xdr:nvSpPr>
        <xdr:cNvPr id="488" name="楕円 487"/>
        <xdr:cNvSpPr/>
      </xdr:nvSpPr>
      <xdr:spPr>
        <a:xfrm>
          <a:off x="6921500" y="16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47462</xdr:rowOff>
    </xdr:from>
    <xdr:ext cx="534377" cy="259045"/>
    <xdr:sp macro="" textlink="">
      <xdr:nvSpPr>
        <xdr:cNvPr id="489" name="テキスト ボックス 488"/>
        <xdr:cNvSpPr txBox="1"/>
      </xdr:nvSpPr>
      <xdr:spPr>
        <a:xfrm>
          <a:off x="6705111" y="168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3" name="直線コネクタ 512"/>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6"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7" name="直線コネクタ 516"/>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117335</xdr:rowOff>
    </xdr:from>
    <xdr:to>
      <xdr:col>85</xdr:col>
      <xdr:colOff>127000</xdr:colOff>
      <xdr:row>38</xdr:row>
      <xdr:rowOff>151206</xdr:rowOff>
    </xdr:to>
    <xdr:cxnSp macro="">
      <xdr:nvCxnSpPr>
        <xdr:cNvPr id="518" name="直線コネクタ 517"/>
        <xdr:cNvCxnSpPr/>
      </xdr:nvCxnSpPr>
      <xdr:spPr>
        <a:xfrm flipV="1">
          <a:off x="15481300" y="6632435"/>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9"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20" name="フローチャート: 判断 519"/>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151206</xdr:rowOff>
    </xdr:from>
    <xdr:to>
      <xdr:col>81</xdr:col>
      <xdr:colOff>50800</xdr:colOff>
      <xdr:row>38</xdr:row>
      <xdr:rowOff>167399</xdr:rowOff>
    </xdr:to>
    <xdr:cxnSp macro="">
      <xdr:nvCxnSpPr>
        <xdr:cNvPr id="521" name="直線コネクタ 520"/>
        <xdr:cNvCxnSpPr/>
      </xdr:nvCxnSpPr>
      <xdr:spPr>
        <a:xfrm flipV="1">
          <a:off x="14592300" y="666630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2" name="フローチャート: 判断 521"/>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3" name="テキスト ボックス 522"/>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167399</xdr:rowOff>
    </xdr:from>
    <xdr:to>
      <xdr:col>76</xdr:col>
      <xdr:colOff>114300</xdr:colOff>
      <xdr:row>39</xdr:row>
      <xdr:rowOff>44450</xdr:rowOff>
    </xdr:to>
    <xdr:cxnSp macro="">
      <xdr:nvCxnSpPr>
        <xdr:cNvPr id="524" name="直線コネクタ 523"/>
        <xdr:cNvCxnSpPr/>
      </xdr:nvCxnSpPr>
      <xdr:spPr>
        <a:xfrm flipV="1">
          <a:off x="13703300" y="668249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5" name="フローチャート: 判断 524"/>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6" name="テキスト ボックス 525"/>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39497</xdr:rowOff>
    </xdr:from>
    <xdr:to>
      <xdr:col>71</xdr:col>
      <xdr:colOff>177800</xdr:colOff>
      <xdr:row>39</xdr:row>
      <xdr:rowOff>44450</xdr:rowOff>
    </xdr:to>
    <xdr:cxnSp macro="">
      <xdr:nvCxnSpPr>
        <xdr:cNvPr id="527" name="直線コネクタ 526"/>
        <xdr:cNvCxnSpPr/>
      </xdr:nvCxnSpPr>
      <xdr:spPr>
        <a:xfrm>
          <a:off x="12814300" y="67260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8" name="フローチャート: 判断 527"/>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9" name="テキスト ボックス 528"/>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30" name="フローチャート: 判断 529"/>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31" name="テキスト ボックス 530"/>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66535</xdr:rowOff>
    </xdr:from>
    <xdr:to>
      <xdr:col>85</xdr:col>
      <xdr:colOff>177800</xdr:colOff>
      <xdr:row>38</xdr:row>
      <xdr:rowOff>168135</xdr:rowOff>
    </xdr:to>
    <xdr:sp macro="" textlink="">
      <xdr:nvSpPr>
        <xdr:cNvPr id="537" name="楕円 536"/>
        <xdr:cNvSpPr/>
      </xdr:nvSpPr>
      <xdr:spPr>
        <a:xfrm>
          <a:off x="16268700" y="6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152912</xdr:rowOff>
    </xdr:from>
    <xdr:ext cx="469744" cy="259045"/>
    <xdr:sp macro="" textlink="">
      <xdr:nvSpPr>
        <xdr:cNvPr id="538" name="災害復旧事業費該当値テキスト"/>
        <xdr:cNvSpPr txBox="1"/>
      </xdr:nvSpPr>
      <xdr:spPr>
        <a:xfrm>
          <a:off x="16370300" y="649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100406</xdr:rowOff>
    </xdr:from>
    <xdr:to>
      <xdr:col>81</xdr:col>
      <xdr:colOff>101600</xdr:colOff>
      <xdr:row>39</xdr:row>
      <xdr:rowOff>30556</xdr:rowOff>
    </xdr:to>
    <xdr:sp macro="" textlink="">
      <xdr:nvSpPr>
        <xdr:cNvPr id="539" name="楕円 538"/>
        <xdr:cNvSpPr/>
      </xdr:nvSpPr>
      <xdr:spPr>
        <a:xfrm>
          <a:off x="15430500" y="6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21683</xdr:rowOff>
    </xdr:from>
    <xdr:ext cx="469744" cy="259045"/>
    <xdr:sp macro="" textlink="">
      <xdr:nvSpPr>
        <xdr:cNvPr id="540" name="テキスト ボックス 539"/>
        <xdr:cNvSpPr txBox="1"/>
      </xdr:nvSpPr>
      <xdr:spPr>
        <a:xfrm>
          <a:off x="15246428" y="670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116599</xdr:rowOff>
    </xdr:from>
    <xdr:to>
      <xdr:col>76</xdr:col>
      <xdr:colOff>165100</xdr:colOff>
      <xdr:row>39</xdr:row>
      <xdr:rowOff>46749</xdr:rowOff>
    </xdr:to>
    <xdr:sp macro="" textlink="">
      <xdr:nvSpPr>
        <xdr:cNvPr id="541" name="楕円 540"/>
        <xdr:cNvSpPr/>
      </xdr:nvSpPr>
      <xdr:spPr>
        <a:xfrm>
          <a:off x="14541500" y="66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37876</xdr:rowOff>
    </xdr:from>
    <xdr:ext cx="469744" cy="259045"/>
    <xdr:sp macro="" textlink="">
      <xdr:nvSpPr>
        <xdr:cNvPr id="542" name="テキスト ボックス 541"/>
        <xdr:cNvSpPr txBox="1"/>
      </xdr:nvSpPr>
      <xdr:spPr>
        <a:xfrm>
          <a:off x="14357428" y="67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160147</xdr:rowOff>
    </xdr:from>
    <xdr:to>
      <xdr:col>67</xdr:col>
      <xdr:colOff>101600</xdr:colOff>
      <xdr:row>39</xdr:row>
      <xdr:rowOff>90297</xdr:rowOff>
    </xdr:to>
    <xdr:sp macro="" textlink="">
      <xdr:nvSpPr>
        <xdr:cNvPr id="545" name="楕円 544"/>
        <xdr:cNvSpPr/>
      </xdr:nvSpPr>
      <xdr:spPr>
        <a:xfrm>
          <a:off x="1276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81424</xdr:rowOff>
    </xdr:from>
    <xdr:ext cx="378565" cy="259045"/>
    <xdr:sp macro="" textlink="">
      <xdr:nvSpPr>
        <xdr:cNvPr id="546" name="テキスト ボックス 545"/>
        <xdr:cNvSpPr txBox="1"/>
      </xdr:nvSpPr>
      <xdr:spPr>
        <a:xfrm>
          <a:off x="12625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9" name="直線コネクタ 618"/>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20"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21" name="直線コネクタ 620"/>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2"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3" name="直線コネクタ 622"/>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95115</xdr:rowOff>
    </xdr:from>
    <xdr:to>
      <xdr:col>85</xdr:col>
      <xdr:colOff>127000</xdr:colOff>
      <xdr:row>77</xdr:row>
      <xdr:rowOff>110448</xdr:rowOff>
    </xdr:to>
    <xdr:cxnSp macro="">
      <xdr:nvCxnSpPr>
        <xdr:cNvPr id="624" name="直線コネクタ 623"/>
        <xdr:cNvCxnSpPr/>
      </xdr:nvCxnSpPr>
      <xdr:spPr>
        <a:xfrm>
          <a:off x="15481300" y="13296765"/>
          <a:ext cx="8382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5"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6" name="フローチャート: 判断 625"/>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86505</xdr:rowOff>
    </xdr:from>
    <xdr:to>
      <xdr:col>81</xdr:col>
      <xdr:colOff>50800</xdr:colOff>
      <xdr:row>77</xdr:row>
      <xdr:rowOff>95115</xdr:rowOff>
    </xdr:to>
    <xdr:cxnSp macro="">
      <xdr:nvCxnSpPr>
        <xdr:cNvPr id="627" name="直線コネクタ 626"/>
        <xdr:cNvCxnSpPr/>
      </xdr:nvCxnSpPr>
      <xdr:spPr>
        <a:xfrm>
          <a:off x="14592300" y="1328815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8" name="フローチャート: 判断 627"/>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9" name="テキスト ボックス 628"/>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86505</xdr:rowOff>
    </xdr:from>
    <xdr:to>
      <xdr:col>76</xdr:col>
      <xdr:colOff>114300</xdr:colOff>
      <xdr:row>77</xdr:row>
      <xdr:rowOff>88844</xdr:rowOff>
    </xdr:to>
    <xdr:cxnSp macro="">
      <xdr:nvCxnSpPr>
        <xdr:cNvPr id="630" name="直線コネクタ 629"/>
        <xdr:cNvCxnSpPr/>
      </xdr:nvCxnSpPr>
      <xdr:spPr>
        <a:xfrm flipV="1">
          <a:off x="13703300" y="13288155"/>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31" name="フローチャート: 判断 630"/>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2" name="テキスト ボックス 631"/>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88844</xdr:rowOff>
    </xdr:from>
    <xdr:to>
      <xdr:col>71</xdr:col>
      <xdr:colOff>177800</xdr:colOff>
      <xdr:row>77</xdr:row>
      <xdr:rowOff>98895</xdr:rowOff>
    </xdr:to>
    <xdr:cxnSp macro="">
      <xdr:nvCxnSpPr>
        <xdr:cNvPr id="633" name="直線コネクタ 632"/>
        <xdr:cNvCxnSpPr/>
      </xdr:nvCxnSpPr>
      <xdr:spPr>
        <a:xfrm flipV="1">
          <a:off x="12814300" y="1329049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4" name="フローチャート: 判断 633"/>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5" name="テキスト ボックス 634"/>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59648</xdr:rowOff>
    </xdr:from>
    <xdr:to>
      <xdr:col>85</xdr:col>
      <xdr:colOff>177800</xdr:colOff>
      <xdr:row>77</xdr:row>
      <xdr:rowOff>161248</xdr:rowOff>
    </xdr:to>
    <xdr:sp macro="" textlink="">
      <xdr:nvSpPr>
        <xdr:cNvPr id="643" name="楕円 642"/>
        <xdr:cNvSpPr/>
      </xdr:nvSpPr>
      <xdr:spPr>
        <a:xfrm>
          <a:off x="16268700" y="132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146025</xdr:rowOff>
    </xdr:from>
    <xdr:ext cx="534377" cy="259045"/>
    <xdr:sp macro="" textlink="">
      <xdr:nvSpPr>
        <xdr:cNvPr id="644" name="公債費該当値テキスト"/>
        <xdr:cNvSpPr txBox="1"/>
      </xdr:nvSpPr>
      <xdr:spPr>
        <a:xfrm>
          <a:off x="16370300" y="131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44315</xdr:rowOff>
    </xdr:from>
    <xdr:to>
      <xdr:col>81</xdr:col>
      <xdr:colOff>101600</xdr:colOff>
      <xdr:row>77</xdr:row>
      <xdr:rowOff>145915</xdr:rowOff>
    </xdr:to>
    <xdr:sp macro="" textlink="">
      <xdr:nvSpPr>
        <xdr:cNvPr id="645" name="楕円 644"/>
        <xdr:cNvSpPr/>
      </xdr:nvSpPr>
      <xdr:spPr>
        <a:xfrm>
          <a:off x="15430500" y="132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137042</xdr:rowOff>
    </xdr:from>
    <xdr:ext cx="534377" cy="259045"/>
    <xdr:sp macro="" textlink="">
      <xdr:nvSpPr>
        <xdr:cNvPr id="646" name="テキスト ボックス 645"/>
        <xdr:cNvSpPr txBox="1"/>
      </xdr:nvSpPr>
      <xdr:spPr>
        <a:xfrm>
          <a:off x="15214111" y="1333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35705</xdr:rowOff>
    </xdr:from>
    <xdr:to>
      <xdr:col>76</xdr:col>
      <xdr:colOff>165100</xdr:colOff>
      <xdr:row>77</xdr:row>
      <xdr:rowOff>137305</xdr:rowOff>
    </xdr:to>
    <xdr:sp macro="" textlink="">
      <xdr:nvSpPr>
        <xdr:cNvPr id="647" name="楕円 646"/>
        <xdr:cNvSpPr/>
      </xdr:nvSpPr>
      <xdr:spPr>
        <a:xfrm>
          <a:off x="14541500" y="132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128432</xdr:rowOff>
    </xdr:from>
    <xdr:ext cx="534377" cy="259045"/>
    <xdr:sp macro="" textlink="">
      <xdr:nvSpPr>
        <xdr:cNvPr id="648" name="テキスト ボックス 647"/>
        <xdr:cNvSpPr txBox="1"/>
      </xdr:nvSpPr>
      <xdr:spPr>
        <a:xfrm>
          <a:off x="14325111" y="133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38044</xdr:rowOff>
    </xdr:from>
    <xdr:to>
      <xdr:col>72</xdr:col>
      <xdr:colOff>38100</xdr:colOff>
      <xdr:row>77</xdr:row>
      <xdr:rowOff>139644</xdr:rowOff>
    </xdr:to>
    <xdr:sp macro="" textlink="">
      <xdr:nvSpPr>
        <xdr:cNvPr id="649" name="楕円 648"/>
        <xdr:cNvSpPr/>
      </xdr:nvSpPr>
      <xdr:spPr>
        <a:xfrm>
          <a:off x="13652500" y="132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130771</xdr:rowOff>
    </xdr:from>
    <xdr:ext cx="534377" cy="259045"/>
    <xdr:sp macro="" textlink="">
      <xdr:nvSpPr>
        <xdr:cNvPr id="650" name="テキスト ボックス 649"/>
        <xdr:cNvSpPr txBox="1"/>
      </xdr:nvSpPr>
      <xdr:spPr>
        <a:xfrm>
          <a:off x="13436111" y="13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48095</xdr:rowOff>
    </xdr:from>
    <xdr:to>
      <xdr:col>67</xdr:col>
      <xdr:colOff>101600</xdr:colOff>
      <xdr:row>77</xdr:row>
      <xdr:rowOff>149695</xdr:rowOff>
    </xdr:to>
    <xdr:sp macro="" textlink="">
      <xdr:nvSpPr>
        <xdr:cNvPr id="651" name="楕円 650"/>
        <xdr:cNvSpPr/>
      </xdr:nvSpPr>
      <xdr:spPr>
        <a:xfrm>
          <a:off x="12763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140822</xdr:rowOff>
    </xdr:from>
    <xdr:ext cx="534377" cy="259045"/>
    <xdr:sp macro="" textlink="">
      <xdr:nvSpPr>
        <xdr:cNvPr id="652" name="テキスト ボックス 651"/>
        <xdr:cNvSpPr txBox="1"/>
      </xdr:nvSpPr>
      <xdr:spPr>
        <a:xfrm>
          <a:off x="12547111" y="133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6" name="直線コネクタ 675"/>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7"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8" name="直線コネクタ 677"/>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9"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80" name="直線コネクタ 679"/>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75895</xdr:rowOff>
    </xdr:from>
    <xdr:to>
      <xdr:col>85</xdr:col>
      <xdr:colOff>127000</xdr:colOff>
      <xdr:row>97</xdr:row>
      <xdr:rowOff>134759</xdr:rowOff>
    </xdr:to>
    <xdr:cxnSp macro="">
      <xdr:nvCxnSpPr>
        <xdr:cNvPr id="681" name="直線コネクタ 680"/>
        <xdr:cNvCxnSpPr/>
      </xdr:nvCxnSpPr>
      <xdr:spPr>
        <a:xfrm>
          <a:off x="15481300" y="16706545"/>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2"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3" name="フローチャート: 判断 682"/>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27508</xdr:rowOff>
    </xdr:from>
    <xdr:to>
      <xdr:col>81</xdr:col>
      <xdr:colOff>50800</xdr:colOff>
      <xdr:row>97</xdr:row>
      <xdr:rowOff>75895</xdr:rowOff>
    </xdr:to>
    <xdr:cxnSp macro="">
      <xdr:nvCxnSpPr>
        <xdr:cNvPr id="684" name="直線コネクタ 683"/>
        <xdr:cNvCxnSpPr/>
      </xdr:nvCxnSpPr>
      <xdr:spPr>
        <a:xfrm>
          <a:off x="14592300" y="166581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5" name="フローチャート: 判断 684"/>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6" name="テキスト ボックス 685"/>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27508</xdr:rowOff>
    </xdr:from>
    <xdr:to>
      <xdr:col>76</xdr:col>
      <xdr:colOff>114300</xdr:colOff>
      <xdr:row>97</xdr:row>
      <xdr:rowOff>113081</xdr:rowOff>
    </xdr:to>
    <xdr:cxnSp macro="">
      <xdr:nvCxnSpPr>
        <xdr:cNvPr id="687" name="直線コネクタ 686"/>
        <xdr:cNvCxnSpPr/>
      </xdr:nvCxnSpPr>
      <xdr:spPr>
        <a:xfrm flipV="1">
          <a:off x="13703300" y="16658158"/>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8" name="フローチャート: 判断 687"/>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9" name="テキスト ボックス 688"/>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113081</xdr:rowOff>
    </xdr:from>
    <xdr:to>
      <xdr:col>71</xdr:col>
      <xdr:colOff>177800</xdr:colOff>
      <xdr:row>98</xdr:row>
      <xdr:rowOff>138861</xdr:rowOff>
    </xdr:to>
    <xdr:cxnSp macro="">
      <xdr:nvCxnSpPr>
        <xdr:cNvPr id="690" name="直線コネクタ 689"/>
        <xdr:cNvCxnSpPr/>
      </xdr:nvCxnSpPr>
      <xdr:spPr>
        <a:xfrm flipV="1">
          <a:off x="12814300" y="16743731"/>
          <a:ext cx="889000" cy="1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91" name="フローチャート: 判断 690"/>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2" name="テキスト ボックス 691"/>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3" name="フローチャート: 判断 692"/>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4" name="テキスト ボックス 693"/>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83959</xdr:rowOff>
    </xdr:from>
    <xdr:to>
      <xdr:col>85</xdr:col>
      <xdr:colOff>177800</xdr:colOff>
      <xdr:row>98</xdr:row>
      <xdr:rowOff>14109</xdr:rowOff>
    </xdr:to>
    <xdr:sp macro="" textlink="">
      <xdr:nvSpPr>
        <xdr:cNvPr id="700" name="楕円 699"/>
        <xdr:cNvSpPr/>
      </xdr:nvSpPr>
      <xdr:spPr>
        <a:xfrm>
          <a:off x="16268700" y="16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62386</xdr:rowOff>
    </xdr:from>
    <xdr:ext cx="534377" cy="259045"/>
    <xdr:sp macro="" textlink="">
      <xdr:nvSpPr>
        <xdr:cNvPr id="701" name="積立金該当値テキスト"/>
        <xdr:cNvSpPr txBox="1"/>
      </xdr:nvSpPr>
      <xdr:spPr>
        <a:xfrm>
          <a:off x="16370300" y="166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25095</xdr:rowOff>
    </xdr:from>
    <xdr:to>
      <xdr:col>81</xdr:col>
      <xdr:colOff>101600</xdr:colOff>
      <xdr:row>97</xdr:row>
      <xdr:rowOff>126695</xdr:rowOff>
    </xdr:to>
    <xdr:sp macro="" textlink="">
      <xdr:nvSpPr>
        <xdr:cNvPr id="702" name="楕円 701"/>
        <xdr:cNvSpPr/>
      </xdr:nvSpPr>
      <xdr:spPr>
        <a:xfrm>
          <a:off x="15430500" y="166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117822</xdr:rowOff>
    </xdr:from>
    <xdr:ext cx="534377" cy="259045"/>
    <xdr:sp macro="" textlink="">
      <xdr:nvSpPr>
        <xdr:cNvPr id="703" name="テキスト ボックス 702"/>
        <xdr:cNvSpPr txBox="1"/>
      </xdr:nvSpPr>
      <xdr:spPr>
        <a:xfrm>
          <a:off x="15214111" y="167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148158</xdr:rowOff>
    </xdr:from>
    <xdr:to>
      <xdr:col>76</xdr:col>
      <xdr:colOff>165100</xdr:colOff>
      <xdr:row>97</xdr:row>
      <xdr:rowOff>78308</xdr:rowOff>
    </xdr:to>
    <xdr:sp macro="" textlink="">
      <xdr:nvSpPr>
        <xdr:cNvPr id="704" name="楕円 703"/>
        <xdr:cNvSpPr/>
      </xdr:nvSpPr>
      <xdr:spPr>
        <a:xfrm>
          <a:off x="14541500" y="166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94835</xdr:rowOff>
    </xdr:from>
    <xdr:ext cx="534377" cy="259045"/>
    <xdr:sp macro="" textlink="">
      <xdr:nvSpPr>
        <xdr:cNvPr id="705" name="テキスト ボックス 704"/>
        <xdr:cNvSpPr txBox="1"/>
      </xdr:nvSpPr>
      <xdr:spPr>
        <a:xfrm>
          <a:off x="14325111" y="163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62281</xdr:rowOff>
    </xdr:from>
    <xdr:to>
      <xdr:col>72</xdr:col>
      <xdr:colOff>38100</xdr:colOff>
      <xdr:row>97</xdr:row>
      <xdr:rowOff>163881</xdr:rowOff>
    </xdr:to>
    <xdr:sp macro="" textlink="">
      <xdr:nvSpPr>
        <xdr:cNvPr id="706" name="楕円 705"/>
        <xdr:cNvSpPr/>
      </xdr:nvSpPr>
      <xdr:spPr>
        <a:xfrm>
          <a:off x="13652500" y="166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155008</xdr:rowOff>
    </xdr:from>
    <xdr:ext cx="534377" cy="259045"/>
    <xdr:sp macro="" textlink="">
      <xdr:nvSpPr>
        <xdr:cNvPr id="707" name="テキスト ボックス 706"/>
        <xdr:cNvSpPr txBox="1"/>
      </xdr:nvSpPr>
      <xdr:spPr>
        <a:xfrm>
          <a:off x="13436111" y="167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88061</xdr:rowOff>
    </xdr:from>
    <xdr:to>
      <xdr:col>67</xdr:col>
      <xdr:colOff>101600</xdr:colOff>
      <xdr:row>99</xdr:row>
      <xdr:rowOff>18211</xdr:rowOff>
    </xdr:to>
    <xdr:sp macro="" textlink="">
      <xdr:nvSpPr>
        <xdr:cNvPr id="708" name="楕円 707"/>
        <xdr:cNvSpPr/>
      </xdr:nvSpPr>
      <xdr:spPr>
        <a:xfrm>
          <a:off x="12763500" y="168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9338</xdr:rowOff>
    </xdr:from>
    <xdr:ext cx="469744" cy="259045"/>
    <xdr:sp macro="" textlink="">
      <xdr:nvSpPr>
        <xdr:cNvPr id="709" name="テキスト ボックス 708"/>
        <xdr:cNvSpPr txBox="1"/>
      </xdr:nvSpPr>
      <xdr:spPr>
        <a:xfrm>
          <a:off x="12579428" y="169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31" name="直線コネクタ 730"/>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4"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5" name="直線コネクタ 734"/>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7"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8" name="フローチャート: 判断 737"/>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40" name="フローチャート: 判断 739"/>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41" name="テキスト ボックス 740"/>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3" name="フローチャート: 判断 742"/>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4" name="テキスト ボックス 743"/>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6" name="フローチャート: 判断 745"/>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7" name="テキスト ボックス 746"/>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8" name="フローチャート: 判断 747"/>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9" name="テキスト ボックス 748"/>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6" name="直線コネクタ 785"/>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9"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90" name="直線コネクタ 789"/>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75257</xdr:rowOff>
    </xdr:from>
    <xdr:to>
      <xdr:col>116</xdr:col>
      <xdr:colOff>63500</xdr:colOff>
      <xdr:row>56</xdr:row>
      <xdr:rowOff>150810</xdr:rowOff>
    </xdr:to>
    <xdr:cxnSp macro="">
      <xdr:nvCxnSpPr>
        <xdr:cNvPr id="791" name="直線コネクタ 790"/>
        <xdr:cNvCxnSpPr/>
      </xdr:nvCxnSpPr>
      <xdr:spPr>
        <a:xfrm>
          <a:off x="21323300" y="9676457"/>
          <a:ext cx="8382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2"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3" name="フローチャート: 判断 792"/>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75257</xdr:rowOff>
    </xdr:from>
    <xdr:to>
      <xdr:col>111</xdr:col>
      <xdr:colOff>177800</xdr:colOff>
      <xdr:row>56</xdr:row>
      <xdr:rowOff>80652</xdr:rowOff>
    </xdr:to>
    <xdr:cxnSp macro="">
      <xdr:nvCxnSpPr>
        <xdr:cNvPr id="794" name="直線コネクタ 793"/>
        <xdr:cNvCxnSpPr/>
      </xdr:nvCxnSpPr>
      <xdr:spPr>
        <a:xfrm flipV="1">
          <a:off x="20434300" y="9676457"/>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5" name="フローチャート: 判断 794"/>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6" name="テキスト ボックス 795"/>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80652</xdr:rowOff>
    </xdr:from>
    <xdr:to>
      <xdr:col>107</xdr:col>
      <xdr:colOff>50800</xdr:colOff>
      <xdr:row>56</xdr:row>
      <xdr:rowOff>85202</xdr:rowOff>
    </xdr:to>
    <xdr:cxnSp macro="">
      <xdr:nvCxnSpPr>
        <xdr:cNvPr id="797" name="直線コネクタ 796"/>
        <xdr:cNvCxnSpPr/>
      </xdr:nvCxnSpPr>
      <xdr:spPr>
        <a:xfrm flipV="1">
          <a:off x="19545300" y="968185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8" name="フローチャート: 判断 797"/>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9" name="テキスト ボックス 798"/>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85202</xdr:rowOff>
    </xdr:from>
    <xdr:to>
      <xdr:col>102</xdr:col>
      <xdr:colOff>114300</xdr:colOff>
      <xdr:row>56</xdr:row>
      <xdr:rowOff>117137</xdr:rowOff>
    </xdr:to>
    <xdr:cxnSp macro="">
      <xdr:nvCxnSpPr>
        <xdr:cNvPr id="800" name="直線コネクタ 799"/>
        <xdr:cNvCxnSpPr/>
      </xdr:nvCxnSpPr>
      <xdr:spPr>
        <a:xfrm flipV="1">
          <a:off x="18656300" y="9686402"/>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801" name="フローチャート: 判断 800"/>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2" name="テキスト ボックス 801"/>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3" name="フローチャート: 判断 802"/>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4" name="テキスト ボックス 803"/>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100010</xdr:rowOff>
    </xdr:from>
    <xdr:to>
      <xdr:col>116</xdr:col>
      <xdr:colOff>114300</xdr:colOff>
      <xdr:row>57</xdr:row>
      <xdr:rowOff>30160</xdr:rowOff>
    </xdr:to>
    <xdr:sp macro="" textlink="">
      <xdr:nvSpPr>
        <xdr:cNvPr id="810" name="楕円 809"/>
        <xdr:cNvSpPr/>
      </xdr:nvSpPr>
      <xdr:spPr>
        <a:xfrm>
          <a:off x="22110700" y="9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122887</xdr:rowOff>
    </xdr:from>
    <xdr:ext cx="534377" cy="259045"/>
    <xdr:sp macro="" textlink="">
      <xdr:nvSpPr>
        <xdr:cNvPr id="811" name="貸付金該当値テキスト"/>
        <xdr:cNvSpPr txBox="1"/>
      </xdr:nvSpPr>
      <xdr:spPr>
        <a:xfrm>
          <a:off x="22212300" y="95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24457</xdr:rowOff>
    </xdr:from>
    <xdr:to>
      <xdr:col>112</xdr:col>
      <xdr:colOff>38100</xdr:colOff>
      <xdr:row>56</xdr:row>
      <xdr:rowOff>126057</xdr:rowOff>
    </xdr:to>
    <xdr:sp macro="" textlink="">
      <xdr:nvSpPr>
        <xdr:cNvPr id="812" name="楕円 811"/>
        <xdr:cNvSpPr/>
      </xdr:nvSpPr>
      <xdr:spPr>
        <a:xfrm>
          <a:off x="21272500" y="96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142584</xdr:rowOff>
    </xdr:from>
    <xdr:ext cx="534377" cy="259045"/>
    <xdr:sp macro="" textlink="">
      <xdr:nvSpPr>
        <xdr:cNvPr id="813" name="テキスト ボックス 812"/>
        <xdr:cNvSpPr txBox="1"/>
      </xdr:nvSpPr>
      <xdr:spPr>
        <a:xfrm>
          <a:off x="21056111" y="94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29852</xdr:rowOff>
    </xdr:from>
    <xdr:to>
      <xdr:col>107</xdr:col>
      <xdr:colOff>101600</xdr:colOff>
      <xdr:row>56</xdr:row>
      <xdr:rowOff>131452</xdr:rowOff>
    </xdr:to>
    <xdr:sp macro="" textlink="">
      <xdr:nvSpPr>
        <xdr:cNvPr id="814" name="楕円 813"/>
        <xdr:cNvSpPr/>
      </xdr:nvSpPr>
      <xdr:spPr>
        <a:xfrm>
          <a:off x="203835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147979</xdr:rowOff>
    </xdr:from>
    <xdr:ext cx="534377" cy="259045"/>
    <xdr:sp macro="" textlink="">
      <xdr:nvSpPr>
        <xdr:cNvPr id="815" name="テキスト ボックス 814"/>
        <xdr:cNvSpPr txBox="1"/>
      </xdr:nvSpPr>
      <xdr:spPr>
        <a:xfrm>
          <a:off x="20167111" y="94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34402</xdr:rowOff>
    </xdr:from>
    <xdr:to>
      <xdr:col>102</xdr:col>
      <xdr:colOff>165100</xdr:colOff>
      <xdr:row>56</xdr:row>
      <xdr:rowOff>136002</xdr:rowOff>
    </xdr:to>
    <xdr:sp macro="" textlink="">
      <xdr:nvSpPr>
        <xdr:cNvPr id="816" name="楕円 815"/>
        <xdr:cNvSpPr/>
      </xdr:nvSpPr>
      <xdr:spPr>
        <a:xfrm>
          <a:off x="19494500" y="96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152529</xdr:rowOff>
    </xdr:from>
    <xdr:ext cx="534377" cy="259045"/>
    <xdr:sp macro="" textlink="">
      <xdr:nvSpPr>
        <xdr:cNvPr id="817" name="テキスト ボックス 816"/>
        <xdr:cNvSpPr txBox="1"/>
      </xdr:nvSpPr>
      <xdr:spPr>
        <a:xfrm>
          <a:off x="19278111" y="94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66337</xdr:rowOff>
    </xdr:from>
    <xdr:to>
      <xdr:col>98</xdr:col>
      <xdr:colOff>38100</xdr:colOff>
      <xdr:row>56</xdr:row>
      <xdr:rowOff>167937</xdr:rowOff>
    </xdr:to>
    <xdr:sp macro="" textlink="">
      <xdr:nvSpPr>
        <xdr:cNvPr id="818" name="楕円 817"/>
        <xdr:cNvSpPr/>
      </xdr:nvSpPr>
      <xdr:spPr>
        <a:xfrm>
          <a:off x="18605500" y="96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13014</xdr:rowOff>
    </xdr:from>
    <xdr:ext cx="534377" cy="259045"/>
    <xdr:sp macro="" textlink="">
      <xdr:nvSpPr>
        <xdr:cNvPr id="819" name="テキスト ボックス 818"/>
        <xdr:cNvSpPr txBox="1"/>
      </xdr:nvSpPr>
      <xdr:spPr>
        <a:xfrm>
          <a:off x="18389111" y="94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6" name="直線コネクタ 845"/>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7"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8" name="直線コネクタ 847"/>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9"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50" name="直線コネクタ 849"/>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35643</xdr:rowOff>
    </xdr:from>
    <xdr:to>
      <xdr:col>116</xdr:col>
      <xdr:colOff>63500</xdr:colOff>
      <xdr:row>79</xdr:row>
      <xdr:rowOff>25684</xdr:rowOff>
    </xdr:to>
    <xdr:cxnSp macro="">
      <xdr:nvCxnSpPr>
        <xdr:cNvPr id="851" name="直線コネクタ 850"/>
        <xdr:cNvCxnSpPr/>
      </xdr:nvCxnSpPr>
      <xdr:spPr>
        <a:xfrm flipV="1">
          <a:off x="21323300" y="13408743"/>
          <a:ext cx="838200" cy="1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2"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3" name="フローチャート: 判断 852"/>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22396</xdr:rowOff>
    </xdr:from>
    <xdr:to>
      <xdr:col>111</xdr:col>
      <xdr:colOff>177800</xdr:colOff>
      <xdr:row>79</xdr:row>
      <xdr:rowOff>25684</xdr:rowOff>
    </xdr:to>
    <xdr:cxnSp macro="">
      <xdr:nvCxnSpPr>
        <xdr:cNvPr id="854" name="直線コネクタ 853"/>
        <xdr:cNvCxnSpPr/>
      </xdr:nvCxnSpPr>
      <xdr:spPr>
        <a:xfrm>
          <a:off x="20434300" y="1356694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5" name="フローチャート: 判断 854"/>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6" name="テキスト ボックス 855"/>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22396</xdr:rowOff>
    </xdr:from>
    <xdr:to>
      <xdr:col>107</xdr:col>
      <xdr:colOff>50800</xdr:colOff>
      <xdr:row>79</xdr:row>
      <xdr:rowOff>23876</xdr:rowOff>
    </xdr:to>
    <xdr:cxnSp macro="">
      <xdr:nvCxnSpPr>
        <xdr:cNvPr id="857" name="直線コネクタ 856"/>
        <xdr:cNvCxnSpPr/>
      </xdr:nvCxnSpPr>
      <xdr:spPr>
        <a:xfrm flipV="1">
          <a:off x="19545300" y="13566946"/>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8" name="フローチャート: 判断 857"/>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9" name="テキスト ボックス 858"/>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94894</xdr:rowOff>
    </xdr:from>
    <xdr:to>
      <xdr:col>102</xdr:col>
      <xdr:colOff>114300</xdr:colOff>
      <xdr:row>79</xdr:row>
      <xdr:rowOff>23876</xdr:rowOff>
    </xdr:to>
    <xdr:cxnSp macro="">
      <xdr:nvCxnSpPr>
        <xdr:cNvPr id="860" name="直線コネクタ 859"/>
        <xdr:cNvCxnSpPr/>
      </xdr:nvCxnSpPr>
      <xdr:spPr>
        <a:xfrm>
          <a:off x="18656300" y="12953644"/>
          <a:ext cx="889000" cy="6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61" name="フローチャート: 判断 860"/>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2" name="テキスト ボックス 861"/>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3" name="フローチャート: 判断 862"/>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4" name="テキスト ボックス 863"/>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156293</xdr:rowOff>
    </xdr:from>
    <xdr:to>
      <xdr:col>116</xdr:col>
      <xdr:colOff>114300</xdr:colOff>
      <xdr:row>78</xdr:row>
      <xdr:rowOff>86443</xdr:rowOff>
    </xdr:to>
    <xdr:sp macro="" textlink="">
      <xdr:nvSpPr>
        <xdr:cNvPr id="870" name="楕円 869"/>
        <xdr:cNvSpPr/>
      </xdr:nvSpPr>
      <xdr:spPr>
        <a:xfrm>
          <a:off x="22110700" y="133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134720</xdr:rowOff>
    </xdr:from>
    <xdr:ext cx="534377" cy="259045"/>
    <xdr:sp macro="" textlink="">
      <xdr:nvSpPr>
        <xdr:cNvPr id="871" name="繰出金該当値テキスト"/>
        <xdr:cNvSpPr txBox="1"/>
      </xdr:nvSpPr>
      <xdr:spPr>
        <a:xfrm>
          <a:off x="22212300" y="133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146334</xdr:rowOff>
    </xdr:from>
    <xdr:to>
      <xdr:col>112</xdr:col>
      <xdr:colOff>38100</xdr:colOff>
      <xdr:row>79</xdr:row>
      <xdr:rowOff>76484</xdr:rowOff>
    </xdr:to>
    <xdr:sp macro="" textlink="">
      <xdr:nvSpPr>
        <xdr:cNvPr id="872" name="楕円 871"/>
        <xdr:cNvSpPr/>
      </xdr:nvSpPr>
      <xdr:spPr>
        <a:xfrm>
          <a:off x="21272500" y="135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67611</xdr:rowOff>
    </xdr:from>
    <xdr:ext cx="534377" cy="259045"/>
    <xdr:sp macro="" textlink="">
      <xdr:nvSpPr>
        <xdr:cNvPr id="873" name="テキスト ボックス 872"/>
        <xdr:cNvSpPr txBox="1"/>
      </xdr:nvSpPr>
      <xdr:spPr>
        <a:xfrm>
          <a:off x="21056111" y="13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143046</xdr:rowOff>
    </xdr:from>
    <xdr:to>
      <xdr:col>107</xdr:col>
      <xdr:colOff>101600</xdr:colOff>
      <xdr:row>79</xdr:row>
      <xdr:rowOff>73196</xdr:rowOff>
    </xdr:to>
    <xdr:sp macro="" textlink="">
      <xdr:nvSpPr>
        <xdr:cNvPr id="874" name="楕円 873"/>
        <xdr:cNvSpPr/>
      </xdr:nvSpPr>
      <xdr:spPr>
        <a:xfrm>
          <a:off x="20383500" y="135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64323</xdr:rowOff>
    </xdr:from>
    <xdr:ext cx="534377" cy="259045"/>
    <xdr:sp macro="" textlink="">
      <xdr:nvSpPr>
        <xdr:cNvPr id="875" name="テキスト ボックス 874"/>
        <xdr:cNvSpPr txBox="1"/>
      </xdr:nvSpPr>
      <xdr:spPr>
        <a:xfrm>
          <a:off x="20167111" y="1360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144526</xdr:rowOff>
    </xdr:from>
    <xdr:to>
      <xdr:col>102</xdr:col>
      <xdr:colOff>165100</xdr:colOff>
      <xdr:row>79</xdr:row>
      <xdr:rowOff>74676</xdr:rowOff>
    </xdr:to>
    <xdr:sp macro="" textlink="">
      <xdr:nvSpPr>
        <xdr:cNvPr id="876" name="楕円 875"/>
        <xdr:cNvSpPr/>
      </xdr:nvSpPr>
      <xdr:spPr>
        <a:xfrm>
          <a:off x="194945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65803</xdr:rowOff>
    </xdr:from>
    <xdr:ext cx="534377" cy="259045"/>
    <xdr:sp macro="" textlink="">
      <xdr:nvSpPr>
        <xdr:cNvPr id="877" name="テキスト ボックス 876"/>
        <xdr:cNvSpPr txBox="1"/>
      </xdr:nvSpPr>
      <xdr:spPr>
        <a:xfrm>
          <a:off x="19278111" y="1361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44094</xdr:rowOff>
    </xdr:from>
    <xdr:to>
      <xdr:col>98</xdr:col>
      <xdr:colOff>38100</xdr:colOff>
      <xdr:row>75</xdr:row>
      <xdr:rowOff>145694</xdr:rowOff>
    </xdr:to>
    <xdr:sp macro="" textlink="">
      <xdr:nvSpPr>
        <xdr:cNvPr id="878" name="楕円 877"/>
        <xdr:cNvSpPr/>
      </xdr:nvSpPr>
      <xdr:spPr>
        <a:xfrm>
          <a:off x="18605500" y="129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162221</xdr:rowOff>
    </xdr:from>
    <xdr:ext cx="534377" cy="259045"/>
    <xdr:sp macro="" textlink="">
      <xdr:nvSpPr>
        <xdr:cNvPr id="879" name="テキスト ボックス 878"/>
        <xdr:cNvSpPr txBox="1"/>
      </xdr:nvSpPr>
      <xdr:spPr>
        <a:xfrm>
          <a:off x="18389111" y="126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歳出決算総額は、住民一人当たり５０８，２５８円となっている。人口は前年比１２２人の減となり、人口減少は続いているため、住民一人当たりのコストは増加傾向にある。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ただし、平成３０年度は普通建設事業費が増大しており、その影響で令和元年度は大幅に減少したため対前年比では一人当たりのコストは減少した。</a:t>
          </a:r>
        </a:p>
        <a:p>
          <a:r>
            <a:rPr kumimoji="1" lang="ja-JP" altLang="en-US" sz="1300">
              <a:latin typeface="ＭＳ Ｐゴシック" panose="020B0600070205080204" pitchFamily="50" charset="-128"/>
              <a:ea typeface="ＭＳ Ｐゴシック" panose="020B0600070205080204" pitchFamily="50" charset="-128"/>
            </a:rPr>
            <a:t>補助費等は類似団体平均をよりも１６，０１７円高い値となっている。公営企業である下水道事業会計への負担金が大きな要因である。</a:t>
          </a:r>
        </a:p>
        <a:p>
          <a:r>
            <a:rPr kumimoji="1" lang="ja-JP" altLang="en-US" sz="1300">
              <a:latin typeface="ＭＳ Ｐゴシック" panose="020B0600070205080204" pitchFamily="50" charset="-128"/>
              <a:ea typeface="ＭＳ Ｐゴシック" panose="020B0600070205080204" pitchFamily="50" charset="-128"/>
            </a:rPr>
            <a:t>貸付金は類似団体平均を大きく上回っているが、町制度資金預託金の２００百万円が主な要因である。なお、第三セクターである（一社）富士見町開発公社への貸付金は平成３０年度で終了した。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14,469
14,205
144.76
7,728,327
7,353,985
348,576
4,965,078
5,433,475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102108</xdr:rowOff>
    </xdr:from>
    <xdr:to>
      <xdr:col>24</xdr:col>
      <xdr:colOff>63500</xdr:colOff>
      <xdr:row>38</xdr:row>
      <xdr:rowOff>37465</xdr:rowOff>
    </xdr:to>
    <xdr:cxnSp macro="">
      <xdr:nvCxnSpPr>
        <xdr:cNvPr id="61" name="直線コネクタ 60"/>
        <xdr:cNvCxnSpPr/>
      </xdr:nvCxnSpPr>
      <xdr:spPr>
        <a:xfrm>
          <a:off x="3797300" y="6445758"/>
          <a:ext cx="838200" cy="10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102108</xdr:rowOff>
    </xdr:from>
    <xdr:to>
      <xdr:col>19</xdr:col>
      <xdr:colOff>177800</xdr:colOff>
      <xdr:row>38</xdr:row>
      <xdr:rowOff>43180</xdr:rowOff>
    </xdr:to>
    <xdr:cxnSp macro="">
      <xdr:nvCxnSpPr>
        <xdr:cNvPr id="64" name="直線コネクタ 63"/>
        <xdr:cNvCxnSpPr/>
      </xdr:nvCxnSpPr>
      <xdr:spPr>
        <a:xfrm flipV="1">
          <a:off x="2908300" y="6445758"/>
          <a:ext cx="889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43180</xdr:rowOff>
    </xdr:from>
    <xdr:to>
      <xdr:col>15</xdr:col>
      <xdr:colOff>50800</xdr:colOff>
      <xdr:row>38</xdr:row>
      <xdr:rowOff>54102</xdr:rowOff>
    </xdr:to>
    <xdr:cxnSp macro="">
      <xdr:nvCxnSpPr>
        <xdr:cNvPr id="67" name="直線コネクタ 66"/>
        <xdr:cNvCxnSpPr/>
      </xdr:nvCxnSpPr>
      <xdr:spPr>
        <a:xfrm flipV="1">
          <a:off x="2019300" y="65582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15367</xdr:rowOff>
    </xdr:from>
    <xdr:to>
      <xdr:col>10</xdr:col>
      <xdr:colOff>114300</xdr:colOff>
      <xdr:row>38</xdr:row>
      <xdr:rowOff>54102</xdr:rowOff>
    </xdr:to>
    <xdr:cxnSp macro="">
      <xdr:nvCxnSpPr>
        <xdr:cNvPr id="70" name="直線コネクタ 69"/>
        <xdr:cNvCxnSpPr/>
      </xdr:nvCxnSpPr>
      <xdr:spPr>
        <a:xfrm>
          <a:off x="1130300" y="653046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158115</xdr:rowOff>
    </xdr:from>
    <xdr:to>
      <xdr:col>24</xdr:col>
      <xdr:colOff>114300</xdr:colOff>
      <xdr:row>38</xdr:row>
      <xdr:rowOff>88265</xdr:rowOff>
    </xdr:to>
    <xdr:sp macro="" textlink="">
      <xdr:nvSpPr>
        <xdr:cNvPr id="80" name="楕円 79"/>
        <xdr:cNvSpPr/>
      </xdr:nvSpPr>
      <xdr:spPr>
        <a:xfrm>
          <a:off x="45847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73042</xdr:rowOff>
    </xdr:from>
    <xdr:ext cx="469744" cy="259045"/>
    <xdr:sp macro="" textlink="">
      <xdr:nvSpPr>
        <xdr:cNvPr id="81" name="議会費該当値テキスト"/>
        <xdr:cNvSpPr txBox="1"/>
      </xdr:nvSpPr>
      <xdr:spPr>
        <a:xfrm>
          <a:off x="4686300"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51308</xdr:rowOff>
    </xdr:from>
    <xdr:to>
      <xdr:col>20</xdr:col>
      <xdr:colOff>38100</xdr:colOff>
      <xdr:row>37</xdr:row>
      <xdr:rowOff>152908</xdr:rowOff>
    </xdr:to>
    <xdr:sp macro="" textlink="">
      <xdr:nvSpPr>
        <xdr:cNvPr id="82" name="楕円 81"/>
        <xdr:cNvSpPr/>
      </xdr:nvSpPr>
      <xdr:spPr>
        <a:xfrm>
          <a:off x="3746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144035</xdr:rowOff>
    </xdr:from>
    <xdr:ext cx="469744" cy="259045"/>
    <xdr:sp macro="" textlink="">
      <xdr:nvSpPr>
        <xdr:cNvPr id="83" name="テキスト ボックス 82"/>
        <xdr:cNvSpPr txBox="1"/>
      </xdr:nvSpPr>
      <xdr:spPr>
        <a:xfrm>
          <a:off x="3562428"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163830</xdr:rowOff>
    </xdr:from>
    <xdr:to>
      <xdr:col>15</xdr:col>
      <xdr:colOff>101600</xdr:colOff>
      <xdr:row>38</xdr:row>
      <xdr:rowOff>93980</xdr:rowOff>
    </xdr:to>
    <xdr:sp macro="" textlink="">
      <xdr:nvSpPr>
        <xdr:cNvPr id="84" name="楕円 83"/>
        <xdr:cNvSpPr/>
      </xdr:nvSpPr>
      <xdr:spPr>
        <a:xfrm>
          <a:off x="2857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85107</xdr:rowOff>
    </xdr:from>
    <xdr:ext cx="469744" cy="259045"/>
    <xdr:sp macro="" textlink="">
      <xdr:nvSpPr>
        <xdr:cNvPr id="85" name="テキスト ボックス 84"/>
        <xdr:cNvSpPr txBox="1"/>
      </xdr:nvSpPr>
      <xdr:spPr>
        <a:xfrm>
          <a:off x="2673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3302</xdr:rowOff>
    </xdr:from>
    <xdr:to>
      <xdr:col>10</xdr:col>
      <xdr:colOff>165100</xdr:colOff>
      <xdr:row>38</xdr:row>
      <xdr:rowOff>104902</xdr:rowOff>
    </xdr:to>
    <xdr:sp macro="" textlink="">
      <xdr:nvSpPr>
        <xdr:cNvPr id="86" name="楕円 85"/>
        <xdr:cNvSpPr/>
      </xdr:nvSpPr>
      <xdr:spPr>
        <a:xfrm>
          <a:off x="1968500" y="65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96029</xdr:rowOff>
    </xdr:from>
    <xdr:ext cx="469744" cy="259045"/>
    <xdr:sp macro="" textlink="">
      <xdr:nvSpPr>
        <xdr:cNvPr id="87" name="テキスト ボックス 86"/>
        <xdr:cNvSpPr txBox="1"/>
      </xdr:nvSpPr>
      <xdr:spPr>
        <a:xfrm>
          <a:off x="1784428" y="661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136017</xdr:rowOff>
    </xdr:from>
    <xdr:to>
      <xdr:col>6</xdr:col>
      <xdr:colOff>38100</xdr:colOff>
      <xdr:row>38</xdr:row>
      <xdr:rowOff>66167</xdr:rowOff>
    </xdr:to>
    <xdr:sp macro="" textlink="">
      <xdr:nvSpPr>
        <xdr:cNvPr id="88" name="楕円 87"/>
        <xdr:cNvSpPr/>
      </xdr:nvSpPr>
      <xdr:spPr>
        <a:xfrm>
          <a:off x="1079500" y="6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57294</xdr:rowOff>
    </xdr:from>
    <xdr:ext cx="469744" cy="259045"/>
    <xdr:sp macro="" textlink="">
      <xdr:nvSpPr>
        <xdr:cNvPr id="89" name="テキスト ボックス 88"/>
        <xdr:cNvSpPr txBox="1"/>
      </xdr:nvSpPr>
      <xdr:spPr>
        <a:xfrm>
          <a:off x="895428" y="65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152897</xdr:rowOff>
    </xdr:from>
    <xdr:to>
      <xdr:col>24</xdr:col>
      <xdr:colOff>63500</xdr:colOff>
      <xdr:row>57</xdr:row>
      <xdr:rowOff>157315</xdr:rowOff>
    </xdr:to>
    <xdr:cxnSp macro="">
      <xdr:nvCxnSpPr>
        <xdr:cNvPr id="120" name="直線コネクタ 119"/>
        <xdr:cNvCxnSpPr/>
      </xdr:nvCxnSpPr>
      <xdr:spPr>
        <a:xfrm flipV="1">
          <a:off x="3797300" y="9925547"/>
          <a:ext cx="8382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157315</xdr:rowOff>
    </xdr:from>
    <xdr:to>
      <xdr:col>19</xdr:col>
      <xdr:colOff>177800</xdr:colOff>
      <xdr:row>57</xdr:row>
      <xdr:rowOff>163128</xdr:rowOff>
    </xdr:to>
    <xdr:cxnSp macro="">
      <xdr:nvCxnSpPr>
        <xdr:cNvPr id="123" name="直線コネクタ 122"/>
        <xdr:cNvCxnSpPr/>
      </xdr:nvCxnSpPr>
      <xdr:spPr>
        <a:xfrm flipV="1">
          <a:off x="2908300" y="9929965"/>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163128</xdr:rowOff>
    </xdr:from>
    <xdr:to>
      <xdr:col>15</xdr:col>
      <xdr:colOff>50800</xdr:colOff>
      <xdr:row>58</xdr:row>
      <xdr:rowOff>11916</xdr:rowOff>
    </xdr:to>
    <xdr:cxnSp macro="">
      <xdr:nvCxnSpPr>
        <xdr:cNvPr id="126" name="直線コネクタ 125"/>
        <xdr:cNvCxnSpPr/>
      </xdr:nvCxnSpPr>
      <xdr:spPr>
        <a:xfrm flipV="1">
          <a:off x="2019300" y="9935778"/>
          <a:ext cx="889000" cy="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11916</xdr:rowOff>
    </xdr:from>
    <xdr:to>
      <xdr:col>10</xdr:col>
      <xdr:colOff>114300</xdr:colOff>
      <xdr:row>58</xdr:row>
      <xdr:rowOff>25012</xdr:rowOff>
    </xdr:to>
    <xdr:cxnSp macro="">
      <xdr:nvCxnSpPr>
        <xdr:cNvPr id="129" name="直線コネクタ 128"/>
        <xdr:cNvCxnSpPr/>
      </xdr:nvCxnSpPr>
      <xdr:spPr>
        <a:xfrm flipV="1">
          <a:off x="1130300" y="9956016"/>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102097</xdr:rowOff>
    </xdr:from>
    <xdr:to>
      <xdr:col>24</xdr:col>
      <xdr:colOff>114300</xdr:colOff>
      <xdr:row>58</xdr:row>
      <xdr:rowOff>32247</xdr:rowOff>
    </xdr:to>
    <xdr:sp macro="" textlink="">
      <xdr:nvSpPr>
        <xdr:cNvPr id="139" name="楕円 138"/>
        <xdr:cNvSpPr/>
      </xdr:nvSpPr>
      <xdr:spPr>
        <a:xfrm>
          <a:off x="4584700" y="98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80524</xdr:rowOff>
    </xdr:from>
    <xdr:ext cx="534377" cy="259045"/>
    <xdr:sp macro="" textlink="">
      <xdr:nvSpPr>
        <xdr:cNvPr id="140" name="総務費該当値テキスト"/>
        <xdr:cNvSpPr txBox="1"/>
      </xdr:nvSpPr>
      <xdr:spPr>
        <a:xfrm>
          <a:off x="4686300" y="98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106515</xdr:rowOff>
    </xdr:from>
    <xdr:to>
      <xdr:col>20</xdr:col>
      <xdr:colOff>38100</xdr:colOff>
      <xdr:row>58</xdr:row>
      <xdr:rowOff>36665</xdr:rowOff>
    </xdr:to>
    <xdr:sp macro="" textlink="">
      <xdr:nvSpPr>
        <xdr:cNvPr id="141" name="楕円 140"/>
        <xdr:cNvSpPr/>
      </xdr:nvSpPr>
      <xdr:spPr>
        <a:xfrm>
          <a:off x="3746500" y="98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27792</xdr:rowOff>
    </xdr:from>
    <xdr:ext cx="534377" cy="259045"/>
    <xdr:sp macro="" textlink="">
      <xdr:nvSpPr>
        <xdr:cNvPr id="142" name="テキスト ボックス 141"/>
        <xdr:cNvSpPr txBox="1"/>
      </xdr:nvSpPr>
      <xdr:spPr>
        <a:xfrm>
          <a:off x="3530111" y="99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112328</xdr:rowOff>
    </xdr:from>
    <xdr:to>
      <xdr:col>15</xdr:col>
      <xdr:colOff>101600</xdr:colOff>
      <xdr:row>58</xdr:row>
      <xdr:rowOff>42478</xdr:rowOff>
    </xdr:to>
    <xdr:sp macro="" textlink="">
      <xdr:nvSpPr>
        <xdr:cNvPr id="143" name="楕円 142"/>
        <xdr:cNvSpPr/>
      </xdr:nvSpPr>
      <xdr:spPr>
        <a:xfrm>
          <a:off x="2857500" y="98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33605</xdr:rowOff>
    </xdr:from>
    <xdr:ext cx="534377" cy="259045"/>
    <xdr:sp macro="" textlink="">
      <xdr:nvSpPr>
        <xdr:cNvPr id="144" name="テキスト ボックス 143"/>
        <xdr:cNvSpPr txBox="1"/>
      </xdr:nvSpPr>
      <xdr:spPr>
        <a:xfrm>
          <a:off x="2641111" y="997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132566</xdr:rowOff>
    </xdr:from>
    <xdr:to>
      <xdr:col>10</xdr:col>
      <xdr:colOff>165100</xdr:colOff>
      <xdr:row>58</xdr:row>
      <xdr:rowOff>62716</xdr:rowOff>
    </xdr:to>
    <xdr:sp macro="" textlink="">
      <xdr:nvSpPr>
        <xdr:cNvPr id="145" name="楕円 144"/>
        <xdr:cNvSpPr/>
      </xdr:nvSpPr>
      <xdr:spPr>
        <a:xfrm>
          <a:off x="1968500" y="99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53843</xdr:rowOff>
    </xdr:from>
    <xdr:ext cx="534377" cy="259045"/>
    <xdr:sp macro="" textlink="">
      <xdr:nvSpPr>
        <xdr:cNvPr id="146" name="テキスト ボックス 145"/>
        <xdr:cNvSpPr txBox="1"/>
      </xdr:nvSpPr>
      <xdr:spPr>
        <a:xfrm>
          <a:off x="1752111" y="999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145662</xdr:rowOff>
    </xdr:from>
    <xdr:to>
      <xdr:col>6</xdr:col>
      <xdr:colOff>38100</xdr:colOff>
      <xdr:row>58</xdr:row>
      <xdr:rowOff>75812</xdr:rowOff>
    </xdr:to>
    <xdr:sp macro="" textlink="">
      <xdr:nvSpPr>
        <xdr:cNvPr id="147" name="楕円 146"/>
        <xdr:cNvSpPr/>
      </xdr:nvSpPr>
      <xdr:spPr>
        <a:xfrm>
          <a:off x="1079500" y="99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66939</xdr:rowOff>
    </xdr:from>
    <xdr:ext cx="534377" cy="259045"/>
    <xdr:sp macro="" textlink="">
      <xdr:nvSpPr>
        <xdr:cNvPr id="148" name="テキスト ボックス 147"/>
        <xdr:cNvSpPr txBox="1"/>
      </xdr:nvSpPr>
      <xdr:spPr>
        <a:xfrm>
          <a:off x="863111" y="100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140484</xdr:rowOff>
    </xdr:from>
    <xdr:to>
      <xdr:col>24</xdr:col>
      <xdr:colOff>63500</xdr:colOff>
      <xdr:row>78</xdr:row>
      <xdr:rowOff>17909</xdr:rowOff>
    </xdr:to>
    <xdr:cxnSp macro="">
      <xdr:nvCxnSpPr>
        <xdr:cNvPr id="178" name="直線コネクタ 177"/>
        <xdr:cNvCxnSpPr/>
      </xdr:nvCxnSpPr>
      <xdr:spPr>
        <a:xfrm flipV="1">
          <a:off x="3797300" y="13342134"/>
          <a:ext cx="8382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166477</xdr:rowOff>
    </xdr:from>
    <xdr:to>
      <xdr:col>19</xdr:col>
      <xdr:colOff>177800</xdr:colOff>
      <xdr:row>78</xdr:row>
      <xdr:rowOff>17909</xdr:rowOff>
    </xdr:to>
    <xdr:cxnSp macro="">
      <xdr:nvCxnSpPr>
        <xdr:cNvPr id="181" name="直線コネクタ 180"/>
        <xdr:cNvCxnSpPr/>
      </xdr:nvCxnSpPr>
      <xdr:spPr>
        <a:xfrm>
          <a:off x="2908300" y="13368127"/>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166477</xdr:rowOff>
    </xdr:from>
    <xdr:to>
      <xdr:col>15</xdr:col>
      <xdr:colOff>50800</xdr:colOff>
      <xdr:row>78</xdr:row>
      <xdr:rowOff>40884</xdr:rowOff>
    </xdr:to>
    <xdr:cxnSp macro="">
      <xdr:nvCxnSpPr>
        <xdr:cNvPr id="184" name="直線コネクタ 183"/>
        <xdr:cNvCxnSpPr/>
      </xdr:nvCxnSpPr>
      <xdr:spPr>
        <a:xfrm flipV="1">
          <a:off x="2019300" y="13368127"/>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40884</xdr:rowOff>
    </xdr:from>
    <xdr:to>
      <xdr:col>10</xdr:col>
      <xdr:colOff>114300</xdr:colOff>
      <xdr:row>78</xdr:row>
      <xdr:rowOff>89095</xdr:rowOff>
    </xdr:to>
    <xdr:cxnSp macro="">
      <xdr:nvCxnSpPr>
        <xdr:cNvPr id="187" name="直線コネクタ 186"/>
        <xdr:cNvCxnSpPr/>
      </xdr:nvCxnSpPr>
      <xdr:spPr>
        <a:xfrm flipV="1">
          <a:off x="1130300" y="13413984"/>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89684</xdr:rowOff>
    </xdr:from>
    <xdr:to>
      <xdr:col>24</xdr:col>
      <xdr:colOff>114300</xdr:colOff>
      <xdr:row>78</xdr:row>
      <xdr:rowOff>19834</xdr:rowOff>
    </xdr:to>
    <xdr:sp macro="" textlink="">
      <xdr:nvSpPr>
        <xdr:cNvPr id="197" name="楕円 196"/>
        <xdr:cNvSpPr/>
      </xdr:nvSpPr>
      <xdr:spPr>
        <a:xfrm>
          <a:off x="4584700" y="132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68111</xdr:rowOff>
    </xdr:from>
    <xdr:ext cx="599010" cy="259045"/>
    <xdr:sp macro="" textlink="">
      <xdr:nvSpPr>
        <xdr:cNvPr id="198" name="民生費該当値テキスト"/>
        <xdr:cNvSpPr txBox="1"/>
      </xdr:nvSpPr>
      <xdr:spPr>
        <a:xfrm>
          <a:off x="4686300" y="1326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138559</xdr:rowOff>
    </xdr:from>
    <xdr:to>
      <xdr:col>20</xdr:col>
      <xdr:colOff>38100</xdr:colOff>
      <xdr:row>78</xdr:row>
      <xdr:rowOff>68709</xdr:rowOff>
    </xdr:to>
    <xdr:sp macro="" textlink="">
      <xdr:nvSpPr>
        <xdr:cNvPr id="199" name="楕円 198"/>
        <xdr:cNvSpPr/>
      </xdr:nvSpPr>
      <xdr:spPr>
        <a:xfrm>
          <a:off x="3746500" y="133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59836</xdr:rowOff>
    </xdr:from>
    <xdr:ext cx="599010" cy="259045"/>
    <xdr:sp macro="" textlink="">
      <xdr:nvSpPr>
        <xdr:cNvPr id="200" name="テキスト ボックス 199"/>
        <xdr:cNvSpPr txBox="1"/>
      </xdr:nvSpPr>
      <xdr:spPr>
        <a:xfrm>
          <a:off x="3497795" y="1343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115677</xdr:rowOff>
    </xdr:from>
    <xdr:to>
      <xdr:col>15</xdr:col>
      <xdr:colOff>101600</xdr:colOff>
      <xdr:row>78</xdr:row>
      <xdr:rowOff>45827</xdr:rowOff>
    </xdr:to>
    <xdr:sp macro="" textlink="">
      <xdr:nvSpPr>
        <xdr:cNvPr id="201" name="楕円 200"/>
        <xdr:cNvSpPr/>
      </xdr:nvSpPr>
      <xdr:spPr>
        <a:xfrm>
          <a:off x="2857500" y="13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36954</xdr:rowOff>
    </xdr:from>
    <xdr:ext cx="599010" cy="259045"/>
    <xdr:sp macro="" textlink="">
      <xdr:nvSpPr>
        <xdr:cNvPr id="202" name="テキスト ボックス 201"/>
        <xdr:cNvSpPr txBox="1"/>
      </xdr:nvSpPr>
      <xdr:spPr>
        <a:xfrm>
          <a:off x="2608795" y="1341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161534</xdr:rowOff>
    </xdr:from>
    <xdr:to>
      <xdr:col>10</xdr:col>
      <xdr:colOff>165100</xdr:colOff>
      <xdr:row>78</xdr:row>
      <xdr:rowOff>91684</xdr:rowOff>
    </xdr:to>
    <xdr:sp macro="" textlink="">
      <xdr:nvSpPr>
        <xdr:cNvPr id="203" name="楕円 202"/>
        <xdr:cNvSpPr/>
      </xdr:nvSpPr>
      <xdr:spPr>
        <a:xfrm>
          <a:off x="1968500" y="133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82811</xdr:rowOff>
    </xdr:from>
    <xdr:ext cx="599010" cy="259045"/>
    <xdr:sp macro="" textlink="">
      <xdr:nvSpPr>
        <xdr:cNvPr id="204" name="テキスト ボックス 203"/>
        <xdr:cNvSpPr txBox="1"/>
      </xdr:nvSpPr>
      <xdr:spPr>
        <a:xfrm>
          <a:off x="1719795" y="134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38295</xdr:rowOff>
    </xdr:from>
    <xdr:to>
      <xdr:col>6</xdr:col>
      <xdr:colOff>38100</xdr:colOff>
      <xdr:row>78</xdr:row>
      <xdr:rowOff>139895</xdr:rowOff>
    </xdr:to>
    <xdr:sp macro="" textlink="">
      <xdr:nvSpPr>
        <xdr:cNvPr id="205" name="楕円 204"/>
        <xdr:cNvSpPr/>
      </xdr:nvSpPr>
      <xdr:spPr>
        <a:xfrm>
          <a:off x="1079500" y="13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131022</xdr:rowOff>
    </xdr:from>
    <xdr:ext cx="599010" cy="259045"/>
    <xdr:sp macro="" textlink="">
      <xdr:nvSpPr>
        <xdr:cNvPr id="206" name="テキスト ボックス 205"/>
        <xdr:cNvSpPr txBox="1"/>
      </xdr:nvSpPr>
      <xdr:spPr>
        <a:xfrm>
          <a:off x="830795" y="1350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116177</xdr:rowOff>
    </xdr:from>
    <xdr:to>
      <xdr:col>24</xdr:col>
      <xdr:colOff>63500</xdr:colOff>
      <xdr:row>97</xdr:row>
      <xdr:rowOff>134404</xdr:rowOff>
    </xdr:to>
    <xdr:cxnSp macro="">
      <xdr:nvCxnSpPr>
        <xdr:cNvPr id="235" name="直線コネクタ 234"/>
        <xdr:cNvCxnSpPr/>
      </xdr:nvCxnSpPr>
      <xdr:spPr>
        <a:xfrm flipV="1">
          <a:off x="3797300" y="16746827"/>
          <a:ext cx="838200" cy="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133100</xdr:rowOff>
    </xdr:from>
    <xdr:to>
      <xdr:col>19</xdr:col>
      <xdr:colOff>177800</xdr:colOff>
      <xdr:row>97</xdr:row>
      <xdr:rowOff>134404</xdr:rowOff>
    </xdr:to>
    <xdr:cxnSp macro="">
      <xdr:nvCxnSpPr>
        <xdr:cNvPr id="238" name="直線コネクタ 237"/>
        <xdr:cNvCxnSpPr/>
      </xdr:nvCxnSpPr>
      <xdr:spPr>
        <a:xfrm>
          <a:off x="2908300" y="16763750"/>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133100</xdr:rowOff>
    </xdr:from>
    <xdr:to>
      <xdr:col>15</xdr:col>
      <xdr:colOff>50800</xdr:colOff>
      <xdr:row>97</xdr:row>
      <xdr:rowOff>142351</xdr:rowOff>
    </xdr:to>
    <xdr:cxnSp macro="">
      <xdr:nvCxnSpPr>
        <xdr:cNvPr id="241" name="直線コネクタ 240"/>
        <xdr:cNvCxnSpPr/>
      </xdr:nvCxnSpPr>
      <xdr:spPr>
        <a:xfrm flipV="1">
          <a:off x="2019300" y="16763750"/>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142351</xdr:rowOff>
    </xdr:from>
    <xdr:to>
      <xdr:col>10</xdr:col>
      <xdr:colOff>114300</xdr:colOff>
      <xdr:row>97</xdr:row>
      <xdr:rowOff>163452</xdr:rowOff>
    </xdr:to>
    <xdr:cxnSp macro="">
      <xdr:nvCxnSpPr>
        <xdr:cNvPr id="244" name="直線コネクタ 243"/>
        <xdr:cNvCxnSpPr/>
      </xdr:nvCxnSpPr>
      <xdr:spPr>
        <a:xfrm flipV="1">
          <a:off x="1130300" y="16773001"/>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65377</xdr:rowOff>
    </xdr:from>
    <xdr:to>
      <xdr:col>24</xdr:col>
      <xdr:colOff>114300</xdr:colOff>
      <xdr:row>97</xdr:row>
      <xdr:rowOff>166977</xdr:rowOff>
    </xdr:to>
    <xdr:sp macro="" textlink="">
      <xdr:nvSpPr>
        <xdr:cNvPr id="254" name="楕円 253"/>
        <xdr:cNvSpPr/>
      </xdr:nvSpPr>
      <xdr:spPr>
        <a:xfrm>
          <a:off x="4584700" y="166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151754</xdr:rowOff>
    </xdr:from>
    <xdr:ext cx="534377" cy="259045"/>
    <xdr:sp macro="" textlink="">
      <xdr:nvSpPr>
        <xdr:cNvPr id="255" name="衛生費該当値テキスト"/>
        <xdr:cNvSpPr txBox="1"/>
      </xdr:nvSpPr>
      <xdr:spPr>
        <a:xfrm>
          <a:off x="4686300" y="1661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83604</xdr:rowOff>
    </xdr:from>
    <xdr:to>
      <xdr:col>20</xdr:col>
      <xdr:colOff>38100</xdr:colOff>
      <xdr:row>98</xdr:row>
      <xdr:rowOff>13754</xdr:rowOff>
    </xdr:to>
    <xdr:sp macro="" textlink="">
      <xdr:nvSpPr>
        <xdr:cNvPr id="256" name="楕円 255"/>
        <xdr:cNvSpPr/>
      </xdr:nvSpPr>
      <xdr:spPr>
        <a:xfrm>
          <a:off x="3746500" y="167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4881</xdr:rowOff>
    </xdr:from>
    <xdr:ext cx="534377" cy="259045"/>
    <xdr:sp macro="" textlink="">
      <xdr:nvSpPr>
        <xdr:cNvPr id="257" name="テキスト ボックス 256"/>
        <xdr:cNvSpPr txBox="1"/>
      </xdr:nvSpPr>
      <xdr:spPr>
        <a:xfrm>
          <a:off x="3530111" y="168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82300</xdr:rowOff>
    </xdr:from>
    <xdr:to>
      <xdr:col>15</xdr:col>
      <xdr:colOff>101600</xdr:colOff>
      <xdr:row>98</xdr:row>
      <xdr:rowOff>12450</xdr:rowOff>
    </xdr:to>
    <xdr:sp macro="" textlink="">
      <xdr:nvSpPr>
        <xdr:cNvPr id="258" name="楕円 257"/>
        <xdr:cNvSpPr/>
      </xdr:nvSpPr>
      <xdr:spPr>
        <a:xfrm>
          <a:off x="2857500" y="16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3577</xdr:rowOff>
    </xdr:from>
    <xdr:ext cx="534377" cy="259045"/>
    <xdr:sp macro="" textlink="">
      <xdr:nvSpPr>
        <xdr:cNvPr id="259" name="テキスト ボックス 258"/>
        <xdr:cNvSpPr txBox="1"/>
      </xdr:nvSpPr>
      <xdr:spPr>
        <a:xfrm>
          <a:off x="2641111" y="168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91551</xdr:rowOff>
    </xdr:from>
    <xdr:to>
      <xdr:col>10</xdr:col>
      <xdr:colOff>165100</xdr:colOff>
      <xdr:row>98</xdr:row>
      <xdr:rowOff>21701</xdr:rowOff>
    </xdr:to>
    <xdr:sp macro="" textlink="">
      <xdr:nvSpPr>
        <xdr:cNvPr id="260" name="楕円 259"/>
        <xdr:cNvSpPr/>
      </xdr:nvSpPr>
      <xdr:spPr>
        <a:xfrm>
          <a:off x="1968500" y="167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12828</xdr:rowOff>
    </xdr:from>
    <xdr:ext cx="534377" cy="259045"/>
    <xdr:sp macro="" textlink="">
      <xdr:nvSpPr>
        <xdr:cNvPr id="261" name="テキスト ボックス 260"/>
        <xdr:cNvSpPr txBox="1"/>
      </xdr:nvSpPr>
      <xdr:spPr>
        <a:xfrm>
          <a:off x="1752111" y="168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112652</xdr:rowOff>
    </xdr:from>
    <xdr:to>
      <xdr:col>6</xdr:col>
      <xdr:colOff>38100</xdr:colOff>
      <xdr:row>98</xdr:row>
      <xdr:rowOff>42802</xdr:rowOff>
    </xdr:to>
    <xdr:sp macro="" textlink="">
      <xdr:nvSpPr>
        <xdr:cNvPr id="262" name="楕円 261"/>
        <xdr:cNvSpPr/>
      </xdr:nvSpPr>
      <xdr:spPr>
        <a:xfrm>
          <a:off x="1079500" y="167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33929</xdr:rowOff>
    </xdr:from>
    <xdr:ext cx="534377" cy="259045"/>
    <xdr:sp macro="" textlink="">
      <xdr:nvSpPr>
        <xdr:cNvPr id="263" name="テキスト ボックス 262"/>
        <xdr:cNvSpPr txBox="1"/>
      </xdr:nvSpPr>
      <xdr:spPr>
        <a:xfrm>
          <a:off x="863111" y="168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77406</xdr:rowOff>
    </xdr:from>
    <xdr:to>
      <xdr:col>55</xdr:col>
      <xdr:colOff>0</xdr:colOff>
      <xdr:row>38</xdr:row>
      <xdr:rowOff>81407</xdr:rowOff>
    </xdr:to>
    <xdr:cxnSp macro="">
      <xdr:nvCxnSpPr>
        <xdr:cNvPr id="292" name="直線コネクタ 291"/>
        <xdr:cNvCxnSpPr/>
      </xdr:nvCxnSpPr>
      <xdr:spPr>
        <a:xfrm>
          <a:off x="9639300" y="659250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77406</xdr:rowOff>
    </xdr:from>
    <xdr:to>
      <xdr:col>50</xdr:col>
      <xdr:colOff>114300</xdr:colOff>
      <xdr:row>38</xdr:row>
      <xdr:rowOff>80073</xdr:rowOff>
    </xdr:to>
    <xdr:cxnSp macro="">
      <xdr:nvCxnSpPr>
        <xdr:cNvPr id="295" name="直線コネクタ 294"/>
        <xdr:cNvCxnSpPr/>
      </xdr:nvCxnSpPr>
      <xdr:spPr>
        <a:xfrm flipV="1">
          <a:off x="8750300" y="659250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80073</xdr:rowOff>
    </xdr:from>
    <xdr:to>
      <xdr:col>45</xdr:col>
      <xdr:colOff>177800</xdr:colOff>
      <xdr:row>38</xdr:row>
      <xdr:rowOff>82550</xdr:rowOff>
    </xdr:to>
    <xdr:cxnSp macro="">
      <xdr:nvCxnSpPr>
        <xdr:cNvPr id="298" name="直線コネクタ 297"/>
        <xdr:cNvCxnSpPr/>
      </xdr:nvCxnSpPr>
      <xdr:spPr>
        <a:xfrm flipV="1">
          <a:off x="7861300" y="659517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82550</xdr:rowOff>
    </xdr:to>
    <xdr:cxnSp macro="">
      <xdr:nvCxnSpPr>
        <xdr:cNvPr id="301" name="直線コネクタ 300"/>
        <xdr:cNvCxnSpPr/>
      </xdr:nvCxnSpPr>
      <xdr:spPr>
        <a:xfrm>
          <a:off x="6972300" y="659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30607</xdr:rowOff>
    </xdr:from>
    <xdr:to>
      <xdr:col>55</xdr:col>
      <xdr:colOff>50800</xdr:colOff>
      <xdr:row>38</xdr:row>
      <xdr:rowOff>132207</xdr:rowOff>
    </xdr:to>
    <xdr:sp macro="" textlink="">
      <xdr:nvSpPr>
        <xdr:cNvPr id="311" name="楕円 310"/>
        <xdr:cNvSpPr/>
      </xdr:nvSpPr>
      <xdr:spPr>
        <a:xfrm>
          <a:off x="104267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9034</xdr:rowOff>
    </xdr:from>
    <xdr:ext cx="378565" cy="259045"/>
    <xdr:sp macro="" textlink="">
      <xdr:nvSpPr>
        <xdr:cNvPr id="312" name="労働費該当値テキスト"/>
        <xdr:cNvSpPr txBox="1"/>
      </xdr:nvSpPr>
      <xdr:spPr>
        <a:xfrm>
          <a:off x="10528300"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26606</xdr:rowOff>
    </xdr:from>
    <xdr:to>
      <xdr:col>50</xdr:col>
      <xdr:colOff>165100</xdr:colOff>
      <xdr:row>38</xdr:row>
      <xdr:rowOff>128206</xdr:rowOff>
    </xdr:to>
    <xdr:sp macro="" textlink="">
      <xdr:nvSpPr>
        <xdr:cNvPr id="313" name="楕円 312"/>
        <xdr:cNvSpPr/>
      </xdr:nvSpPr>
      <xdr:spPr>
        <a:xfrm>
          <a:off x="95885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144734</xdr:rowOff>
    </xdr:from>
    <xdr:ext cx="378565" cy="259045"/>
    <xdr:sp macro="" textlink="">
      <xdr:nvSpPr>
        <xdr:cNvPr id="314" name="テキスト ボックス 313"/>
        <xdr:cNvSpPr txBox="1"/>
      </xdr:nvSpPr>
      <xdr:spPr>
        <a:xfrm>
          <a:off x="9450017" y="631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29273</xdr:rowOff>
    </xdr:from>
    <xdr:to>
      <xdr:col>46</xdr:col>
      <xdr:colOff>38100</xdr:colOff>
      <xdr:row>38</xdr:row>
      <xdr:rowOff>130873</xdr:rowOff>
    </xdr:to>
    <xdr:sp macro="" textlink="">
      <xdr:nvSpPr>
        <xdr:cNvPr id="315" name="楕円 314"/>
        <xdr:cNvSpPr/>
      </xdr:nvSpPr>
      <xdr:spPr>
        <a:xfrm>
          <a:off x="8699500" y="65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316" name="テキスト ボックス 315"/>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17" name="楕円 316"/>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18" name="テキスト ボックス 317"/>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31750</xdr:rowOff>
    </xdr:from>
    <xdr:to>
      <xdr:col>36</xdr:col>
      <xdr:colOff>165100</xdr:colOff>
      <xdr:row>38</xdr:row>
      <xdr:rowOff>133350</xdr:rowOff>
    </xdr:to>
    <xdr:sp macro="" textlink="">
      <xdr:nvSpPr>
        <xdr:cNvPr id="319" name="楕円 318"/>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124477</xdr:rowOff>
    </xdr:from>
    <xdr:ext cx="378565" cy="259045"/>
    <xdr:sp macro="" textlink="">
      <xdr:nvSpPr>
        <xdr:cNvPr id="320" name="テキスト ボックス 319"/>
        <xdr:cNvSpPr txBox="1"/>
      </xdr:nvSpPr>
      <xdr:spPr>
        <a:xfrm>
          <a:off x="678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162081</xdr:rowOff>
    </xdr:from>
    <xdr:to>
      <xdr:col>55</xdr:col>
      <xdr:colOff>0</xdr:colOff>
      <xdr:row>57</xdr:row>
      <xdr:rowOff>70129</xdr:rowOff>
    </xdr:to>
    <xdr:cxnSp macro="">
      <xdr:nvCxnSpPr>
        <xdr:cNvPr id="351" name="直線コネクタ 350"/>
        <xdr:cNvCxnSpPr/>
      </xdr:nvCxnSpPr>
      <xdr:spPr>
        <a:xfrm>
          <a:off x="9639300" y="9763281"/>
          <a:ext cx="838200" cy="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162081</xdr:rowOff>
    </xdr:from>
    <xdr:to>
      <xdr:col>50</xdr:col>
      <xdr:colOff>114300</xdr:colOff>
      <xdr:row>57</xdr:row>
      <xdr:rowOff>89941</xdr:rowOff>
    </xdr:to>
    <xdr:cxnSp macro="">
      <xdr:nvCxnSpPr>
        <xdr:cNvPr id="354" name="直線コネクタ 353"/>
        <xdr:cNvCxnSpPr/>
      </xdr:nvCxnSpPr>
      <xdr:spPr>
        <a:xfrm flipV="1">
          <a:off x="8750300" y="9763281"/>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39867</xdr:rowOff>
    </xdr:from>
    <xdr:to>
      <xdr:col>45</xdr:col>
      <xdr:colOff>177800</xdr:colOff>
      <xdr:row>57</xdr:row>
      <xdr:rowOff>89941</xdr:rowOff>
    </xdr:to>
    <xdr:cxnSp macro="">
      <xdr:nvCxnSpPr>
        <xdr:cNvPr id="357" name="直線コネクタ 356"/>
        <xdr:cNvCxnSpPr/>
      </xdr:nvCxnSpPr>
      <xdr:spPr>
        <a:xfrm>
          <a:off x="7861300" y="9812517"/>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162430</xdr:rowOff>
    </xdr:from>
    <xdr:to>
      <xdr:col>41</xdr:col>
      <xdr:colOff>50800</xdr:colOff>
      <xdr:row>57</xdr:row>
      <xdr:rowOff>39867</xdr:rowOff>
    </xdr:to>
    <xdr:cxnSp macro="">
      <xdr:nvCxnSpPr>
        <xdr:cNvPr id="360" name="直線コネクタ 359"/>
        <xdr:cNvCxnSpPr/>
      </xdr:nvCxnSpPr>
      <xdr:spPr>
        <a:xfrm>
          <a:off x="6972300" y="9763630"/>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19329</xdr:rowOff>
    </xdr:from>
    <xdr:to>
      <xdr:col>55</xdr:col>
      <xdr:colOff>50800</xdr:colOff>
      <xdr:row>57</xdr:row>
      <xdr:rowOff>120929</xdr:rowOff>
    </xdr:to>
    <xdr:sp macro="" textlink="">
      <xdr:nvSpPr>
        <xdr:cNvPr id="370" name="楕円 369"/>
        <xdr:cNvSpPr/>
      </xdr:nvSpPr>
      <xdr:spPr>
        <a:xfrm>
          <a:off x="104267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169206</xdr:rowOff>
    </xdr:from>
    <xdr:ext cx="534377" cy="259045"/>
    <xdr:sp macro="" textlink="">
      <xdr:nvSpPr>
        <xdr:cNvPr id="371" name="農林水産業費該当値テキスト"/>
        <xdr:cNvSpPr txBox="1"/>
      </xdr:nvSpPr>
      <xdr:spPr>
        <a:xfrm>
          <a:off x="10528300" y="97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111281</xdr:rowOff>
    </xdr:from>
    <xdr:to>
      <xdr:col>50</xdr:col>
      <xdr:colOff>165100</xdr:colOff>
      <xdr:row>57</xdr:row>
      <xdr:rowOff>41431</xdr:rowOff>
    </xdr:to>
    <xdr:sp macro="" textlink="">
      <xdr:nvSpPr>
        <xdr:cNvPr id="372" name="楕円 371"/>
        <xdr:cNvSpPr/>
      </xdr:nvSpPr>
      <xdr:spPr>
        <a:xfrm>
          <a:off x="9588500" y="97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57958</xdr:rowOff>
    </xdr:from>
    <xdr:ext cx="534377" cy="259045"/>
    <xdr:sp macro="" textlink="">
      <xdr:nvSpPr>
        <xdr:cNvPr id="373" name="テキスト ボックス 372"/>
        <xdr:cNvSpPr txBox="1"/>
      </xdr:nvSpPr>
      <xdr:spPr>
        <a:xfrm>
          <a:off x="9372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39141</xdr:rowOff>
    </xdr:from>
    <xdr:to>
      <xdr:col>46</xdr:col>
      <xdr:colOff>38100</xdr:colOff>
      <xdr:row>57</xdr:row>
      <xdr:rowOff>140741</xdr:rowOff>
    </xdr:to>
    <xdr:sp macro="" textlink="">
      <xdr:nvSpPr>
        <xdr:cNvPr id="374" name="楕円 373"/>
        <xdr:cNvSpPr/>
      </xdr:nvSpPr>
      <xdr:spPr>
        <a:xfrm>
          <a:off x="8699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131868</xdr:rowOff>
    </xdr:from>
    <xdr:ext cx="534377" cy="259045"/>
    <xdr:sp macro="" textlink="">
      <xdr:nvSpPr>
        <xdr:cNvPr id="375" name="テキスト ボックス 374"/>
        <xdr:cNvSpPr txBox="1"/>
      </xdr:nvSpPr>
      <xdr:spPr>
        <a:xfrm>
          <a:off x="8483111"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160517</xdr:rowOff>
    </xdr:from>
    <xdr:to>
      <xdr:col>41</xdr:col>
      <xdr:colOff>101600</xdr:colOff>
      <xdr:row>57</xdr:row>
      <xdr:rowOff>90667</xdr:rowOff>
    </xdr:to>
    <xdr:sp macro="" textlink="">
      <xdr:nvSpPr>
        <xdr:cNvPr id="376" name="楕円 375"/>
        <xdr:cNvSpPr/>
      </xdr:nvSpPr>
      <xdr:spPr>
        <a:xfrm>
          <a:off x="7810500" y="97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107194</xdr:rowOff>
    </xdr:from>
    <xdr:ext cx="534377" cy="259045"/>
    <xdr:sp macro="" textlink="">
      <xdr:nvSpPr>
        <xdr:cNvPr id="377" name="テキスト ボックス 376"/>
        <xdr:cNvSpPr txBox="1"/>
      </xdr:nvSpPr>
      <xdr:spPr>
        <a:xfrm>
          <a:off x="7594111" y="953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111630</xdr:rowOff>
    </xdr:from>
    <xdr:to>
      <xdr:col>36</xdr:col>
      <xdr:colOff>165100</xdr:colOff>
      <xdr:row>57</xdr:row>
      <xdr:rowOff>41780</xdr:rowOff>
    </xdr:to>
    <xdr:sp macro="" textlink="">
      <xdr:nvSpPr>
        <xdr:cNvPr id="378" name="楕円 377"/>
        <xdr:cNvSpPr/>
      </xdr:nvSpPr>
      <xdr:spPr>
        <a:xfrm>
          <a:off x="6921500" y="97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58307</xdr:rowOff>
    </xdr:from>
    <xdr:ext cx="534377" cy="259045"/>
    <xdr:sp macro="" textlink="">
      <xdr:nvSpPr>
        <xdr:cNvPr id="379" name="テキスト ボックス 378"/>
        <xdr:cNvSpPr txBox="1"/>
      </xdr:nvSpPr>
      <xdr:spPr>
        <a:xfrm>
          <a:off x="6705111" y="94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90339</xdr:rowOff>
    </xdr:from>
    <xdr:to>
      <xdr:col>54</xdr:col>
      <xdr:colOff>189865</xdr:colOff>
      <xdr:row>79</xdr:row>
      <xdr:rowOff>79953</xdr:rowOff>
    </xdr:to>
    <xdr:cxnSp macro="">
      <xdr:nvCxnSpPr>
        <xdr:cNvPr id="405" name="直線コネクタ 404"/>
        <xdr:cNvCxnSpPr/>
      </xdr:nvCxnSpPr>
      <xdr:spPr>
        <a:xfrm flipV="1">
          <a:off x="10475595" y="12777639"/>
          <a:ext cx="1270" cy="84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83780</xdr:rowOff>
    </xdr:from>
    <xdr:ext cx="469744" cy="259045"/>
    <xdr:sp macro="" textlink="">
      <xdr:nvSpPr>
        <xdr:cNvPr id="406" name="商工費最小値テキスト"/>
        <xdr:cNvSpPr txBox="1"/>
      </xdr:nvSpPr>
      <xdr:spPr>
        <a:xfrm>
          <a:off x="10528300" y="13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79953</xdr:rowOff>
    </xdr:from>
    <xdr:to>
      <xdr:col>55</xdr:col>
      <xdr:colOff>88900</xdr:colOff>
      <xdr:row>79</xdr:row>
      <xdr:rowOff>79953</xdr:rowOff>
    </xdr:to>
    <xdr:cxnSp macro="">
      <xdr:nvCxnSpPr>
        <xdr:cNvPr id="407" name="直線コネクタ 406"/>
        <xdr:cNvCxnSpPr/>
      </xdr:nvCxnSpPr>
      <xdr:spPr>
        <a:xfrm>
          <a:off x="10388600" y="1362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37016</xdr:rowOff>
    </xdr:from>
    <xdr:ext cx="534377" cy="259045"/>
    <xdr:sp macro="" textlink="">
      <xdr:nvSpPr>
        <xdr:cNvPr id="408" name="商工費最大値テキスト"/>
        <xdr:cNvSpPr txBox="1"/>
      </xdr:nvSpPr>
      <xdr:spPr>
        <a:xfrm>
          <a:off x="10528300" y="125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90339</xdr:rowOff>
    </xdr:from>
    <xdr:to>
      <xdr:col>55</xdr:col>
      <xdr:colOff>88900</xdr:colOff>
      <xdr:row>74</xdr:row>
      <xdr:rowOff>90339</xdr:rowOff>
    </xdr:to>
    <xdr:cxnSp macro="">
      <xdr:nvCxnSpPr>
        <xdr:cNvPr id="409" name="直線コネクタ 408"/>
        <xdr:cNvCxnSpPr/>
      </xdr:nvCxnSpPr>
      <xdr:spPr>
        <a:xfrm>
          <a:off x="10388600" y="1277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116007</xdr:rowOff>
    </xdr:from>
    <xdr:to>
      <xdr:col>55</xdr:col>
      <xdr:colOff>0</xdr:colOff>
      <xdr:row>76</xdr:row>
      <xdr:rowOff>76378</xdr:rowOff>
    </xdr:to>
    <xdr:cxnSp macro="">
      <xdr:nvCxnSpPr>
        <xdr:cNvPr id="410" name="直線コネクタ 409"/>
        <xdr:cNvCxnSpPr/>
      </xdr:nvCxnSpPr>
      <xdr:spPr>
        <a:xfrm flipV="1">
          <a:off x="9639300" y="12974757"/>
          <a:ext cx="838200" cy="1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49985</xdr:rowOff>
    </xdr:from>
    <xdr:ext cx="534377" cy="259045"/>
    <xdr:sp macro="" textlink="">
      <xdr:nvSpPr>
        <xdr:cNvPr id="411" name="商工費平均値テキスト"/>
        <xdr:cNvSpPr txBox="1"/>
      </xdr:nvSpPr>
      <xdr:spPr>
        <a:xfrm>
          <a:off x="10528300" y="13251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71558</xdr:rowOff>
    </xdr:from>
    <xdr:to>
      <xdr:col>55</xdr:col>
      <xdr:colOff>50800</xdr:colOff>
      <xdr:row>78</xdr:row>
      <xdr:rowOff>1708</xdr:rowOff>
    </xdr:to>
    <xdr:sp macro="" textlink="">
      <xdr:nvSpPr>
        <xdr:cNvPr id="412" name="フローチャート: 判断 411"/>
        <xdr:cNvSpPr/>
      </xdr:nvSpPr>
      <xdr:spPr>
        <a:xfrm>
          <a:off x="104267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76378</xdr:rowOff>
    </xdr:from>
    <xdr:to>
      <xdr:col>50</xdr:col>
      <xdr:colOff>114300</xdr:colOff>
      <xdr:row>76</xdr:row>
      <xdr:rowOff>113280</xdr:rowOff>
    </xdr:to>
    <xdr:cxnSp macro="">
      <xdr:nvCxnSpPr>
        <xdr:cNvPr id="413" name="直線コネクタ 412"/>
        <xdr:cNvCxnSpPr/>
      </xdr:nvCxnSpPr>
      <xdr:spPr>
        <a:xfrm flipV="1">
          <a:off x="8750300" y="1310657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109049</xdr:rowOff>
    </xdr:from>
    <xdr:to>
      <xdr:col>50</xdr:col>
      <xdr:colOff>165100</xdr:colOff>
      <xdr:row>78</xdr:row>
      <xdr:rowOff>39199</xdr:rowOff>
    </xdr:to>
    <xdr:sp macro="" textlink="">
      <xdr:nvSpPr>
        <xdr:cNvPr id="414" name="フローチャート: 判断 413"/>
        <xdr:cNvSpPr/>
      </xdr:nvSpPr>
      <xdr:spPr>
        <a:xfrm>
          <a:off x="9588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30326</xdr:rowOff>
    </xdr:from>
    <xdr:ext cx="534377" cy="259045"/>
    <xdr:sp macro="" textlink="">
      <xdr:nvSpPr>
        <xdr:cNvPr id="415" name="テキスト ボックス 414"/>
        <xdr:cNvSpPr txBox="1"/>
      </xdr:nvSpPr>
      <xdr:spPr>
        <a:xfrm>
          <a:off x="9372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113232</xdr:rowOff>
    </xdr:from>
    <xdr:to>
      <xdr:col>45</xdr:col>
      <xdr:colOff>177800</xdr:colOff>
      <xdr:row>76</xdr:row>
      <xdr:rowOff>113280</xdr:rowOff>
    </xdr:to>
    <xdr:cxnSp macro="">
      <xdr:nvCxnSpPr>
        <xdr:cNvPr id="416" name="直線コネクタ 415"/>
        <xdr:cNvCxnSpPr/>
      </xdr:nvCxnSpPr>
      <xdr:spPr>
        <a:xfrm>
          <a:off x="7861300" y="13143432"/>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85356</xdr:rowOff>
    </xdr:from>
    <xdr:to>
      <xdr:col>46</xdr:col>
      <xdr:colOff>38100</xdr:colOff>
      <xdr:row>78</xdr:row>
      <xdr:rowOff>15506</xdr:rowOff>
    </xdr:to>
    <xdr:sp macro="" textlink="">
      <xdr:nvSpPr>
        <xdr:cNvPr id="417" name="フローチャート: 判断 416"/>
        <xdr:cNvSpPr/>
      </xdr:nvSpPr>
      <xdr:spPr>
        <a:xfrm>
          <a:off x="8699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6633</xdr:rowOff>
    </xdr:from>
    <xdr:ext cx="534377" cy="259045"/>
    <xdr:sp macro="" textlink="">
      <xdr:nvSpPr>
        <xdr:cNvPr id="418" name="テキスト ボックス 417"/>
        <xdr:cNvSpPr txBox="1"/>
      </xdr:nvSpPr>
      <xdr:spPr>
        <a:xfrm>
          <a:off x="8483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47901</xdr:rowOff>
    </xdr:from>
    <xdr:to>
      <xdr:col>41</xdr:col>
      <xdr:colOff>50800</xdr:colOff>
      <xdr:row>76</xdr:row>
      <xdr:rowOff>113232</xdr:rowOff>
    </xdr:to>
    <xdr:cxnSp macro="">
      <xdr:nvCxnSpPr>
        <xdr:cNvPr id="419" name="直線コネクタ 418"/>
        <xdr:cNvCxnSpPr/>
      </xdr:nvCxnSpPr>
      <xdr:spPr>
        <a:xfrm>
          <a:off x="6972300" y="12220851"/>
          <a:ext cx="889000" cy="9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112233</xdr:rowOff>
    </xdr:from>
    <xdr:to>
      <xdr:col>41</xdr:col>
      <xdr:colOff>101600</xdr:colOff>
      <xdr:row>78</xdr:row>
      <xdr:rowOff>42383</xdr:rowOff>
    </xdr:to>
    <xdr:sp macro="" textlink="">
      <xdr:nvSpPr>
        <xdr:cNvPr id="420" name="フローチャート: 判断 419"/>
        <xdr:cNvSpPr/>
      </xdr:nvSpPr>
      <xdr:spPr>
        <a:xfrm>
          <a:off x="7810500" y="1331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33510</xdr:rowOff>
    </xdr:from>
    <xdr:ext cx="534377" cy="259045"/>
    <xdr:sp macro="" textlink="">
      <xdr:nvSpPr>
        <xdr:cNvPr id="421" name="テキスト ボックス 420"/>
        <xdr:cNvSpPr txBox="1"/>
      </xdr:nvSpPr>
      <xdr:spPr>
        <a:xfrm>
          <a:off x="7594111" y="13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68898</xdr:rowOff>
    </xdr:from>
    <xdr:to>
      <xdr:col>36</xdr:col>
      <xdr:colOff>165100</xdr:colOff>
      <xdr:row>77</xdr:row>
      <xdr:rowOff>170498</xdr:rowOff>
    </xdr:to>
    <xdr:sp macro="" textlink="">
      <xdr:nvSpPr>
        <xdr:cNvPr id="422" name="フローチャート: 判断 421"/>
        <xdr:cNvSpPr/>
      </xdr:nvSpPr>
      <xdr:spPr>
        <a:xfrm>
          <a:off x="6921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161625</xdr:rowOff>
    </xdr:from>
    <xdr:ext cx="534377" cy="259045"/>
    <xdr:sp macro="" textlink="">
      <xdr:nvSpPr>
        <xdr:cNvPr id="423" name="テキスト ボックス 422"/>
        <xdr:cNvSpPr txBox="1"/>
      </xdr:nvSpPr>
      <xdr:spPr>
        <a:xfrm>
          <a:off x="6705111" y="133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65207</xdr:rowOff>
    </xdr:from>
    <xdr:to>
      <xdr:col>55</xdr:col>
      <xdr:colOff>50800</xdr:colOff>
      <xdr:row>75</xdr:row>
      <xdr:rowOff>166807</xdr:rowOff>
    </xdr:to>
    <xdr:sp macro="" textlink="">
      <xdr:nvSpPr>
        <xdr:cNvPr id="429" name="楕円 428"/>
        <xdr:cNvSpPr/>
      </xdr:nvSpPr>
      <xdr:spPr>
        <a:xfrm>
          <a:off x="10426700" y="129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88084</xdr:rowOff>
    </xdr:from>
    <xdr:ext cx="534377" cy="259045"/>
    <xdr:sp macro="" textlink="">
      <xdr:nvSpPr>
        <xdr:cNvPr id="430" name="商工費該当値テキスト"/>
        <xdr:cNvSpPr txBox="1"/>
      </xdr:nvSpPr>
      <xdr:spPr>
        <a:xfrm>
          <a:off x="10528300" y="127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25578</xdr:rowOff>
    </xdr:from>
    <xdr:to>
      <xdr:col>50</xdr:col>
      <xdr:colOff>165100</xdr:colOff>
      <xdr:row>76</xdr:row>
      <xdr:rowOff>127178</xdr:rowOff>
    </xdr:to>
    <xdr:sp macro="" textlink="">
      <xdr:nvSpPr>
        <xdr:cNvPr id="431" name="楕円 430"/>
        <xdr:cNvSpPr/>
      </xdr:nvSpPr>
      <xdr:spPr>
        <a:xfrm>
          <a:off x="9588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143705</xdr:rowOff>
    </xdr:from>
    <xdr:ext cx="534377" cy="259045"/>
    <xdr:sp macro="" textlink="">
      <xdr:nvSpPr>
        <xdr:cNvPr id="432" name="テキスト ボックス 431"/>
        <xdr:cNvSpPr txBox="1"/>
      </xdr:nvSpPr>
      <xdr:spPr>
        <a:xfrm>
          <a:off x="9372111" y="12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62480</xdr:rowOff>
    </xdr:from>
    <xdr:to>
      <xdr:col>46</xdr:col>
      <xdr:colOff>38100</xdr:colOff>
      <xdr:row>76</xdr:row>
      <xdr:rowOff>164080</xdr:rowOff>
    </xdr:to>
    <xdr:sp macro="" textlink="">
      <xdr:nvSpPr>
        <xdr:cNvPr id="433" name="楕円 432"/>
        <xdr:cNvSpPr/>
      </xdr:nvSpPr>
      <xdr:spPr>
        <a:xfrm>
          <a:off x="8699500" y="130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9158</xdr:rowOff>
    </xdr:from>
    <xdr:ext cx="534377" cy="259045"/>
    <xdr:sp macro="" textlink="">
      <xdr:nvSpPr>
        <xdr:cNvPr id="434" name="テキスト ボックス 433"/>
        <xdr:cNvSpPr txBox="1"/>
      </xdr:nvSpPr>
      <xdr:spPr>
        <a:xfrm>
          <a:off x="8483111" y="1286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62432</xdr:rowOff>
    </xdr:from>
    <xdr:to>
      <xdr:col>41</xdr:col>
      <xdr:colOff>101600</xdr:colOff>
      <xdr:row>76</xdr:row>
      <xdr:rowOff>164032</xdr:rowOff>
    </xdr:to>
    <xdr:sp macro="" textlink="">
      <xdr:nvSpPr>
        <xdr:cNvPr id="435" name="楕円 434"/>
        <xdr:cNvSpPr/>
      </xdr:nvSpPr>
      <xdr:spPr>
        <a:xfrm>
          <a:off x="7810500" y="13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9108</xdr:rowOff>
    </xdr:from>
    <xdr:ext cx="534377" cy="259045"/>
    <xdr:sp macro="" textlink="">
      <xdr:nvSpPr>
        <xdr:cNvPr id="436" name="テキスト ボックス 435"/>
        <xdr:cNvSpPr txBox="1"/>
      </xdr:nvSpPr>
      <xdr:spPr>
        <a:xfrm>
          <a:off x="7594111" y="128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168551</xdr:rowOff>
    </xdr:from>
    <xdr:to>
      <xdr:col>36</xdr:col>
      <xdr:colOff>165100</xdr:colOff>
      <xdr:row>71</xdr:row>
      <xdr:rowOff>98701</xdr:rowOff>
    </xdr:to>
    <xdr:sp macro="" textlink="">
      <xdr:nvSpPr>
        <xdr:cNvPr id="437" name="楕円 436"/>
        <xdr:cNvSpPr/>
      </xdr:nvSpPr>
      <xdr:spPr>
        <a:xfrm>
          <a:off x="6921500" y="121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115228</xdr:rowOff>
    </xdr:from>
    <xdr:ext cx="534377" cy="259045"/>
    <xdr:sp macro="" textlink="">
      <xdr:nvSpPr>
        <xdr:cNvPr id="438" name="テキスト ボックス 437"/>
        <xdr:cNvSpPr txBox="1"/>
      </xdr:nvSpPr>
      <xdr:spPr>
        <a:xfrm>
          <a:off x="6705111" y="119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60" name="直線コネクタ 459"/>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61"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62" name="直線コネクタ 461"/>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63"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4" name="直線コネクタ 463"/>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123259</xdr:rowOff>
    </xdr:from>
    <xdr:to>
      <xdr:col>55</xdr:col>
      <xdr:colOff>0</xdr:colOff>
      <xdr:row>97</xdr:row>
      <xdr:rowOff>153564</xdr:rowOff>
    </xdr:to>
    <xdr:cxnSp macro="">
      <xdr:nvCxnSpPr>
        <xdr:cNvPr id="465" name="直線コネクタ 464"/>
        <xdr:cNvCxnSpPr/>
      </xdr:nvCxnSpPr>
      <xdr:spPr>
        <a:xfrm>
          <a:off x="9639300" y="16753909"/>
          <a:ext cx="8382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6"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7" name="フローチャート: 判断 466"/>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123259</xdr:rowOff>
    </xdr:from>
    <xdr:to>
      <xdr:col>50</xdr:col>
      <xdr:colOff>114300</xdr:colOff>
      <xdr:row>98</xdr:row>
      <xdr:rowOff>4993</xdr:rowOff>
    </xdr:to>
    <xdr:cxnSp macro="">
      <xdr:nvCxnSpPr>
        <xdr:cNvPr id="468" name="直線コネクタ 467"/>
        <xdr:cNvCxnSpPr/>
      </xdr:nvCxnSpPr>
      <xdr:spPr>
        <a:xfrm flipV="1">
          <a:off x="8750300" y="16753909"/>
          <a:ext cx="889000" cy="5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9" name="フローチャート: 判断 468"/>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70" name="テキスト ボックス 469"/>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1208</xdr:rowOff>
    </xdr:from>
    <xdr:to>
      <xdr:col>45</xdr:col>
      <xdr:colOff>177800</xdr:colOff>
      <xdr:row>98</xdr:row>
      <xdr:rowOff>4993</xdr:rowOff>
    </xdr:to>
    <xdr:cxnSp macro="">
      <xdr:nvCxnSpPr>
        <xdr:cNvPr id="471" name="直線コネクタ 470"/>
        <xdr:cNvCxnSpPr/>
      </xdr:nvCxnSpPr>
      <xdr:spPr>
        <a:xfrm>
          <a:off x="7861300" y="16803308"/>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72" name="フローチャート: 判断 471"/>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73" name="テキスト ボックス 472"/>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1208</xdr:rowOff>
    </xdr:from>
    <xdr:to>
      <xdr:col>41</xdr:col>
      <xdr:colOff>50800</xdr:colOff>
      <xdr:row>98</xdr:row>
      <xdr:rowOff>14514</xdr:rowOff>
    </xdr:to>
    <xdr:cxnSp macro="">
      <xdr:nvCxnSpPr>
        <xdr:cNvPr id="474" name="直線コネクタ 473"/>
        <xdr:cNvCxnSpPr/>
      </xdr:nvCxnSpPr>
      <xdr:spPr>
        <a:xfrm flipV="1">
          <a:off x="6972300" y="16803308"/>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5" name="フローチャート: 判断 474"/>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6" name="テキスト ボックス 475"/>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7" name="フローチャート: 判断 476"/>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8" name="テキスト ボックス 477"/>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102764</xdr:rowOff>
    </xdr:from>
    <xdr:to>
      <xdr:col>55</xdr:col>
      <xdr:colOff>50800</xdr:colOff>
      <xdr:row>98</xdr:row>
      <xdr:rowOff>32914</xdr:rowOff>
    </xdr:to>
    <xdr:sp macro="" textlink="">
      <xdr:nvSpPr>
        <xdr:cNvPr id="484" name="楕円 483"/>
        <xdr:cNvSpPr/>
      </xdr:nvSpPr>
      <xdr:spPr>
        <a:xfrm>
          <a:off x="10426700" y="16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70563</xdr:rowOff>
    </xdr:from>
    <xdr:ext cx="534377" cy="259045"/>
    <xdr:sp macro="" textlink="">
      <xdr:nvSpPr>
        <xdr:cNvPr id="485" name="土木費該当値テキスト"/>
        <xdr:cNvSpPr txBox="1"/>
      </xdr:nvSpPr>
      <xdr:spPr>
        <a:xfrm>
          <a:off x="10528300" y="167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72459</xdr:rowOff>
    </xdr:from>
    <xdr:to>
      <xdr:col>50</xdr:col>
      <xdr:colOff>165100</xdr:colOff>
      <xdr:row>98</xdr:row>
      <xdr:rowOff>2609</xdr:rowOff>
    </xdr:to>
    <xdr:sp macro="" textlink="">
      <xdr:nvSpPr>
        <xdr:cNvPr id="486" name="楕円 485"/>
        <xdr:cNvSpPr/>
      </xdr:nvSpPr>
      <xdr:spPr>
        <a:xfrm>
          <a:off x="9588500" y="167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165186</xdr:rowOff>
    </xdr:from>
    <xdr:ext cx="534377" cy="259045"/>
    <xdr:sp macro="" textlink="">
      <xdr:nvSpPr>
        <xdr:cNvPr id="487" name="テキスト ボックス 486"/>
        <xdr:cNvSpPr txBox="1"/>
      </xdr:nvSpPr>
      <xdr:spPr>
        <a:xfrm>
          <a:off x="9372111" y="167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125643</xdr:rowOff>
    </xdr:from>
    <xdr:to>
      <xdr:col>46</xdr:col>
      <xdr:colOff>38100</xdr:colOff>
      <xdr:row>98</xdr:row>
      <xdr:rowOff>55793</xdr:rowOff>
    </xdr:to>
    <xdr:sp macro="" textlink="">
      <xdr:nvSpPr>
        <xdr:cNvPr id="488" name="楕円 487"/>
        <xdr:cNvSpPr/>
      </xdr:nvSpPr>
      <xdr:spPr>
        <a:xfrm>
          <a:off x="8699500" y="167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46920</xdr:rowOff>
    </xdr:from>
    <xdr:ext cx="534377" cy="259045"/>
    <xdr:sp macro="" textlink="">
      <xdr:nvSpPr>
        <xdr:cNvPr id="489" name="テキスト ボックス 488"/>
        <xdr:cNvSpPr txBox="1"/>
      </xdr:nvSpPr>
      <xdr:spPr>
        <a:xfrm>
          <a:off x="8483111" y="168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121858</xdr:rowOff>
    </xdr:from>
    <xdr:to>
      <xdr:col>41</xdr:col>
      <xdr:colOff>101600</xdr:colOff>
      <xdr:row>98</xdr:row>
      <xdr:rowOff>52008</xdr:rowOff>
    </xdr:to>
    <xdr:sp macro="" textlink="">
      <xdr:nvSpPr>
        <xdr:cNvPr id="490" name="楕円 489"/>
        <xdr:cNvSpPr/>
      </xdr:nvSpPr>
      <xdr:spPr>
        <a:xfrm>
          <a:off x="7810500" y="16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43135</xdr:rowOff>
    </xdr:from>
    <xdr:ext cx="534377" cy="259045"/>
    <xdr:sp macro="" textlink="">
      <xdr:nvSpPr>
        <xdr:cNvPr id="491" name="テキスト ボックス 490"/>
        <xdr:cNvSpPr txBox="1"/>
      </xdr:nvSpPr>
      <xdr:spPr>
        <a:xfrm>
          <a:off x="7594111" y="16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135164</xdr:rowOff>
    </xdr:from>
    <xdr:to>
      <xdr:col>36</xdr:col>
      <xdr:colOff>165100</xdr:colOff>
      <xdr:row>98</xdr:row>
      <xdr:rowOff>65314</xdr:rowOff>
    </xdr:to>
    <xdr:sp macro="" textlink="">
      <xdr:nvSpPr>
        <xdr:cNvPr id="492" name="楕円 491"/>
        <xdr:cNvSpPr/>
      </xdr:nvSpPr>
      <xdr:spPr>
        <a:xfrm>
          <a:off x="6921500" y="167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56441</xdr:rowOff>
    </xdr:from>
    <xdr:ext cx="534377" cy="259045"/>
    <xdr:sp macro="" textlink="">
      <xdr:nvSpPr>
        <xdr:cNvPr id="493" name="テキスト ボックス 492"/>
        <xdr:cNvSpPr txBox="1"/>
      </xdr:nvSpPr>
      <xdr:spPr>
        <a:xfrm>
          <a:off x="6705111" y="168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7" name="直線コネクタ 516"/>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8"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9" name="直線コネクタ 518"/>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20"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21" name="直線コネクタ 520"/>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156566</xdr:rowOff>
    </xdr:from>
    <xdr:to>
      <xdr:col>85</xdr:col>
      <xdr:colOff>127000</xdr:colOff>
      <xdr:row>37</xdr:row>
      <xdr:rowOff>168326</xdr:rowOff>
    </xdr:to>
    <xdr:cxnSp macro="">
      <xdr:nvCxnSpPr>
        <xdr:cNvPr id="522" name="直線コネクタ 521"/>
        <xdr:cNvCxnSpPr/>
      </xdr:nvCxnSpPr>
      <xdr:spPr>
        <a:xfrm flipV="1">
          <a:off x="15481300" y="6500216"/>
          <a:ext cx="8382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23"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4" name="フローチャート: 判断 523"/>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149225</xdr:rowOff>
    </xdr:from>
    <xdr:to>
      <xdr:col>81</xdr:col>
      <xdr:colOff>50800</xdr:colOff>
      <xdr:row>37</xdr:row>
      <xdr:rowOff>168326</xdr:rowOff>
    </xdr:to>
    <xdr:cxnSp macro="">
      <xdr:nvCxnSpPr>
        <xdr:cNvPr id="525" name="直線コネクタ 524"/>
        <xdr:cNvCxnSpPr/>
      </xdr:nvCxnSpPr>
      <xdr:spPr>
        <a:xfrm>
          <a:off x="14592300" y="6492875"/>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6" name="フローチャート: 判断 525"/>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7" name="テキスト ボックス 526"/>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149225</xdr:rowOff>
    </xdr:from>
    <xdr:to>
      <xdr:col>76</xdr:col>
      <xdr:colOff>114300</xdr:colOff>
      <xdr:row>37</xdr:row>
      <xdr:rowOff>167005</xdr:rowOff>
    </xdr:to>
    <xdr:cxnSp macro="">
      <xdr:nvCxnSpPr>
        <xdr:cNvPr id="528" name="直線コネクタ 527"/>
        <xdr:cNvCxnSpPr/>
      </xdr:nvCxnSpPr>
      <xdr:spPr>
        <a:xfrm flipV="1">
          <a:off x="13703300" y="649287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9" name="フローチャート: 判断 528"/>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30" name="テキスト ボックス 529"/>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167005</xdr:rowOff>
    </xdr:from>
    <xdr:to>
      <xdr:col>71</xdr:col>
      <xdr:colOff>177800</xdr:colOff>
      <xdr:row>38</xdr:row>
      <xdr:rowOff>2299</xdr:rowOff>
    </xdr:to>
    <xdr:cxnSp macro="">
      <xdr:nvCxnSpPr>
        <xdr:cNvPr id="531" name="直線コネクタ 530"/>
        <xdr:cNvCxnSpPr/>
      </xdr:nvCxnSpPr>
      <xdr:spPr>
        <a:xfrm flipV="1">
          <a:off x="12814300" y="651065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32" name="フローチャート: 判断 531"/>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33" name="テキスト ボックス 532"/>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4" name="フローチャート: 判断 533"/>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5" name="テキスト ボックス 534"/>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105766</xdr:rowOff>
    </xdr:from>
    <xdr:to>
      <xdr:col>85</xdr:col>
      <xdr:colOff>177800</xdr:colOff>
      <xdr:row>38</xdr:row>
      <xdr:rowOff>35916</xdr:rowOff>
    </xdr:to>
    <xdr:sp macro="" textlink="">
      <xdr:nvSpPr>
        <xdr:cNvPr id="541" name="楕円 540"/>
        <xdr:cNvSpPr/>
      </xdr:nvSpPr>
      <xdr:spPr>
        <a:xfrm>
          <a:off x="16268700" y="64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20693</xdr:rowOff>
    </xdr:from>
    <xdr:ext cx="534377" cy="259045"/>
    <xdr:sp macro="" textlink="">
      <xdr:nvSpPr>
        <xdr:cNvPr id="542" name="消防費該当値テキスト"/>
        <xdr:cNvSpPr txBox="1"/>
      </xdr:nvSpPr>
      <xdr:spPr>
        <a:xfrm>
          <a:off x="16370300" y="636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117526</xdr:rowOff>
    </xdr:from>
    <xdr:to>
      <xdr:col>81</xdr:col>
      <xdr:colOff>101600</xdr:colOff>
      <xdr:row>38</xdr:row>
      <xdr:rowOff>47676</xdr:rowOff>
    </xdr:to>
    <xdr:sp macro="" textlink="">
      <xdr:nvSpPr>
        <xdr:cNvPr id="543" name="楕円 542"/>
        <xdr:cNvSpPr/>
      </xdr:nvSpPr>
      <xdr:spPr>
        <a:xfrm>
          <a:off x="15430500" y="64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38803</xdr:rowOff>
    </xdr:from>
    <xdr:ext cx="534377" cy="259045"/>
    <xdr:sp macro="" textlink="">
      <xdr:nvSpPr>
        <xdr:cNvPr id="544" name="テキスト ボックス 543"/>
        <xdr:cNvSpPr txBox="1"/>
      </xdr:nvSpPr>
      <xdr:spPr>
        <a:xfrm>
          <a:off x="15214111" y="65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98425</xdr:rowOff>
    </xdr:from>
    <xdr:to>
      <xdr:col>76</xdr:col>
      <xdr:colOff>165100</xdr:colOff>
      <xdr:row>38</xdr:row>
      <xdr:rowOff>28575</xdr:rowOff>
    </xdr:to>
    <xdr:sp macro="" textlink="">
      <xdr:nvSpPr>
        <xdr:cNvPr id="545" name="楕円 544"/>
        <xdr:cNvSpPr/>
      </xdr:nvSpPr>
      <xdr:spPr>
        <a:xfrm>
          <a:off x="14541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19702</xdr:rowOff>
    </xdr:from>
    <xdr:ext cx="534377" cy="259045"/>
    <xdr:sp macro="" textlink="">
      <xdr:nvSpPr>
        <xdr:cNvPr id="546" name="テキスト ボックス 545"/>
        <xdr:cNvSpPr txBox="1"/>
      </xdr:nvSpPr>
      <xdr:spPr>
        <a:xfrm>
          <a:off x="14325111" y="65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116205</xdr:rowOff>
    </xdr:from>
    <xdr:to>
      <xdr:col>72</xdr:col>
      <xdr:colOff>38100</xdr:colOff>
      <xdr:row>38</xdr:row>
      <xdr:rowOff>46355</xdr:rowOff>
    </xdr:to>
    <xdr:sp macro="" textlink="">
      <xdr:nvSpPr>
        <xdr:cNvPr id="547" name="楕円 546"/>
        <xdr:cNvSpPr/>
      </xdr:nvSpPr>
      <xdr:spPr>
        <a:xfrm>
          <a:off x="13652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37482</xdr:rowOff>
    </xdr:from>
    <xdr:ext cx="534377" cy="259045"/>
    <xdr:sp macro="" textlink="">
      <xdr:nvSpPr>
        <xdr:cNvPr id="548" name="テキスト ボックス 547"/>
        <xdr:cNvSpPr txBox="1"/>
      </xdr:nvSpPr>
      <xdr:spPr>
        <a:xfrm>
          <a:off x="13436111" y="65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122949</xdr:rowOff>
    </xdr:from>
    <xdr:to>
      <xdr:col>67</xdr:col>
      <xdr:colOff>101600</xdr:colOff>
      <xdr:row>38</xdr:row>
      <xdr:rowOff>53099</xdr:rowOff>
    </xdr:to>
    <xdr:sp macro="" textlink="">
      <xdr:nvSpPr>
        <xdr:cNvPr id="549" name="楕円 548"/>
        <xdr:cNvSpPr/>
      </xdr:nvSpPr>
      <xdr:spPr>
        <a:xfrm>
          <a:off x="12763500" y="64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44226</xdr:rowOff>
    </xdr:from>
    <xdr:ext cx="534377" cy="259045"/>
    <xdr:sp macro="" textlink="">
      <xdr:nvSpPr>
        <xdr:cNvPr id="550" name="テキスト ボックス 549"/>
        <xdr:cNvSpPr txBox="1"/>
      </xdr:nvSpPr>
      <xdr:spPr>
        <a:xfrm>
          <a:off x="12547111" y="65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4" name="直線コネクタ 573"/>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5"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6" name="直線コネクタ 575"/>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7"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8" name="直線コネクタ 577"/>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97775</xdr:rowOff>
    </xdr:from>
    <xdr:to>
      <xdr:col>85</xdr:col>
      <xdr:colOff>127000</xdr:colOff>
      <xdr:row>57</xdr:row>
      <xdr:rowOff>59766</xdr:rowOff>
    </xdr:to>
    <xdr:cxnSp macro="">
      <xdr:nvCxnSpPr>
        <xdr:cNvPr id="579" name="直線コネクタ 578"/>
        <xdr:cNvCxnSpPr/>
      </xdr:nvCxnSpPr>
      <xdr:spPr>
        <a:xfrm>
          <a:off x="15481300" y="9698975"/>
          <a:ext cx="838200" cy="1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80"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81" name="フローチャート: 判断 580"/>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97775</xdr:rowOff>
    </xdr:from>
    <xdr:to>
      <xdr:col>81</xdr:col>
      <xdr:colOff>50800</xdr:colOff>
      <xdr:row>56</xdr:row>
      <xdr:rowOff>161752</xdr:rowOff>
    </xdr:to>
    <xdr:cxnSp macro="">
      <xdr:nvCxnSpPr>
        <xdr:cNvPr id="582" name="直線コネクタ 581"/>
        <xdr:cNvCxnSpPr/>
      </xdr:nvCxnSpPr>
      <xdr:spPr>
        <a:xfrm flipV="1">
          <a:off x="14592300" y="9698975"/>
          <a:ext cx="889000" cy="6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83" name="フローチャート: 判断 582"/>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4" name="テキスト ボックス 583"/>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161752</xdr:rowOff>
    </xdr:from>
    <xdr:to>
      <xdr:col>76</xdr:col>
      <xdr:colOff>114300</xdr:colOff>
      <xdr:row>57</xdr:row>
      <xdr:rowOff>72468</xdr:rowOff>
    </xdr:to>
    <xdr:cxnSp macro="">
      <xdr:nvCxnSpPr>
        <xdr:cNvPr id="585" name="直線コネクタ 584"/>
        <xdr:cNvCxnSpPr/>
      </xdr:nvCxnSpPr>
      <xdr:spPr>
        <a:xfrm flipV="1">
          <a:off x="13703300" y="9762952"/>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6" name="フローチャート: 判断 585"/>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7" name="テキスト ボックス 586"/>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53929</xdr:rowOff>
    </xdr:from>
    <xdr:to>
      <xdr:col>71</xdr:col>
      <xdr:colOff>177800</xdr:colOff>
      <xdr:row>57</xdr:row>
      <xdr:rowOff>72468</xdr:rowOff>
    </xdr:to>
    <xdr:cxnSp macro="">
      <xdr:nvCxnSpPr>
        <xdr:cNvPr id="588" name="直線コネクタ 587"/>
        <xdr:cNvCxnSpPr/>
      </xdr:nvCxnSpPr>
      <xdr:spPr>
        <a:xfrm>
          <a:off x="12814300" y="9826579"/>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9" name="フローチャート: 判断 588"/>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90" name="テキスト ボックス 589"/>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91" name="フローチャート: 判断 590"/>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92" name="テキスト ボックス 591"/>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8966</xdr:rowOff>
    </xdr:from>
    <xdr:to>
      <xdr:col>85</xdr:col>
      <xdr:colOff>177800</xdr:colOff>
      <xdr:row>57</xdr:row>
      <xdr:rowOff>110566</xdr:rowOff>
    </xdr:to>
    <xdr:sp macro="" textlink="">
      <xdr:nvSpPr>
        <xdr:cNvPr id="598" name="楕円 597"/>
        <xdr:cNvSpPr/>
      </xdr:nvSpPr>
      <xdr:spPr>
        <a:xfrm>
          <a:off x="16268700" y="97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95343</xdr:rowOff>
    </xdr:from>
    <xdr:ext cx="534377" cy="259045"/>
    <xdr:sp macro="" textlink="">
      <xdr:nvSpPr>
        <xdr:cNvPr id="599" name="教育費該当値テキスト"/>
        <xdr:cNvSpPr txBox="1"/>
      </xdr:nvSpPr>
      <xdr:spPr>
        <a:xfrm>
          <a:off x="16370300" y="96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46975</xdr:rowOff>
    </xdr:from>
    <xdr:to>
      <xdr:col>81</xdr:col>
      <xdr:colOff>101600</xdr:colOff>
      <xdr:row>56</xdr:row>
      <xdr:rowOff>148575</xdr:rowOff>
    </xdr:to>
    <xdr:sp macro="" textlink="">
      <xdr:nvSpPr>
        <xdr:cNvPr id="600" name="楕円 599"/>
        <xdr:cNvSpPr/>
      </xdr:nvSpPr>
      <xdr:spPr>
        <a:xfrm>
          <a:off x="15430500" y="96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139702</xdr:rowOff>
    </xdr:from>
    <xdr:ext cx="534377" cy="259045"/>
    <xdr:sp macro="" textlink="">
      <xdr:nvSpPr>
        <xdr:cNvPr id="601" name="テキスト ボックス 600"/>
        <xdr:cNvSpPr txBox="1"/>
      </xdr:nvSpPr>
      <xdr:spPr>
        <a:xfrm>
          <a:off x="15214111" y="97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110952</xdr:rowOff>
    </xdr:from>
    <xdr:to>
      <xdr:col>76</xdr:col>
      <xdr:colOff>165100</xdr:colOff>
      <xdr:row>57</xdr:row>
      <xdr:rowOff>41102</xdr:rowOff>
    </xdr:to>
    <xdr:sp macro="" textlink="">
      <xdr:nvSpPr>
        <xdr:cNvPr id="602" name="楕円 601"/>
        <xdr:cNvSpPr/>
      </xdr:nvSpPr>
      <xdr:spPr>
        <a:xfrm>
          <a:off x="14541500" y="97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32229</xdr:rowOff>
    </xdr:from>
    <xdr:ext cx="534377" cy="259045"/>
    <xdr:sp macro="" textlink="">
      <xdr:nvSpPr>
        <xdr:cNvPr id="603" name="テキスト ボックス 602"/>
        <xdr:cNvSpPr txBox="1"/>
      </xdr:nvSpPr>
      <xdr:spPr>
        <a:xfrm>
          <a:off x="14325111" y="98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21668</xdr:rowOff>
    </xdr:from>
    <xdr:to>
      <xdr:col>72</xdr:col>
      <xdr:colOff>38100</xdr:colOff>
      <xdr:row>57</xdr:row>
      <xdr:rowOff>123268</xdr:rowOff>
    </xdr:to>
    <xdr:sp macro="" textlink="">
      <xdr:nvSpPr>
        <xdr:cNvPr id="604" name="楕円 603"/>
        <xdr:cNvSpPr/>
      </xdr:nvSpPr>
      <xdr:spPr>
        <a:xfrm>
          <a:off x="13652500" y="97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114395</xdr:rowOff>
    </xdr:from>
    <xdr:ext cx="534377" cy="259045"/>
    <xdr:sp macro="" textlink="">
      <xdr:nvSpPr>
        <xdr:cNvPr id="605" name="テキスト ボックス 604"/>
        <xdr:cNvSpPr txBox="1"/>
      </xdr:nvSpPr>
      <xdr:spPr>
        <a:xfrm>
          <a:off x="13436111" y="98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3129</xdr:rowOff>
    </xdr:from>
    <xdr:to>
      <xdr:col>67</xdr:col>
      <xdr:colOff>101600</xdr:colOff>
      <xdr:row>57</xdr:row>
      <xdr:rowOff>104729</xdr:rowOff>
    </xdr:to>
    <xdr:sp macro="" textlink="">
      <xdr:nvSpPr>
        <xdr:cNvPr id="606" name="楕円 605"/>
        <xdr:cNvSpPr/>
      </xdr:nvSpPr>
      <xdr:spPr>
        <a:xfrm>
          <a:off x="12763500" y="97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95856</xdr:rowOff>
    </xdr:from>
    <xdr:ext cx="534377" cy="259045"/>
    <xdr:sp macro="" textlink="">
      <xdr:nvSpPr>
        <xdr:cNvPr id="607" name="テキスト ボックス 606"/>
        <xdr:cNvSpPr txBox="1"/>
      </xdr:nvSpPr>
      <xdr:spPr>
        <a:xfrm>
          <a:off x="12547111" y="98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31" name="直線コネクタ 630"/>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4"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5" name="直線コネクタ 634"/>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117335</xdr:rowOff>
    </xdr:from>
    <xdr:to>
      <xdr:col>85</xdr:col>
      <xdr:colOff>127000</xdr:colOff>
      <xdr:row>78</xdr:row>
      <xdr:rowOff>151206</xdr:rowOff>
    </xdr:to>
    <xdr:cxnSp macro="">
      <xdr:nvCxnSpPr>
        <xdr:cNvPr id="636" name="直線コネクタ 635"/>
        <xdr:cNvCxnSpPr/>
      </xdr:nvCxnSpPr>
      <xdr:spPr>
        <a:xfrm flipV="1">
          <a:off x="15481300" y="13490435"/>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7"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8" name="フローチャート: 判断 637"/>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151206</xdr:rowOff>
    </xdr:from>
    <xdr:to>
      <xdr:col>81</xdr:col>
      <xdr:colOff>50800</xdr:colOff>
      <xdr:row>78</xdr:row>
      <xdr:rowOff>167399</xdr:rowOff>
    </xdr:to>
    <xdr:cxnSp macro="">
      <xdr:nvCxnSpPr>
        <xdr:cNvPr id="639" name="直線コネクタ 638"/>
        <xdr:cNvCxnSpPr/>
      </xdr:nvCxnSpPr>
      <xdr:spPr>
        <a:xfrm flipV="1">
          <a:off x="14592300" y="1352430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40" name="フローチャート: 判断 639"/>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41" name="テキスト ボックス 640"/>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167399</xdr:rowOff>
    </xdr:from>
    <xdr:to>
      <xdr:col>76</xdr:col>
      <xdr:colOff>114300</xdr:colOff>
      <xdr:row>79</xdr:row>
      <xdr:rowOff>44450</xdr:rowOff>
    </xdr:to>
    <xdr:cxnSp macro="">
      <xdr:nvCxnSpPr>
        <xdr:cNvPr id="642" name="直線コネクタ 641"/>
        <xdr:cNvCxnSpPr/>
      </xdr:nvCxnSpPr>
      <xdr:spPr>
        <a:xfrm flipV="1">
          <a:off x="13703300" y="1354049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43" name="フローチャート: 判断 642"/>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4" name="テキスト ボックス 643"/>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39497</xdr:rowOff>
    </xdr:from>
    <xdr:to>
      <xdr:col>71</xdr:col>
      <xdr:colOff>177800</xdr:colOff>
      <xdr:row>79</xdr:row>
      <xdr:rowOff>44450</xdr:rowOff>
    </xdr:to>
    <xdr:cxnSp macro="">
      <xdr:nvCxnSpPr>
        <xdr:cNvPr id="645" name="直線コネクタ 644"/>
        <xdr:cNvCxnSpPr/>
      </xdr:nvCxnSpPr>
      <xdr:spPr>
        <a:xfrm>
          <a:off x="12814300" y="135840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6" name="フローチャート: 判断 645"/>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7" name="テキスト ボックス 646"/>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8" name="フローチャート: 判断 647"/>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9" name="テキスト ボックス 648"/>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66535</xdr:rowOff>
    </xdr:from>
    <xdr:to>
      <xdr:col>85</xdr:col>
      <xdr:colOff>177800</xdr:colOff>
      <xdr:row>78</xdr:row>
      <xdr:rowOff>168135</xdr:rowOff>
    </xdr:to>
    <xdr:sp macro="" textlink="">
      <xdr:nvSpPr>
        <xdr:cNvPr id="655" name="楕円 654"/>
        <xdr:cNvSpPr/>
      </xdr:nvSpPr>
      <xdr:spPr>
        <a:xfrm>
          <a:off x="162687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152912</xdr:rowOff>
    </xdr:from>
    <xdr:ext cx="469744" cy="259045"/>
    <xdr:sp macro="" textlink="">
      <xdr:nvSpPr>
        <xdr:cNvPr id="656" name="災害復旧費該当値テキスト"/>
        <xdr:cNvSpPr txBox="1"/>
      </xdr:nvSpPr>
      <xdr:spPr>
        <a:xfrm>
          <a:off x="16370300" y="133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100406</xdr:rowOff>
    </xdr:from>
    <xdr:to>
      <xdr:col>81</xdr:col>
      <xdr:colOff>101600</xdr:colOff>
      <xdr:row>79</xdr:row>
      <xdr:rowOff>30556</xdr:rowOff>
    </xdr:to>
    <xdr:sp macro="" textlink="">
      <xdr:nvSpPr>
        <xdr:cNvPr id="657" name="楕円 656"/>
        <xdr:cNvSpPr/>
      </xdr:nvSpPr>
      <xdr:spPr>
        <a:xfrm>
          <a:off x="15430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21683</xdr:rowOff>
    </xdr:from>
    <xdr:ext cx="469744" cy="259045"/>
    <xdr:sp macro="" textlink="">
      <xdr:nvSpPr>
        <xdr:cNvPr id="658" name="テキスト ボックス 657"/>
        <xdr:cNvSpPr txBox="1"/>
      </xdr:nvSpPr>
      <xdr:spPr>
        <a:xfrm>
          <a:off x="15246428" y="135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116599</xdr:rowOff>
    </xdr:from>
    <xdr:to>
      <xdr:col>76</xdr:col>
      <xdr:colOff>165100</xdr:colOff>
      <xdr:row>79</xdr:row>
      <xdr:rowOff>46749</xdr:rowOff>
    </xdr:to>
    <xdr:sp macro="" textlink="">
      <xdr:nvSpPr>
        <xdr:cNvPr id="659" name="楕円 658"/>
        <xdr:cNvSpPr/>
      </xdr:nvSpPr>
      <xdr:spPr>
        <a:xfrm>
          <a:off x="145415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37876</xdr:rowOff>
    </xdr:from>
    <xdr:ext cx="469744" cy="259045"/>
    <xdr:sp macro="" textlink="">
      <xdr:nvSpPr>
        <xdr:cNvPr id="660" name="テキスト ボックス 659"/>
        <xdr:cNvSpPr txBox="1"/>
      </xdr:nvSpPr>
      <xdr:spPr>
        <a:xfrm>
          <a:off x="14357428" y="135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160147</xdr:rowOff>
    </xdr:from>
    <xdr:to>
      <xdr:col>67</xdr:col>
      <xdr:colOff>101600</xdr:colOff>
      <xdr:row>79</xdr:row>
      <xdr:rowOff>90297</xdr:rowOff>
    </xdr:to>
    <xdr:sp macro="" textlink="">
      <xdr:nvSpPr>
        <xdr:cNvPr id="663" name="楕円 662"/>
        <xdr:cNvSpPr/>
      </xdr:nvSpPr>
      <xdr:spPr>
        <a:xfrm>
          <a:off x="12763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81424</xdr:rowOff>
    </xdr:from>
    <xdr:ext cx="378565" cy="259045"/>
    <xdr:sp macro="" textlink="">
      <xdr:nvSpPr>
        <xdr:cNvPr id="664" name="テキスト ボックス 663"/>
        <xdr:cNvSpPr txBox="1"/>
      </xdr:nvSpPr>
      <xdr:spPr>
        <a:xfrm>
          <a:off x="12625017" y="13625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8" name="直線コネクタ 687"/>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9"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90" name="直線コネクタ 689"/>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91"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92" name="直線コネクタ 691"/>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95115</xdr:rowOff>
    </xdr:from>
    <xdr:to>
      <xdr:col>85</xdr:col>
      <xdr:colOff>127000</xdr:colOff>
      <xdr:row>97</xdr:row>
      <xdr:rowOff>110448</xdr:rowOff>
    </xdr:to>
    <xdr:cxnSp macro="">
      <xdr:nvCxnSpPr>
        <xdr:cNvPr id="693" name="直線コネクタ 692"/>
        <xdr:cNvCxnSpPr/>
      </xdr:nvCxnSpPr>
      <xdr:spPr>
        <a:xfrm>
          <a:off x="15481300" y="16725765"/>
          <a:ext cx="8382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4"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5" name="フローチャート: 判断 694"/>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86505</xdr:rowOff>
    </xdr:from>
    <xdr:to>
      <xdr:col>81</xdr:col>
      <xdr:colOff>50800</xdr:colOff>
      <xdr:row>97</xdr:row>
      <xdr:rowOff>95115</xdr:rowOff>
    </xdr:to>
    <xdr:cxnSp macro="">
      <xdr:nvCxnSpPr>
        <xdr:cNvPr id="696" name="直線コネクタ 695"/>
        <xdr:cNvCxnSpPr/>
      </xdr:nvCxnSpPr>
      <xdr:spPr>
        <a:xfrm>
          <a:off x="14592300" y="1671715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7" name="フローチャート: 判断 696"/>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8" name="テキスト ボックス 697"/>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86505</xdr:rowOff>
    </xdr:from>
    <xdr:to>
      <xdr:col>76</xdr:col>
      <xdr:colOff>114300</xdr:colOff>
      <xdr:row>97</xdr:row>
      <xdr:rowOff>88844</xdr:rowOff>
    </xdr:to>
    <xdr:cxnSp macro="">
      <xdr:nvCxnSpPr>
        <xdr:cNvPr id="699" name="直線コネクタ 698"/>
        <xdr:cNvCxnSpPr/>
      </xdr:nvCxnSpPr>
      <xdr:spPr>
        <a:xfrm flipV="1">
          <a:off x="13703300" y="16717155"/>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700" name="フローチャート: 判断 699"/>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701" name="テキスト ボックス 700"/>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88844</xdr:rowOff>
    </xdr:from>
    <xdr:to>
      <xdr:col>71</xdr:col>
      <xdr:colOff>177800</xdr:colOff>
      <xdr:row>97</xdr:row>
      <xdr:rowOff>98895</xdr:rowOff>
    </xdr:to>
    <xdr:cxnSp macro="">
      <xdr:nvCxnSpPr>
        <xdr:cNvPr id="702" name="直線コネクタ 701"/>
        <xdr:cNvCxnSpPr/>
      </xdr:nvCxnSpPr>
      <xdr:spPr>
        <a:xfrm flipV="1">
          <a:off x="12814300" y="1671949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3" name="フローチャート: 判断 702"/>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4" name="テキスト ボックス 703"/>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6" name="テキスト ボックス 705"/>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59648</xdr:rowOff>
    </xdr:from>
    <xdr:to>
      <xdr:col>85</xdr:col>
      <xdr:colOff>177800</xdr:colOff>
      <xdr:row>97</xdr:row>
      <xdr:rowOff>161248</xdr:rowOff>
    </xdr:to>
    <xdr:sp macro="" textlink="">
      <xdr:nvSpPr>
        <xdr:cNvPr id="712" name="楕円 711"/>
        <xdr:cNvSpPr/>
      </xdr:nvSpPr>
      <xdr:spPr>
        <a:xfrm>
          <a:off x="16268700" y="166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146025</xdr:rowOff>
    </xdr:from>
    <xdr:ext cx="534377" cy="259045"/>
    <xdr:sp macro="" textlink="">
      <xdr:nvSpPr>
        <xdr:cNvPr id="713" name="公債費該当値テキスト"/>
        <xdr:cNvSpPr txBox="1"/>
      </xdr:nvSpPr>
      <xdr:spPr>
        <a:xfrm>
          <a:off x="16370300" y="166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44315</xdr:rowOff>
    </xdr:from>
    <xdr:to>
      <xdr:col>81</xdr:col>
      <xdr:colOff>101600</xdr:colOff>
      <xdr:row>97</xdr:row>
      <xdr:rowOff>145915</xdr:rowOff>
    </xdr:to>
    <xdr:sp macro="" textlink="">
      <xdr:nvSpPr>
        <xdr:cNvPr id="714" name="楕円 713"/>
        <xdr:cNvSpPr/>
      </xdr:nvSpPr>
      <xdr:spPr>
        <a:xfrm>
          <a:off x="15430500" y="166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137042</xdr:rowOff>
    </xdr:from>
    <xdr:ext cx="534377" cy="259045"/>
    <xdr:sp macro="" textlink="">
      <xdr:nvSpPr>
        <xdr:cNvPr id="715" name="テキスト ボックス 714"/>
        <xdr:cNvSpPr txBox="1"/>
      </xdr:nvSpPr>
      <xdr:spPr>
        <a:xfrm>
          <a:off x="15214111" y="167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35705</xdr:rowOff>
    </xdr:from>
    <xdr:to>
      <xdr:col>76</xdr:col>
      <xdr:colOff>165100</xdr:colOff>
      <xdr:row>97</xdr:row>
      <xdr:rowOff>137305</xdr:rowOff>
    </xdr:to>
    <xdr:sp macro="" textlink="">
      <xdr:nvSpPr>
        <xdr:cNvPr id="716" name="楕円 715"/>
        <xdr:cNvSpPr/>
      </xdr:nvSpPr>
      <xdr:spPr>
        <a:xfrm>
          <a:off x="14541500" y="16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128432</xdr:rowOff>
    </xdr:from>
    <xdr:ext cx="534377" cy="259045"/>
    <xdr:sp macro="" textlink="">
      <xdr:nvSpPr>
        <xdr:cNvPr id="717" name="テキスト ボックス 716"/>
        <xdr:cNvSpPr txBox="1"/>
      </xdr:nvSpPr>
      <xdr:spPr>
        <a:xfrm>
          <a:off x="14325111" y="167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38044</xdr:rowOff>
    </xdr:from>
    <xdr:to>
      <xdr:col>72</xdr:col>
      <xdr:colOff>38100</xdr:colOff>
      <xdr:row>97</xdr:row>
      <xdr:rowOff>139644</xdr:rowOff>
    </xdr:to>
    <xdr:sp macro="" textlink="">
      <xdr:nvSpPr>
        <xdr:cNvPr id="718" name="楕円 717"/>
        <xdr:cNvSpPr/>
      </xdr:nvSpPr>
      <xdr:spPr>
        <a:xfrm>
          <a:off x="13652500" y="1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130771</xdr:rowOff>
    </xdr:from>
    <xdr:ext cx="534377" cy="259045"/>
    <xdr:sp macro="" textlink="">
      <xdr:nvSpPr>
        <xdr:cNvPr id="719" name="テキスト ボックス 718"/>
        <xdr:cNvSpPr txBox="1"/>
      </xdr:nvSpPr>
      <xdr:spPr>
        <a:xfrm>
          <a:off x="13436111" y="167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48095</xdr:rowOff>
    </xdr:from>
    <xdr:to>
      <xdr:col>67</xdr:col>
      <xdr:colOff>101600</xdr:colOff>
      <xdr:row>97</xdr:row>
      <xdr:rowOff>149695</xdr:rowOff>
    </xdr:to>
    <xdr:sp macro="" textlink="">
      <xdr:nvSpPr>
        <xdr:cNvPr id="720" name="楕円 719"/>
        <xdr:cNvSpPr/>
      </xdr:nvSpPr>
      <xdr:spPr>
        <a:xfrm>
          <a:off x="12763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140822</xdr:rowOff>
    </xdr:from>
    <xdr:ext cx="534377" cy="259045"/>
    <xdr:sp macro="" textlink="">
      <xdr:nvSpPr>
        <xdr:cNvPr id="721" name="テキスト ボックス 720"/>
        <xdr:cNvSpPr txBox="1"/>
      </xdr:nvSpPr>
      <xdr:spPr>
        <a:xfrm>
          <a:off x="12547111" y="167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1" name="テキスト ボックス 74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5" name="直線コネクタ 744"/>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6"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8"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9" name="直線コネクタ 748"/>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51"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2" name="フローチャート: 判断 751"/>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4" name="フローチャート: 判断 753"/>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5" name="テキスト ボックス 754"/>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7" name="フローチャート: 判断 756"/>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8" name="テキスト ボックス 757"/>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60" name="フローチャート: 判断 759"/>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61" name="テキスト ボックス 760"/>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62" name="フローチャート: 判断 761"/>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3" name="テキスト ボックス 762"/>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70"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商工費は、類似団体と比較すると２１，３８９円高い数値となっている。平成２７年度は観光施設貸付事業特別会計の起債残高について、繰上償還のための繰出金を支出したため突出した。</a:t>
          </a:r>
        </a:p>
        <a:p>
          <a:r>
            <a:rPr kumimoji="1" lang="ja-JP" altLang="en-US" sz="1300">
              <a:latin typeface="ＭＳ Ｐゴシック" panose="020B0600070205080204" pitchFamily="50" charset="-128"/>
              <a:ea typeface="ＭＳ Ｐゴシック" panose="020B0600070205080204" pitchFamily="50" charset="-128"/>
            </a:rPr>
            <a:t>町制度資金預託金や第三セクターへの貸付金が大きく影響しており、類似団体平均よりも高い数値で推移している。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標準財政規模は、近年同レベルで推移している。 </a:t>
          </a:r>
        </a:p>
        <a:p>
          <a:r>
            <a:rPr kumimoji="1" lang="ja-JP" altLang="en-US" sz="1400">
              <a:latin typeface="ＭＳ ゴシック" pitchFamily="49" charset="-128"/>
              <a:ea typeface="ＭＳ ゴシック" pitchFamily="49" charset="-128"/>
            </a:rPr>
            <a:t>財政調整基金は標準財政規模の２０％程度の基金残高を確保するよう積立を行っている。今後も計画的に積立てを行う予定である。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各会計ともに赤字額は計上していない。 </a:t>
          </a:r>
        </a:p>
        <a:p>
          <a:r>
            <a:rPr kumimoji="1" lang="ja-JP" altLang="en-US" sz="1400">
              <a:latin typeface="ＭＳ ゴシック" pitchFamily="49" charset="-128"/>
              <a:ea typeface="ＭＳ ゴシック" pitchFamily="49" charset="-128"/>
            </a:rPr>
            <a:t>水道事業会計、下水道事業会計ともに料金収入の多くを大手企業１社に依存しているため、経済情勢に大きく影響を受けやすい構造となっている。このことから、常に経済情勢及び企業動向を注視しながら、経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7728327</v>
      </c>
      <c r="BO4" s="462"/>
      <c r="BP4" s="462"/>
      <c r="BQ4" s="462"/>
      <c r="BR4" s="462"/>
      <c r="BS4" s="462"/>
      <c r="BT4" s="462"/>
      <c r="BU4" s="463"/>
      <c r="BV4" s="461">
        <v>8140126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v>
      </c>
      <c r="CU4" s="646"/>
      <c r="CV4" s="646"/>
      <c r="CW4" s="646"/>
      <c r="CX4" s="646"/>
      <c r="CY4" s="646"/>
      <c r="CZ4" s="646"/>
      <c r="DA4" s="647"/>
      <c r="DB4" s="645">
        <v>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7353985</v>
      </c>
      <c r="BO5" s="467"/>
      <c r="BP5" s="467"/>
      <c r="BQ5" s="467"/>
      <c r="BR5" s="467"/>
      <c r="BS5" s="467"/>
      <c r="BT5" s="467"/>
      <c r="BU5" s="468"/>
      <c r="BV5" s="466">
        <v>7707917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86.2</v>
      </c>
      <c r="CU5" s="437"/>
      <c r="CV5" s="437"/>
      <c r="CW5" s="437"/>
      <c r="CX5" s="437"/>
      <c r="CY5" s="437"/>
      <c r="CZ5" s="437"/>
      <c r="DA5" s="438"/>
      <c r="DB5" s="436">
        <v>83.7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374342</v>
      </c>
      <c r="BO6" s="467"/>
      <c r="BP6" s="467"/>
      <c r="BQ6" s="467"/>
      <c r="BR6" s="467"/>
      <c r="BS6" s="467"/>
      <c r="BT6" s="467"/>
      <c r="BU6" s="468"/>
      <c r="BV6" s="466">
        <v>432209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90.8</v>
      </c>
      <c r="CU6" s="620"/>
      <c r="CV6" s="620"/>
      <c r="CW6" s="620"/>
      <c r="CX6" s="620"/>
      <c r="CY6" s="620"/>
      <c r="CZ6" s="620"/>
      <c r="DA6" s="621"/>
      <c r="DB6" s="619">
        <v>88.9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25766</v>
      </c>
      <c r="BO7" s="467"/>
      <c r="BP7" s="467"/>
      <c r="BQ7" s="467"/>
      <c r="BR7" s="467"/>
      <c r="BS7" s="467"/>
      <c r="BT7" s="467"/>
      <c r="BU7" s="468"/>
      <c r="BV7" s="466">
        <v>87499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4965078</v>
      </c>
      <c r="CU7" s="467"/>
      <c r="CV7" s="467"/>
      <c r="CW7" s="467"/>
      <c r="CX7" s="467"/>
      <c r="CY7" s="467"/>
      <c r="CZ7" s="467"/>
      <c r="DA7" s="468"/>
      <c r="DB7" s="466">
        <v>4951737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348576</v>
      </c>
      <c r="BO8" s="467"/>
      <c r="BP8" s="467"/>
      <c r="BQ8" s="467"/>
      <c r="BR8" s="467"/>
      <c r="BS8" s="467"/>
      <c r="BT8" s="467"/>
      <c r="BU8" s="468"/>
      <c r="BV8" s="466">
        <v>344710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0.56000000000000005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14493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3866</v>
      </c>
      <c r="BO9" s="467"/>
      <c r="BP9" s="467"/>
      <c r="BQ9" s="467"/>
      <c r="BR9" s="467"/>
      <c r="BS9" s="467"/>
      <c r="BT9" s="467"/>
      <c r="BU9" s="468"/>
      <c r="BV9" s="466">
        <v>34017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7.3</v>
      </c>
      <c r="CU9" s="437"/>
      <c r="CV9" s="437"/>
      <c r="CW9" s="437"/>
      <c r="CX9" s="437"/>
      <c r="CY9" s="437"/>
      <c r="CZ9" s="437"/>
      <c r="DA9" s="438"/>
      <c r="DB9" s="436">
        <v>7.2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15338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125308</v>
      </c>
      <c r="BO10" s="467"/>
      <c r="BP10" s="467"/>
      <c r="BQ10" s="467"/>
      <c r="BR10" s="467"/>
      <c r="BS10" s="467"/>
      <c r="BT10" s="467"/>
      <c r="BU10" s="468"/>
      <c r="BV10" s="466">
        <v>232639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108</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14469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30245</v>
      </c>
      <c r="BO12" s="467"/>
      <c r="BP12" s="467"/>
      <c r="BQ12" s="467"/>
      <c r="BR12" s="467"/>
      <c r="BS12" s="467"/>
      <c r="BT12" s="467"/>
      <c r="BU12" s="468"/>
      <c r="BV12" s="466">
        <v>471351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14205</v>
      </c>
      <c r="S13" s="570"/>
      <c r="T13" s="570"/>
      <c r="U13" s="570"/>
      <c r="V13" s="571"/>
      <c r="W13" s="557" t="s">
        <v>140</v>
      </c>
      <c r="X13" s="479"/>
      <c r="Y13" s="479"/>
      <c r="Z13" s="479"/>
      <c r="AA13" s="479"/>
      <c r="AB13" s="480"/>
      <c r="AC13" s="442">
        <v>971</v>
      </c>
      <c r="AD13" s="443"/>
      <c r="AE13" s="443"/>
      <c r="AF13" s="443"/>
      <c r="AG13" s="444"/>
      <c r="AH13" s="442">
        <v>1038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98929</v>
      </c>
      <c r="BO13" s="467"/>
      <c r="BP13" s="467"/>
      <c r="BQ13" s="467"/>
      <c r="BR13" s="467"/>
      <c r="BS13" s="467"/>
      <c r="BT13" s="467"/>
      <c r="BU13" s="468"/>
      <c r="BV13" s="466">
        <v>-204695</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4.9000000000000004</v>
      </c>
      <c r="CU13" s="437"/>
      <c r="CV13" s="437"/>
      <c r="CW13" s="437"/>
      <c r="CX13" s="437"/>
      <c r="CY13" s="437"/>
      <c r="CZ13" s="437"/>
      <c r="DA13" s="438"/>
      <c r="DB13" s="436">
        <v>5.6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14591</v>
      </c>
      <c r="S14" s="570"/>
      <c r="T14" s="570"/>
      <c r="U14" s="570"/>
      <c r="V14" s="571"/>
      <c r="W14" s="572"/>
      <c r="X14" s="482"/>
      <c r="Y14" s="482"/>
      <c r="Z14" s="482"/>
      <c r="AA14" s="482"/>
      <c r="AB14" s="483"/>
      <c r="AC14" s="562">
        <v>13.2</v>
      </c>
      <c r="AD14" s="563"/>
      <c r="AE14" s="563"/>
      <c r="AF14" s="563"/>
      <c r="AG14" s="564"/>
      <c r="AH14" s="562">
        <v>13.3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14374</v>
      </c>
      <c r="S15" s="570"/>
      <c r="T15" s="570"/>
      <c r="U15" s="570"/>
      <c r="V15" s="571"/>
      <c r="W15" s="557" t="s">
        <v>148</v>
      </c>
      <c r="X15" s="479"/>
      <c r="Y15" s="479"/>
      <c r="Z15" s="479"/>
      <c r="AA15" s="479"/>
      <c r="AB15" s="480"/>
      <c r="AC15" s="442">
        <v>2466</v>
      </c>
      <c r="AD15" s="443"/>
      <c r="AE15" s="443"/>
      <c r="AF15" s="443"/>
      <c r="AG15" s="444"/>
      <c r="AH15" s="442">
        <v>2825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2274753</v>
      </c>
      <c r="BO15" s="462"/>
      <c r="BP15" s="462"/>
      <c r="BQ15" s="462"/>
      <c r="BR15" s="462"/>
      <c r="BS15" s="462"/>
      <c r="BT15" s="462"/>
      <c r="BU15" s="463"/>
      <c r="BV15" s="461">
        <v>2236333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33.6</v>
      </c>
      <c r="AD16" s="563"/>
      <c r="AE16" s="563"/>
      <c r="AF16" s="563"/>
      <c r="AG16" s="564"/>
      <c r="AH16" s="562">
        <v>36.200000000000003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4088277</v>
      </c>
      <c r="BO16" s="467"/>
      <c r="BP16" s="467"/>
      <c r="BQ16" s="467"/>
      <c r="BR16" s="467"/>
      <c r="BS16" s="467"/>
      <c r="BT16" s="467"/>
      <c r="BU16" s="468"/>
      <c r="BV16" s="466">
        <v>4038823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3895</v>
      </c>
      <c r="AD17" s="443"/>
      <c r="AE17" s="443"/>
      <c r="AF17" s="443"/>
      <c r="AG17" s="444"/>
      <c r="AH17" s="442">
        <v>3950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2896859</v>
      </c>
      <c r="BO17" s="467"/>
      <c r="BP17" s="467"/>
      <c r="BQ17" s="467"/>
      <c r="BR17" s="467"/>
      <c r="BS17" s="467"/>
      <c r="BT17" s="467"/>
      <c r="BU17" s="468"/>
      <c r="BV17" s="466">
        <v>2848348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144.76</v>
      </c>
      <c r="M18" s="531"/>
      <c r="N18" s="531"/>
      <c r="O18" s="531"/>
      <c r="P18" s="531"/>
      <c r="Q18" s="531"/>
      <c r="R18" s="532"/>
      <c r="S18" s="532"/>
      <c r="T18" s="532"/>
      <c r="U18" s="532"/>
      <c r="V18" s="533"/>
      <c r="W18" s="547"/>
      <c r="X18" s="548"/>
      <c r="Y18" s="548"/>
      <c r="Z18" s="548"/>
      <c r="AA18" s="548"/>
      <c r="AB18" s="558"/>
      <c r="AC18" s="430">
        <v>53.1</v>
      </c>
      <c r="AD18" s="431"/>
      <c r="AE18" s="431"/>
      <c r="AF18" s="431"/>
      <c r="AG18" s="534"/>
      <c r="AH18" s="430">
        <v>50.6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4391689</v>
      </c>
      <c r="BO18" s="467"/>
      <c r="BP18" s="467"/>
      <c r="BQ18" s="467"/>
      <c r="BR18" s="467"/>
      <c r="BS18" s="467"/>
      <c r="BT18" s="467"/>
      <c r="BU18" s="468"/>
      <c r="BV18" s="466">
        <v>4289452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100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5727627</v>
      </c>
      <c r="BO19" s="467"/>
      <c r="BP19" s="467"/>
      <c r="BQ19" s="467"/>
      <c r="BR19" s="467"/>
      <c r="BS19" s="467"/>
      <c r="BT19" s="467"/>
      <c r="BU19" s="468"/>
      <c r="BV19" s="466">
        <v>6234581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5396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5433475</v>
      </c>
      <c r="BO23" s="467"/>
      <c r="BP23" s="467"/>
      <c r="BQ23" s="467"/>
      <c r="BR23" s="467"/>
      <c r="BS23" s="467"/>
      <c r="BT23" s="467"/>
      <c r="BU23" s="468"/>
      <c r="BV23" s="466">
        <v>5519647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7070</v>
      </c>
      <c r="R24" s="443"/>
      <c r="S24" s="443"/>
      <c r="T24" s="443"/>
      <c r="U24" s="443"/>
      <c r="V24" s="444"/>
      <c r="W24" s="508"/>
      <c r="X24" s="499"/>
      <c r="Y24" s="500"/>
      <c r="Z24" s="439" t="s">
        <v>172</v>
      </c>
      <c r="AA24" s="440"/>
      <c r="AB24" s="440"/>
      <c r="AC24" s="440"/>
      <c r="AD24" s="440"/>
      <c r="AE24" s="440"/>
      <c r="AF24" s="440"/>
      <c r="AG24" s="441"/>
      <c r="AH24" s="442">
        <v>150</v>
      </c>
      <c r="AI24" s="443"/>
      <c r="AJ24" s="443"/>
      <c r="AK24" s="443"/>
      <c r="AL24" s="444"/>
      <c r="AM24" s="442">
        <v>435000</v>
      </c>
      <c r="AN24" s="443"/>
      <c r="AO24" s="443"/>
      <c r="AP24" s="443"/>
      <c r="AQ24" s="443"/>
      <c r="AR24" s="444"/>
      <c r="AS24" s="442">
        <v>2900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4337885</v>
      </c>
      <c r="BO24" s="467"/>
      <c r="BP24" s="467"/>
      <c r="BQ24" s="467"/>
      <c r="BR24" s="467"/>
      <c r="BS24" s="467"/>
      <c r="BT24" s="467"/>
      <c r="BU24" s="468"/>
      <c r="BV24" s="466">
        <v>4412260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5920</v>
      </c>
      <c r="R25" s="443"/>
      <c r="S25" s="443"/>
      <c r="T25" s="443"/>
      <c r="U25" s="443"/>
      <c r="V25" s="444"/>
      <c r="W25" s="508"/>
      <c r="X25" s="499"/>
      <c r="Y25" s="500"/>
      <c r="Z25" s="439" t="s">
        <v>175</v>
      </c>
      <c r="AA25" s="440"/>
      <c r="AB25" s="440"/>
      <c r="AC25" s="440"/>
      <c r="AD25" s="440"/>
      <c r="AE25" s="440"/>
      <c r="AF25" s="440"/>
      <c r="AG25" s="441"/>
      <c r="AH25" s="442" t="s">
        <v>128</v>
      </c>
      <c r="AI25" s="443"/>
      <c r="AJ25" s="443"/>
      <c r="AK25" s="443"/>
      <c r="AL25" s="444"/>
      <c r="AM25" s="442" t="s">
        <v>128</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129855</v>
      </c>
      <c r="BO25" s="462"/>
      <c r="BP25" s="462"/>
      <c r="BQ25" s="462"/>
      <c r="BR25" s="462"/>
      <c r="BS25" s="462"/>
      <c r="BT25" s="462"/>
      <c r="BU25" s="463"/>
      <c r="BV25" s="461">
        <v>183701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5340</v>
      </c>
      <c r="R26" s="443"/>
      <c r="S26" s="443"/>
      <c r="T26" s="443"/>
      <c r="U26" s="443"/>
      <c r="V26" s="444"/>
      <c r="W26" s="508"/>
      <c r="X26" s="499"/>
      <c r="Y26" s="500"/>
      <c r="Z26" s="439" t="s">
        <v>178</v>
      </c>
      <c r="AA26" s="521"/>
      <c r="AB26" s="521"/>
      <c r="AC26" s="521"/>
      <c r="AD26" s="521"/>
      <c r="AE26" s="521"/>
      <c r="AF26" s="521"/>
      <c r="AG26" s="522"/>
      <c r="AH26" s="442" t="s">
        <v>137</v>
      </c>
      <c r="AI26" s="443"/>
      <c r="AJ26" s="443"/>
      <c r="AK26" s="443"/>
      <c r="AL26" s="444"/>
      <c r="AM26" s="442" t="s">
        <v>137</v>
      </c>
      <c r="AN26" s="443"/>
      <c r="AO26" s="443"/>
      <c r="AP26" s="443"/>
      <c r="AQ26" s="443"/>
      <c r="AR26" s="444"/>
      <c r="AS26" s="442" t="s">
        <v>137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2880</v>
      </c>
      <c r="R27" s="443"/>
      <c r="S27" s="443"/>
      <c r="T27" s="443"/>
      <c r="U27" s="443"/>
      <c r="V27" s="444"/>
      <c r="W27" s="508"/>
      <c r="X27" s="499"/>
      <c r="Y27" s="500"/>
      <c r="Z27" s="439" t="s">
        <v>181</v>
      </c>
      <c r="AA27" s="440"/>
      <c r="AB27" s="440"/>
      <c r="AC27" s="440"/>
      <c r="AD27" s="440"/>
      <c r="AE27" s="440"/>
      <c r="AF27" s="440"/>
      <c r="AG27" s="441"/>
      <c r="AH27" s="442" t="s">
        <v>137</v>
      </c>
      <c r="AI27" s="443"/>
      <c r="AJ27" s="443"/>
      <c r="AK27" s="443"/>
      <c r="AL27" s="444"/>
      <c r="AM27" s="442" t="s">
        <v>137</v>
      </c>
      <c r="AN27" s="443"/>
      <c r="AO27" s="443"/>
      <c r="AP27" s="443"/>
      <c r="AQ27" s="443"/>
      <c r="AR27" s="444"/>
      <c r="AS27" s="442" t="s">
        <v>128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62500</v>
      </c>
      <c r="BO27" s="470"/>
      <c r="BP27" s="470"/>
      <c r="BQ27" s="470"/>
      <c r="BR27" s="470"/>
      <c r="BS27" s="470"/>
      <c r="BT27" s="470"/>
      <c r="BU27" s="471"/>
      <c r="BV27" s="469">
        <v>62500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2240</v>
      </c>
      <c r="R28" s="443"/>
      <c r="S28" s="443"/>
      <c r="T28" s="443"/>
      <c r="U28" s="443"/>
      <c r="V28" s="444"/>
      <c r="W28" s="508"/>
      <c r="X28" s="499"/>
      <c r="Y28" s="500"/>
      <c r="Z28" s="439" t="s">
        <v>184</v>
      </c>
      <c r="AA28" s="440"/>
      <c r="AB28" s="440"/>
      <c r="AC28" s="440"/>
      <c r="AD28" s="440"/>
      <c r="AE28" s="440"/>
      <c r="AF28" s="440"/>
      <c r="AG28" s="441"/>
      <c r="AH28" s="442" t="s">
        <v>128</v>
      </c>
      <c r="AI28" s="443"/>
      <c r="AJ28" s="443"/>
      <c r="AK28" s="443"/>
      <c r="AL28" s="444"/>
      <c r="AM28" s="442" t="s">
        <v>137</v>
      </c>
      <c r="AN28" s="443"/>
      <c r="AO28" s="443"/>
      <c r="AP28" s="443"/>
      <c r="AQ28" s="443"/>
      <c r="AR28" s="444"/>
      <c r="AS28" s="442" t="s">
        <v>128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1558542</v>
      </c>
      <c r="BO28" s="462"/>
      <c r="BP28" s="462"/>
      <c r="BQ28" s="462"/>
      <c r="BR28" s="462"/>
      <c r="BS28" s="462"/>
      <c r="BT28" s="462"/>
      <c r="BU28" s="463"/>
      <c r="BV28" s="461">
        <v>1463479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9</v>
      </c>
      <c r="M29" s="443"/>
      <c r="N29" s="443"/>
      <c r="O29" s="443"/>
      <c r="P29" s="444"/>
      <c r="Q29" s="442">
        <v>2010</v>
      </c>
      <c r="R29" s="443"/>
      <c r="S29" s="443"/>
      <c r="T29" s="443"/>
      <c r="U29" s="443"/>
      <c r="V29" s="444"/>
      <c r="W29" s="509"/>
      <c r="X29" s="510"/>
      <c r="Y29" s="511"/>
      <c r="Z29" s="439" t="s">
        <v>187</v>
      </c>
      <c r="AA29" s="440"/>
      <c r="AB29" s="440"/>
      <c r="AC29" s="440"/>
      <c r="AD29" s="440"/>
      <c r="AE29" s="440"/>
      <c r="AF29" s="440"/>
      <c r="AG29" s="441"/>
      <c r="AH29" s="442">
        <v>150</v>
      </c>
      <c r="AI29" s="443"/>
      <c r="AJ29" s="443"/>
      <c r="AK29" s="443"/>
      <c r="AL29" s="444"/>
      <c r="AM29" s="442">
        <v>435000</v>
      </c>
      <c r="AN29" s="443"/>
      <c r="AO29" s="443"/>
      <c r="AP29" s="443"/>
      <c r="AQ29" s="443"/>
      <c r="AR29" s="444"/>
      <c r="AS29" s="442">
        <v>2900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578140</v>
      </c>
      <c r="BO29" s="467"/>
      <c r="BP29" s="467"/>
      <c r="BQ29" s="467"/>
      <c r="BR29" s="467"/>
      <c r="BS29" s="467"/>
      <c r="BT29" s="467"/>
      <c r="BU29" s="468"/>
      <c r="BV29" s="466">
        <v>576831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1341311</v>
      </c>
      <c r="BO30" s="470"/>
      <c r="BP30" s="470"/>
      <c r="BQ30" s="470"/>
      <c r="BR30" s="470"/>
      <c r="BS30" s="470"/>
      <c r="BT30" s="470"/>
      <c r="BU30" s="471"/>
      <c r="BV30" s="469">
        <v>1277345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富士見町国民健康保険特別会計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富士見町水道事業会計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富士見町観光施設貸付事業特別会計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諏訪広域連合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（一社）富士見町開発公社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富士見町後期高齢者医療特別会計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5</v>
      </c>
      <c r="AN35" s="425"/>
      <c r="AO35" s="424" t="str">
        <f>IF('各会計、関係団体の財政状況及び健全化判断比率'!B31="","",'各会計、関係団体の財政状況及び健全化判断比率'!B31)</f>
        <v>富士見町下水道事業会計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富士見メガソーラー（株）</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（救護施設八ヶ岳寮特別会計）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（介護保険特別会計）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（諏訪広域消防特別会計）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（ふるさと市町村圏基金事業特別会計）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南諏衛生施設組合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諏訪南行政事務組合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（ごみ処理事業特別会計）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JjKZgVu+e+1gvUA3nvd2NsF/i6ZCK+AMTTpYlxurDh8fvTyBqgyQfEPz09tEqLra+T+hORW/e7RGwFrwkJnJA==" saltValue="2rCxowdbj//zYJLy+K/4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558</v>
      </c>
      <c r="D34" s="1248"/>
      <c r="E34" s="1249"/>
      <c r="F34" s="32">
        <v>33.4</v>
      </c>
      <c r="G34" s="33">
        <v>40.630000000000003</v>
      </c>
      <c r="H34" s="33">
        <v>41.11</v>
      </c>
      <c r="I34" s="33">
        <v>41.07</v>
      </c>
      <c r="J34" s="34">
        <v>38.14</v>
      </c>
      <c r="K34" s="22"/>
      <c r="L34" s="22"/>
      <c r="M34" s="22"/>
      <c r="N34" s="22"/>
      <c r="O34" s="22"/>
      <c r="P34" s="22"/>
    </row>
    <row r="35" spans="1:16" ht="39" customHeight="1" x14ac:dyDescent="0.15">
      <c r="A35" s="22"/>
      <c r="B35" s="35"/>
      <c r="C35" s="1242" t="s">
        <v>559</v>
      </c>
      <c r="D35" s="1243"/>
      <c r="E35" s="1244"/>
      <c r="F35" s="36">
        <v>10.41</v>
      </c>
      <c r="G35" s="37">
        <v>10.5</v>
      </c>
      <c r="H35" s="37">
        <v>11.77</v>
      </c>
      <c r="I35" s="37">
        <v>13.33</v>
      </c>
      <c r="J35" s="38">
        <v>13.9</v>
      </c>
      <c r="K35" s="22"/>
      <c r="L35" s="22"/>
      <c r="M35" s="22"/>
      <c r="N35" s="22"/>
      <c r="O35" s="22"/>
      <c r="P35" s="22"/>
    </row>
    <row r="36" spans="1:16" ht="39" customHeight="1" x14ac:dyDescent="0.15">
      <c r="A36" s="22"/>
      <c r="B36" s="35"/>
      <c r="C36" s="1242" t="s">
        <v>560</v>
      </c>
      <c r="D36" s="1243"/>
      <c r="E36" s="1244"/>
      <c r="F36" s="36">
        <v>6.11</v>
      </c>
      <c r="G36" s="37">
        <v>8.4700000000000006</v>
      </c>
      <c r="H36" s="37">
        <v>6.21</v>
      </c>
      <c r="I36" s="37">
        <v>6.96</v>
      </c>
      <c r="J36" s="38">
        <v>7.02</v>
      </c>
      <c r="K36" s="22"/>
      <c r="L36" s="22"/>
      <c r="M36" s="22"/>
      <c r="N36" s="22"/>
      <c r="O36" s="22"/>
      <c r="P36" s="22"/>
    </row>
    <row r="37" spans="1:16" ht="39" customHeight="1" x14ac:dyDescent="0.15">
      <c r="A37" s="22"/>
      <c r="B37" s="35"/>
      <c r="C37" s="1242" t="s">
        <v>561</v>
      </c>
      <c r="D37" s="1243"/>
      <c r="E37" s="1244"/>
      <c r="F37" s="36">
        <v>4.26</v>
      </c>
      <c r="G37" s="37">
        <v>7.29</v>
      </c>
      <c r="H37" s="37">
        <v>7.31</v>
      </c>
      <c r="I37" s="37">
        <v>6.99</v>
      </c>
      <c r="J37" s="38">
        <v>6.36</v>
      </c>
      <c r="K37" s="22"/>
      <c r="L37" s="22"/>
      <c r="M37" s="22"/>
      <c r="N37" s="22"/>
      <c r="O37" s="22"/>
      <c r="P37" s="22"/>
    </row>
    <row r="38" spans="1:16" ht="39" customHeight="1" x14ac:dyDescent="0.15">
      <c r="A38" s="22"/>
      <c r="B38" s="35"/>
      <c r="C38" s="1242" t="s">
        <v>562</v>
      </c>
      <c r="D38" s="1243"/>
      <c r="E38" s="1244"/>
      <c r="F38" s="36">
        <v>0.09</v>
      </c>
      <c r="G38" s="37">
        <v>0.15</v>
      </c>
      <c r="H38" s="37">
        <v>0.2</v>
      </c>
      <c r="I38" s="37">
        <v>0.2</v>
      </c>
      <c r="J38" s="38">
        <v>0.2</v>
      </c>
      <c r="K38" s="22"/>
      <c r="L38" s="22"/>
      <c r="M38" s="22"/>
      <c r="N38" s="22"/>
      <c r="O38" s="22"/>
      <c r="P38" s="22"/>
    </row>
    <row r="39" spans="1:16" ht="39" customHeight="1" x14ac:dyDescent="0.15">
      <c r="A39" s="22"/>
      <c r="B39" s="35"/>
      <c r="C39" s="1242" t="s">
        <v>563</v>
      </c>
      <c r="D39" s="1243"/>
      <c r="E39" s="1244"/>
      <c r="F39" s="36">
        <v>7.0000000000000007E-2</v>
      </c>
      <c r="G39" s="37">
        <v>7.0000000000000007E-2</v>
      </c>
      <c r="H39" s="37">
        <v>0.09</v>
      </c>
      <c r="I39" s="37">
        <v>0.08</v>
      </c>
      <c r="J39" s="38">
        <v>0.08</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565</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ub2JWE7X3V4qx+nbxBNm/2JzMpzlza1vqRJoVqJ9uTz0VBpw8XR0U+SU7izL/RCJH+tX/nojBwE+3VU3LluYA==" saltValue="Q2qrDde3xPSwufN2gVp1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580</v>
      </c>
      <c r="L45" s="60">
        <v>597</v>
      </c>
      <c r="M45" s="60">
        <v>595</v>
      </c>
      <c r="N45" s="60">
        <v>571</v>
      </c>
      <c r="O45" s="61">
        <v>537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518</v>
      </c>
      <c r="L48" s="64">
        <v>516</v>
      </c>
      <c r="M48" s="64">
        <v>518</v>
      </c>
      <c r="N48" s="64">
        <v>497</v>
      </c>
      <c r="O48" s="65">
        <v>505</v>
      </c>
      <c r="P48" s="48"/>
      <c r="Q48" s="48"/>
      <c r="R48" s="48"/>
      <c r="S48" s="48"/>
      <c r="T48" s="48"/>
      <c r="U48" s="48"/>
    </row>
    <row r="49" spans="1:21" ht="30.75" customHeight="1" x14ac:dyDescent="0.15">
      <c r="A49" s="48"/>
      <c r="B49" s="1270"/>
      <c r="C49" s="1271"/>
      <c r="D49" s="62"/>
      <c r="E49" s="1252" t="s">
        <v>16</v>
      </c>
      <c r="F49" s="1252"/>
      <c r="G49" s="1252"/>
      <c r="H49" s="1252"/>
      <c r="I49" s="1252"/>
      <c r="J49" s="1253"/>
      <c r="K49" s="63">
        <v>9</v>
      </c>
      <c r="L49" s="64">
        <v>14</v>
      </c>
      <c r="M49" s="64">
        <v>21</v>
      </c>
      <c r="N49" s="64">
        <v>20</v>
      </c>
      <c r="O49" s="65">
        <v>22</v>
      </c>
      <c r="P49" s="48"/>
      <c r="Q49" s="48"/>
      <c r="R49" s="48"/>
      <c r="S49" s="48"/>
      <c r="T49" s="48"/>
      <c r="U49" s="48"/>
    </row>
    <row r="50" spans="1:21" ht="30.75" customHeight="1" x14ac:dyDescent="0.15">
      <c r="A50" s="48"/>
      <c r="B50" s="1270"/>
      <c r="C50" s="1271"/>
      <c r="D50" s="62"/>
      <c r="E50" s="1252" t="s">
        <v>17</v>
      </c>
      <c r="F50" s="1252"/>
      <c r="G50" s="1252"/>
      <c r="H50" s="1252"/>
      <c r="I50" s="1252"/>
      <c r="J50" s="1253"/>
      <c r="K50" s="63">
        <v>66</v>
      </c>
      <c r="L50" s="64">
        <v>56</v>
      </c>
      <c r="M50" s="64">
        <v>55</v>
      </c>
      <c r="N50" s="64">
        <v>54</v>
      </c>
      <c r="O50" s="65">
        <v>54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905</v>
      </c>
      <c r="L52" s="64">
        <v>909</v>
      </c>
      <c r="M52" s="64">
        <v>951</v>
      </c>
      <c r="N52" s="64">
        <v>948</v>
      </c>
      <c r="O52" s="65">
        <v>933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268</v>
      </c>
      <c r="L53" s="69">
        <v>274</v>
      </c>
      <c r="M53" s="69">
        <v>238</v>
      </c>
      <c r="N53" s="69">
        <v>194</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601</v>
      </c>
    </row>
    <row r="58" spans="1:21" ht="31.5" customHeight="1" thickBot="1" x14ac:dyDescent="0.2">
      <c r="B58" s="1260"/>
      <c r="C58" s="1261"/>
      <c r="D58" s="1265" t="s">
        <v>27</v>
      </c>
      <c r="E58" s="1266"/>
      <c r="F58" s="1266"/>
      <c r="G58" s="1266"/>
      <c r="H58" s="1266"/>
      <c r="I58" s="1266"/>
      <c r="J58" s="126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Vh+lnLzA/r6jznuGaGNQ7Fj7YWeHZV4j19BHvzxT43ndZm8+9+GlyG/J6ur3Zq69rWTwNi8hBRh9l2078Zg==" saltValue="KJcdZzb5DC48/HcJLo5K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6220</v>
      </c>
      <c r="J41" s="104">
        <v>5987</v>
      </c>
      <c r="K41" s="104">
        <v>5783</v>
      </c>
      <c r="L41" s="104">
        <v>5586</v>
      </c>
      <c r="M41" s="105">
        <v>5489</v>
      </c>
    </row>
    <row r="42" spans="2:13" ht="27.75" customHeight="1" x14ac:dyDescent="0.15">
      <c r="B42" s="1278"/>
      <c r="C42" s="1279"/>
      <c r="D42" s="106"/>
      <c r="E42" s="1282" t="s">
        <v>32</v>
      </c>
      <c r="F42" s="1282"/>
      <c r="G42" s="1282"/>
      <c r="H42" s="1283"/>
      <c r="I42" s="107">
        <v>333</v>
      </c>
      <c r="J42" s="108">
        <v>322</v>
      </c>
      <c r="K42" s="108">
        <v>237</v>
      </c>
      <c r="L42" s="108">
        <v>182</v>
      </c>
      <c r="M42" s="109">
        <v>128</v>
      </c>
    </row>
    <row r="43" spans="2:13" ht="27.75" customHeight="1" x14ac:dyDescent="0.15">
      <c r="B43" s="1278"/>
      <c r="C43" s="1279"/>
      <c r="D43" s="106"/>
      <c r="E43" s="1282" t="s">
        <v>33</v>
      </c>
      <c r="F43" s="1282"/>
      <c r="G43" s="1282"/>
      <c r="H43" s="1283"/>
      <c r="I43" s="107">
        <v>4656</v>
      </c>
      <c r="J43" s="108">
        <v>4369</v>
      </c>
      <c r="K43" s="108">
        <v>3798</v>
      </c>
      <c r="L43" s="108">
        <v>3443</v>
      </c>
      <c r="M43" s="109">
        <v>2996</v>
      </c>
    </row>
    <row r="44" spans="2:13" ht="27.75" customHeight="1" x14ac:dyDescent="0.15">
      <c r="B44" s="1278"/>
      <c r="C44" s="1279"/>
      <c r="D44" s="106"/>
      <c r="E44" s="1282" t="s">
        <v>34</v>
      </c>
      <c r="F44" s="1282"/>
      <c r="G44" s="1282"/>
      <c r="H44" s="1283"/>
      <c r="I44" s="107">
        <v>144</v>
      </c>
      <c r="J44" s="108">
        <v>135</v>
      </c>
      <c r="K44" s="108">
        <v>115</v>
      </c>
      <c r="L44" s="108">
        <v>114</v>
      </c>
      <c r="M44" s="109">
        <v>141</v>
      </c>
    </row>
    <row r="45" spans="2:13" ht="27.75" customHeight="1" x14ac:dyDescent="0.15">
      <c r="B45" s="1278"/>
      <c r="C45" s="1279"/>
      <c r="D45" s="106"/>
      <c r="E45" s="1282" t="s">
        <v>35</v>
      </c>
      <c r="F45" s="1282"/>
      <c r="G45" s="1282"/>
      <c r="H45" s="1283"/>
      <c r="I45" s="107">
        <v>1367</v>
      </c>
      <c r="J45" s="108">
        <v>1359</v>
      </c>
      <c r="K45" s="108">
        <v>1335</v>
      </c>
      <c r="L45" s="108">
        <v>1354</v>
      </c>
      <c r="M45" s="109">
        <v>1242</v>
      </c>
    </row>
    <row r="46" spans="2:13" ht="27.75" customHeight="1" x14ac:dyDescent="0.15">
      <c r="B46" s="1278"/>
      <c r="C46" s="1279"/>
      <c r="D46" s="110"/>
      <c r="E46" s="1282" t="s">
        <v>36</v>
      </c>
      <c r="F46" s="1282"/>
      <c r="G46" s="1282"/>
      <c r="H46" s="1283"/>
      <c r="I46" s="107">
        <v>50</v>
      </c>
      <c r="J46" s="108">
        <v>50</v>
      </c>
      <c r="K46" s="108">
        <v>50</v>
      </c>
      <c r="L46" s="108" t="s">
        <v>510</v>
      </c>
      <c r="M46" s="109" t="s">
        <v>510</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3122</v>
      </c>
      <c r="J50" s="108">
        <v>3337</v>
      </c>
      <c r="K50" s="108">
        <v>3599</v>
      </c>
      <c r="L50" s="108">
        <v>3383</v>
      </c>
      <c r="M50" s="109">
        <v>3543</v>
      </c>
    </row>
    <row r="51" spans="2:13" ht="27.75" customHeight="1" x14ac:dyDescent="0.15">
      <c r="B51" s="1278"/>
      <c r="C51" s="1279"/>
      <c r="D51" s="106"/>
      <c r="E51" s="1282" t="s">
        <v>42</v>
      </c>
      <c r="F51" s="1282"/>
      <c r="G51" s="1282"/>
      <c r="H51" s="1283"/>
      <c r="I51" s="107">
        <v>79</v>
      </c>
      <c r="J51" s="108">
        <v>69</v>
      </c>
      <c r="K51" s="108">
        <v>62</v>
      </c>
      <c r="L51" s="108">
        <v>54</v>
      </c>
      <c r="M51" s="109">
        <v>46</v>
      </c>
    </row>
    <row r="52" spans="2:13" ht="27.75" customHeight="1" x14ac:dyDescent="0.15">
      <c r="B52" s="1280"/>
      <c r="C52" s="1281"/>
      <c r="D52" s="106"/>
      <c r="E52" s="1282" t="s">
        <v>43</v>
      </c>
      <c r="F52" s="1282"/>
      <c r="G52" s="1282"/>
      <c r="H52" s="1283"/>
      <c r="I52" s="107">
        <v>8180</v>
      </c>
      <c r="J52" s="108">
        <v>7822</v>
      </c>
      <c r="K52" s="108">
        <v>7654</v>
      </c>
      <c r="L52" s="108">
        <v>7406</v>
      </c>
      <c r="M52" s="109">
        <v>7051</v>
      </c>
    </row>
    <row r="53" spans="2:13" ht="27.75" customHeight="1" thickBot="1" x14ac:dyDescent="0.2">
      <c r="B53" s="1284" t="s">
        <v>44</v>
      </c>
      <c r="C53" s="1285"/>
      <c r="D53" s="113"/>
      <c r="E53" s="1286" t="s">
        <v>45</v>
      </c>
      <c r="F53" s="1286"/>
      <c r="G53" s="1286"/>
      <c r="H53" s="1287"/>
      <c r="I53" s="114">
        <v>1389</v>
      </c>
      <c r="J53" s="115">
        <v>993</v>
      </c>
      <c r="K53" s="115">
        <v>3</v>
      </c>
      <c r="L53" s="115">
        <v>-164</v>
      </c>
      <c r="M53" s="116">
        <v>-644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yLPBJIbPmKisoIf5/COiM9Opj31js13jG/wrcJzHQ3X74u6aOVmTlctxQlF89WW951mx+Eg4VjH59zr66bCVg==" saltValue="sW9cLmo+clnqqMxibSL8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1702</v>
      </c>
      <c r="G55" s="128">
        <v>1463</v>
      </c>
      <c r="H55" s="129">
        <v>1559</v>
      </c>
    </row>
    <row r="56" spans="2:8" ht="52.5" customHeight="1" x14ac:dyDescent="0.15">
      <c r="B56" s="130"/>
      <c r="C56" s="1305" t="s">
        <v>49</v>
      </c>
      <c r="D56" s="1305"/>
      <c r="E56" s="1306"/>
      <c r="F56" s="131">
        <v>576</v>
      </c>
      <c r="G56" s="131">
        <v>577</v>
      </c>
      <c r="H56" s="132">
        <v>578</v>
      </c>
    </row>
    <row r="57" spans="2:8" ht="53.25" customHeight="1" x14ac:dyDescent="0.15">
      <c r="B57" s="130"/>
      <c r="C57" s="1307" t="s">
        <v>50</v>
      </c>
      <c r="D57" s="1307"/>
      <c r="E57" s="1308"/>
      <c r="F57" s="133">
        <v>1258</v>
      </c>
      <c r="G57" s="133">
        <v>1277</v>
      </c>
      <c r="H57" s="134">
        <v>1341</v>
      </c>
    </row>
    <row r="58" spans="2:8" ht="45.75" customHeight="1" x14ac:dyDescent="0.15">
      <c r="B58" s="135"/>
      <c r="C58" s="1295" t="s">
        <v>593</v>
      </c>
      <c r="D58" s="1296"/>
      <c r="E58" s="1297"/>
      <c r="F58" s="136">
        <v>235</v>
      </c>
      <c r="G58" s="136">
        <v>236</v>
      </c>
      <c r="H58" s="137">
        <v>236</v>
      </c>
    </row>
    <row r="59" spans="2:8" ht="45.75" customHeight="1" x14ac:dyDescent="0.15">
      <c r="B59" s="135"/>
      <c r="C59" s="1295" t="s">
        <v>594</v>
      </c>
      <c r="D59" s="1296"/>
      <c r="E59" s="1297"/>
      <c r="F59" s="136">
        <v>49</v>
      </c>
      <c r="G59" s="136">
        <v>134</v>
      </c>
      <c r="H59" s="137">
        <v>214</v>
      </c>
    </row>
    <row r="60" spans="2:8" ht="45.75" customHeight="1" x14ac:dyDescent="0.15">
      <c r="B60" s="135"/>
      <c r="C60" s="1295" t="s">
        <v>595</v>
      </c>
      <c r="D60" s="1296"/>
      <c r="E60" s="1297"/>
      <c r="F60" s="136">
        <v>170</v>
      </c>
      <c r="G60" s="136">
        <v>171</v>
      </c>
      <c r="H60" s="137">
        <v>171</v>
      </c>
    </row>
    <row r="61" spans="2:8" ht="45.75" customHeight="1" x14ac:dyDescent="0.15">
      <c r="B61" s="135"/>
      <c r="C61" s="1295" t="s">
        <v>596</v>
      </c>
      <c r="D61" s="1296"/>
      <c r="E61" s="1297"/>
      <c r="F61" s="136">
        <v>170</v>
      </c>
      <c r="G61" s="136">
        <v>170</v>
      </c>
      <c r="H61" s="137">
        <v>171</v>
      </c>
    </row>
    <row r="62" spans="2:8" ht="45.75" customHeight="1" thickBot="1" x14ac:dyDescent="0.2">
      <c r="B62" s="138"/>
      <c r="C62" s="1298" t="s">
        <v>597</v>
      </c>
      <c r="D62" s="1299"/>
      <c r="E62" s="1300"/>
      <c r="F62" s="139">
        <v>170</v>
      </c>
      <c r="G62" s="139">
        <v>170</v>
      </c>
      <c r="H62" s="140">
        <v>171</v>
      </c>
    </row>
    <row r="63" spans="2:8" ht="52.5" customHeight="1" thickBot="1" x14ac:dyDescent="0.2">
      <c r="B63" s="141"/>
      <c r="C63" s="1301" t="s">
        <v>51</v>
      </c>
      <c r="D63" s="1301"/>
      <c r="E63" s="1302"/>
      <c r="F63" s="142">
        <v>3536</v>
      </c>
      <c r="G63" s="142">
        <v>3318</v>
      </c>
      <c r="H63" s="143">
        <v>3478</v>
      </c>
    </row>
    <row r="64" spans="2:8" ht="15" customHeight="1" x14ac:dyDescent="0.15"/>
  </sheetData>
  <sheetProtection algorithmName="SHA-512" hashValue="x/rmDfi+4zpbuZeLA5NRg8m2borARJPN5T3h6amQeSwxSOhpmkBF6aSFhIJVCgcuVYOBi0nrRaZJpWVan7fbQg==" saltValue="ISWt5rmvn/p2kI9KLVR+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87"/>
      <c r="G51" s="1327"/>
      <c r="H51" s="1327"/>
      <c r="I51" s="1328"/>
      <c r="J51" s="1328"/>
      <c r="K51" s="1325"/>
      <c r="L51" s="1325"/>
      <c r="M51" s="1325"/>
      <c r="N51" s="1325"/>
      <c r="AM51" s="394"/>
      <c r="AN51" s="1323" t="s">
        <v>605</v>
      </c>
      <c r="AO51" s="1323"/>
      <c r="AP51" s="1323"/>
      <c r="AQ51" s="1323"/>
      <c r="AR51" s="1323"/>
      <c r="AS51" s="1323"/>
      <c r="AT51" s="1323"/>
      <c r="AU51" s="1323"/>
      <c r="AV51" s="1323"/>
      <c r="AW51" s="1323"/>
      <c r="AX51" s="1323"/>
      <c r="AY51" s="1323"/>
      <c r="AZ51" s="1323"/>
      <c r="BA51" s="1323"/>
      <c r="BB51" s="1323" t="s">
        <v>603</v>
      </c>
      <c r="BC51" s="1323"/>
      <c r="BD51" s="1323"/>
      <c r="BE51" s="1323"/>
      <c r="BF51" s="1323"/>
      <c r="BG51" s="1323"/>
      <c r="BH51" s="1323"/>
      <c r="BI51" s="1323"/>
      <c r="BJ51" s="1323"/>
      <c r="BK51" s="1323"/>
      <c r="BL51" s="1323"/>
      <c r="BM51" s="1323"/>
      <c r="BN51" s="1323"/>
      <c r="BO51" s="1323"/>
      <c r="BP51" s="1324">
        <v>32.4</v>
      </c>
      <c r="BQ51" s="1324"/>
      <c r="BR51" s="1324"/>
      <c r="BS51" s="1324"/>
      <c r="BT51" s="1324"/>
      <c r="BU51" s="1324"/>
      <c r="BV51" s="1324"/>
      <c r="BW51" s="1324"/>
      <c r="BX51" s="1324">
        <v>23.5</v>
      </c>
      <c r="BY51" s="1324"/>
      <c r="BZ51" s="1324"/>
      <c r="CA51" s="1324"/>
      <c r="CB51" s="1324"/>
      <c r="CC51" s="1324"/>
      <c r="CD51" s="1324"/>
      <c r="CE51" s="1324"/>
      <c r="CF51" s="1324">
        <v>0</v>
      </c>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x14ac:dyDescent="0.1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609</v>
      </c>
      <c r="BC53" s="1323"/>
      <c r="BD53" s="1323"/>
      <c r="BE53" s="1323"/>
      <c r="BF53" s="1323"/>
      <c r="BG53" s="1323"/>
      <c r="BH53" s="1323"/>
      <c r="BI53" s="1323"/>
      <c r="BJ53" s="1323"/>
      <c r="BK53" s="1323"/>
      <c r="BL53" s="1323"/>
      <c r="BM53" s="1323"/>
      <c r="BN53" s="1323"/>
      <c r="BO53" s="1323"/>
      <c r="BP53" s="1324">
        <v>52.2</v>
      </c>
      <c r="BQ53" s="1324"/>
      <c r="BR53" s="1324"/>
      <c r="BS53" s="1324"/>
      <c r="BT53" s="1324"/>
      <c r="BU53" s="1324"/>
      <c r="BV53" s="1324"/>
      <c r="BW53" s="1324"/>
      <c r="BX53" s="1324">
        <v>54</v>
      </c>
      <c r="BY53" s="1324"/>
      <c r="BZ53" s="1324"/>
      <c r="CA53" s="1324"/>
      <c r="CB53" s="1324"/>
      <c r="CC53" s="1324"/>
      <c r="CD53" s="1324"/>
      <c r="CE53" s="1324"/>
      <c r="CF53" s="1324">
        <v>55.6</v>
      </c>
      <c r="CG53" s="1324"/>
      <c r="CH53" s="1324"/>
      <c r="CI53" s="1324"/>
      <c r="CJ53" s="1324"/>
      <c r="CK53" s="1324"/>
      <c r="CL53" s="1324"/>
      <c r="CM53" s="1324"/>
      <c r="CN53" s="1324">
        <v>57</v>
      </c>
      <c r="CO53" s="1324"/>
      <c r="CP53" s="1324"/>
      <c r="CQ53" s="1324"/>
      <c r="CR53" s="1324"/>
      <c r="CS53" s="1324"/>
      <c r="CT53" s="1324"/>
      <c r="CU53" s="1324"/>
      <c r="CV53" s="1324">
        <v>58.6</v>
      </c>
      <c r="CW53" s="1324"/>
      <c r="CX53" s="1324"/>
      <c r="CY53" s="1324"/>
      <c r="CZ53" s="1324"/>
      <c r="DA53" s="1324"/>
      <c r="DB53" s="1324"/>
      <c r="DC53" s="1324"/>
    </row>
    <row r="54" spans="1:109" ht="13.5" x14ac:dyDescent="0.1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5"/>
      <c r="L55" s="1325"/>
      <c r="M55" s="1325"/>
      <c r="N55" s="1325"/>
      <c r="AN55" s="1322" t="s">
        <v>604</v>
      </c>
      <c r="AO55" s="1322"/>
      <c r="AP55" s="1322"/>
      <c r="AQ55" s="1322"/>
      <c r="AR55" s="1322"/>
      <c r="AS55" s="1322"/>
      <c r="AT55" s="1322"/>
      <c r="AU55" s="1322"/>
      <c r="AV55" s="1322"/>
      <c r="AW55" s="1322"/>
      <c r="AX55" s="1322"/>
      <c r="AY55" s="1322"/>
      <c r="AZ55" s="1322"/>
      <c r="BA55" s="1322"/>
      <c r="BB55" s="1323" t="s">
        <v>603</v>
      </c>
      <c r="BC55" s="1323"/>
      <c r="BD55" s="1323"/>
      <c r="BE55" s="1323"/>
      <c r="BF55" s="1323"/>
      <c r="BG55" s="1323"/>
      <c r="BH55" s="1323"/>
      <c r="BI55" s="1323"/>
      <c r="BJ55" s="1323"/>
      <c r="BK55" s="1323"/>
      <c r="BL55" s="1323"/>
      <c r="BM55" s="1323"/>
      <c r="BN55" s="1323"/>
      <c r="BO55" s="1323"/>
      <c r="BP55" s="1324">
        <v>20.2</v>
      </c>
      <c r="BQ55" s="1324"/>
      <c r="BR55" s="1324"/>
      <c r="BS55" s="1324"/>
      <c r="BT55" s="1324"/>
      <c r="BU55" s="1324"/>
      <c r="BV55" s="1324"/>
      <c r="BW55" s="1324"/>
      <c r="BX55" s="1324">
        <v>38.5</v>
      </c>
      <c r="BY55" s="1324"/>
      <c r="BZ55" s="1324"/>
      <c r="CA55" s="1324"/>
      <c r="CB55" s="1324"/>
      <c r="CC55" s="1324"/>
      <c r="CD55" s="1324"/>
      <c r="CE55" s="1324"/>
      <c r="CF55" s="1324">
        <v>32.799999999999997</v>
      </c>
      <c r="CG55" s="1324"/>
      <c r="CH55" s="1324"/>
      <c r="CI55" s="1324"/>
      <c r="CJ55" s="1324"/>
      <c r="CK55" s="1324"/>
      <c r="CL55" s="1324"/>
      <c r="CM55" s="1324"/>
      <c r="CN55" s="1324">
        <v>20.9</v>
      </c>
      <c r="CO55" s="1324"/>
      <c r="CP55" s="1324"/>
      <c r="CQ55" s="1324"/>
      <c r="CR55" s="1324"/>
      <c r="CS55" s="1324"/>
      <c r="CT55" s="1324"/>
      <c r="CU55" s="1324"/>
      <c r="CV55" s="1324">
        <v>21</v>
      </c>
      <c r="CW55" s="1324"/>
      <c r="CX55" s="1324"/>
      <c r="CY55" s="1324"/>
      <c r="CZ55" s="1324"/>
      <c r="DA55" s="1324"/>
      <c r="DB55" s="1324"/>
      <c r="DC55" s="1324"/>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609</v>
      </c>
      <c r="BC57" s="1323"/>
      <c r="BD57" s="1323"/>
      <c r="BE57" s="1323"/>
      <c r="BF57" s="1323"/>
      <c r="BG57" s="1323"/>
      <c r="BH57" s="1323"/>
      <c r="BI57" s="1323"/>
      <c r="BJ57" s="1323"/>
      <c r="BK57" s="1323"/>
      <c r="BL57" s="1323"/>
      <c r="BM57" s="1323"/>
      <c r="BN57" s="1323"/>
      <c r="BO57" s="1323"/>
      <c r="BP57" s="1324">
        <v>55.8</v>
      </c>
      <c r="BQ57" s="1324"/>
      <c r="BR57" s="1324"/>
      <c r="BS57" s="1324"/>
      <c r="BT57" s="1324"/>
      <c r="BU57" s="1324"/>
      <c r="BV57" s="1324"/>
      <c r="BW57" s="1324"/>
      <c r="BX57" s="1324">
        <v>57.6</v>
      </c>
      <c r="BY57" s="1324"/>
      <c r="BZ57" s="1324"/>
      <c r="CA57" s="1324"/>
      <c r="CB57" s="1324"/>
      <c r="CC57" s="1324"/>
      <c r="CD57" s="1324"/>
      <c r="CE57" s="1324"/>
      <c r="CF57" s="1324">
        <v>58.9</v>
      </c>
      <c r="CG57" s="1324"/>
      <c r="CH57" s="1324"/>
      <c r="CI57" s="1324"/>
      <c r="CJ57" s="1324"/>
      <c r="CK57" s="1324"/>
      <c r="CL57" s="1324"/>
      <c r="CM57" s="1324"/>
      <c r="CN57" s="1324">
        <v>60.5</v>
      </c>
      <c r="CO57" s="1324"/>
      <c r="CP57" s="1324"/>
      <c r="CQ57" s="1324"/>
      <c r="CR57" s="1324"/>
      <c r="CS57" s="1324"/>
      <c r="CT57" s="1324"/>
      <c r="CU57" s="1324"/>
      <c r="CV57" s="1324">
        <v>61.2</v>
      </c>
      <c r="CW57" s="1324"/>
      <c r="CX57" s="1324"/>
      <c r="CY57" s="1324"/>
      <c r="CZ57" s="1324"/>
      <c r="DA57" s="1324"/>
      <c r="DB57" s="1324"/>
      <c r="DC57" s="1324"/>
      <c r="DD57" s="413"/>
      <c r="DE57" s="408"/>
    </row>
    <row r="58" spans="1:109" s="402" customFormat="1" ht="13.5" x14ac:dyDescent="0.1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ht="13.5" x14ac:dyDescent="0.15">
      <c r="B73" s="387"/>
      <c r="G73" s="1327"/>
      <c r="H73" s="1327"/>
      <c r="I73" s="1327"/>
      <c r="J73" s="1327"/>
      <c r="K73" s="1329"/>
      <c r="L73" s="1329"/>
      <c r="M73" s="1329"/>
      <c r="N73" s="1329"/>
      <c r="AM73" s="394"/>
      <c r="AN73" s="1323" t="s">
        <v>605</v>
      </c>
      <c r="AO73" s="1323"/>
      <c r="AP73" s="1323"/>
      <c r="AQ73" s="1323"/>
      <c r="AR73" s="1323"/>
      <c r="AS73" s="1323"/>
      <c r="AT73" s="1323"/>
      <c r="AU73" s="1323"/>
      <c r="AV73" s="1323"/>
      <c r="AW73" s="1323"/>
      <c r="AX73" s="1323"/>
      <c r="AY73" s="1323"/>
      <c r="AZ73" s="1323"/>
      <c r="BA73" s="1323"/>
      <c r="BB73" s="1323" t="s">
        <v>603</v>
      </c>
      <c r="BC73" s="1323"/>
      <c r="BD73" s="1323"/>
      <c r="BE73" s="1323"/>
      <c r="BF73" s="1323"/>
      <c r="BG73" s="1323"/>
      <c r="BH73" s="1323"/>
      <c r="BI73" s="1323"/>
      <c r="BJ73" s="1323"/>
      <c r="BK73" s="1323"/>
      <c r="BL73" s="1323"/>
      <c r="BM73" s="1323"/>
      <c r="BN73" s="1323"/>
      <c r="BO73" s="1323"/>
      <c r="BP73" s="1324">
        <v>32.4</v>
      </c>
      <c r="BQ73" s="1324"/>
      <c r="BR73" s="1324"/>
      <c r="BS73" s="1324"/>
      <c r="BT73" s="1324"/>
      <c r="BU73" s="1324"/>
      <c r="BV73" s="1324"/>
      <c r="BW73" s="1324"/>
      <c r="BX73" s="1324">
        <v>23.5</v>
      </c>
      <c r="BY73" s="1324"/>
      <c r="BZ73" s="1324"/>
      <c r="CA73" s="1324"/>
      <c r="CB73" s="1324"/>
      <c r="CC73" s="1324"/>
      <c r="CD73" s="1324"/>
      <c r="CE73" s="1324"/>
      <c r="CF73" s="1324">
        <v>0</v>
      </c>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x14ac:dyDescent="0.1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602</v>
      </c>
      <c r="BC75" s="1323"/>
      <c r="BD75" s="1323"/>
      <c r="BE75" s="1323"/>
      <c r="BF75" s="1323"/>
      <c r="BG75" s="1323"/>
      <c r="BH75" s="1323"/>
      <c r="BI75" s="1323"/>
      <c r="BJ75" s="1323"/>
      <c r="BK75" s="1323"/>
      <c r="BL75" s="1323"/>
      <c r="BM75" s="1323"/>
      <c r="BN75" s="1323"/>
      <c r="BO75" s="1323"/>
      <c r="BP75" s="1324">
        <v>6.4</v>
      </c>
      <c r="BQ75" s="1324"/>
      <c r="BR75" s="1324"/>
      <c r="BS75" s="1324"/>
      <c r="BT75" s="1324"/>
      <c r="BU75" s="1324"/>
      <c r="BV75" s="1324"/>
      <c r="BW75" s="1324"/>
      <c r="BX75" s="1324">
        <v>6.6</v>
      </c>
      <c r="BY75" s="1324"/>
      <c r="BZ75" s="1324"/>
      <c r="CA75" s="1324"/>
      <c r="CB75" s="1324"/>
      <c r="CC75" s="1324"/>
      <c r="CD75" s="1324"/>
      <c r="CE75" s="1324"/>
      <c r="CF75" s="1324">
        <v>6.1</v>
      </c>
      <c r="CG75" s="1324"/>
      <c r="CH75" s="1324"/>
      <c r="CI75" s="1324"/>
      <c r="CJ75" s="1324"/>
      <c r="CK75" s="1324"/>
      <c r="CL75" s="1324"/>
      <c r="CM75" s="1324"/>
      <c r="CN75" s="1324">
        <v>5.6</v>
      </c>
      <c r="CO75" s="1324"/>
      <c r="CP75" s="1324"/>
      <c r="CQ75" s="1324"/>
      <c r="CR75" s="1324"/>
      <c r="CS75" s="1324"/>
      <c r="CT75" s="1324"/>
      <c r="CU75" s="1324"/>
      <c r="CV75" s="1324">
        <v>4.9000000000000004</v>
      </c>
      <c r="CW75" s="1324"/>
      <c r="CX75" s="1324"/>
      <c r="CY75" s="1324"/>
      <c r="CZ75" s="1324"/>
      <c r="DA75" s="1324"/>
      <c r="DB75" s="1324"/>
      <c r="DC75" s="1324"/>
    </row>
    <row r="76" spans="2:107" ht="13.5" x14ac:dyDescent="0.1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604</v>
      </c>
      <c r="AO77" s="1322"/>
      <c r="AP77" s="1322"/>
      <c r="AQ77" s="1322"/>
      <c r="AR77" s="1322"/>
      <c r="AS77" s="1322"/>
      <c r="AT77" s="1322"/>
      <c r="AU77" s="1322"/>
      <c r="AV77" s="1322"/>
      <c r="AW77" s="1322"/>
      <c r="AX77" s="1322"/>
      <c r="AY77" s="1322"/>
      <c r="AZ77" s="1322"/>
      <c r="BA77" s="1322"/>
      <c r="BB77" s="1323" t="s">
        <v>603</v>
      </c>
      <c r="BC77" s="1323"/>
      <c r="BD77" s="1323"/>
      <c r="BE77" s="1323"/>
      <c r="BF77" s="1323"/>
      <c r="BG77" s="1323"/>
      <c r="BH77" s="1323"/>
      <c r="BI77" s="1323"/>
      <c r="BJ77" s="1323"/>
      <c r="BK77" s="1323"/>
      <c r="BL77" s="1323"/>
      <c r="BM77" s="1323"/>
      <c r="BN77" s="1323"/>
      <c r="BO77" s="1323"/>
      <c r="BP77" s="1324">
        <v>20.2</v>
      </c>
      <c r="BQ77" s="1324"/>
      <c r="BR77" s="1324"/>
      <c r="BS77" s="1324"/>
      <c r="BT77" s="1324"/>
      <c r="BU77" s="1324"/>
      <c r="BV77" s="1324"/>
      <c r="BW77" s="1324"/>
      <c r="BX77" s="1324">
        <v>38.5</v>
      </c>
      <c r="BY77" s="1324"/>
      <c r="BZ77" s="1324"/>
      <c r="CA77" s="1324"/>
      <c r="CB77" s="1324"/>
      <c r="CC77" s="1324"/>
      <c r="CD77" s="1324"/>
      <c r="CE77" s="1324"/>
      <c r="CF77" s="1324">
        <v>32.799999999999997</v>
      </c>
      <c r="CG77" s="1324"/>
      <c r="CH77" s="1324"/>
      <c r="CI77" s="1324"/>
      <c r="CJ77" s="1324"/>
      <c r="CK77" s="1324"/>
      <c r="CL77" s="1324"/>
      <c r="CM77" s="1324"/>
      <c r="CN77" s="1324">
        <v>20.9</v>
      </c>
      <c r="CO77" s="1324"/>
      <c r="CP77" s="1324"/>
      <c r="CQ77" s="1324"/>
      <c r="CR77" s="1324"/>
      <c r="CS77" s="1324"/>
      <c r="CT77" s="1324"/>
      <c r="CU77" s="1324"/>
      <c r="CV77" s="1324">
        <v>21</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602</v>
      </c>
      <c r="BC79" s="1323"/>
      <c r="BD79" s="1323"/>
      <c r="BE79" s="1323"/>
      <c r="BF79" s="1323"/>
      <c r="BG79" s="1323"/>
      <c r="BH79" s="1323"/>
      <c r="BI79" s="1323"/>
      <c r="BJ79" s="1323"/>
      <c r="BK79" s="1323"/>
      <c r="BL79" s="1323"/>
      <c r="BM79" s="1323"/>
      <c r="BN79" s="1323"/>
      <c r="BO79" s="1323"/>
      <c r="BP79" s="1324">
        <v>9.3000000000000007</v>
      </c>
      <c r="BQ79" s="1324"/>
      <c r="BR79" s="1324"/>
      <c r="BS79" s="1324"/>
      <c r="BT79" s="1324"/>
      <c r="BU79" s="1324"/>
      <c r="BV79" s="1324"/>
      <c r="BW79" s="1324"/>
      <c r="BX79" s="1324">
        <v>9.1999999999999993</v>
      </c>
      <c r="BY79" s="1324"/>
      <c r="BZ79" s="1324"/>
      <c r="CA79" s="1324"/>
      <c r="CB79" s="1324"/>
      <c r="CC79" s="1324"/>
      <c r="CD79" s="1324"/>
      <c r="CE79" s="1324"/>
      <c r="CF79" s="1324">
        <v>9.1</v>
      </c>
      <c r="CG79" s="1324"/>
      <c r="CH79" s="1324"/>
      <c r="CI79" s="1324"/>
      <c r="CJ79" s="1324"/>
      <c r="CK79" s="1324"/>
      <c r="CL79" s="1324"/>
      <c r="CM79" s="1324"/>
      <c r="CN79" s="1324">
        <v>9.1</v>
      </c>
      <c r="CO79" s="1324"/>
      <c r="CP79" s="1324"/>
      <c r="CQ79" s="1324"/>
      <c r="CR79" s="1324"/>
      <c r="CS79" s="1324"/>
      <c r="CT79" s="1324"/>
      <c r="CU79" s="1324"/>
      <c r="CV79" s="1324">
        <v>9.1999999999999993</v>
      </c>
      <c r="CW79" s="1324"/>
      <c r="CX79" s="1324"/>
      <c r="CY79" s="1324"/>
      <c r="CZ79" s="1324"/>
      <c r="DA79" s="1324"/>
      <c r="DB79" s="1324"/>
      <c r="DC79" s="1324"/>
    </row>
    <row r="80" spans="2:107" ht="13.5" x14ac:dyDescent="0.1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Cz07ZvW83t/D9YdzETujDmgTOttRn7SI6EZwKmhA5HZc+5sRByZY4fgEvtAWieEybiSvGXuDRc9x9Gjm/+RJJQ==" saltValue="CpCqx9TVlIQsa+VQx8cnd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fyrXH9vgA93APgqku0TzTCczhraxtx4cuigV1RLlYnU/XNJv+kEMgl5TsmPTm/hVXech6gHeM1Z9JBHmMWjhCw==" saltValue="bRLdoQ3VWyvJtEnnFzYb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Ln74WL7GvolQRE4MLzLBTA9YRh8tnLgS7Pdi8g8VP3uEL1Mmu7Cy65y5rfhwpeVzgvwP5rYUk30o7odIM4ueuQ==" saltValue="fIM+uiPgjkMryFpIYxbs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49972</v>
      </c>
      <c r="E3" s="162"/>
      <c r="F3" s="163">
        <v>106092</v>
      </c>
      <c r="G3" s="164"/>
      <c r="H3" s="165"/>
    </row>
    <row r="4" spans="1:8" x14ac:dyDescent="0.15">
      <c r="A4" s="166"/>
      <c r="B4" s="167"/>
      <c r="C4" s="168"/>
      <c r="D4" s="169">
        <v>26445</v>
      </c>
      <c r="E4" s="170"/>
      <c r="F4" s="171">
        <v>44299</v>
      </c>
      <c r="G4" s="172"/>
      <c r="H4" s="173"/>
    </row>
    <row r="5" spans="1:8" x14ac:dyDescent="0.15">
      <c r="A5" s="154" t="s">
        <v>544</v>
      </c>
      <c r="B5" s="159"/>
      <c r="C5" s="160"/>
      <c r="D5" s="161">
        <v>37790</v>
      </c>
      <c r="E5" s="162"/>
      <c r="F5" s="163">
        <v>78903</v>
      </c>
      <c r="G5" s="164"/>
      <c r="H5" s="165"/>
    </row>
    <row r="6" spans="1:8" x14ac:dyDescent="0.15">
      <c r="A6" s="166"/>
      <c r="B6" s="167"/>
      <c r="C6" s="168"/>
      <c r="D6" s="169">
        <v>23950</v>
      </c>
      <c r="E6" s="170"/>
      <c r="F6" s="171">
        <v>49201</v>
      </c>
      <c r="G6" s="172"/>
      <c r="H6" s="173"/>
    </row>
    <row r="7" spans="1:8" x14ac:dyDescent="0.15">
      <c r="A7" s="154" t="s">
        <v>545</v>
      </c>
      <c r="B7" s="159"/>
      <c r="C7" s="160"/>
      <c r="D7" s="161">
        <v>42621</v>
      </c>
      <c r="E7" s="162"/>
      <c r="F7" s="163">
        <v>82993</v>
      </c>
      <c r="G7" s="164"/>
      <c r="H7" s="165"/>
    </row>
    <row r="8" spans="1:8" x14ac:dyDescent="0.15">
      <c r="A8" s="166"/>
      <c r="B8" s="167"/>
      <c r="C8" s="168"/>
      <c r="D8" s="169">
        <v>26138</v>
      </c>
      <c r="E8" s="170"/>
      <c r="F8" s="171">
        <v>46787</v>
      </c>
      <c r="G8" s="172"/>
      <c r="H8" s="173"/>
    </row>
    <row r="9" spans="1:8" x14ac:dyDescent="0.15">
      <c r="A9" s="154" t="s">
        <v>546</v>
      </c>
      <c r="B9" s="159"/>
      <c r="C9" s="160"/>
      <c r="D9" s="161">
        <v>81076</v>
      </c>
      <c r="E9" s="162"/>
      <c r="F9" s="163">
        <v>108252</v>
      </c>
      <c r="G9" s="164"/>
      <c r="H9" s="165"/>
    </row>
    <row r="10" spans="1:8" x14ac:dyDescent="0.15">
      <c r="A10" s="166"/>
      <c r="B10" s="167"/>
      <c r="C10" s="168"/>
      <c r="D10" s="169">
        <v>69728</v>
      </c>
      <c r="E10" s="170"/>
      <c r="F10" s="171">
        <v>50321</v>
      </c>
      <c r="G10" s="172"/>
      <c r="H10" s="173"/>
    </row>
    <row r="11" spans="1:8" x14ac:dyDescent="0.15">
      <c r="A11" s="154" t="s">
        <v>547</v>
      </c>
      <c r="B11" s="159"/>
      <c r="C11" s="160"/>
      <c r="D11" s="161">
        <v>44476</v>
      </c>
      <c r="E11" s="162"/>
      <c r="F11" s="163">
        <v>93492</v>
      </c>
      <c r="G11" s="164"/>
      <c r="H11" s="165"/>
    </row>
    <row r="12" spans="1:8" x14ac:dyDescent="0.15">
      <c r="A12" s="166"/>
      <c r="B12" s="167"/>
      <c r="C12" s="174"/>
      <c r="D12" s="169">
        <v>27519</v>
      </c>
      <c r="E12" s="170"/>
      <c r="F12" s="171">
        <v>53316</v>
      </c>
      <c r="G12" s="172"/>
      <c r="H12" s="173"/>
    </row>
    <row r="13" spans="1:8" x14ac:dyDescent="0.15">
      <c r="A13" s="154"/>
      <c r="B13" s="159"/>
      <c r="C13" s="175"/>
      <c r="D13" s="176">
        <v>51187</v>
      </c>
      <c r="E13" s="177"/>
      <c r="F13" s="178">
        <v>93946</v>
      </c>
      <c r="G13" s="179"/>
      <c r="H13" s="165"/>
    </row>
    <row r="14" spans="1:8" x14ac:dyDescent="0.15">
      <c r="A14" s="166"/>
      <c r="B14" s="167"/>
      <c r="C14" s="168"/>
      <c r="D14" s="169">
        <v>34756</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6.11</v>
      </c>
      <c r="C19" s="180">
        <f>ROUND(VALUE(SUBSTITUTE(実質収支比率等に係る経年分析!G$48,"▲","-")),2)</f>
        <v>8.4700000000000006</v>
      </c>
      <c r="D19" s="180">
        <f>ROUND(VALUE(SUBSTITUTE(実質収支比率等に係る経年分析!H$48,"▲","-")),2)</f>
        <v>6.21</v>
      </c>
      <c r="E19" s="180">
        <f>ROUND(VALUE(SUBSTITUTE(実質収支比率等に係る経年分析!I$48,"▲","-")),2)</f>
        <v>6.96</v>
      </c>
      <c r="F19" s="180">
        <f>ROUND(VALUE(SUBSTITUTE(実質収支比率等に係る経年分析!J$48,"▲","-")),2)</f>
        <v>7.02</v>
      </c>
    </row>
    <row r="20" spans="1:11" x14ac:dyDescent="0.15">
      <c r="A20" s="180" t="s">
        <v>55</v>
      </c>
      <c r="B20" s="180">
        <f>ROUND(VALUE(SUBSTITUTE(実質収支比率等に係る経年分析!F$47,"▲","-")),2)</f>
        <v>25.64</v>
      </c>
      <c r="C20" s="180">
        <f>ROUND(VALUE(SUBSTITUTE(実質収支比率等に係る経年分析!G$47,"▲","-")),2)</f>
        <v>29.59</v>
      </c>
      <c r="D20" s="180">
        <f>ROUND(VALUE(SUBSTITUTE(実質収支比率等に係る経年分析!H$47,"▲","-")),2)</f>
        <v>34.03</v>
      </c>
      <c r="E20" s="180">
        <f>ROUND(VALUE(SUBSTITUTE(実質収支比率等に係る経年分析!I$47,"▲","-")),2)</f>
        <v>29.55</v>
      </c>
      <c r="F20" s="180">
        <f>ROUND(VALUE(SUBSTITUTE(実質収支比率等に係る経年分析!J$47,"▲","-")),2)</f>
        <v>31.39</v>
      </c>
    </row>
    <row r="21" spans="1:11" x14ac:dyDescent="0.15">
      <c r="A21" s="180" t="s">
        <v>56</v>
      </c>
      <c r="B21" s="180">
        <f>IF(ISNUMBER(VALUE(SUBSTITUTE(実質収支比率等に係る経年分析!F$49,"▲","-"))),ROUND(VALUE(SUBSTITUTE(実質収支比率等に係る経年分析!F$49,"▲","-")),2),NA())</f>
        <v>0.86</v>
      </c>
      <c r="C21" s="180">
        <f>IF(ISNUMBER(VALUE(SUBSTITUTE(実質収支比率等に係る経年分析!G$49,"▲","-"))),ROUND(VALUE(SUBSTITUTE(実質収支比率等に係る経年分析!G$49,"▲","-")),2),NA())</f>
        <v>5.94</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-4.13</v>
      </c>
      <c r="F21" s="180">
        <f>IF(ISNUMBER(VALUE(SUBSTITUTE(実質収支比率等に係る経年分析!J$49,"▲","-"))),ROUND(VALUE(SUBSTITUTE(実質収支比率等に係る経年分析!J$49,"▲","-")),2),NA())</f>
        <v>1.99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富士見町後期高齢者医療特別会計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富士見町観光施設貸付事業特別会計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富士見町国民健康保険特別会計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6.36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8.4700000000000006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7.02</v>
      </c>
    </row>
    <row r="35" spans="1:16" x14ac:dyDescent="0.15">
      <c r="A35" s="181" t="str">
        <f>IF(連結実質赤字比率に係る赤字・黒字の構成分析!C$35="",NA(),連結実質赤字比率に係る赤字・黒字の構成分析!C$35)</f>
        <v>富士見町下水道事業会計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v>
      </c>
    </row>
    <row r="36" spans="1:16" x14ac:dyDescent="0.15">
      <c r="A36" s="181" t="str">
        <f>IF(連結実質赤字比率に係る赤字・黒字の構成分析!C$34="",NA(),連結実質赤字比率に係る赤字・黒字の構成分析!C$34)</f>
        <v>富士見町水道事業会計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40.630000000000003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905</v>
      </c>
      <c r="E42" s="182"/>
      <c r="F42" s="182"/>
      <c r="G42" s="182">
        <f>'実質公債費比率（分子）の構造'!L$52</f>
        <v>909</v>
      </c>
      <c r="H42" s="182"/>
      <c r="I42" s="182"/>
      <c r="J42" s="182">
        <f>'実質公債費比率（分子）の構造'!M$52</f>
        <v>951</v>
      </c>
      <c r="K42" s="182"/>
      <c r="L42" s="182"/>
      <c r="M42" s="182">
        <f>'実質公債費比率（分子）の構造'!N$52</f>
        <v>948</v>
      </c>
      <c r="N42" s="182"/>
      <c r="O42" s="182"/>
      <c r="P42" s="182">
        <f>'実質公債費比率（分子）の構造'!O$52</f>
        <v>933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66</v>
      </c>
      <c r="C44" s="182"/>
      <c r="D44" s="182"/>
      <c r="E44" s="182">
        <f>'実質公債費比率（分子）の構造'!L$50</f>
        <v>56</v>
      </c>
      <c r="F44" s="182"/>
      <c r="G44" s="182"/>
      <c r="H44" s="182">
        <f>'実質公債費比率（分子）の構造'!M$50</f>
        <v>55</v>
      </c>
      <c r="I44" s="182"/>
      <c r="J44" s="182"/>
      <c r="K44" s="182">
        <f>'実質公債費比率（分子）の構造'!N$50</f>
        <v>54</v>
      </c>
      <c r="L44" s="182"/>
      <c r="M44" s="182"/>
      <c r="N44" s="182">
        <f>'実質公債費比率（分子）の構造'!O$50</f>
        <v>54</v>
      </c>
      <c r="O44" s="182"/>
      <c r="P44" s="182"/>
    </row>
    <row r="45" spans="1:16" x14ac:dyDescent="0.15">
      <c r="A45" s="182" t="s">
        <v>66</v>
      </c>
      <c r="B45" s="182">
        <f>'実質公債費比率（分子）の構造'!K$49</f>
        <v>9</v>
      </c>
      <c r="C45" s="182"/>
      <c r="D45" s="182"/>
      <c r="E45" s="182">
        <f>'実質公債費比率（分子）の構造'!L$49</f>
        <v>14</v>
      </c>
      <c r="F45" s="182"/>
      <c r="G45" s="182"/>
      <c r="H45" s="182">
        <f>'実質公債費比率（分子）の構造'!M$49</f>
        <v>21</v>
      </c>
      <c r="I45" s="182"/>
      <c r="J45" s="182"/>
      <c r="K45" s="182">
        <f>'実質公債費比率（分子）の構造'!N$49</f>
        <v>20</v>
      </c>
      <c r="L45" s="182"/>
      <c r="M45" s="182"/>
      <c r="N45" s="182">
        <f>'実質公債費比率（分子）の構造'!O$49</f>
        <v>22</v>
      </c>
      <c r="O45" s="182"/>
      <c r="P45" s="182"/>
    </row>
    <row r="46" spans="1:16" x14ac:dyDescent="0.15">
      <c r="A46" s="182" t="s">
        <v>67</v>
      </c>
      <c r="B46" s="182">
        <f>'実質公債費比率（分子）の構造'!K$48</f>
        <v>518</v>
      </c>
      <c r="C46" s="182"/>
      <c r="D46" s="182"/>
      <c r="E46" s="182">
        <f>'実質公債費比率（分子）の構造'!L$48</f>
        <v>516</v>
      </c>
      <c r="F46" s="182"/>
      <c r="G46" s="182"/>
      <c r="H46" s="182">
        <f>'実質公債費比率（分子）の構造'!M$48</f>
        <v>518</v>
      </c>
      <c r="I46" s="182"/>
      <c r="J46" s="182"/>
      <c r="K46" s="182">
        <f>'実質公債費比率（分子）の構造'!N$48</f>
        <v>497</v>
      </c>
      <c r="L46" s="182"/>
      <c r="M46" s="182"/>
      <c r="N46" s="182">
        <f>'実質公債費比率（分子）の構造'!O$48</f>
        <v>505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580</v>
      </c>
      <c r="C49" s="182"/>
      <c r="D49" s="182"/>
      <c r="E49" s="182">
        <f>'実質公債費比率（分子）の構造'!L$45</f>
        <v>597</v>
      </c>
      <c r="F49" s="182"/>
      <c r="G49" s="182"/>
      <c r="H49" s="182">
        <f>'実質公債費比率（分子）の構造'!M$45</f>
        <v>595</v>
      </c>
      <c r="I49" s="182"/>
      <c r="J49" s="182"/>
      <c r="K49" s="182">
        <f>'実質公債費比率（分子）の構造'!N$45</f>
        <v>571</v>
      </c>
      <c r="L49" s="182"/>
      <c r="M49" s="182"/>
      <c r="N49" s="182">
        <f>'実質公債費比率（分子）の構造'!O$45</f>
        <v>537</v>
      </c>
      <c r="O49" s="182"/>
      <c r="P49" s="182"/>
    </row>
    <row r="50" spans="1:16" x14ac:dyDescent="0.15">
      <c r="A50" s="182" t="s">
        <v>71</v>
      </c>
      <c r="B50" s="182" t="e">
        <f>NA()</f>
        <v>#N/A</v>
      </c>
      <c r="C50" s="182">
        <f>IF(ISNUMBER('実質公債費比率（分子）の構造'!K$53),'実質公債費比率（分子）の構造'!K$53,NA())</f>
        <v>268</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194</v>
      </c>
      <c r="M50" s="182" t="e">
        <f>NA()</f>
        <v>#N/A</v>
      </c>
      <c r="N50" s="182" t="e">
        <f>NA()</f>
        <v>#N/A</v>
      </c>
      <c r="O50" s="182">
        <f>IF(ISNUMBER('実質公債費比率（分子）の構造'!O$53),'実質公債費比率（分子）の構造'!O$53,NA())</f>
        <v>185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8180</v>
      </c>
      <c r="E56" s="181"/>
      <c r="F56" s="181"/>
      <c r="G56" s="181">
        <f>'将来負担比率（分子）の構造'!J$52</f>
        <v>7822</v>
      </c>
      <c r="H56" s="181"/>
      <c r="I56" s="181"/>
      <c r="J56" s="181">
        <f>'将来負担比率（分子）の構造'!K$52</f>
        <v>7654</v>
      </c>
      <c r="K56" s="181"/>
      <c r="L56" s="181"/>
      <c r="M56" s="181">
        <f>'将来負担比率（分子）の構造'!L$52</f>
        <v>7406</v>
      </c>
      <c r="N56" s="181"/>
      <c r="O56" s="181"/>
      <c r="P56" s="181">
        <f>'将来負担比率（分子）の構造'!M$52</f>
        <v>7051</v>
      </c>
    </row>
    <row r="57" spans="1:16" x14ac:dyDescent="0.15">
      <c r="A57" s="181" t="s">
        <v>42</v>
      </c>
      <c r="B57" s="181"/>
      <c r="C57" s="181"/>
      <c r="D57" s="181">
        <f>'将来負担比率（分子）の構造'!I$51</f>
        <v>79</v>
      </c>
      <c r="E57" s="181"/>
      <c r="F57" s="181"/>
      <c r="G57" s="181">
        <f>'将来負担比率（分子）の構造'!J$51</f>
        <v>69</v>
      </c>
      <c r="H57" s="181"/>
      <c r="I57" s="181"/>
      <c r="J57" s="181">
        <f>'将来負担比率（分子）の構造'!K$51</f>
        <v>62</v>
      </c>
      <c r="K57" s="181"/>
      <c r="L57" s="181"/>
      <c r="M57" s="181">
        <f>'将来負担比率（分子）の構造'!L$51</f>
        <v>54</v>
      </c>
      <c r="N57" s="181"/>
      <c r="O57" s="181"/>
      <c r="P57" s="181">
        <f>'将来負担比率（分子）の構造'!M$51</f>
        <v>46</v>
      </c>
    </row>
    <row r="58" spans="1:16" x14ac:dyDescent="0.15">
      <c r="A58" s="181" t="s">
        <v>41</v>
      </c>
      <c r="B58" s="181"/>
      <c r="C58" s="181"/>
      <c r="D58" s="181">
        <f>'将来負担比率（分子）の構造'!I$50</f>
        <v>3122</v>
      </c>
      <c r="E58" s="181"/>
      <c r="F58" s="181"/>
      <c r="G58" s="181">
        <f>'将来負担比率（分子）の構造'!J$50</f>
        <v>3337</v>
      </c>
      <c r="H58" s="181"/>
      <c r="I58" s="181"/>
      <c r="J58" s="181">
        <f>'将来負担比率（分子）の構造'!K$50</f>
        <v>3599</v>
      </c>
      <c r="K58" s="181"/>
      <c r="L58" s="181"/>
      <c r="M58" s="181">
        <f>'将来負担比率（分子）の構造'!L$50</f>
        <v>3383</v>
      </c>
      <c r="N58" s="181"/>
      <c r="O58" s="181"/>
      <c r="P58" s="181">
        <f>'将来負担比率（分子）の構造'!M$50</f>
        <v>3543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50</v>
      </c>
      <c r="C61" s="181"/>
      <c r="D61" s="181"/>
      <c r="E61" s="181">
        <f>'将来負担比率（分子）の構造'!J$46</f>
        <v>50</v>
      </c>
      <c r="F61" s="181"/>
      <c r="G61" s="181"/>
      <c r="H61" s="181">
        <f>'将来負担比率（分子）の構造'!K$46</f>
        <v>50</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1367</v>
      </c>
      <c r="C62" s="181"/>
      <c r="D62" s="181"/>
      <c r="E62" s="181">
        <f>'将来負担比率（分子）の構造'!J$45</f>
        <v>1359</v>
      </c>
      <c r="F62" s="181"/>
      <c r="G62" s="181"/>
      <c r="H62" s="181">
        <f>'将来負担比率（分子）の構造'!K$45</f>
        <v>1335</v>
      </c>
      <c r="I62" s="181"/>
      <c r="J62" s="181"/>
      <c r="K62" s="181">
        <f>'将来負担比率（分子）の構造'!L$45</f>
        <v>1354</v>
      </c>
      <c r="L62" s="181"/>
      <c r="M62" s="181"/>
      <c r="N62" s="181">
        <f>'将来負担比率（分子）の構造'!M$45</f>
        <v>1242</v>
      </c>
      <c r="O62" s="181"/>
      <c r="P62" s="181"/>
    </row>
    <row r="63" spans="1:16" x14ac:dyDescent="0.15">
      <c r="A63" s="181" t="s">
        <v>34</v>
      </c>
      <c r="B63" s="181">
        <f>'将来負担比率（分子）の構造'!I$44</f>
        <v>144</v>
      </c>
      <c r="C63" s="181"/>
      <c r="D63" s="181"/>
      <c r="E63" s="181">
        <f>'将来負担比率（分子）の構造'!J$44</f>
        <v>135</v>
      </c>
      <c r="F63" s="181"/>
      <c r="G63" s="181"/>
      <c r="H63" s="181">
        <f>'将来負担比率（分子）の構造'!K$44</f>
        <v>115</v>
      </c>
      <c r="I63" s="181"/>
      <c r="J63" s="181"/>
      <c r="K63" s="181">
        <f>'将来負担比率（分子）の構造'!L$44</f>
        <v>114</v>
      </c>
      <c r="L63" s="181"/>
      <c r="M63" s="181"/>
      <c r="N63" s="181">
        <f>'将来負担比率（分子）の構造'!M$44</f>
        <v>141</v>
      </c>
      <c r="O63" s="181"/>
      <c r="P63" s="181"/>
    </row>
    <row r="64" spans="1:16" x14ac:dyDescent="0.15">
      <c r="A64" s="181" t="s">
        <v>33</v>
      </c>
      <c r="B64" s="181">
        <f>'将来負担比率（分子）の構造'!I$43</f>
        <v>4656</v>
      </c>
      <c r="C64" s="181"/>
      <c r="D64" s="181"/>
      <c r="E64" s="181">
        <f>'将来負担比率（分子）の構造'!J$43</f>
        <v>4369</v>
      </c>
      <c r="F64" s="181"/>
      <c r="G64" s="181"/>
      <c r="H64" s="181">
        <f>'将来負担比率（分子）の構造'!K$43</f>
        <v>3798</v>
      </c>
      <c r="I64" s="181"/>
      <c r="J64" s="181"/>
      <c r="K64" s="181">
        <f>'将来負担比率（分子）の構造'!L$43</f>
        <v>3443</v>
      </c>
      <c r="L64" s="181"/>
      <c r="M64" s="181"/>
      <c r="N64" s="181">
        <f>'将来負担比率（分子）の構造'!M$43</f>
        <v>2996</v>
      </c>
      <c r="O64" s="181"/>
      <c r="P64" s="181"/>
    </row>
    <row r="65" spans="1:16" x14ac:dyDescent="0.15">
      <c r="A65" s="181" t="s">
        <v>32</v>
      </c>
      <c r="B65" s="181">
        <f>'将来負担比率（分子）の構造'!I$42</f>
        <v>333</v>
      </c>
      <c r="C65" s="181"/>
      <c r="D65" s="181"/>
      <c r="E65" s="181">
        <f>'将来負担比率（分子）の構造'!J$42</f>
        <v>322</v>
      </c>
      <c r="F65" s="181"/>
      <c r="G65" s="181"/>
      <c r="H65" s="181">
        <f>'将来負担比率（分子）の構造'!K$42</f>
        <v>237</v>
      </c>
      <c r="I65" s="181"/>
      <c r="J65" s="181"/>
      <c r="K65" s="181">
        <f>'将来負担比率（分子）の構造'!L$42</f>
        <v>182</v>
      </c>
      <c r="L65" s="181"/>
      <c r="M65" s="181"/>
      <c r="N65" s="181">
        <f>'将来負担比率（分子）の構造'!M$42</f>
        <v>128</v>
      </c>
      <c r="O65" s="181"/>
      <c r="P65" s="181"/>
    </row>
    <row r="66" spans="1:16" x14ac:dyDescent="0.15">
      <c r="A66" s="181" t="s">
        <v>31</v>
      </c>
      <c r="B66" s="181">
        <f>'将来負担比率（分子）の構造'!I$41</f>
        <v>6220</v>
      </c>
      <c r="C66" s="181"/>
      <c r="D66" s="181"/>
      <c r="E66" s="181">
        <f>'将来負担比率（分子）の構造'!J$41</f>
        <v>5987</v>
      </c>
      <c r="F66" s="181"/>
      <c r="G66" s="181"/>
      <c r="H66" s="181">
        <f>'将来負担比率（分子）の構造'!K$41</f>
        <v>5783</v>
      </c>
      <c r="I66" s="181"/>
      <c r="J66" s="181"/>
      <c r="K66" s="181">
        <f>'将来負担比率（分子）の構造'!L$41</f>
        <v>5586</v>
      </c>
      <c r="L66" s="181"/>
      <c r="M66" s="181"/>
      <c r="N66" s="181">
        <f>'将来負担比率（分子）の構造'!M$41</f>
        <v>5489</v>
      </c>
      <c r="O66" s="181"/>
      <c r="P66" s="181"/>
    </row>
    <row r="67" spans="1:16" x14ac:dyDescent="0.15">
      <c r="A67" s="181" t="s">
        <v>75</v>
      </c>
      <c r="B67" s="181" t="e">
        <f>NA()</f>
        <v>#N/A</v>
      </c>
      <c r="C67" s="181">
        <f>IF(ISNUMBER('将来負担比率（分子）の構造'!I$53), IF('将来負担比率（分子）の構造'!I$53 &lt; 0, 0, '将来負担比率（分子）の構造'!I$53), NA())</f>
        <v>1389</v>
      </c>
      <c r="D67" s="181" t="e">
        <f>NA()</f>
        <v>#N/A</v>
      </c>
      <c r="E67" s="181" t="e">
        <f>NA()</f>
        <v>#N/A</v>
      </c>
      <c r="F67" s="181">
        <f>IF(ISNUMBER('将来負担比率（分子）の構造'!J$53), IF('将来負担比率（分子）の構造'!J$53 &lt; 0, 0, '将来負担比率（分子）の構造'!J$53), NA())</f>
        <v>993</v>
      </c>
      <c r="G67" s="181" t="e">
        <f>NA()</f>
        <v>#N/A</v>
      </c>
      <c r="H67" s="181" t="e">
        <f>NA()</f>
        <v>#N/A</v>
      </c>
      <c r="I67" s="181">
        <f>IF(ISNUMBER('将来負担比率（分子）の構造'!K$53), IF('将来負担比率（分子）の構造'!K$53 &lt; 0, 0, '将来負担比率（分子）の構造'!K$53), NA())</f>
        <v>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1702</v>
      </c>
      <c r="C72" s="185">
        <f>基金残高に係る経年分析!G55</f>
        <v>1463</v>
      </c>
      <c r="D72" s="185">
        <f>基金残高に係る経年分析!H55</f>
        <v>1559</v>
      </c>
    </row>
    <row r="73" spans="1:16" x14ac:dyDescent="0.15">
      <c r="A73" s="184" t="s">
        <v>78</v>
      </c>
      <c r="B73" s="185">
        <f>基金残高に係る経年分析!F56</f>
        <v>576</v>
      </c>
      <c r="C73" s="185">
        <f>基金残高に係る経年分析!G56</f>
        <v>577</v>
      </c>
      <c r="D73" s="185">
        <f>基金残高に係る経年分析!H56</f>
        <v>578</v>
      </c>
    </row>
    <row r="74" spans="1:16" x14ac:dyDescent="0.15">
      <c r="A74" s="184" t="s">
        <v>79</v>
      </c>
      <c r="B74" s="185">
        <f>基金残高に係る経年分析!F57</f>
        <v>1258</v>
      </c>
      <c r="C74" s="185">
        <f>基金残高に係る経年分析!G57</f>
        <v>1277</v>
      </c>
      <c r="D74" s="185">
        <f>基金残高に係る経年分析!H57</f>
        <v>1341</v>
      </c>
    </row>
  </sheetData>
  <sheetProtection algorithmName="SHA-512" hashValue="x7dprZ8RWrEGw8W4hnKvVtJBSyc5SDTIMt6epAn4HQmzudByI/vKizOZi1QnUny4uyLNjE36LwDKePoLsVC8yw==" saltValue="RAQuOUK+lvoMF8tD5yHW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2461809</v>
      </c>
      <c r="S5" s="734"/>
      <c r="T5" s="734"/>
      <c r="U5" s="734"/>
      <c r="V5" s="734"/>
      <c r="W5" s="734"/>
      <c r="X5" s="734"/>
      <c r="Y5" s="777"/>
      <c r="Z5" s="795">
        <v>31.9</v>
      </c>
      <c r="AA5" s="795"/>
      <c r="AB5" s="795"/>
      <c r="AC5" s="795"/>
      <c r="AD5" s="796">
        <v>2461809</v>
      </c>
      <c r="AE5" s="796"/>
      <c r="AF5" s="796"/>
      <c r="AG5" s="796"/>
      <c r="AH5" s="796"/>
      <c r="AI5" s="796"/>
      <c r="AJ5" s="796"/>
      <c r="AK5" s="796"/>
      <c r="AL5" s="778">
        <v>50.9</v>
      </c>
      <c r="AM5" s="749"/>
      <c r="AN5" s="749"/>
      <c r="AO5" s="779"/>
      <c r="AP5" s="744" t="s">
        <v>225</v>
      </c>
      <c r="AQ5" s="745"/>
      <c r="AR5" s="745"/>
      <c r="AS5" s="745"/>
      <c r="AT5" s="745"/>
      <c r="AU5" s="745"/>
      <c r="AV5" s="745"/>
      <c r="AW5" s="745"/>
      <c r="AX5" s="745"/>
      <c r="AY5" s="745"/>
      <c r="AZ5" s="745"/>
      <c r="BA5" s="745"/>
      <c r="BB5" s="745"/>
      <c r="BC5" s="745"/>
      <c r="BD5" s="745"/>
      <c r="BE5" s="745"/>
      <c r="BF5" s="746"/>
      <c r="BG5" s="678">
        <v>2460280</v>
      </c>
      <c r="BH5" s="679"/>
      <c r="BI5" s="679"/>
      <c r="BJ5" s="679"/>
      <c r="BK5" s="679"/>
      <c r="BL5" s="679"/>
      <c r="BM5" s="679"/>
      <c r="BN5" s="680"/>
      <c r="BO5" s="715">
        <v>99.9</v>
      </c>
      <c r="BP5" s="715"/>
      <c r="BQ5" s="715"/>
      <c r="BR5" s="715"/>
      <c r="BS5" s="716" t="s">
        <v>128</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148821</v>
      </c>
      <c r="S6" s="679"/>
      <c r="T6" s="679"/>
      <c r="U6" s="679"/>
      <c r="V6" s="679"/>
      <c r="W6" s="679"/>
      <c r="X6" s="679"/>
      <c r="Y6" s="680"/>
      <c r="Z6" s="715">
        <v>1.9</v>
      </c>
      <c r="AA6" s="715"/>
      <c r="AB6" s="715"/>
      <c r="AC6" s="715"/>
      <c r="AD6" s="716">
        <v>148821</v>
      </c>
      <c r="AE6" s="716"/>
      <c r="AF6" s="716"/>
      <c r="AG6" s="716"/>
      <c r="AH6" s="716"/>
      <c r="AI6" s="716"/>
      <c r="AJ6" s="716"/>
      <c r="AK6" s="716"/>
      <c r="AL6" s="681">
        <v>3.1</v>
      </c>
      <c r="AM6" s="682"/>
      <c r="AN6" s="682"/>
      <c r="AO6" s="717"/>
      <c r="AP6" s="675" t="s">
        <v>230</v>
      </c>
      <c r="AQ6" s="676"/>
      <c r="AR6" s="676"/>
      <c r="AS6" s="676"/>
      <c r="AT6" s="676"/>
      <c r="AU6" s="676"/>
      <c r="AV6" s="676"/>
      <c r="AW6" s="676"/>
      <c r="AX6" s="676"/>
      <c r="AY6" s="676"/>
      <c r="AZ6" s="676"/>
      <c r="BA6" s="676"/>
      <c r="BB6" s="676"/>
      <c r="BC6" s="676"/>
      <c r="BD6" s="676"/>
      <c r="BE6" s="676"/>
      <c r="BF6" s="677"/>
      <c r="BG6" s="678">
        <v>2460280</v>
      </c>
      <c r="BH6" s="679"/>
      <c r="BI6" s="679"/>
      <c r="BJ6" s="679"/>
      <c r="BK6" s="679"/>
      <c r="BL6" s="679"/>
      <c r="BM6" s="679"/>
      <c r="BN6" s="680"/>
      <c r="BO6" s="715">
        <v>99.9</v>
      </c>
      <c r="BP6" s="715"/>
      <c r="BQ6" s="715"/>
      <c r="BR6" s="715"/>
      <c r="BS6" s="716" t="s">
        <v>231</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63737</v>
      </c>
      <c r="CS6" s="679"/>
      <c r="CT6" s="679"/>
      <c r="CU6" s="679"/>
      <c r="CV6" s="679"/>
      <c r="CW6" s="679"/>
      <c r="CX6" s="679"/>
      <c r="CY6" s="680"/>
      <c r="CZ6" s="778">
        <v>0.9</v>
      </c>
      <c r="DA6" s="749"/>
      <c r="DB6" s="749"/>
      <c r="DC6" s="781"/>
      <c r="DD6" s="684" t="s">
        <v>137</v>
      </c>
      <c r="DE6" s="679"/>
      <c r="DF6" s="679"/>
      <c r="DG6" s="679"/>
      <c r="DH6" s="679"/>
      <c r="DI6" s="679"/>
      <c r="DJ6" s="679"/>
      <c r="DK6" s="679"/>
      <c r="DL6" s="679"/>
      <c r="DM6" s="679"/>
      <c r="DN6" s="679"/>
      <c r="DO6" s="679"/>
      <c r="DP6" s="680"/>
      <c r="DQ6" s="684">
        <v>63737</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1645</v>
      </c>
      <c r="S7" s="679"/>
      <c r="T7" s="679"/>
      <c r="U7" s="679"/>
      <c r="V7" s="679"/>
      <c r="W7" s="679"/>
      <c r="X7" s="679"/>
      <c r="Y7" s="680"/>
      <c r="Z7" s="715">
        <v>0</v>
      </c>
      <c r="AA7" s="715"/>
      <c r="AB7" s="715"/>
      <c r="AC7" s="715"/>
      <c r="AD7" s="716">
        <v>1645</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821542</v>
      </c>
      <c r="BH7" s="679"/>
      <c r="BI7" s="679"/>
      <c r="BJ7" s="679"/>
      <c r="BK7" s="679"/>
      <c r="BL7" s="679"/>
      <c r="BM7" s="679"/>
      <c r="BN7" s="680"/>
      <c r="BO7" s="715">
        <v>33.4</v>
      </c>
      <c r="BP7" s="715"/>
      <c r="BQ7" s="715"/>
      <c r="BR7" s="715"/>
      <c r="BS7" s="716" t="s">
        <v>231</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1279920</v>
      </c>
      <c r="CS7" s="679"/>
      <c r="CT7" s="679"/>
      <c r="CU7" s="679"/>
      <c r="CV7" s="679"/>
      <c r="CW7" s="679"/>
      <c r="CX7" s="679"/>
      <c r="CY7" s="680"/>
      <c r="CZ7" s="715">
        <v>17.399999999999999</v>
      </c>
      <c r="DA7" s="715"/>
      <c r="DB7" s="715"/>
      <c r="DC7" s="715"/>
      <c r="DD7" s="684">
        <v>87929</v>
      </c>
      <c r="DE7" s="679"/>
      <c r="DF7" s="679"/>
      <c r="DG7" s="679"/>
      <c r="DH7" s="679"/>
      <c r="DI7" s="679"/>
      <c r="DJ7" s="679"/>
      <c r="DK7" s="679"/>
      <c r="DL7" s="679"/>
      <c r="DM7" s="679"/>
      <c r="DN7" s="679"/>
      <c r="DO7" s="679"/>
      <c r="DP7" s="680"/>
      <c r="DQ7" s="684">
        <v>927346</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7244</v>
      </c>
      <c r="S8" s="679"/>
      <c r="T8" s="679"/>
      <c r="U8" s="679"/>
      <c r="V8" s="679"/>
      <c r="W8" s="679"/>
      <c r="X8" s="679"/>
      <c r="Y8" s="680"/>
      <c r="Z8" s="715">
        <v>0.1</v>
      </c>
      <c r="AA8" s="715"/>
      <c r="AB8" s="715"/>
      <c r="AC8" s="715"/>
      <c r="AD8" s="716">
        <v>7244</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35269</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1915645</v>
      </c>
      <c r="CS8" s="679"/>
      <c r="CT8" s="679"/>
      <c r="CU8" s="679"/>
      <c r="CV8" s="679"/>
      <c r="CW8" s="679"/>
      <c r="CX8" s="679"/>
      <c r="CY8" s="680"/>
      <c r="CZ8" s="715">
        <v>26</v>
      </c>
      <c r="DA8" s="715"/>
      <c r="DB8" s="715"/>
      <c r="DC8" s="715"/>
      <c r="DD8" s="684">
        <v>25853</v>
      </c>
      <c r="DE8" s="679"/>
      <c r="DF8" s="679"/>
      <c r="DG8" s="679"/>
      <c r="DH8" s="679"/>
      <c r="DI8" s="679"/>
      <c r="DJ8" s="679"/>
      <c r="DK8" s="679"/>
      <c r="DL8" s="679"/>
      <c r="DM8" s="679"/>
      <c r="DN8" s="679"/>
      <c r="DO8" s="679"/>
      <c r="DP8" s="680"/>
      <c r="DQ8" s="684">
        <v>1240385</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4165</v>
      </c>
      <c r="S9" s="679"/>
      <c r="T9" s="679"/>
      <c r="U9" s="679"/>
      <c r="V9" s="679"/>
      <c r="W9" s="679"/>
      <c r="X9" s="679"/>
      <c r="Y9" s="680"/>
      <c r="Z9" s="715">
        <v>0.1</v>
      </c>
      <c r="AA9" s="715"/>
      <c r="AB9" s="715"/>
      <c r="AC9" s="715"/>
      <c r="AD9" s="716">
        <v>4165</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654806</v>
      </c>
      <c r="BH9" s="679"/>
      <c r="BI9" s="679"/>
      <c r="BJ9" s="679"/>
      <c r="BK9" s="679"/>
      <c r="BL9" s="679"/>
      <c r="BM9" s="679"/>
      <c r="BN9" s="680"/>
      <c r="BO9" s="715">
        <v>26.6</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514903</v>
      </c>
      <c r="CS9" s="679"/>
      <c r="CT9" s="679"/>
      <c r="CU9" s="679"/>
      <c r="CV9" s="679"/>
      <c r="CW9" s="679"/>
      <c r="CX9" s="679"/>
      <c r="CY9" s="680"/>
      <c r="CZ9" s="715">
        <v>7</v>
      </c>
      <c r="DA9" s="715"/>
      <c r="DB9" s="715"/>
      <c r="DC9" s="715"/>
      <c r="DD9" s="684">
        <v>60257</v>
      </c>
      <c r="DE9" s="679"/>
      <c r="DF9" s="679"/>
      <c r="DG9" s="679"/>
      <c r="DH9" s="679"/>
      <c r="DI9" s="679"/>
      <c r="DJ9" s="679"/>
      <c r="DK9" s="679"/>
      <c r="DL9" s="679"/>
      <c r="DM9" s="679"/>
      <c r="DN9" s="679"/>
      <c r="DO9" s="679"/>
      <c r="DP9" s="680"/>
      <c r="DQ9" s="684">
        <v>503494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137</v>
      </c>
      <c r="AE10" s="716"/>
      <c r="AF10" s="716"/>
      <c r="AG10" s="716"/>
      <c r="AH10" s="716"/>
      <c r="AI10" s="716"/>
      <c r="AJ10" s="716"/>
      <c r="AK10" s="716"/>
      <c r="AL10" s="681" t="s">
        <v>231</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57044</v>
      </c>
      <c r="BH10" s="679"/>
      <c r="BI10" s="679"/>
      <c r="BJ10" s="679"/>
      <c r="BK10" s="679"/>
      <c r="BL10" s="679"/>
      <c r="BM10" s="679"/>
      <c r="BN10" s="680"/>
      <c r="BO10" s="715">
        <v>2.2999999999999998</v>
      </c>
      <c r="BP10" s="715"/>
      <c r="BQ10" s="715"/>
      <c r="BR10" s="715"/>
      <c r="BS10" s="684" t="s">
        <v>137</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10222</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222</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278824</v>
      </c>
      <c r="S11" s="679"/>
      <c r="T11" s="679"/>
      <c r="U11" s="679"/>
      <c r="V11" s="679"/>
      <c r="W11" s="679"/>
      <c r="X11" s="679"/>
      <c r="Y11" s="680"/>
      <c r="Z11" s="681">
        <v>3.6</v>
      </c>
      <c r="AA11" s="682"/>
      <c r="AB11" s="682"/>
      <c r="AC11" s="683"/>
      <c r="AD11" s="684">
        <v>278824</v>
      </c>
      <c r="AE11" s="679"/>
      <c r="AF11" s="679"/>
      <c r="AG11" s="679"/>
      <c r="AH11" s="679"/>
      <c r="AI11" s="679"/>
      <c r="AJ11" s="679"/>
      <c r="AK11" s="680"/>
      <c r="AL11" s="681">
        <v>5.8</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74423</v>
      </c>
      <c r="BH11" s="679"/>
      <c r="BI11" s="679"/>
      <c r="BJ11" s="679"/>
      <c r="BK11" s="679"/>
      <c r="BL11" s="679"/>
      <c r="BM11" s="679"/>
      <c r="BN11" s="680"/>
      <c r="BO11" s="715">
        <v>3</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493990</v>
      </c>
      <c r="CS11" s="679"/>
      <c r="CT11" s="679"/>
      <c r="CU11" s="679"/>
      <c r="CV11" s="679"/>
      <c r="CW11" s="679"/>
      <c r="CX11" s="679"/>
      <c r="CY11" s="680"/>
      <c r="CZ11" s="715">
        <v>6.7</v>
      </c>
      <c r="DA11" s="715"/>
      <c r="DB11" s="715"/>
      <c r="DC11" s="715"/>
      <c r="DD11" s="684">
        <v>95603</v>
      </c>
      <c r="DE11" s="679"/>
      <c r="DF11" s="679"/>
      <c r="DG11" s="679"/>
      <c r="DH11" s="679"/>
      <c r="DI11" s="679"/>
      <c r="DJ11" s="679"/>
      <c r="DK11" s="679"/>
      <c r="DL11" s="679"/>
      <c r="DM11" s="679"/>
      <c r="DN11" s="679"/>
      <c r="DO11" s="679"/>
      <c r="DP11" s="680"/>
      <c r="DQ11" s="684">
        <v>216536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10148</v>
      </c>
      <c r="S12" s="679"/>
      <c r="T12" s="679"/>
      <c r="U12" s="679"/>
      <c r="V12" s="679"/>
      <c r="W12" s="679"/>
      <c r="X12" s="679"/>
      <c r="Y12" s="680"/>
      <c r="Z12" s="715">
        <v>0.1</v>
      </c>
      <c r="AA12" s="715"/>
      <c r="AB12" s="715"/>
      <c r="AC12" s="715"/>
      <c r="AD12" s="716">
        <v>10148</v>
      </c>
      <c r="AE12" s="716"/>
      <c r="AF12" s="716"/>
      <c r="AG12" s="716"/>
      <c r="AH12" s="716"/>
      <c r="AI12" s="716"/>
      <c r="AJ12" s="716"/>
      <c r="AK12" s="716"/>
      <c r="AL12" s="681">
        <v>0.2</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1505857</v>
      </c>
      <c r="BH12" s="679"/>
      <c r="BI12" s="679"/>
      <c r="BJ12" s="679"/>
      <c r="BK12" s="679"/>
      <c r="BL12" s="679"/>
      <c r="BM12" s="679"/>
      <c r="BN12" s="680"/>
      <c r="BO12" s="715">
        <v>61.2</v>
      </c>
      <c r="BP12" s="715"/>
      <c r="BQ12" s="715"/>
      <c r="BR12" s="715"/>
      <c r="BS12" s="684" t="s">
        <v>137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592527</v>
      </c>
      <c r="CS12" s="679"/>
      <c r="CT12" s="679"/>
      <c r="CU12" s="679"/>
      <c r="CV12" s="679"/>
      <c r="CW12" s="679"/>
      <c r="CX12" s="679"/>
      <c r="CY12" s="680"/>
      <c r="CZ12" s="715">
        <v>8.1</v>
      </c>
      <c r="DA12" s="715"/>
      <c r="DB12" s="715"/>
      <c r="DC12" s="715"/>
      <c r="DD12" s="684" t="s">
        <v>128</v>
      </c>
      <c r="DE12" s="679"/>
      <c r="DF12" s="679"/>
      <c r="DG12" s="679"/>
      <c r="DH12" s="679"/>
      <c r="DI12" s="679"/>
      <c r="DJ12" s="679"/>
      <c r="DK12" s="679"/>
      <c r="DL12" s="679"/>
      <c r="DM12" s="679"/>
      <c r="DN12" s="679"/>
      <c r="DO12" s="679"/>
      <c r="DP12" s="680"/>
      <c r="DQ12" s="684">
        <v>363209</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231</v>
      </c>
      <c r="AA13" s="715"/>
      <c r="AB13" s="715"/>
      <c r="AC13" s="715"/>
      <c r="AD13" s="716" t="s">
        <v>231</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1493844</v>
      </c>
      <c r="BH13" s="679"/>
      <c r="BI13" s="679"/>
      <c r="BJ13" s="679"/>
      <c r="BK13" s="679"/>
      <c r="BL13" s="679"/>
      <c r="BM13" s="679"/>
      <c r="BN13" s="680"/>
      <c r="BO13" s="715">
        <v>60.7</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997421</v>
      </c>
      <c r="CS13" s="679"/>
      <c r="CT13" s="679"/>
      <c r="CU13" s="679"/>
      <c r="CV13" s="679"/>
      <c r="CW13" s="679"/>
      <c r="CX13" s="679"/>
      <c r="CY13" s="680"/>
      <c r="CZ13" s="715">
        <v>13.6</v>
      </c>
      <c r="DA13" s="715"/>
      <c r="DB13" s="715"/>
      <c r="DC13" s="715"/>
      <c r="DD13" s="684">
        <v>316621</v>
      </c>
      <c r="DE13" s="679"/>
      <c r="DF13" s="679"/>
      <c r="DG13" s="679"/>
      <c r="DH13" s="679"/>
      <c r="DI13" s="679"/>
      <c r="DJ13" s="679"/>
      <c r="DK13" s="679"/>
      <c r="DL13" s="679"/>
      <c r="DM13" s="679"/>
      <c r="DN13" s="679"/>
      <c r="DO13" s="679"/>
      <c r="DP13" s="680"/>
      <c r="DQ13" s="684">
        <v>818558</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20482</v>
      </c>
      <c r="S14" s="679"/>
      <c r="T14" s="679"/>
      <c r="U14" s="679"/>
      <c r="V14" s="679"/>
      <c r="W14" s="679"/>
      <c r="X14" s="679"/>
      <c r="Y14" s="680"/>
      <c r="Z14" s="715">
        <v>0.3</v>
      </c>
      <c r="AA14" s="715"/>
      <c r="AB14" s="715"/>
      <c r="AC14" s="715"/>
      <c r="AD14" s="716">
        <v>20482</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56968</v>
      </c>
      <c r="BH14" s="679"/>
      <c r="BI14" s="679"/>
      <c r="BJ14" s="679"/>
      <c r="BK14" s="679"/>
      <c r="BL14" s="679"/>
      <c r="BM14" s="679"/>
      <c r="BN14" s="680"/>
      <c r="BO14" s="715">
        <v>2.2999999999999998</v>
      </c>
      <c r="BP14" s="715"/>
      <c r="BQ14" s="715"/>
      <c r="BR14" s="715"/>
      <c r="BS14" s="684" t="s">
        <v>231</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262931</v>
      </c>
      <c r="CS14" s="679"/>
      <c r="CT14" s="679"/>
      <c r="CU14" s="679"/>
      <c r="CV14" s="679"/>
      <c r="CW14" s="679"/>
      <c r="CX14" s="679"/>
      <c r="CY14" s="680"/>
      <c r="CZ14" s="715">
        <v>3.6</v>
      </c>
      <c r="DA14" s="715"/>
      <c r="DB14" s="715"/>
      <c r="DC14" s="715"/>
      <c r="DD14" s="684">
        <v>3945</v>
      </c>
      <c r="DE14" s="679"/>
      <c r="DF14" s="679"/>
      <c r="DG14" s="679"/>
      <c r="DH14" s="679"/>
      <c r="DI14" s="679"/>
      <c r="DJ14" s="679"/>
      <c r="DK14" s="679"/>
      <c r="DL14" s="679"/>
      <c r="DM14" s="679"/>
      <c r="DN14" s="679"/>
      <c r="DO14" s="679"/>
      <c r="DP14" s="680"/>
      <c r="DQ14" s="684">
        <v>247164</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137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75846</v>
      </c>
      <c r="BH15" s="679"/>
      <c r="BI15" s="679"/>
      <c r="BJ15" s="679"/>
      <c r="BK15" s="679"/>
      <c r="BL15" s="679"/>
      <c r="BM15" s="679"/>
      <c r="BN15" s="680"/>
      <c r="BO15" s="715">
        <v>3.1</v>
      </c>
      <c r="BP15" s="715"/>
      <c r="BQ15" s="715"/>
      <c r="BR15" s="715"/>
      <c r="BS15" s="684" t="s">
        <v>137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622029</v>
      </c>
      <c r="CS15" s="679"/>
      <c r="CT15" s="679"/>
      <c r="CU15" s="679"/>
      <c r="CV15" s="679"/>
      <c r="CW15" s="679"/>
      <c r="CX15" s="679"/>
      <c r="CY15" s="680"/>
      <c r="CZ15" s="715">
        <v>8.5</v>
      </c>
      <c r="DA15" s="715"/>
      <c r="DB15" s="715"/>
      <c r="DC15" s="715"/>
      <c r="DD15" s="684">
        <v>53309</v>
      </c>
      <c r="DE15" s="679"/>
      <c r="DF15" s="679"/>
      <c r="DG15" s="679"/>
      <c r="DH15" s="679"/>
      <c r="DI15" s="679"/>
      <c r="DJ15" s="679"/>
      <c r="DK15" s="679"/>
      <c r="DL15" s="679"/>
      <c r="DM15" s="679"/>
      <c r="DN15" s="679"/>
      <c r="DO15" s="679"/>
      <c r="DP15" s="680"/>
      <c r="DQ15" s="684">
        <v>548522</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4971</v>
      </c>
      <c r="S16" s="679"/>
      <c r="T16" s="679"/>
      <c r="U16" s="679"/>
      <c r="V16" s="679"/>
      <c r="W16" s="679"/>
      <c r="X16" s="679"/>
      <c r="Y16" s="680"/>
      <c r="Z16" s="715">
        <v>0.1</v>
      </c>
      <c r="AA16" s="715"/>
      <c r="AB16" s="715"/>
      <c r="AC16" s="715"/>
      <c r="AD16" s="716">
        <v>4971</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v>67</v>
      </c>
      <c r="BH16" s="679"/>
      <c r="BI16" s="679"/>
      <c r="BJ16" s="679"/>
      <c r="BK16" s="679"/>
      <c r="BL16" s="679"/>
      <c r="BM16" s="679"/>
      <c r="BN16" s="680"/>
      <c r="BO16" s="715">
        <v>0</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74866</v>
      </c>
      <c r="CS16" s="679"/>
      <c r="CT16" s="679"/>
      <c r="CU16" s="679"/>
      <c r="CV16" s="679"/>
      <c r="CW16" s="679"/>
      <c r="CX16" s="679"/>
      <c r="CY16" s="680"/>
      <c r="CZ16" s="715">
        <v>1</v>
      </c>
      <c r="DA16" s="715"/>
      <c r="DB16" s="715"/>
      <c r="DC16" s="715"/>
      <c r="DD16" s="684" t="s">
        <v>231</v>
      </c>
      <c r="DE16" s="679"/>
      <c r="DF16" s="679"/>
      <c r="DG16" s="679"/>
      <c r="DH16" s="679"/>
      <c r="DI16" s="679"/>
      <c r="DJ16" s="679"/>
      <c r="DK16" s="679"/>
      <c r="DL16" s="679"/>
      <c r="DM16" s="679"/>
      <c r="DN16" s="679"/>
      <c r="DO16" s="679"/>
      <c r="DP16" s="680"/>
      <c r="DQ16" s="684">
        <v>6014</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52996</v>
      </c>
      <c r="S17" s="679"/>
      <c r="T17" s="679"/>
      <c r="U17" s="679"/>
      <c r="V17" s="679"/>
      <c r="W17" s="679"/>
      <c r="X17" s="679"/>
      <c r="Y17" s="680"/>
      <c r="Z17" s="715">
        <v>0.7</v>
      </c>
      <c r="AA17" s="715"/>
      <c r="AB17" s="715"/>
      <c r="AC17" s="715"/>
      <c r="AD17" s="716">
        <v>52996</v>
      </c>
      <c r="AE17" s="716"/>
      <c r="AF17" s="716"/>
      <c r="AG17" s="716"/>
      <c r="AH17" s="716"/>
      <c r="AI17" s="716"/>
      <c r="AJ17" s="716"/>
      <c r="AK17" s="716"/>
      <c r="AL17" s="681">
        <v>1.1000000000000001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137</v>
      </c>
      <c r="BP17" s="715"/>
      <c r="BQ17" s="715"/>
      <c r="BR17" s="715"/>
      <c r="BS17" s="684" t="s">
        <v>137</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525794</v>
      </c>
      <c r="CS17" s="679"/>
      <c r="CT17" s="679"/>
      <c r="CU17" s="679"/>
      <c r="CV17" s="679"/>
      <c r="CW17" s="679"/>
      <c r="CX17" s="679"/>
      <c r="CY17" s="680"/>
      <c r="CZ17" s="715">
        <v>7.1</v>
      </c>
      <c r="DA17" s="715"/>
      <c r="DB17" s="715"/>
      <c r="DC17" s="715"/>
      <c r="DD17" s="684" t="s">
        <v>231</v>
      </c>
      <c r="DE17" s="679"/>
      <c r="DF17" s="679"/>
      <c r="DG17" s="679"/>
      <c r="DH17" s="679"/>
      <c r="DI17" s="679"/>
      <c r="DJ17" s="679"/>
      <c r="DK17" s="679"/>
      <c r="DL17" s="679"/>
      <c r="DM17" s="679"/>
      <c r="DN17" s="679"/>
      <c r="DO17" s="679"/>
      <c r="DP17" s="680"/>
      <c r="DQ17" s="684">
        <v>418098</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8589</v>
      </c>
      <c r="S18" s="679"/>
      <c r="T18" s="679"/>
      <c r="U18" s="679"/>
      <c r="V18" s="679"/>
      <c r="W18" s="679"/>
      <c r="X18" s="679"/>
      <c r="Y18" s="680"/>
      <c r="Z18" s="715">
        <v>0.1</v>
      </c>
      <c r="AA18" s="715"/>
      <c r="AB18" s="715"/>
      <c r="AC18" s="715"/>
      <c r="AD18" s="716">
        <v>8589</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137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231</v>
      </c>
      <c r="DA18" s="715"/>
      <c r="DB18" s="715"/>
      <c r="DC18" s="715"/>
      <c r="DD18" s="684" t="s">
        <v>231</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2638</v>
      </c>
      <c r="S19" s="679"/>
      <c r="T19" s="679"/>
      <c r="U19" s="679"/>
      <c r="V19" s="679"/>
      <c r="W19" s="679"/>
      <c r="X19" s="679"/>
      <c r="Y19" s="680"/>
      <c r="Z19" s="715">
        <v>0</v>
      </c>
      <c r="AA19" s="715"/>
      <c r="AB19" s="715"/>
      <c r="AC19" s="715"/>
      <c r="AD19" s="716">
        <v>2638</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1529</v>
      </c>
      <c r="BH19" s="679"/>
      <c r="BI19" s="679"/>
      <c r="BJ19" s="679"/>
      <c r="BK19" s="679"/>
      <c r="BL19" s="679"/>
      <c r="BM19" s="679"/>
      <c r="BN19" s="680"/>
      <c r="BO19" s="715">
        <v>0.1</v>
      </c>
      <c r="BP19" s="715"/>
      <c r="BQ19" s="715"/>
      <c r="BR19" s="715"/>
      <c r="BS19" s="684" t="s">
        <v>231</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487</v>
      </c>
      <c r="S20" s="679"/>
      <c r="T20" s="679"/>
      <c r="U20" s="679"/>
      <c r="V20" s="679"/>
      <c r="W20" s="679"/>
      <c r="X20" s="679"/>
      <c r="Y20" s="680"/>
      <c r="Z20" s="715">
        <v>0</v>
      </c>
      <c r="AA20" s="715"/>
      <c r="AB20" s="715"/>
      <c r="AC20" s="715"/>
      <c r="AD20" s="716">
        <v>487</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1529</v>
      </c>
      <c r="BH20" s="679"/>
      <c r="BI20" s="679"/>
      <c r="BJ20" s="679"/>
      <c r="BK20" s="679"/>
      <c r="BL20" s="679"/>
      <c r="BM20" s="679"/>
      <c r="BN20" s="680"/>
      <c r="BO20" s="715">
        <v>0.1</v>
      </c>
      <c r="BP20" s="715"/>
      <c r="BQ20" s="715"/>
      <c r="BR20" s="715"/>
      <c r="BS20" s="684" t="s">
        <v>231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7353985</v>
      </c>
      <c r="CS20" s="679"/>
      <c r="CT20" s="679"/>
      <c r="CU20" s="679"/>
      <c r="CV20" s="679"/>
      <c r="CW20" s="679"/>
      <c r="CX20" s="679"/>
      <c r="CY20" s="680"/>
      <c r="CZ20" s="715">
        <v>100</v>
      </c>
      <c r="DA20" s="715"/>
      <c r="DB20" s="715"/>
      <c r="DC20" s="715"/>
      <c r="DD20" s="684">
        <v>643517</v>
      </c>
      <c r="DE20" s="679"/>
      <c r="DF20" s="679"/>
      <c r="DG20" s="679"/>
      <c r="DH20" s="679"/>
      <c r="DI20" s="679"/>
      <c r="DJ20" s="679"/>
      <c r="DK20" s="679"/>
      <c r="DL20" s="679"/>
      <c r="DM20" s="679"/>
      <c r="DN20" s="679"/>
      <c r="DO20" s="679"/>
      <c r="DP20" s="680"/>
      <c r="DQ20" s="684">
        <v>5353285</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41282</v>
      </c>
      <c r="S21" s="679"/>
      <c r="T21" s="679"/>
      <c r="U21" s="679"/>
      <c r="V21" s="679"/>
      <c r="W21" s="679"/>
      <c r="X21" s="679"/>
      <c r="Y21" s="680"/>
      <c r="Z21" s="715">
        <v>0.5</v>
      </c>
      <c r="AA21" s="715"/>
      <c r="AB21" s="715"/>
      <c r="AC21" s="715"/>
      <c r="AD21" s="716">
        <v>41282</v>
      </c>
      <c r="AE21" s="716"/>
      <c r="AF21" s="716"/>
      <c r="AG21" s="716"/>
      <c r="AH21" s="716"/>
      <c r="AI21" s="716"/>
      <c r="AJ21" s="716"/>
      <c r="AK21" s="716"/>
      <c r="AL21" s="681">
        <v>0.9</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v>1529</v>
      </c>
      <c r="BH21" s="679"/>
      <c r="BI21" s="679"/>
      <c r="BJ21" s="679"/>
      <c r="BK21" s="679"/>
      <c r="BL21" s="679"/>
      <c r="BM21" s="679"/>
      <c r="BN21" s="680"/>
      <c r="BO21" s="715">
        <v>0.1</v>
      </c>
      <c r="BP21" s="715"/>
      <c r="BQ21" s="715"/>
      <c r="BR21" s="715"/>
      <c r="BS21" s="684" t="s">
        <v>231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2047789</v>
      </c>
      <c r="S22" s="679"/>
      <c r="T22" s="679"/>
      <c r="U22" s="679"/>
      <c r="V22" s="679"/>
      <c r="W22" s="679"/>
      <c r="X22" s="679"/>
      <c r="Y22" s="680"/>
      <c r="Z22" s="715">
        <v>26.5</v>
      </c>
      <c r="AA22" s="715"/>
      <c r="AB22" s="715"/>
      <c r="AC22" s="715"/>
      <c r="AD22" s="716">
        <v>1809923</v>
      </c>
      <c r="AE22" s="716"/>
      <c r="AF22" s="716"/>
      <c r="AG22" s="716"/>
      <c r="AH22" s="716"/>
      <c r="AI22" s="716"/>
      <c r="AJ22" s="716"/>
      <c r="AK22" s="716"/>
      <c r="AL22" s="681">
        <v>37.4</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1809923</v>
      </c>
      <c r="S23" s="679"/>
      <c r="T23" s="679"/>
      <c r="U23" s="679"/>
      <c r="V23" s="679"/>
      <c r="W23" s="679"/>
      <c r="X23" s="679"/>
      <c r="Y23" s="680"/>
      <c r="Z23" s="715">
        <v>23.4</v>
      </c>
      <c r="AA23" s="715"/>
      <c r="AB23" s="715"/>
      <c r="AC23" s="715"/>
      <c r="AD23" s="716">
        <v>1809923</v>
      </c>
      <c r="AE23" s="716"/>
      <c r="AF23" s="716"/>
      <c r="AG23" s="716"/>
      <c r="AH23" s="716"/>
      <c r="AI23" s="716"/>
      <c r="AJ23" s="716"/>
      <c r="AK23" s="716"/>
      <c r="AL23" s="681">
        <v>37.4</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231</v>
      </c>
      <c r="BH23" s="679"/>
      <c r="BI23" s="679"/>
      <c r="BJ23" s="679"/>
      <c r="BK23" s="679"/>
      <c r="BL23" s="679"/>
      <c r="BM23" s="679"/>
      <c r="BN23" s="680"/>
      <c r="BO23" s="715" t="s">
        <v>231</v>
      </c>
      <c r="BP23" s="715"/>
      <c r="BQ23" s="715"/>
      <c r="BR23" s="715"/>
      <c r="BS23" s="684" t="s">
        <v>128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237846</v>
      </c>
      <c r="S24" s="679"/>
      <c r="T24" s="679"/>
      <c r="U24" s="679"/>
      <c r="V24" s="679"/>
      <c r="W24" s="679"/>
      <c r="X24" s="679"/>
      <c r="Y24" s="680"/>
      <c r="Z24" s="715">
        <v>3.1</v>
      </c>
      <c r="AA24" s="715"/>
      <c r="AB24" s="715"/>
      <c r="AC24" s="715"/>
      <c r="AD24" s="716" t="s">
        <v>231</v>
      </c>
      <c r="AE24" s="716"/>
      <c r="AF24" s="716"/>
      <c r="AG24" s="716"/>
      <c r="AH24" s="716"/>
      <c r="AI24" s="716"/>
      <c r="AJ24" s="716"/>
      <c r="AK24" s="716"/>
      <c r="AL24" s="681" t="s">
        <v>231</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231</v>
      </c>
      <c r="BH24" s="679"/>
      <c r="BI24" s="679"/>
      <c r="BJ24" s="679"/>
      <c r="BK24" s="679"/>
      <c r="BL24" s="679"/>
      <c r="BM24" s="679"/>
      <c r="BN24" s="680"/>
      <c r="BO24" s="715" t="s">
        <v>231</v>
      </c>
      <c r="BP24" s="715"/>
      <c r="BQ24" s="715"/>
      <c r="BR24" s="715"/>
      <c r="BS24" s="684" t="s">
        <v>231</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2318220</v>
      </c>
      <c r="CS24" s="734"/>
      <c r="CT24" s="734"/>
      <c r="CU24" s="734"/>
      <c r="CV24" s="734"/>
      <c r="CW24" s="734"/>
      <c r="CX24" s="734"/>
      <c r="CY24" s="777"/>
      <c r="CZ24" s="778">
        <v>31.5</v>
      </c>
      <c r="DA24" s="749"/>
      <c r="DB24" s="749"/>
      <c r="DC24" s="781"/>
      <c r="DD24" s="776">
        <v>1708300</v>
      </c>
      <c r="DE24" s="734"/>
      <c r="DF24" s="734"/>
      <c r="DG24" s="734"/>
      <c r="DH24" s="734"/>
      <c r="DI24" s="734"/>
      <c r="DJ24" s="734"/>
      <c r="DK24" s="777"/>
      <c r="DL24" s="776">
        <v>1676574</v>
      </c>
      <c r="DM24" s="734"/>
      <c r="DN24" s="734"/>
      <c r="DO24" s="734"/>
      <c r="DP24" s="734"/>
      <c r="DQ24" s="734"/>
      <c r="DR24" s="734"/>
      <c r="DS24" s="734"/>
      <c r="DT24" s="734"/>
      <c r="DU24" s="734"/>
      <c r="DV24" s="777"/>
      <c r="DW24" s="778">
        <v>32.9</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20</v>
      </c>
      <c r="S25" s="679"/>
      <c r="T25" s="679"/>
      <c r="U25" s="679"/>
      <c r="V25" s="679"/>
      <c r="W25" s="679"/>
      <c r="X25" s="679"/>
      <c r="Y25" s="680"/>
      <c r="Z25" s="715">
        <v>0</v>
      </c>
      <c r="AA25" s="715"/>
      <c r="AB25" s="715"/>
      <c r="AC25" s="715"/>
      <c r="AD25" s="716" t="s">
        <v>128</v>
      </c>
      <c r="AE25" s="716"/>
      <c r="AF25" s="716"/>
      <c r="AG25" s="716"/>
      <c r="AH25" s="716"/>
      <c r="AI25" s="716"/>
      <c r="AJ25" s="716"/>
      <c r="AK25" s="716"/>
      <c r="AL25" s="681" t="s">
        <v>231</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231</v>
      </c>
      <c r="BH25" s="679"/>
      <c r="BI25" s="679"/>
      <c r="BJ25" s="679"/>
      <c r="BK25" s="679"/>
      <c r="BL25" s="679"/>
      <c r="BM25" s="679"/>
      <c r="BN25" s="680"/>
      <c r="BO25" s="715" t="s">
        <v>137</v>
      </c>
      <c r="BP25" s="715"/>
      <c r="BQ25" s="715"/>
      <c r="BR25" s="715"/>
      <c r="BS25" s="684" t="s">
        <v>128</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1196790</v>
      </c>
      <c r="CS25" s="697"/>
      <c r="CT25" s="697"/>
      <c r="CU25" s="697"/>
      <c r="CV25" s="697"/>
      <c r="CW25" s="697"/>
      <c r="CX25" s="697"/>
      <c r="CY25" s="698"/>
      <c r="CZ25" s="681">
        <v>16.3</v>
      </c>
      <c r="DA25" s="699"/>
      <c r="DB25" s="699"/>
      <c r="DC25" s="700"/>
      <c r="DD25" s="684">
        <v>1081688</v>
      </c>
      <c r="DE25" s="697"/>
      <c r="DF25" s="697"/>
      <c r="DG25" s="697"/>
      <c r="DH25" s="697"/>
      <c r="DI25" s="697"/>
      <c r="DJ25" s="697"/>
      <c r="DK25" s="698"/>
      <c r="DL25" s="684">
        <v>1050459</v>
      </c>
      <c r="DM25" s="697"/>
      <c r="DN25" s="697"/>
      <c r="DO25" s="697"/>
      <c r="DP25" s="697"/>
      <c r="DQ25" s="697"/>
      <c r="DR25" s="697"/>
      <c r="DS25" s="697"/>
      <c r="DT25" s="697"/>
      <c r="DU25" s="697"/>
      <c r="DV25" s="698"/>
      <c r="DW25" s="681">
        <v>20.6</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5038894</v>
      </c>
      <c r="S26" s="679"/>
      <c r="T26" s="679"/>
      <c r="U26" s="679"/>
      <c r="V26" s="679"/>
      <c r="W26" s="679"/>
      <c r="X26" s="679"/>
      <c r="Y26" s="680"/>
      <c r="Z26" s="715">
        <v>65.2</v>
      </c>
      <c r="AA26" s="715"/>
      <c r="AB26" s="715"/>
      <c r="AC26" s="715"/>
      <c r="AD26" s="716">
        <v>4801028</v>
      </c>
      <c r="AE26" s="716"/>
      <c r="AF26" s="716"/>
      <c r="AG26" s="716"/>
      <c r="AH26" s="716"/>
      <c r="AI26" s="716"/>
      <c r="AJ26" s="716"/>
      <c r="AK26" s="716"/>
      <c r="AL26" s="681">
        <v>99.2</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231</v>
      </c>
      <c r="BP26" s="715"/>
      <c r="BQ26" s="715"/>
      <c r="BR26" s="715"/>
      <c r="BS26" s="684" t="s">
        <v>137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776996</v>
      </c>
      <c r="CS26" s="679"/>
      <c r="CT26" s="679"/>
      <c r="CU26" s="679"/>
      <c r="CV26" s="679"/>
      <c r="CW26" s="679"/>
      <c r="CX26" s="679"/>
      <c r="CY26" s="680"/>
      <c r="CZ26" s="681">
        <v>10.6</v>
      </c>
      <c r="DA26" s="699"/>
      <c r="DB26" s="699"/>
      <c r="DC26" s="700"/>
      <c r="DD26" s="684">
        <v>668139</v>
      </c>
      <c r="DE26" s="679"/>
      <c r="DF26" s="679"/>
      <c r="DG26" s="679"/>
      <c r="DH26" s="679"/>
      <c r="DI26" s="679"/>
      <c r="DJ26" s="679"/>
      <c r="DK26" s="680"/>
      <c r="DL26" s="684" t="s">
        <v>128</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2061</v>
      </c>
      <c r="S27" s="679"/>
      <c r="T27" s="679"/>
      <c r="U27" s="679"/>
      <c r="V27" s="679"/>
      <c r="W27" s="679"/>
      <c r="X27" s="679"/>
      <c r="Y27" s="680"/>
      <c r="Z27" s="715">
        <v>0</v>
      </c>
      <c r="AA27" s="715"/>
      <c r="AB27" s="715"/>
      <c r="AC27" s="715"/>
      <c r="AD27" s="716">
        <v>2061</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2461809</v>
      </c>
      <c r="BH27" s="679"/>
      <c r="BI27" s="679"/>
      <c r="BJ27" s="679"/>
      <c r="BK27" s="679"/>
      <c r="BL27" s="679"/>
      <c r="BM27" s="679"/>
      <c r="BN27" s="680"/>
      <c r="BO27" s="715">
        <v>100</v>
      </c>
      <c r="BP27" s="715"/>
      <c r="BQ27" s="715"/>
      <c r="BR27" s="715"/>
      <c r="BS27" s="684" t="s">
        <v>231</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595636</v>
      </c>
      <c r="CS27" s="697"/>
      <c r="CT27" s="697"/>
      <c r="CU27" s="697"/>
      <c r="CV27" s="697"/>
      <c r="CW27" s="697"/>
      <c r="CX27" s="697"/>
      <c r="CY27" s="698"/>
      <c r="CZ27" s="681">
        <v>8.1</v>
      </c>
      <c r="DA27" s="699"/>
      <c r="DB27" s="699"/>
      <c r="DC27" s="700"/>
      <c r="DD27" s="684">
        <v>208514</v>
      </c>
      <c r="DE27" s="697"/>
      <c r="DF27" s="697"/>
      <c r="DG27" s="697"/>
      <c r="DH27" s="697"/>
      <c r="DI27" s="697"/>
      <c r="DJ27" s="697"/>
      <c r="DK27" s="698"/>
      <c r="DL27" s="684">
        <v>208017</v>
      </c>
      <c r="DM27" s="697"/>
      <c r="DN27" s="697"/>
      <c r="DO27" s="697"/>
      <c r="DP27" s="697"/>
      <c r="DQ27" s="697"/>
      <c r="DR27" s="697"/>
      <c r="DS27" s="697"/>
      <c r="DT27" s="697"/>
      <c r="DU27" s="697"/>
      <c r="DV27" s="698"/>
      <c r="DW27" s="681">
        <v>4.0999999999999996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24180</v>
      </c>
      <c r="S28" s="679"/>
      <c r="T28" s="679"/>
      <c r="U28" s="679"/>
      <c r="V28" s="679"/>
      <c r="W28" s="679"/>
      <c r="X28" s="679"/>
      <c r="Y28" s="680"/>
      <c r="Z28" s="715">
        <v>0.3</v>
      </c>
      <c r="AA28" s="715"/>
      <c r="AB28" s="715"/>
      <c r="AC28" s="715"/>
      <c r="AD28" s="716" t="s">
        <v>231</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525794</v>
      </c>
      <c r="CS28" s="679"/>
      <c r="CT28" s="679"/>
      <c r="CU28" s="679"/>
      <c r="CV28" s="679"/>
      <c r="CW28" s="679"/>
      <c r="CX28" s="679"/>
      <c r="CY28" s="680"/>
      <c r="CZ28" s="681">
        <v>7.1</v>
      </c>
      <c r="DA28" s="699"/>
      <c r="DB28" s="699"/>
      <c r="DC28" s="700"/>
      <c r="DD28" s="684">
        <v>418098</v>
      </c>
      <c r="DE28" s="679"/>
      <c r="DF28" s="679"/>
      <c r="DG28" s="679"/>
      <c r="DH28" s="679"/>
      <c r="DI28" s="679"/>
      <c r="DJ28" s="679"/>
      <c r="DK28" s="680"/>
      <c r="DL28" s="684">
        <v>418098</v>
      </c>
      <c r="DM28" s="679"/>
      <c r="DN28" s="679"/>
      <c r="DO28" s="679"/>
      <c r="DP28" s="679"/>
      <c r="DQ28" s="679"/>
      <c r="DR28" s="679"/>
      <c r="DS28" s="679"/>
      <c r="DT28" s="679"/>
      <c r="DU28" s="679"/>
      <c r="DV28" s="680"/>
      <c r="DW28" s="681">
        <v>8.1999999999999993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149579</v>
      </c>
      <c r="S29" s="679"/>
      <c r="T29" s="679"/>
      <c r="U29" s="679"/>
      <c r="V29" s="679"/>
      <c r="W29" s="679"/>
      <c r="X29" s="679"/>
      <c r="Y29" s="680"/>
      <c r="Z29" s="715">
        <v>1.9</v>
      </c>
      <c r="AA29" s="715"/>
      <c r="AB29" s="715"/>
      <c r="AC29" s="715"/>
      <c r="AD29" s="716">
        <v>19364</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303</v>
      </c>
      <c r="CG29" s="712"/>
      <c r="CH29" s="712"/>
      <c r="CI29" s="712"/>
      <c r="CJ29" s="712"/>
      <c r="CK29" s="712"/>
      <c r="CL29" s="712"/>
      <c r="CM29" s="712"/>
      <c r="CN29" s="712"/>
      <c r="CO29" s="712"/>
      <c r="CP29" s="712"/>
      <c r="CQ29" s="713"/>
      <c r="CR29" s="678">
        <v>525794</v>
      </c>
      <c r="CS29" s="697"/>
      <c r="CT29" s="697"/>
      <c r="CU29" s="697"/>
      <c r="CV29" s="697"/>
      <c r="CW29" s="697"/>
      <c r="CX29" s="697"/>
      <c r="CY29" s="698"/>
      <c r="CZ29" s="681">
        <v>7.1</v>
      </c>
      <c r="DA29" s="699"/>
      <c r="DB29" s="699"/>
      <c r="DC29" s="700"/>
      <c r="DD29" s="684">
        <v>418098</v>
      </c>
      <c r="DE29" s="697"/>
      <c r="DF29" s="697"/>
      <c r="DG29" s="697"/>
      <c r="DH29" s="697"/>
      <c r="DI29" s="697"/>
      <c r="DJ29" s="697"/>
      <c r="DK29" s="698"/>
      <c r="DL29" s="684">
        <v>418098</v>
      </c>
      <c r="DM29" s="697"/>
      <c r="DN29" s="697"/>
      <c r="DO29" s="697"/>
      <c r="DP29" s="697"/>
      <c r="DQ29" s="697"/>
      <c r="DR29" s="697"/>
      <c r="DS29" s="697"/>
      <c r="DT29" s="697"/>
      <c r="DU29" s="697"/>
      <c r="DV29" s="698"/>
      <c r="DW29" s="681">
        <v>8.1999999999999993</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9997</v>
      </c>
      <c r="S30" s="679"/>
      <c r="T30" s="679"/>
      <c r="U30" s="679"/>
      <c r="V30" s="679"/>
      <c r="W30" s="679"/>
      <c r="X30" s="679"/>
      <c r="Y30" s="680"/>
      <c r="Z30" s="715">
        <v>0.1</v>
      </c>
      <c r="AA30" s="715"/>
      <c r="AB30" s="715"/>
      <c r="AC30" s="715"/>
      <c r="AD30" s="716" t="s">
        <v>128</v>
      </c>
      <c r="AE30" s="716"/>
      <c r="AF30" s="716"/>
      <c r="AG30" s="716"/>
      <c r="AH30" s="716"/>
      <c r="AI30" s="716"/>
      <c r="AJ30" s="716"/>
      <c r="AK30" s="716"/>
      <c r="AL30" s="681" t="s">
        <v>231</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496272</v>
      </c>
      <c r="CS30" s="679"/>
      <c r="CT30" s="679"/>
      <c r="CU30" s="679"/>
      <c r="CV30" s="679"/>
      <c r="CW30" s="679"/>
      <c r="CX30" s="679"/>
      <c r="CY30" s="680"/>
      <c r="CZ30" s="681">
        <v>6.7</v>
      </c>
      <c r="DA30" s="699"/>
      <c r="DB30" s="699"/>
      <c r="DC30" s="700"/>
      <c r="DD30" s="684">
        <v>389493</v>
      </c>
      <c r="DE30" s="679"/>
      <c r="DF30" s="679"/>
      <c r="DG30" s="679"/>
      <c r="DH30" s="679"/>
      <c r="DI30" s="679"/>
      <c r="DJ30" s="679"/>
      <c r="DK30" s="680"/>
      <c r="DL30" s="684">
        <v>389493</v>
      </c>
      <c r="DM30" s="679"/>
      <c r="DN30" s="679"/>
      <c r="DO30" s="679"/>
      <c r="DP30" s="679"/>
      <c r="DQ30" s="679"/>
      <c r="DR30" s="679"/>
      <c r="DS30" s="679"/>
      <c r="DT30" s="679"/>
      <c r="DU30" s="679"/>
      <c r="DV30" s="680"/>
      <c r="DW30" s="681">
        <v>7.6</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501151</v>
      </c>
      <c r="S31" s="679"/>
      <c r="T31" s="679"/>
      <c r="U31" s="679"/>
      <c r="V31" s="679"/>
      <c r="W31" s="679"/>
      <c r="X31" s="679"/>
      <c r="Y31" s="680"/>
      <c r="Z31" s="715">
        <v>6.5</v>
      </c>
      <c r="AA31" s="715"/>
      <c r="AB31" s="715"/>
      <c r="AC31" s="715"/>
      <c r="AD31" s="716" t="s">
        <v>128</v>
      </c>
      <c r="AE31" s="716"/>
      <c r="AF31" s="716"/>
      <c r="AG31" s="716"/>
      <c r="AH31" s="716"/>
      <c r="AI31" s="716"/>
      <c r="AJ31" s="716"/>
      <c r="AK31" s="716"/>
      <c r="AL31" s="681" t="s">
        <v>128</v>
      </c>
      <c r="AM31" s="682"/>
      <c r="AN31" s="682"/>
      <c r="AO31" s="717"/>
      <c r="AP31" s="752" t="s">
        <v>309</v>
      </c>
      <c r="AQ31" s="753"/>
      <c r="AR31" s="753"/>
      <c r="AS31" s="753"/>
      <c r="AT31" s="758" t="s">
        <v>310</v>
      </c>
      <c r="AU31" s="231"/>
      <c r="AV31" s="231"/>
      <c r="AW31" s="231"/>
      <c r="AX31" s="744" t="s">
        <v>187</v>
      </c>
      <c r="AY31" s="745"/>
      <c r="AZ31" s="745"/>
      <c r="BA31" s="745"/>
      <c r="BB31" s="745"/>
      <c r="BC31" s="745"/>
      <c r="BD31" s="745"/>
      <c r="BE31" s="745"/>
      <c r="BF31" s="746"/>
      <c r="BG31" s="747">
        <v>99.8</v>
      </c>
      <c r="BH31" s="748"/>
      <c r="BI31" s="748"/>
      <c r="BJ31" s="748"/>
      <c r="BK31" s="748"/>
      <c r="BL31" s="748"/>
      <c r="BM31" s="749">
        <v>99.6</v>
      </c>
      <c r="BN31" s="748"/>
      <c r="BO31" s="748"/>
      <c r="BP31" s="748"/>
      <c r="BQ31" s="750"/>
      <c r="BR31" s="747">
        <v>99.8</v>
      </c>
      <c r="BS31" s="748"/>
      <c r="BT31" s="748"/>
      <c r="BU31" s="748"/>
      <c r="BV31" s="748"/>
      <c r="BW31" s="748"/>
      <c r="BX31" s="749">
        <v>99.6</v>
      </c>
      <c r="BY31" s="748"/>
      <c r="BZ31" s="748"/>
      <c r="CA31" s="748"/>
      <c r="CB31" s="750"/>
      <c r="CD31" s="769"/>
      <c r="CE31" s="770"/>
      <c r="CF31" s="711" t="s">
        <v>311</v>
      </c>
      <c r="CG31" s="712"/>
      <c r="CH31" s="712"/>
      <c r="CI31" s="712"/>
      <c r="CJ31" s="712"/>
      <c r="CK31" s="712"/>
      <c r="CL31" s="712"/>
      <c r="CM31" s="712"/>
      <c r="CN31" s="712"/>
      <c r="CO31" s="712"/>
      <c r="CP31" s="712"/>
      <c r="CQ31" s="713"/>
      <c r="CR31" s="678">
        <v>29522</v>
      </c>
      <c r="CS31" s="697"/>
      <c r="CT31" s="697"/>
      <c r="CU31" s="697"/>
      <c r="CV31" s="697"/>
      <c r="CW31" s="697"/>
      <c r="CX31" s="697"/>
      <c r="CY31" s="698"/>
      <c r="CZ31" s="681">
        <v>0.4</v>
      </c>
      <c r="DA31" s="699"/>
      <c r="DB31" s="699"/>
      <c r="DC31" s="700"/>
      <c r="DD31" s="684">
        <v>28605</v>
      </c>
      <c r="DE31" s="697"/>
      <c r="DF31" s="697"/>
      <c r="DG31" s="697"/>
      <c r="DH31" s="697"/>
      <c r="DI31" s="697"/>
      <c r="DJ31" s="697"/>
      <c r="DK31" s="698"/>
      <c r="DL31" s="684">
        <v>28605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231</v>
      </c>
      <c r="S32" s="679"/>
      <c r="T32" s="679"/>
      <c r="U32" s="679"/>
      <c r="V32" s="679"/>
      <c r="W32" s="679"/>
      <c r="X32" s="679"/>
      <c r="Y32" s="680"/>
      <c r="Z32" s="715" t="s">
        <v>231</v>
      </c>
      <c r="AA32" s="715"/>
      <c r="AB32" s="715"/>
      <c r="AC32" s="715"/>
      <c r="AD32" s="716" t="s">
        <v>128</v>
      </c>
      <c r="AE32" s="716"/>
      <c r="AF32" s="716"/>
      <c r="AG32" s="716"/>
      <c r="AH32" s="716"/>
      <c r="AI32" s="716"/>
      <c r="AJ32" s="716"/>
      <c r="AK32" s="716"/>
      <c r="AL32" s="681" t="s">
        <v>231</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99.7</v>
      </c>
      <c r="BH32" s="697"/>
      <c r="BI32" s="697"/>
      <c r="BJ32" s="697"/>
      <c r="BK32" s="697"/>
      <c r="BL32" s="697"/>
      <c r="BM32" s="682">
        <v>99.6</v>
      </c>
      <c r="BN32" s="743"/>
      <c r="BO32" s="743"/>
      <c r="BP32" s="743"/>
      <c r="BQ32" s="721"/>
      <c r="BR32" s="751">
        <v>99.8</v>
      </c>
      <c r="BS32" s="697"/>
      <c r="BT32" s="697"/>
      <c r="BU32" s="697"/>
      <c r="BV32" s="697"/>
      <c r="BW32" s="697"/>
      <c r="BX32" s="682">
        <v>99.7</v>
      </c>
      <c r="BY32" s="743"/>
      <c r="BZ32" s="743"/>
      <c r="CA32" s="743"/>
      <c r="CB32" s="721"/>
      <c r="CD32" s="771"/>
      <c r="CE32" s="772"/>
      <c r="CF32" s="711" t="s">
        <v>315</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137</v>
      </c>
      <c r="DA32" s="699"/>
      <c r="DB32" s="699"/>
      <c r="DC32" s="700"/>
      <c r="DD32" s="684" t="s">
        <v>137</v>
      </c>
      <c r="DE32" s="679"/>
      <c r="DF32" s="679"/>
      <c r="DG32" s="679"/>
      <c r="DH32" s="679"/>
      <c r="DI32" s="679"/>
      <c r="DJ32" s="679"/>
      <c r="DK32" s="680"/>
      <c r="DL32" s="684" t="s">
        <v>128</v>
      </c>
      <c r="DM32" s="679"/>
      <c r="DN32" s="679"/>
      <c r="DO32" s="679"/>
      <c r="DP32" s="679"/>
      <c r="DQ32" s="679"/>
      <c r="DR32" s="679"/>
      <c r="DS32" s="679"/>
      <c r="DT32" s="679"/>
      <c r="DU32" s="679"/>
      <c r="DV32" s="680"/>
      <c r="DW32" s="681" t="s">
        <v>231</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440008</v>
      </c>
      <c r="S33" s="679"/>
      <c r="T33" s="679"/>
      <c r="U33" s="679"/>
      <c r="V33" s="679"/>
      <c r="W33" s="679"/>
      <c r="X33" s="679"/>
      <c r="Y33" s="680"/>
      <c r="Z33" s="715">
        <v>5.7</v>
      </c>
      <c r="AA33" s="715"/>
      <c r="AB33" s="715"/>
      <c r="AC33" s="715"/>
      <c r="AD33" s="716" t="s">
        <v>231</v>
      </c>
      <c r="AE33" s="716"/>
      <c r="AF33" s="716"/>
      <c r="AG33" s="716"/>
      <c r="AH33" s="716"/>
      <c r="AI33" s="716"/>
      <c r="AJ33" s="716"/>
      <c r="AK33" s="716"/>
      <c r="AL33" s="681" t="s">
        <v>231</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99.8</v>
      </c>
      <c r="BH33" s="663"/>
      <c r="BI33" s="663"/>
      <c r="BJ33" s="663"/>
      <c r="BK33" s="663"/>
      <c r="BL33" s="663"/>
      <c r="BM33" s="706">
        <v>99.5</v>
      </c>
      <c r="BN33" s="663"/>
      <c r="BO33" s="663"/>
      <c r="BP33" s="663"/>
      <c r="BQ33" s="727"/>
      <c r="BR33" s="742">
        <v>99.9</v>
      </c>
      <c r="BS33" s="663"/>
      <c r="BT33" s="663"/>
      <c r="BU33" s="663"/>
      <c r="BV33" s="663"/>
      <c r="BW33" s="663"/>
      <c r="BX33" s="706">
        <v>99.5</v>
      </c>
      <c r="BY33" s="663"/>
      <c r="BZ33" s="663"/>
      <c r="CA33" s="663"/>
      <c r="CB33" s="727"/>
      <c r="CD33" s="711" t="s">
        <v>318</v>
      </c>
      <c r="CE33" s="712"/>
      <c r="CF33" s="712"/>
      <c r="CG33" s="712"/>
      <c r="CH33" s="712"/>
      <c r="CI33" s="712"/>
      <c r="CJ33" s="712"/>
      <c r="CK33" s="712"/>
      <c r="CL33" s="712"/>
      <c r="CM33" s="712"/>
      <c r="CN33" s="712"/>
      <c r="CO33" s="712"/>
      <c r="CP33" s="712"/>
      <c r="CQ33" s="713"/>
      <c r="CR33" s="678">
        <v>4317382</v>
      </c>
      <c r="CS33" s="697"/>
      <c r="CT33" s="697"/>
      <c r="CU33" s="697"/>
      <c r="CV33" s="697"/>
      <c r="CW33" s="697"/>
      <c r="CX33" s="697"/>
      <c r="CY33" s="698"/>
      <c r="CZ33" s="681">
        <v>58.7</v>
      </c>
      <c r="DA33" s="699"/>
      <c r="DB33" s="699"/>
      <c r="DC33" s="700"/>
      <c r="DD33" s="684">
        <v>3368528</v>
      </c>
      <c r="DE33" s="697"/>
      <c r="DF33" s="697"/>
      <c r="DG33" s="697"/>
      <c r="DH33" s="697"/>
      <c r="DI33" s="697"/>
      <c r="DJ33" s="697"/>
      <c r="DK33" s="698"/>
      <c r="DL33" s="684">
        <v>2715115</v>
      </c>
      <c r="DM33" s="697"/>
      <c r="DN33" s="697"/>
      <c r="DO33" s="697"/>
      <c r="DP33" s="697"/>
      <c r="DQ33" s="697"/>
      <c r="DR33" s="697"/>
      <c r="DS33" s="697"/>
      <c r="DT33" s="697"/>
      <c r="DU33" s="697"/>
      <c r="DV33" s="698"/>
      <c r="DW33" s="681">
        <v>53.3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94595</v>
      </c>
      <c r="S34" s="679"/>
      <c r="T34" s="679"/>
      <c r="U34" s="679"/>
      <c r="V34" s="679"/>
      <c r="W34" s="679"/>
      <c r="X34" s="679"/>
      <c r="Y34" s="680"/>
      <c r="Z34" s="715">
        <v>1.2</v>
      </c>
      <c r="AA34" s="715"/>
      <c r="AB34" s="715"/>
      <c r="AC34" s="715"/>
      <c r="AD34" s="716">
        <v>5073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1391367</v>
      </c>
      <c r="CS34" s="679"/>
      <c r="CT34" s="679"/>
      <c r="CU34" s="679"/>
      <c r="CV34" s="679"/>
      <c r="CW34" s="679"/>
      <c r="CX34" s="679"/>
      <c r="CY34" s="680"/>
      <c r="CZ34" s="681">
        <v>18.899999999999999</v>
      </c>
      <c r="DA34" s="699"/>
      <c r="DB34" s="699"/>
      <c r="DC34" s="700"/>
      <c r="DD34" s="684">
        <v>1153459</v>
      </c>
      <c r="DE34" s="679"/>
      <c r="DF34" s="679"/>
      <c r="DG34" s="679"/>
      <c r="DH34" s="679"/>
      <c r="DI34" s="679"/>
      <c r="DJ34" s="679"/>
      <c r="DK34" s="680"/>
      <c r="DL34" s="684">
        <v>976992</v>
      </c>
      <c r="DM34" s="679"/>
      <c r="DN34" s="679"/>
      <c r="DO34" s="679"/>
      <c r="DP34" s="679"/>
      <c r="DQ34" s="679"/>
      <c r="DR34" s="679"/>
      <c r="DS34" s="679"/>
      <c r="DT34" s="679"/>
      <c r="DU34" s="679"/>
      <c r="DV34" s="680"/>
      <c r="DW34" s="681">
        <v>19.2</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131871</v>
      </c>
      <c r="S35" s="679"/>
      <c r="T35" s="679"/>
      <c r="U35" s="679"/>
      <c r="V35" s="679"/>
      <c r="W35" s="679"/>
      <c r="X35" s="679"/>
      <c r="Y35" s="680"/>
      <c r="Z35" s="715">
        <v>1.7</v>
      </c>
      <c r="AA35" s="715"/>
      <c r="AB35" s="715"/>
      <c r="AC35" s="715"/>
      <c r="AD35" s="716" t="s">
        <v>128</v>
      </c>
      <c r="AE35" s="716"/>
      <c r="AF35" s="716"/>
      <c r="AG35" s="716"/>
      <c r="AH35" s="716"/>
      <c r="AI35" s="716"/>
      <c r="AJ35" s="716"/>
      <c r="AK35" s="716"/>
      <c r="AL35" s="681" t="s">
        <v>137</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94654</v>
      </c>
      <c r="CS35" s="697"/>
      <c r="CT35" s="697"/>
      <c r="CU35" s="697"/>
      <c r="CV35" s="697"/>
      <c r="CW35" s="697"/>
      <c r="CX35" s="697"/>
      <c r="CY35" s="698"/>
      <c r="CZ35" s="681">
        <v>1.3</v>
      </c>
      <c r="DA35" s="699"/>
      <c r="DB35" s="699"/>
      <c r="DC35" s="700"/>
      <c r="DD35" s="684">
        <v>83832</v>
      </c>
      <c r="DE35" s="697"/>
      <c r="DF35" s="697"/>
      <c r="DG35" s="697"/>
      <c r="DH35" s="697"/>
      <c r="DI35" s="697"/>
      <c r="DJ35" s="697"/>
      <c r="DK35" s="698"/>
      <c r="DL35" s="684">
        <v>83832</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133571</v>
      </c>
      <c r="S36" s="679"/>
      <c r="T36" s="679"/>
      <c r="U36" s="679"/>
      <c r="V36" s="679"/>
      <c r="W36" s="679"/>
      <c r="X36" s="679"/>
      <c r="Y36" s="680"/>
      <c r="Z36" s="715">
        <v>1.7</v>
      </c>
      <c r="AA36" s="715"/>
      <c r="AB36" s="715"/>
      <c r="AC36" s="715"/>
      <c r="AD36" s="716" t="s">
        <v>231</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1264098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316116</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1587579</v>
      </c>
      <c r="CS36" s="679"/>
      <c r="CT36" s="679"/>
      <c r="CU36" s="679"/>
      <c r="CV36" s="679"/>
      <c r="CW36" s="679"/>
      <c r="CX36" s="679"/>
      <c r="CY36" s="680"/>
      <c r="CZ36" s="681">
        <v>21.6</v>
      </c>
      <c r="DA36" s="699"/>
      <c r="DB36" s="699"/>
      <c r="DC36" s="700"/>
      <c r="DD36" s="684">
        <v>1354266</v>
      </c>
      <c r="DE36" s="679"/>
      <c r="DF36" s="679"/>
      <c r="DG36" s="679"/>
      <c r="DH36" s="679"/>
      <c r="DI36" s="679"/>
      <c r="DJ36" s="679"/>
      <c r="DK36" s="680"/>
      <c r="DL36" s="684">
        <v>1197188</v>
      </c>
      <c r="DM36" s="679"/>
      <c r="DN36" s="679"/>
      <c r="DO36" s="679"/>
      <c r="DP36" s="679"/>
      <c r="DQ36" s="679"/>
      <c r="DR36" s="679"/>
      <c r="DS36" s="679"/>
      <c r="DT36" s="679"/>
      <c r="DU36" s="679"/>
      <c r="DV36" s="680"/>
      <c r="DW36" s="681">
        <v>23.5</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432209</v>
      </c>
      <c r="S37" s="679"/>
      <c r="T37" s="679"/>
      <c r="U37" s="679"/>
      <c r="V37" s="679"/>
      <c r="W37" s="679"/>
      <c r="X37" s="679"/>
      <c r="Y37" s="680"/>
      <c r="Z37" s="715">
        <v>5.6</v>
      </c>
      <c r="AA37" s="715"/>
      <c r="AB37" s="715"/>
      <c r="AC37" s="715"/>
      <c r="AD37" s="716" t="s">
        <v>231</v>
      </c>
      <c r="AE37" s="716"/>
      <c r="AF37" s="716"/>
      <c r="AG37" s="716"/>
      <c r="AH37" s="716"/>
      <c r="AI37" s="716"/>
      <c r="AJ37" s="716"/>
      <c r="AK37" s="716"/>
      <c r="AL37" s="681" t="s">
        <v>231</v>
      </c>
      <c r="AM37" s="682"/>
      <c r="AN37" s="682"/>
      <c r="AO37" s="717"/>
      <c r="AQ37" s="718" t="s">
        <v>330</v>
      </c>
      <c r="AR37" s="719"/>
      <c r="AS37" s="719"/>
      <c r="AT37" s="719"/>
      <c r="AU37" s="719"/>
      <c r="AV37" s="719"/>
      <c r="AW37" s="719"/>
      <c r="AX37" s="719"/>
      <c r="AY37" s="720"/>
      <c r="AZ37" s="678">
        <v>510000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312121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426026</v>
      </c>
      <c r="CS37" s="697"/>
      <c r="CT37" s="697"/>
      <c r="CU37" s="697"/>
      <c r="CV37" s="697"/>
      <c r="CW37" s="697"/>
      <c r="CX37" s="697"/>
      <c r="CY37" s="698"/>
      <c r="CZ37" s="681">
        <v>5.8</v>
      </c>
      <c r="DA37" s="699"/>
      <c r="DB37" s="699"/>
      <c r="DC37" s="700"/>
      <c r="DD37" s="684">
        <v>421337</v>
      </c>
      <c r="DE37" s="697"/>
      <c r="DF37" s="697"/>
      <c r="DG37" s="697"/>
      <c r="DH37" s="697"/>
      <c r="DI37" s="697"/>
      <c r="DJ37" s="697"/>
      <c r="DK37" s="698"/>
      <c r="DL37" s="684">
        <v>421337</v>
      </c>
      <c r="DM37" s="697"/>
      <c r="DN37" s="697"/>
      <c r="DO37" s="697"/>
      <c r="DP37" s="697"/>
      <c r="DQ37" s="697"/>
      <c r="DR37" s="697"/>
      <c r="DS37" s="697"/>
      <c r="DT37" s="697"/>
      <c r="DU37" s="697"/>
      <c r="DV37" s="698"/>
      <c r="DW37" s="681">
        <v>8.3000000000000007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360111</v>
      </c>
      <c r="S38" s="679"/>
      <c r="T38" s="679"/>
      <c r="U38" s="679"/>
      <c r="V38" s="679"/>
      <c r="W38" s="679"/>
      <c r="X38" s="679"/>
      <c r="Y38" s="680"/>
      <c r="Z38" s="715">
        <v>4.7</v>
      </c>
      <c r="AA38" s="715"/>
      <c r="AB38" s="715"/>
      <c r="AC38" s="715"/>
      <c r="AD38" s="716">
        <v>10993</v>
      </c>
      <c r="AE38" s="716"/>
      <c r="AF38" s="716"/>
      <c r="AG38" s="716"/>
      <c r="AH38" s="716"/>
      <c r="AI38" s="716"/>
      <c r="AJ38" s="716"/>
      <c r="AK38" s="716"/>
      <c r="AL38" s="681">
        <v>0.2</v>
      </c>
      <c r="AM38" s="682"/>
      <c r="AN38" s="682"/>
      <c r="AO38" s="717"/>
      <c r="AQ38" s="718" t="s">
        <v>334</v>
      </c>
      <c r="AR38" s="719"/>
      <c r="AS38" s="719"/>
      <c r="AT38" s="719"/>
      <c r="AU38" s="719"/>
      <c r="AV38" s="719"/>
      <c r="AW38" s="719"/>
      <c r="AX38" s="719"/>
      <c r="AY38" s="720"/>
      <c r="AZ38" s="678">
        <v>199490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2057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746008</v>
      </c>
      <c r="CS38" s="679"/>
      <c r="CT38" s="679"/>
      <c r="CU38" s="679"/>
      <c r="CV38" s="679"/>
      <c r="CW38" s="679"/>
      <c r="CX38" s="679"/>
      <c r="CY38" s="680"/>
      <c r="CZ38" s="681">
        <v>10.1</v>
      </c>
      <c r="DA38" s="699"/>
      <c r="DB38" s="699"/>
      <c r="DC38" s="700"/>
      <c r="DD38" s="684">
        <v>663937</v>
      </c>
      <c r="DE38" s="679"/>
      <c r="DF38" s="679"/>
      <c r="DG38" s="679"/>
      <c r="DH38" s="679"/>
      <c r="DI38" s="679"/>
      <c r="DJ38" s="679"/>
      <c r="DK38" s="680"/>
      <c r="DL38" s="684">
        <v>457103</v>
      </c>
      <c r="DM38" s="679"/>
      <c r="DN38" s="679"/>
      <c r="DO38" s="679"/>
      <c r="DP38" s="679"/>
      <c r="DQ38" s="679"/>
      <c r="DR38" s="679"/>
      <c r="DS38" s="679"/>
      <c r="DT38" s="679"/>
      <c r="DU38" s="679"/>
      <c r="DV38" s="680"/>
      <c r="DW38" s="681">
        <v>9</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410100</v>
      </c>
      <c r="S39" s="679"/>
      <c r="T39" s="679"/>
      <c r="U39" s="679"/>
      <c r="V39" s="679"/>
      <c r="W39" s="679"/>
      <c r="X39" s="679"/>
      <c r="Y39" s="680"/>
      <c r="Z39" s="715">
        <v>5.3</v>
      </c>
      <c r="AA39" s="715"/>
      <c r="AB39" s="715"/>
      <c r="AC39" s="715"/>
      <c r="AD39" s="716" t="s">
        <v>231</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v>11534</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3267</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287774</v>
      </c>
      <c r="CS39" s="697"/>
      <c r="CT39" s="697"/>
      <c r="CU39" s="697"/>
      <c r="CV39" s="697"/>
      <c r="CW39" s="697"/>
      <c r="CX39" s="697"/>
      <c r="CY39" s="698"/>
      <c r="CZ39" s="681">
        <v>3.9</v>
      </c>
      <c r="DA39" s="699"/>
      <c r="DB39" s="699"/>
      <c r="DC39" s="700"/>
      <c r="DD39" s="684">
        <v>113034</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137</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v>8090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210000</v>
      </c>
      <c r="CS40" s="679"/>
      <c r="CT40" s="679"/>
      <c r="CU40" s="679"/>
      <c r="CV40" s="679"/>
      <c r="CW40" s="679"/>
      <c r="CX40" s="679"/>
      <c r="CY40" s="680"/>
      <c r="CZ40" s="681">
        <v>2.9</v>
      </c>
      <c r="DA40" s="699"/>
      <c r="DB40" s="699"/>
      <c r="DC40" s="700"/>
      <c r="DD40" s="684" t="s">
        <v>128</v>
      </c>
      <c r="DE40" s="679"/>
      <c r="DF40" s="679"/>
      <c r="DG40" s="679"/>
      <c r="DH40" s="679"/>
      <c r="DI40" s="679"/>
      <c r="DJ40" s="679"/>
      <c r="DK40" s="680"/>
      <c r="DL40" s="684" t="s">
        <v>231</v>
      </c>
      <c r="DM40" s="679"/>
      <c r="DN40" s="679"/>
      <c r="DO40" s="679"/>
      <c r="DP40" s="679"/>
      <c r="DQ40" s="679"/>
      <c r="DR40" s="679"/>
      <c r="DS40" s="679"/>
      <c r="DT40" s="679"/>
      <c r="DU40" s="679"/>
      <c r="DV40" s="680"/>
      <c r="DW40" s="681" t="s">
        <v>231</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258000</v>
      </c>
      <c r="S41" s="679"/>
      <c r="T41" s="679"/>
      <c r="U41" s="679"/>
      <c r="V41" s="679"/>
      <c r="W41" s="679"/>
      <c r="X41" s="679"/>
      <c r="Y41" s="680"/>
      <c r="Z41" s="715">
        <v>3.3</v>
      </c>
      <c r="AA41" s="715"/>
      <c r="AB41" s="715"/>
      <c r="AC41" s="715"/>
      <c r="AD41" s="716" t="s">
        <v>128</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109438</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231</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7728327</v>
      </c>
      <c r="S42" s="701"/>
      <c r="T42" s="701"/>
      <c r="U42" s="701"/>
      <c r="V42" s="701"/>
      <c r="W42" s="701"/>
      <c r="X42" s="701"/>
      <c r="Y42" s="703"/>
      <c r="Z42" s="704">
        <v>100</v>
      </c>
      <c r="AA42" s="704"/>
      <c r="AB42" s="704"/>
      <c r="AC42" s="704"/>
      <c r="AD42" s="705">
        <v>4838519</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425546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297</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718383</v>
      </c>
      <c r="CS42" s="679"/>
      <c r="CT42" s="679"/>
      <c r="CU42" s="679"/>
      <c r="CV42" s="679"/>
      <c r="CW42" s="679"/>
      <c r="CX42" s="679"/>
      <c r="CY42" s="680"/>
      <c r="CZ42" s="681">
        <v>9.8000000000000007</v>
      </c>
      <c r="DA42" s="682"/>
      <c r="DB42" s="682"/>
      <c r="DC42" s="683"/>
      <c r="DD42" s="684">
        <v>276457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t="s">
        <v>128</v>
      </c>
      <c r="CS43" s="697"/>
      <c r="CT43" s="697"/>
      <c r="CU43" s="697"/>
      <c r="CV43" s="697"/>
      <c r="CW43" s="697"/>
      <c r="CX43" s="697"/>
      <c r="CY43" s="698"/>
      <c r="CZ43" s="681" t="s">
        <v>128</v>
      </c>
      <c r="DA43" s="699"/>
      <c r="DB43" s="699"/>
      <c r="DC43" s="700"/>
      <c r="DD43" s="684" t="s">
        <v>231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643517</v>
      </c>
      <c r="CS44" s="679"/>
      <c r="CT44" s="679"/>
      <c r="CU44" s="679"/>
      <c r="CV44" s="679"/>
      <c r="CW44" s="679"/>
      <c r="CX44" s="679"/>
      <c r="CY44" s="680"/>
      <c r="CZ44" s="681">
        <v>8.8000000000000007</v>
      </c>
      <c r="DA44" s="682"/>
      <c r="DB44" s="682"/>
      <c r="DC44" s="683"/>
      <c r="DD44" s="684">
        <v>270443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225728</v>
      </c>
      <c r="CS45" s="697"/>
      <c r="CT45" s="697"/>
      <c r="CU45" s="697"/>
      <c r="CV45" s="697"/>
      <c r="CW45" s="697"/>
      <c r="CX45" s="697"/>
      <c r="CY45" s="698"/>
      <c r="CZ45" s="681">
        <v>3.1</v>
      </c>
      <c r="DA45" s="699"/>
      <c r="DB45" s="699"/>
      <c r="DC45" s="700"/>
      <c r="DD45" s="684">
        <v>17103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398179</v>
      </c>
      <c r="CS46" s="679"/>
      <c r="CT46" s="679"/>
      <c r="CU46" s="679"/>
      <c r="CV46" s="679"/>
      <c r="CW46" s="679"/>
      <c r="CX46" s="679"/>
      <c r="CY46" s="680"/>
      <c r="CZ46" s="681">
        <v>5.4</v>
      </c>
      <c r="DA46" s="682"/>
      <c r="DB46" s="682"/>
      <c r="DC46" s="683"/>
      <c r="DD46" s="684">
        <v>251815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74866</v>
      </c>
      <c r="CS47" s="697"/>
      <c r="CT47" s="697"/>
      <c r="CU47" s="697"/>
      <c r="CV47" s="697"/>
      <c r="CW47" s="697"/>
      <c r="CX47" s="697"/>
      <c r="CY47" s="698"/>
      <c r="CZ47" s="681">
        <v>1</v>
      </c>
      <c r="DA47" s="699"/>
      <c r="DB47" s="699"/>
      <c r="DC47" s="700"/>
      <c r="DD47" s="684">
        <v>6014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137</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7353985</v>
      </c>
      <c r="CS49" s="663"/>
      <c r="CT49" s="663"/>
      <c r="CU49" s="663"/>
      <c r="CV49" s="663"/>
      <c r="CW49" s="663"/>
      <c r="CX49" s="663"/>
      <c r="CY49" s="664"/>
      <c r="CZ49" s="665">
        <v>100</v>
      </c>
      <c r="DA49" s="666"/>
      <c r="DB49" s="666"/>
      <c r="DC49" s="667"/>
      <c r="DD49" s="668">
        <v>5353285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IqTDshmH7UNKZ7abwWngE72hIxx1+s6RxhnPpN4GHLuqNw0PjSBYNtXhE0ijQOZjf/0JTEuE0xrjZSpdbJPTg==" saltValue="hbW2o43tGf/Pe4j7gvdv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7732</v>
      </c>
      <c r="R7" s="1198"/>
      <c r="S7" s="1198"/>
      <c r="T7" s="1198"/>
      <c r="U7" s="1198"/>
      <c r="V7" s="1198">
        <v>7358</v>
      </c>
      <c r="W7" s="1198"/>
      <c r="X7" s="1198"/>
      <c r="Y7" s="1198"/>
      <c r="Z7" s="1198"/>
      <c r="AA7" s="1198">
        <v>374</v>
      </c>
      <c r="AB7" s="1198"/>
      <c r="AC7" s="1198"/>
      <c r="AD7" s="1198"/>
      <c r="AE7" s="1199"/>
      <c r="AF7" s="1200">
        <v>349</v>
      </c>
      <c r="AG7" s="1201"/>
      <c r="AH7" s="1201"/>
      <c r="AI7" s="1201"/>
      <c r="AJ7" s="1202"/>
      <c r="AK7" s="1184">
        <v>134</v>
      </c>
      <c r="AL7" s="1185"/>
      <c r="AM7" s="1185"/>
      <c r="AN7" s="1185"/>
      <c r="AO7" s="1185"/>
      <c r="AP7" s="1185">
        <v>5489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v>95</v>
      </c>
      <c r="CI7" s="1182"/>
      <c r="CJ7" s="1182"/>
      <c r="CK7" s="1182"/>
      <c r="CL7" s="1183"/>
      <c r="CM7" s="1181">
        <v>-717</v>
      </c>
      <c r="CN7" s="1182"/>
      <c r="CO7" s="1182"/>
      <c r="CP7" s="1182"/>
      <c r="CQ7" s="1183"/>
      <c r="CR7" s="1181">
        <v>2</v>
      </c>
      <c r="CS7" s="1182"/>
      <c r="CT7" s="1182"/>
      <c r="CU7" s="1182"/>
      <c r="CV7" s="1183"/>
      <c r="CW7" s="1181" t="s">
        <v>572</v>
      </c>
      <c r="CX7" s="1182"/>
      <c r="CY7" s="1182"/>
      <c r="CZ7" s="1182"/>
      <c r="DA7" s="1183"/>
      <c r="DB7" s="1181">
        <v>1430</v>
      </c>
      <c r="DC7" s="1182"/>
      <c r="DD7" s="1182"/>
      <c r="DE7" s="1182"/>
      <c r="DF7" s="1183"/>
      <c r="DG7" s="1181" t="s">
        <v>572</v>
      </c>
      <c r="DH7" s="1182"/>
      <c r="DI7" s="1182"/>
      <c r="DJ7" s="1182"/>
      <c r="DK7" s="1183"/>
      <c r="DL7" s="1181" t="s">
        <v>572</v>
      </c>
      <c r="DM7" s="1182"/>
      <c r="DN7" s="1182"/>
      <c r="DO7" s="1182"/>
      <c r="DP7" s="1183"/>
      <c r="DQ7" s="1181" t="s">
        <v>572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61</v>
      </c>
      <c r="CI8" s="1083"/>
      <c r="CJ8" s="1083"/>
      <c r="CK8" s="1083"/>
      <c r="CL8" s="1084"/>
      <c r="CM8" s="1082">
        <v>10</v>
      </c>
      <c r="CN8" s="1083"/>
      <c r="CO8" s="1083"/>
      <c r="CP8" s="1083"/>
      <c r="CQ8" s="1084"/>
      <c r="CR8" s="1082">
        <v>10</v>
      </c>
      <c r="CS8" s="1083"/>
      <c r="CT8" s="1083"/>
      <c r="CU8" s="1083"/>
      <c r="CV8" s="1084"/>
      <c r="CW8" s="1082" t="s">
        <v>572</v>
      </c>
      <c r="CX8" s="1083"/>
      <c r="CY8" s="1083"/>
      <c r="CZ8" s="1083"/>
      <c r="DA8" s="1084"/>
      <c r="DB8" s="1082" t="s">
        <v>572</v>
      </c>
      <c r="DC8" s="1083"/>
      <c r="DD8" s="1083"/>
      <c r="DE8" s="1083"/>
      <c r="DF8" s="1084"/>
      <c r="DG8" s="1082" t="s">
        <v>572</v>
      </c>
      <c r="DH8" s="1083"/>
      <c r="DI8" s="1083"/>
      <c r="DJ8" s="1083"/>
      <c r="DK8" s="1084"/>
      <c r="DL8" s="1082" t="s">
        <v>572</v>
      </c>
      <c r="DM8" s="1083"/>
      <c r="DN8" s="1083"/>
      <c r="DO8" s="1083"/>
      <c r="DP8" s="1084"/>
      <c r="DQ8" s="1082" t="s">
        <v>572</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7732</v>
      </c>
      <c r="R23" s="1162"/>
      <c r="S23" s="1162"/>
      <c r="T23" s="1162"/>
      <c r="U23" s="1162"/>
      <c r="V23" s="1162">
        <v>7358</v>
      </c>
      <c r="W23" s="1162"/>
      <c r="X23" s="1162"/>
      <c r="Y23" s="1162"/>
      <c r="Z23" s="1162"/>
      <c r="AA23" s="1162">
        <v>374</v>
      </c>
      <c r="AB23" s="1162"/>
      <c r="AC23" s="1162"/>
      <c r="AD23" s="1162"/>
      <c r="AE23" s="1163"/>
      <c r="AF23" s="1164">
        <v>349</v>
      </c>
      <c r="AG23" s="1162"/>
      <c r="AH23" s="1162"/>
      <c r="AI23" s="1162"/>
      <c r="AJ23" s="1165"/>
      <c r="AK23" s="1166"/>
      <c r="AL23" s="1167"/>
      <c r="AM23" s="1167"/>
      <c r="AN23" s="1167"/>
      <c r="AO23" s="1167"/>
      <c r="AP23" s="1162">
        <v>5489</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1769</v>
      </c>
      <c r="R28" s="1147"/>
      <c r="S28" s="1147"/>
      <c r="T28" s="1147"/>
      <c r="U28" s="1147"/>
      <c r="V28" s="1147">
        <v>1453</v>
      </c>
      <c r="W28" s="1147"/>
      <c r="X28" s="1147"/>
      <c r="Y28" s="1147"/>
      <c r="Z28" s="1147"/>
      <c r="AA28" s="1147">
        <v>316</v>
      </c>
      <c r="AB28" s="1147"/>
      <c r="AC28" s="1147"/>
      <c r="AD28" s="1147"/>
      <c r="AE28" s="1148"/>
      <c r="AF28" s="1149">
        <v>316</v>
      </c>
      <c r="AG28" s="1147"/>
      <c r="AH28" s="1147"/>
      <c r="AI28" s="1147"/>
      <c r="AJ28" s="1150"/>
      <c r="AK28" s="1151">
        <v>109</v>
      </c>
      <c r="AL28" s="1139"/>
      <c r="AM28" s="1139"/>
      <c r="AN28" s="1139"/>
      <c r="AO28" s="1139"/>
      <c r="AP28" s="1139" t="s">
        <v>572</v>
      </c>
      <c r="AQ28" s="1139"/>
      <c r="AR28" s="1139"/>
      <c r="AS28" s="1139"/>
      <c r="AT28" s="1139"/>
      <c r="AU28" s="1139" t="s">
        <v>572</v>
      </c>
      <c r="AV28" s="1139"/>
      <c r="AW28" s="1139"/>
      <c r="AX28" s="1139"/>
      <c r="AY28" s="1139"/>
      <c r="AZ28" s="1140" t="s">
        <v>572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205</v>
      </c>
      <c r="R29" s="1137"/>
      <c r="S29" s="1137"/>
      <c r="T29" s="1137"/>
      <c r="U29" s="1137"/>
      <c r="V29" s="1137">
        <v>201</v>
      </c>
      <c r="W29" s="1137"/>
      <c r="X29" s="1137"/>
      <c r="Y29" s="1137"/>
      <c r="Z29" s="1137"/>
      <c r="AA29" s="1137">
        <v>4</v>
      </c>
      <c r="AB29" s="1137"/>
      <c r="AC29" s="1137"/>
      <c r="AD29" s="1137"/>
      <c r="AE29" s="1138"/>
      <c r="AF29" s="1112">
        <v>4</v>
      </c>
      <c r="AG29" s="1113"/>
      <c r="AH29" s="1113"/>
      <c r="AI29" s="1113"/>
      <c r="AJ29" s="1114"/>
      <c r="AK29" s="1073">
        <v>45</v>
      </c>
      <c r="AL29" s="1064"/>
      <c r="AM29" s="1064"/>
      <c r="AN29" s="1064"/>
      <c r="AO29" s="1064"/>
      <c r="AP29" s="1064" t="s">
        <v>572</v>
      </c>
      <c r="AQ29" s="1064"/>
      <c r="AR29" s="1064"/>
      <c r="AS29" s="1064"/>
      <c r="AT29" s="1064"/>
      <c r="AU29" s="1064" t="s">
        <v>572</v>
      </c>
      <c r="AV29" s="1064"/>
      <c r="AW29" s="1064"/>
      <c r="AX29" s="1064"/>
      <c r="AY29" s="1064"/>
      <c r="AZ29" s="1135" t="s">
        <v>572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614</v>
      </c>
      <c r="R30" s="1137"/>
      <c r="S30" s="1137"/>
      <c r="T30" s="1137"/>
      <c r="U30" s="1137"/>
      <c r="V30" s="1137">
        <v>506</v>
      </c>
      <c r="W30" s="1137"/>
      <c r="X30" s="1137"/>
      <c r="Y30" s="1137"/>
      <c r="Z30" s="1137"/>
      <c r="AA30" s="1137">
        <v>108</v>
      </c>
      <c r="AB30" s="1137"/>
      <c r="AC30" s="1137"/>
      <c r="AD30" s="1137"/>
      <c r="AE30" s="1138"/>
      <c r="AF30" s="1112">
        <v>1894</v>
      </c>
      <c r="AG30" s="1113"/>
      <c r="AH30" s="1113"/>
      <c r="AI30" s="1113"/>
      <c r="AJ30" s="1114"/>
      <c r="AK30" s="1073">
        <v>8</v>
      </c>
      <c r="AL30" s="1064"/>
      <c r="AM30" s="1064"/>
      <c r="AN30" s="1064"/>
      <c r="AO30" s="1064"/>
      <c r="AP30" s="1064">
        <v>428</v>
      </c>
      <c r="AQ30" s="1064"/>
      <c r="AR30" s="1064"/>
      <c r="AS30" s="1064"/>
      <c r="AT30" s="1064"/>
      <c r="AU30" s="1064">
        <v>18</v>
      </c>
      <c r="AV30" s="1064"/>
      <c r="AW30" s="1064"/>
      <c r="AX30" s="1064"/>
      <c r="AY30" s="1064"/>
      <c r="AZ30" s="1135" t="s">
        <v>572</v>
      </c>
      <c r="BA30" s="1135"/>
      <c r="BB30" s="1135"/>
      <c r="BC30" s="1135"/>
      <c r="BD30" s="1135"/>
      <c r="BE30" s="1125" t="s">
        <v>404</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1241</v>
      </c>
      <c r="R31" s="1137"/>
      <c r="S31" s="1137"/>
      <c r="T31" s="1137"/>
      <c r="U31" s="1137"/>
      <c r="V31" s="1137">
        <v>892</v>
      </c>
      <c r="W31" s="1137"/>
      <c r="X31" s="1137"/>
      <c r="Y31" s="1137"/>
      <c r="Z31" s="1137"/>
      <c r="AA31" s="1137">
        <v>349</v>
      </c>
      <c r="AB31" s="1137"/>
      <c r="AC31" s="1137"/>
      <c r="AD31" s="1137"/>
      <c r="AE31" s="1138"/>
      <c r="AF31" s="1112">
        <v>691</v>
      </c>
      <c r="AG31" s="1113"/>
      <c r="AH31" s="1113"/>
      <c r="AI31" s="1113"/>
      <c r="AJ31" s="1114"/>
      <c r="AK31" s="1073">
        <v>610</v>
      </c>
      <c r="AL31" s="1064"/>
      <c r="AM31" s="1064"/>
      <c r="AN31" s="1064"/>
      <c r="AO31" s="1064"/>
      <c r="AP31" s="1064">
        <v>4818</v>
      </c>
      <c r="AQ31" s="1064"/>
      <c r="AR31" s="1064"/>
      <c r="AS31" s="1064"/>
      <c r="AT31" s="1064"/>
      <c r="AU31" s="1064">
        <v>2977</v>
      </c>
      <c r="AV31" s="1064"/>
      <c r="AW31" s="1064"/>
      <c r="AX31" s="1064"/>
      <c r="AY31" s="1064"/>
      <c r="AZ31" s="1135" t="s">
        <v>572</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184</v>
      </c>
      <c r="R32" s="1137"/>
      <c r="S32" s="1137"/>
      <c r="T32" s="1137"/>
      <c r="U32" s="1137"/>
      <c r="V32" s="1137">
        <v>174</v>
      </c>
      <c r="W32" s="1137"/>
      <c r="X32" s="1137"/>
      <c r="Y32" s="1137"/>
      <c r="Z32" s="1137"/>
      <c r="AA32" s="1137">
        <v>10</v>
      </c>
      <c r="AB32" s="1137"/>
      <c r="AC32" s="1137"/>
      <c r="AD32" s="1137"/>
      <c r="AE32" s="1138"/>
      <c r="AF32" s="1112">
        <v>10</v>
      </c>
      <c r="AG32" s="1113"/>
      <c r="AH32" s="1113"/>
      <c r="AI32" s="1113"/>
      <c r="AJ32" s="1114"/>
      <c r="AK32" s="1073">
        <v>52</v>
      </c>
      <c r="AL32" s="1064"/>
      <c r="AM32" s="1064"/>
      <c r="AN32" s="1064"/>
      <c r="AO32" s="1064"/>
      <c r="AP32" s="1064" t="s">
        <v>572</v>
      </c>
      <c r="AQ32" s="1064"/>
      <c r="AR32" s="1064"/>
      <c r="AS32" s="1064"/>
      <c r="AT32" s="1064"/>
      <c r="AU32" s="1064" t="s">
        <v>572</v>
      </c>
      <c r="AV32" s="1064"/>
      <c r="AW32" s="1064"/>
      <c r="AX32" s="1064"/>
      <c r="AY32" s="1064"/>
      <c r="AZ32" s="1135" t="s">
        <v>572</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2915</v>
      </c>
      <c r="AG63" s="1052"/>
      <c r="AH63" s="1052"/>
      <c r="AI63" s="1052"/>
      <c r="AJ63" s="1123"/>
      <c r="AK63" s="1124"/>
      <c r="AL63" s="1056"/>
      <c r="AM63" s="1056"/>
      <c r="AN63" s="1056"/>
      <c r="AO63" s="1056"/>
      <c r="AP63" s="1052">
        <v>5246</v>
      </c>
      <c r="AQ63" s="1052"/>
      <c r="AR63" s="1052"/>
      <c r="AS63" s="1052"/>
      <c r="AT63" s="1052"/>
      <c r="AU63" s="1052">
        <v>2995</v>
      </c>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395</v>
      </c>
      <c r="AB66" s="1095"/>
      <c r="AC66" s="1095"/>
      <c r="AD66" s="1095"/>
      <c r="AE66" s="1096"/>
      <c r="AF66" s="1100" t="s">
        <v>413</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292</v>
      </c>
      <c r="R69" s="1064"/>
      <c r="S69" s="1064"/>
      <c r="T69" s="1064"/>
      <c r="U69" s="1064"/>
      <c r="V69" s="1064">
        <v>248</v>
      </c>
      <c r="W69" s="1064"/>
      <c r="X69" s="1064"/>
      <c r="Y69" s="1064"/>
      <c r="Z69" s="1064"/>
      <c r="AA69" s="1064">
        <v>44</v>
      </c>
      <c r="AB69" s="1064"/>
      <c r="AC69" s="1064"/>
      <c r="AD69" s="1064"/>
      <c r="AE69" s="1064"/>
      <c r="AF69" s="1064">
        <v>48</v>
      </c>
      <c r="AG69" s="1064"/>
      <c r="AH69" s="1064"/>
      <c r="AI69" s="1064"/>
      <c r="AJ69" s="1064"/>
      <c r="AK69" s="1064" t="s">
        <v>598</v>
      </c>
      <c r="AL69" s="1064"/>
      <c r="AM69" s="1064"/>
      <c r="AN69" s="1064"/>
      <c r="AO69" s="1064"/>
      <c r="AP69" s="1064" t="s">
        <v>598</v>
      </c>
      <c r="AQ69" s="1064"/>
      <c r="AR69" s="1064"/>
      <c r="AS69" s="1064"/>
      <c r="AT69" s="1064"/>
      <c r="AU69" s="1064" t="s">
        <v>598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404</v>
      </c>
      <c r="R70" s="1064"/>
      <c r="S70" s="1064"/>
      <c r="T70" s="1064"/>
      <c r="U70" s="1064"/>
      <c r="V70" s="1064">
        <v>377</v>
      </c>
      <c r="W70" s="1064"/>
      <c r="X70" s="1064"/>
      <c r="Y70" s="1064"/>
      <c r="Z70" s="1064"/>
      <c r="AA70" s="1064">
        <v>27</v>
      </c>
      <c r="AB70" s="1064"/>
      <c r="AC70" s="1064"/>
      <c r="AD70" s="1064"/>
      <c r="AE70" s="1064"/>
      <c r="AF70" s="1064">
        <v>27</v>
      </c>
      <c r="AG70" s="1064"/>
      <c r="AH70" s="1064"/>
      <c r="AI70" s="1064"/>
      <c r="AJ70" s="1064"/>
      <c r="AK70" s="1064" t="s">
        <v>598</v>
      </c>
      <c r="AL70" s="1064"/>
      <c r="AM70" s="1064"/>
      <c r="AN70" s="1064"/>
      <c r="AO70" s="1064"/>
      <c r="AP70" s="1064">
        <v>91</v>
      </c>
      <c r="AQ70" s="1064"/>
      <c r="AR70" s="1064"/>
      <c r="AS70" s="1064"/>
      <c r="AT70" s="1064"/>
      <c r="AU70" s="1064">
        <v>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19920</v>
      </c>
      <c r="R71" s="1064"/>
      <c r="S71" s="1064"/>
      <c r="T71" s="1064"/>
      <c r="U71" s="1064"/>
      <c r="V71" s="1064">
        <v>19401</v>
      </c>
      <c r="W71" s="1064"/>
      <c r="X71" s="1064"/>
      <c r="Y71" s="1064"/>
      <c r="Z71" s="1064"/>
      <c r="AA71" s="1064">
        <v>519</v>
      </c>
      <c r="AB71" s="1064"/>
      <c r="AC71" s="1064"/>
      <c r="AD71" s="1064"/>
      <c r="AE71" s="1064"/>
      <c r="AF71" s="1064">
        <v>476</v>
      </c>
      <c r="AG71" s="1064"/>
      <c r="AH71" s="1064"/>
      <c r="AI71" s="1064"/>
      <c r="AJ71" s="1064"/>
      <c r="AK71" s="1064">
        <v>249</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2515</v>
      </c>
      <c r="R72" s="1064"/>
      <c r="S72" s="1064"/>
      <c r="T72" s="1064"/>
      <c r="U72" s="1064"/>
      <c r="V72" s="1064">
        <v>2387</v>
      </c>
      <c r="W72" s="1064"/>
      <c r="X72" s="1064"/>
      <c r="Y72" s="1064"/>
      <c r="Z72" s="1064"/>
      <c r="AA72" s="1064">
        <v>128</v>
      </c>
      <c r="AB72" s="1064"/>
      <c r="AC72" s="1064"/>
      <c r="AD72" s="1064"/>
      <c r="AE72" s="1064"/>
      <c r="AF72" s="1064">
        <v>173</v>
      </c>
      <c r="AG72" s="1064"/>
      <c r="AH72" s="1064"/>
      <c r="AI72" s="1064"/>
      <c r="AJ72" s="1064"/>
      <c r="AK72" s="1064" t="s">
        <v>599</v>
      </c>
      <c r="AL72" s="1064"/>
      <c r="AM72" s="1064"/>
      <c r="AN72" s="1064"/>
      <c r="AO72" s="1064"/>
      <c r="AP72" s="1064">
        <v>898</v>
      </c>
      <c r="AQ72" s="1064"/>
      <c r="AR72" s="1064"/>
      <c r="AS72" s="1064"/>
      <c r="AT72" s="1064"/>
      <c r="AU72" s="1064">
        <v>83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578</v>
      </c>
      <c r="C73" s="1068"/>
      <c r="D73" s="1068"/>
      <c r="E73" s="1068"/>
      <c r="F73" s="1068"/>
      <c r="G73" s="1068"/>
      <c r="H73" s="1068"/>
      <c r="I73" s="1068"/>
      <c r="J73" s="1068"/>
      <c r="K73" s="1068"/>
      <c r="L73" s="1068"/>
      <c r="M73" s="1068"/>
      <c r="N73" s="1068"/>
      <c r="O73" s="1068"/>
      <c r="P73" s="1069"/>
      <c r="Q73" s="1070">
        <v>23</v>
      </c>
      <c r="R73" s="1064"/>
      <c r="S73" s="1064"/>
      <c r="T73" s="1064"/>
      <c r="U73" s="1064"/>
      <c r="V73" s="1064">
        <v>13</v>
      </c>
      <c r="W73" s="1064"/>
      <c r="X73" s="1064"/>
      <c r="Y73" s="1064"/>
      <c r="Z73" s="1064"/>
      <c r="AA73" s="1064">
        <v>9</v>
      </c>
      <c r="AB73" s="1064"/>
      <c r="AC73" s="1064"/>
      <c r="AD73" s="1064"/>
      <c r="AE73" s="1064"/>
      <c r="AF73" s="1064">
        <v>9</v>
      </c>
      <c r="AG73" s="1064"/>
      <c r="AH73" s="1064"/>
      <c r="AI73" s="1064"/>
      <c r="AJ73" s="1064"/>
      <c r="AK73" s="1064" t="s">
        <v>598</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579</v>
      </c>
      <c r="C74" s="1068"/>
      <c r="D74" s="1068"/>
      <c r="E74" s="1068"/>
      <c r="F74" s="1068"/>
      <c r="G74" s="1068"/>
      <c r="H74" s="1068"/>
      <c r="I74" s="1068"/>
      <c r="J74" s="1068"/>
      <c r="K74" s="1068"/>
      <c r="L74" s="1068"/>
      <c r="M74" s="1068"/>
      <c r="N74" s="1068"/>
      <c r="O74" s="1068"/>
      <c r="P74" s="1069"/>
      <c r="Q74" s="1070">
        <v>216</v>
      </c>
      <c r="R74" s="1064"/>
      <c r="S74" s="1064"/>
      <c r="T74" s="1064"/>
      <c r="U74" s="1064"/>
      <c r="V74" s="1064">
        <v>194</v>
      </c>
      <c r="W74" s="1064"/>
      <c r="X74" s="1064"/>
      <c r="Y74" s="1064"/>
      <c r="Z74" s="1064"/>
      <c r="AA74" s="1064">
        <v>22</v>
      </c>
      <c r="AB74" s="1064"/>
      <c r="AC74" s="1064"/>
      <c r="AD74" s="1064"/>
      <c r="AE74" s="1064"/>
      <c r="AF74" s="1064">
        <v>22</v>
      </c>
      <c r="AG74" s="1064"/>
      <c r="AH74" s="1064"/>
      <c r="AI74" s="1064"/>
      <c r="AJ74" s="1064"/>
      <c r="AK74" s="1064" t="s">
        <v>598</v>
      </c>
      <c r="AL74" s="1064"/>
      <c r="AM74" s="1064"/>
      <c r="AN74" s="1064"/>
      <c r="AO74" s="1064"/>
      <c r="AP74" s="1064" t="s">
        <v>598</v>
      </c>
      <c r="AQ74" s="1064"/>
      <c r="AR74" s="1064"/>
      <c r="AS74" s="1064"/>
      <c r="AT74" s="1064"/>
      <c r="AU74" s="1064" t="s">
        <v>598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580</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581</v>
      </c>
      <c r="C76" s="1068"/>
      <c r="D76" s="1068"/>
      <c r="E76" s="1068"/>
      <c r="F76" s="1068"/>
      <c r="G76" s="1068"/>
      <c r="H76" s="1068"/>
      <c r="I76" s="1068"/>
      <c r="J76" s="1068"/>
      <c r="K76" s="1068"/>
      <c r="L76" s="1068"/>
      <c r="M76" s="1068"/>
      <c r="N76" s="1068"/>
      <c r="O76" s="1068"/>
      <c r="P76" s="1069"/>
      <c r="Q76" s="1071">
        <v>84</v>
      </c>
      <c r="R76" s="1072"/>
      <c r="S76" s="1072"/>
      <c r="T76" s="1072"/>
      <c r="U76" s="1073"/>
      <c r="V76" s="1074">
        <v>77</v>
      </c>
      <c r="W76" s="1072"/>
      <c r="X76" s="1072"/>
      <c r="Y76" s="1072"/>
      <c r="Z76" s="1073"/>
      <c r="AA76" s="1074">
        <v>7</v>
      </c>
      <c r="AB76" s="1072"/>
      <c r="AC76" s="1072"/>
      <c r="AD76" s="1072"/>
      <c r="AE76" s="1073"/>
      <c r="AF76" s="1064">
        <v>7</v>
      </c>
      <c r="AG76" s="1064"/>
      <c r="AH76" s="1064"/>
      <c r="AI76" s="1064"/>
      <c r="AJ76" s="1064"/>
      <c r="AK76" s="1074" t="s">
        <v>598</v>
      </c>
      <c r="AL76" s="1072"/>
      <c r="AM76" s="1072"/>
      <c r="AN76" s="1072"/>
      <c r="AO76" s="1073"/>
      <c r="AP76" s="1074">
        <v>27</v>
      </c>
      <c r="AQ76" s="1072"/>
      <c r="AR76" s="1072"/>
      <c r="AS76" s="1072"/>
      <c r="AT76" s="1073"/>
      <c r="AU76" s="1074">
        <v>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582</v>
      </c>
      <c r="C77" s="1068"/>
      <c r="D77" s="1068"/>
      <c r="E77" s="1068"/>
      <c r="F77" s="1068"/>
      <c r="G77" s="1068"/>
      <c r="H77" s="1068"/>
      <c r="I77" s="1068"/>
      <c r="J77" s="1068"/>
      <c r="K77" s="1068"/>
      <c r="L77" s="1068"/>
      <c r="M77" s="1068"/>
      <c r="N77" s="1068"/>
      <c r="O77" s="1068"/>
      <c r="P77" s="1069"/>
      <c r="Q77" s="1071">
        <v>883</v>
      </c>
      <c r="R77" s="1072"/>
      <c r="S77" s="1072"/>
      <c r="T77" s="1072"/>
      <c r="U77" s="1073"/>
      <c r="V77" s="1074">
        <v>799</v>
      </c>
      <c r="W77" s="1072"/>
      <c r="X77" s="1072"/>
      <c r="Y77" s="1072"/>
      <c r="Z77" s="1073"/>
      <c r="AA77" s="1074">
        <v>84</v>
      </c>
      <c r="AB77" s="1072"/>
      <c r="AC77" s="1072"/>
      <c r="AD77" s="1072"/>
      <c r="AE77" s="1073"/>
      <c r="AF77" s="1074">
        <v>46</v>
      </c>
      <c r="AG77" s="1072"/>
      <c r="AH77" s="1072"/>
      <c r="AI77" s="1072"/>
      <c r="AJ77" s="1073"/>
      <c r="AK77" s="1074" t="s">
        <v>598</v>
      </c>
      <c r="AL77" s="1072"/>
      <c r="AM77" s="1072"/>
      <c r="AN77" s="1072"/>
      <c r="AO77" s="1073"/>
      <c r="AP77" s="1074">
        <v>225</v>
      </c>
      <c r="AQ77" s="1072"/>
      <c r="AR77" s="1072"/>
      <c r="AS77" s="1072"/>
      <c r="AT77" s="1073"/>
      <c r="AU77" s="1074">
        <v>47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583</v>
      </c>
      <c r="C78" s="1068"/>
      <c r="D78" s="1068"/>
      <c r="E78" s="1068"/>
      <c r="F78" s="1068"/>
      <c r="G78" s="1068"/>
      <c r="H78" s="1068"/>
      <c r="I78" s="1068"/>
      <c r="J78" s="1068"/>
      <c r="K78" s="1068"/>
      <c r="L78" s="1068"/>
      <c r="M78" s="1068"/>
      <c r="N78" s="1068"/>
      <c r="O78" s="1068"/>
      <c r="P78" s="1069"/>
      <c r="Q78" s="1070">
        <v>1069</v>
      </c>
      <c r="R78" s="1064"/>
      <c r="S78" s="1064"/>
      <c r="T78" s="1064"/>
      <c r="U78" s="1064"/>
      <c r="V78" s="1064">
        <v>1042</v>
      </c>
      <c r="W78" s="1064"/>
      <c r="X78" s="1064"/>
      <c r="Y78" s="1064"/>
      <c r="Z78" s="1064"/>
      <c r="AA78" s="1064">
        <v>28</v>
      </c>
      <c r="AB78" s="1064"/>
      <c r="AC78" s="1064"/>
      <c r="AD78" s="1064"/>
      <c r="AE78" s="1064"/>
      <c r="AF78" s="1064">
        <v>28</v>
      </c>
      <c r="AG78" s="1064"/>
      <c r="AH78" s="1064"/>
      <c r="AI78" s="1064"/>
      <c r="AJ78" s="1064"/>
      <c r="AK78" s="1064">
        <v>11</v>
      </c>
      <c r="AL78" s="1064"/>
      <c r="AM78" s="1064"/>
      <c r="AN78" s="1064"/>
      <c r="AO78" s="1064"/>
      <c r="AP78" s="1064" t="s">
        <v>598</v>
      </c>
      <c r="AQ78" s="1064"/>
      <c r="AR78" s="1064"/>
      <c r="AS78" s="1064"/>
      <c r="AT78" s="1064"/>
      <c r="AU78" s="1064" t="s">
        <v>598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584</v>
      </c>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574</v>
      </c>
      <c r="C80" s="1068"/>
      <c r="D80" s="1068"/>
      <c r="E80" s="1068"/>
      <c r="F80" s="1068"/>
      <c r="G80" s="1068"/>
      <c r="H80" s="1068"/>
      <c r="I80" s="1068"/>
      <c r="J80" s="1068"/>
      <c r="K80" s="1068"/>
      <c r="L80" s="1068"/>
      <c r="M80" s="1068"/>
      <c r="N80" s="1068"/>
      <c r="O80" s="1068"/>
      <c r="P80" s="1069"/>
      <c r="Q80" s="1070">
        <v>1097</v>
      </c>
      <c r="R80" s="1064"/>
      <c r="S80" s="1064"/>
      <c r="T80" s="1064"/>
      <c r="U80" s="1064"/>
      <c r="V80" s="1064">
        <v>1024</v>
      </c>
      <c r="W80" s="1064"/>
      <c r="X80" s="1064"/>
      <c r="Y80" s="1064"/>
      <c r="Z80" s="1064"/>
      <c r="AA80" s="1064">
        <v>73</v>
      </c>
      <c r="AB80" s="1064"/>
      <c r="AC80" s="1064"/>
      <c r="AD80" s="1064"/>
      <c r="AE80" s="1064"/>
      <c r="AF80" s="1064">
        <v>73</v>
      </c>
      <c r="AG80" s="1064"/>
      <c r="AH80" s="1064"/>
      <c r="AI80" s="1064"/>
      <c r="AJ80" s="1064"/>
      <c r="AK80" s="1064">
        <v>141</v>
      </c>
      <c r="AL80" s="1064"/>
      <c r="AM80" s="1064"/>
      <c r="AN80" s="1064"/>
      <c r="AO80" s="1064"/>
      <c r="AP80" s="1064" t="s">
        <v>598</v>
      </c>
      <c r="AQ80" s="1064"/>
      <c r="AR80" s="1064"/>
      <c r="AS80" s="1064"/>
      <c r="AT80" s="1064"/>
      <c r="AU80" s="1064" t="s">
        <v>598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585</v>
      </c>
      <c r="C81" s="1068"/>
      <c r="D81" s="1068"/>
      <c r="E81" s="1068"/>
      <c r="F81" s="1068"/>
      <c r="G81" s="1068"/>
      <c r="H81" s="1068"/>
      <c r="I81" s="1068"/>
      <c r="J81" s="1068"/>
      <c r="K81" s="1068"/>
      <c r="L81" s="1068"/>
      <c r="M81" s="1068"/>
      <c r="N81" s="1068"/>
      <c r="O81" s="1068"/>
      <c r="P81" s="1069"/>
      <c r="Q81" s="1070">
        <v>293449</v>
      </c>
      <c r="R81" s="1064"/>
      <c r="S81" s="1064"/>
      <c r="T81" s="1064"/>
      <c r="U81" s="1064"/>
      <c r="V81" s="1064">
        <v>280469</v>
      </c>
      <c r="W81" s="1064"/>
      <c r="X81" s="1064"/>
      <c r="Y81" s="1064"/>
      <c r="Z81" s="1064"/>
      <c r="AA81" s="1064">
        <v>12980</v>
      </c>
      <c r="AB81" s="1064"/>
      <c r="AC81" s="1064"/>
      <c r="AD81" s="1064"/>
      <c r="AE81" s="1064"/>
      <c r="AF81" s="1064">
        <v>12980</v>
      </c>
      <c r="AG81" s="1064"/>
      <c r="AH81" s="1064"/>
      <c r="AI81" s="1064"/>
      <c r="AJ81" s="1064"/>
      <c r="AK81" s="1064">
        <v>723</v>
      </c>
      <c r="AL81" s="1064"/>
      <c r="AM81" s="1064"/>
      <c r="AN81" s="1064"/>
      <c r="AO81" s="1064"/>
      <c r="AP81" s="1064" t="s">
        <v>598</v>
      </c>
      <c r="AQ81" s="1064"/>
      <c r="AR81" s="1064"/>
      <c r="AS81" s="1064"/>
      <c r="AT81" s="1064"/>
      <c r="AU81" s="1064" t="s">
        <v>598</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586</v>
      </c>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581</v>
      </c>
      <c r="C83" s="1068"/>
      <c r="D83" s="1068"/>
      <c r="E83" s="1068"/>
      <c r="F83" s="1068"/>
      <c r="G83" s="1068"/>
      <c r="H83" s="1068"/>
      <c r="I83" s="1068"/>
      <c r="J83" s="1068"/>
      <c r="K83" s="1068"/>
      <c r="L83" s="1068"/>
      <c r="M83" s="1068"/>
      <c r="N83" s="1068"/>
      <c r="O83" s="1068"/>
      <c r="P83" s="1069"/>
      <c r="Q83" s="1070">
        <v>6683</v>
      </c>
      <c r="R83" s="1064"/>
      <c r="S83" s="1064"/>
      <c r="T83" s="1064"/>
      <c r="U83" s="1064"/>
      <c r="V83" s="1064">
        <v>6314</v>
      </c>
      <c r="W83" s="1064"/>
      <c r="X83" s="1064"/>
      <c r="Y83" s="1064"/>
      <c r="Z83" s="1064"/>
      <c r="AA83" s="1064">
        <v>369</v>
      </c>
      <c r="AB83" s="1064"/>
      <c r="AC83" s="1064"/>
      <c r="AD83" s="1064"/>
      <c r="AE83" s="1064"/>
      <c r="AF83" s="1064">
        <v>378</v>
      </c>
      <c r="AG83" s="1064"/>
      <c r="AH83" s="1064"/>
      <c r="AI83" s="1064"/>
      <c r="AJ83" s="1064"/>
      <c r="AK83" s="1064">
        <v>350</v>
      </c>
      <c r="AL83" s="1064"/>
      <c r="AM83" s="1064"/>
      <c r="AN83" s="1064"/>
      <c r="AO83" s="1064"/>
      <c r="AP83" s="1064" t="s">
        <v>598</v>
      </c>
      <c r="AQ83" s="1064"/>
      <c r="AR83" s="1064"/>
      <c r="AS83" s="1064"/>
      <c r="AT83" s="1064"/>
      <c r="AU83" s="1064" t="s">
        <v>598</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587</v>
      </c>
      <c r="C84" s="1068"/>
      <c r="D84" s="1068"/>
      <c r="E84" s="1068"/>
      <c r="F84" s="1068"/>
      <c r="G84" s="1068"/>
      <c r="H84" s="1068"/>
      <c r="I84" s="1068"/>
      <c r="J84" s="1068"/>
      <c r="K84" s="1068"/>
      <c r="L84" s="1068"/>
      <c r="M84" s="1068"/>
      <c r="N84" s="1068"/>
      <c r="O84" s="1068"/>
      <c r="P84" s="1069"/>
      <c r="Q84" s="1070">
        <v>14</v>
      </c>
      <c r="R84" s="1064"/>
      <c r="S84" s="1064"/>
      <c r="T84" s="1064"/>
      <c r="U84" s="1064"/>
      <c r="V84" s="1064">
        <v>5</v>
      </c>
      <c r="W84" s="1064"/>
      <c r="X84" s="1064"/>
      <c r="Y84" s="1064"/>
      <c r="Z84" s="1064"/>
      <c r="AA84" s="1064">
        <v>9</v>
      </c>
      <c r="AB84" s="1064"/>
      <c r="AC84" s="1064"/>
      <c r="AD84" s="1064"/>
      <c r="AE84" s="1064"/>
      <c r="AF84" s="1064">
        <v>1</v>
      </c>
      <c r="AG84" s="1064"/>
      <c r="AH84" s="1064"/>
      <c r="AI84" s="1064"/>
      <c r="AJ84" s="1064"/>
      <c r="AK84" s="1064">
        <v>9</v>
      </c>
      <c r="AL84" s="1064"/>
      <c r="AM84" s="1064"/>
      <c r="AN84" s="1064"/>
      <c r="AO84" s="1064"/>
      <c r="AP84" s="1064" t="s">
        <v>598</v>
      </c>
      <c r="AQ84" s="1064"/>
      <c r="AR84" s="1064"/>
      <c r="AS84" s="1064"/>
      <c r="AT84" s="1064"/>
      <c r="AU84" s="1064" t="s">
        <v>598</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588</v>
      </c>
      <c r="C85" s="1068"/>
      <c r="D85" s="1068"/>
      <c r="E85" s="1068"/>
      <c r="F85" s="1068"/>
      <c r="G85" s="1068"/>
      <c r="H85" s="1068"/>
      <c r="I85" s="1068"/>
      <c r="J85" s="1068"/>
      <c r="K85" s="1068"/>
      <c r="L85" s="1068"/>
      <c r="M85" s="1068"/>
      <c r="N85" s="1068"/>
      <c r="O85" s="1068"/>
      <c r="P85" s="1069"/>
      <c r="Q85" s="1070">
        <v>40</v>
      </c>
      <c r="R85" s="1064"/>
      <c r="S85" s="1064"/>
      <c r="T85" s="1064"/>
      <c r="U85" s="1064"/>
      <c r="V85" s="1064">
        <v>29</v>
      </c>
      <c r="W85" s="1064"/>
      <c r="X85" s="1064"/>
      <c r="Y85" s="1064"/>
      <c r="Z85" s="1064"/>
      <c r="AA85" s="1064">
        <v>11</v>
      </c>
      <c r="AB85" s="1064"/>
      <c r="AC85" s="1064"/>
      <c r="AD85" s="1064"/>
      <c r="AE85" s="1064"/>
      <c r="AF85" s="1064">
        <v>5</v>
      </c>
      <c r="AG85" s="1064"/>
      <c r="AH85" s="1064"/>
      <c r="AI85" s="1064"/>
      <c r="AJ85" s="1064"/>
      <c r="AK85" s="1064"/>
      <c r="AL85" s="1064"/>
      <c r="AM85" s="1064"/>
      <c r="AN85" s="1064"/>
      <c r="AO85" s="1064"/>
      <c r="AP85" s="1064" t="s">
        <v>598</v>
      </c>
      <c r="AQ85" s="1064"/>
      <c r="AR85" s="1064"/>
      <c r="AS85" s="1064"/>
      <c r="AT85" s="1064"/>
      <c r="AU85" s="1064" t="s">
        <v>598</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t="s">
        <v>589</v>
      </c>
      <c r="C86" s="1068"/>
      <c r="D86" s="1068"/>
      <c r="E86" s="1068"/>
      <c r="F86" s="1068"/>
      <c r="G86" s="1068"/>
      <c r="H86" s="1068"/>
      <c r="I86" s="1068"/>
      <c r="J86" s="1068"/>
      <c r="K86" s="1068"/>
      <c r="L86" s="1068"/>
      <c r="M86" s="1068"/>
      <c r="N86" s="1068"/>
      <c r="O86" s="1068"/>
      <c r="P86" s="1069"/>
      <c r="Q86" s="1070">
        <v>194</v>
      </c>
      <c r="R86" s="1064"/>
      <c r="S86" s="1064"/>
      <c r="T86" s="1064"/>
      <c r="U86" s="1064"/>
      <c r="V86" s="1064">
        <v>191</v>
      </c>
      <c r="W86" s="1064"/>
      <c r="X86" s="1064"/>
      <c r="Y86" s="1064"/>
      <c r="Z86" s="1064"/>
      <c r="AA86" s="1064">
        <v>3</v>
      </c>
      <c r="AB86" s="1064"/>
      <c r="AC86" s="1064"/>
      <c r="AD86" s="1064"/>
      <c r="AE86" s="1064"/>
      <c r="AF86" s="1064">
        <v>3</v>
      </c>
      <c r="AG86" s="1064"/>
      <c r="AH86" s="1064"/>
      <c r="AI86" s="1064"/>
      <c r="AJ86" s="1064"/>
      <c r="AK86" s="1064" t="s">
        <v>598</v>
      </c>
      <c r="AL86" s="1064"/>
      <c r="AM86" s="1064"/>
      <c r="AN86" s="1064"/>
      <c r="AO86" s="1064"/>
      <c r="AP86" s="1064" t="s">
        <v>598</v>
      </c>
      <c r="AQ86" s="1064"/>
      <c r="AR86" s="1064"/>
      <c r="AS86" s="1064"/>
      <c r="AT86" s="1064"/>
      <c r="AU86" s="1064" t="s">
        <v>598</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t="s">
        <v>590</v>
      </c>
      <c r="C87" s="1058"/>
      <c r="D87" s="1058"/>
      <c r="E87" s="1058"/>
      <c r="F87" s="1058"/>
      <c r="G87" s="1058"/>
      <c r="H87" s="1058"/>
      <c r="I87" s="1058"/>
      <c r="J87" s="1058"/>
      <c r="K87" s="1058"/>
      <c r="L87" s="1058"/>
      <c r="M87" s="1058"/>
      <c r="N87" s="1058"/>
      <c r="O87" s="1058"/>
      <c r="P87" s="1059"/>
      <c r="Q87" s="1060">
        <v>1734</v>
      </c>
      <c r="R87" s="1061"/>
      <c r="S87" s="1061"/>
      <c r="T87" s="1061"/>
      <c r="U87" s="1061"/>
      <c r="V87" s="1061">
        <v>1652</v>
      </c>
      <c r="W87" s="1061"/>
      <c r="X87" s="1061"/>
      <c r="Y87" s="1061"/>
      <c r="Z87" s="1061"/>
      <c r="AA87" s="1061">
        <v>82</v>
      </c>
      <c r="AB87" s="1061"/>
      <c r="AC87" s="1061"/>
      <c r="AD87" s="1061"/>
      <c r="AE87" s="1061"/>
      <c r="AF87" s="1061">
        <v>2</v>
      </c>
      <c r="AG87" s="1061"/>
      <c r="AH87" s="1061"/>
      <c r="AI87" s="1061"/>
      <c r="AJ87" s="1061"/>
      <c r="AK87" s="1061" t="s">
        <v>598</v>
      </c>
      <c r="AL87" s="1061"/>
      <c r="AM87" s="1061"/>
      <c r="AN87" s="1061"/>
      <c r="AO87" s="1061"/>
      <c r="AP87" s="1061" t="s">
        <v>598</v>
      </c>
      <c r="AQ87" s="1061"/>
      <c r="AR87" s="1061"/>
      <c r="AS87" s="1061"/>
      <c r="AT87" s="1061"/>
      <c r="AU87" s="1061" t="s">
        <v>598</v>
      </c>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14276</v>
      </c>
      <c r="AG88" s="1052"/>
      <c r="AH88" s="1052"/>
      <c r="AI88" s="1052"/>
      <c r="AJ88" s="1052"/>
      <c r="AK88" s="1056"/>
      <c r="AL88" s="1056"/>
      <c r="AM88" s="1056"/>
      <c r="AN88" s="1056"/>
      <c r="AO88" s="1056"/>
      <c r="AP88" s="1052">
        <v>1241</v>
      </c>
      <c r="AQ88" s="1052"/>
      <c r="AR88" s="1052"/>
      <c r="AS88" s="1052"/>
      <c r="AT88" s="1052"/>
      <c r="AU88" s="1052">
        <v>141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v>
      </c>
      <c r="CS102" s="1044"/>
      <c r="CT102" s="1044"/>
      <c r="CU102" s="1044"/>
      <c r="CV102" s="1045"/>
      <c r="CW102" s="1043" t="s">
        <v>572</v>
      </c>
      <c r="CX102" s="1044"/>
      <c r="CY102" s="1044"/>
      <c r="CZ102" s="1044"/>
      <c r="DA102" s="1045"/>
      <c r="DB102" s="1043">
        <v>1430</v>
      </c>
      <c r="DC102" s="1044"/>
      <c r="DD102" s="1044"/>
      <c r="DE102" s="1044"/>
      <c r="DF102" s="1045"/>
      <c r="DG102" s="1043" t="s">
        <v>572</v>
      </c>
      <c r="DH102" s="1044"/>
      <c r="DI102" s="1044"/>
      <c r="DJ102" s="1044"/>
      <c r="DK102" s="1045"/>
      <c r="DL102" s="1043" t="s">
        <v>572</v>
      </c>
      <c r="DM102" s="1044"/>
      <c r="DN102" s="1044"/>
      <c r="DO102" s="1044"/>
      <c r="DP102" s="1045"/>
      <c r="DQ102" s="1043" t="s">
        <v>572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306</v>
      </c>
      <c r="AG109" s="987"/>
      <c r="AH109" s="987"/>
      <c r="AI109" s="987"/>
      <c r="AJ109" s="988"/>
      <c r="AK109" s="989" t="s">
        <v>305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306</v>
      </c>
      <c r="BW109" s="987"/>
      <c r="BX109" s="987"/>
      <c r="BY109" s="987"/>
      <c r="BZ109" s="988"/>
      <c r="CA109" s="989" t="s">
        <v>305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306</v>
      </c>
      <c r="DM109" s="987"/>
      <c r="DN109" s="987"/>
      <c r="DO109" s="987"/>
      <c r="DP109" s="988"/>
      <c r="DQ109" s="989" t="s">
        <v>305</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595332</v>
      </c>
      <c r="AB110" s="980"/>
      <c r="AC110" s="980"/>
      <c r="AD110" s="980"/>
      <c r="AE110" s="981"/>
      <c r="AF110" s="982">
        <v>571120</v>
      </c>
      <c r="AG110" s="980"/>
      <c r="AH110" s="980"/>
      <c r="AI110" s="980"/>
      <c r="AJ110" s="981"/>
      <c r="AK110" s="982">
        <v>537328</v>
      </c>
      <c r="AL110" s="980"/>
      <c r="AM110" s="980"/>
      <c r="AN110" s="980"/>
      <c r="AO110" s="981"/>
      <c r="AP110" s="983">
        <v>13</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5782811</v>
      </c>
      <c r="BR110" s="927"/>
      <c r="BS110" s="927"/>
      <c r="BT110" s="927"/>
      <c r="BU110" s="927"/>
      <c r="BV110" s="927">
        <v>5585589</v>
      </c>
      <c r="BW110" s="927"/>
      <c r="BX110" s="927"/>
      <c r="BY110" s="927"/>
      <c r="BZ110" s="927"/>
      <c r="CA110" s="927">
        <v>5488834</v>
      </c>
      <c r="CB110" s="927"/>
      <c r="CC110" s="927"/>
      <c r="CD110" s="927"/>
      <c r="CE110" s="927"/>
      <c r="CF110" s="951">
        <v>132.6</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410</v>
      </c>
      <c r="DH110" s="927"/>
      <c r="DI110" s="927"/>
      <c r="DJ110" s="927"/>
      <c r="DK110" s="927"/>
      <c r="DL110" s="927" t="s">
        <v>128</v>
      </c>
      <c r="DM110" s="927"/>
      <c r="DN110" s="927"/>
      <c r="DO110" s="927"/>
      <c r="DP110" s="927"/>
      <c r="DQ110" s="927" t="s">
        <v>433</v>
      </c>
      <c r="DR110" s="927"/>
      <c r="DS110" s="927"/>
      <c r="DT110" s="927"/>
      <c r="DU110" s="927"/>
      <c r="DV110" s="928" t="s">
        <v>434</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436</v>
      </c>
      <c r="AG111" s="1008"/>
      <c r="AH111" s="1008"/>
      <c r="AI111" s="1008"/>
      <c r="AJ111" s="1009"/>
      <c r="AK111" s="1010" t="s">
        <v>434</v>
      </c>
      <c r="AL111" s="1008"/>
      <c r="AM111" s="1008"/>
      <c r="AN111" s="1008"/>
      <c r="AO111" s="1009"/>
      <c r="AP111" s="1011" t="s">
        <v>128</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236796</v>
      </c>
      <c r="BR111" s="899"/>
      <c r="BS111" s="899"/>
      <c r="BT111" s="899"/>
      <c r="BU111" s="899"/>
      <c r="BV111" s="899">
        <v>182304</v>
      </c>
      <c r="BW111" s="899"/>
      <c r="BX111" s="899"/>
      <c r="BY111" s="899"/>
      <c r="BZ111" s="899"/>
      <c r="CA111" s="899">
        <v>128379</v>
      </c>
      <c r="CB111" s="899"/>
      <c r="CC111" s="899"/>
      <c r="CD111" s="899"/>
      <c r="CE111" s="899"/>
      <c r="CF111" s="960">
        <v>3.1</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436</v>
      </c>
      <c r="DM111" s="899"/>
      <c r="DN111" s="899"/>
      <c r="DO111" s="899"/>
      <c r="DP111" s="899"/>
      <c r="DQ111" s="899" t="s">
        <v>128</v>
      </c>
      <c r="DR111" s="899"/>
      <c r="DS111" s="899"/>
      <c r="DT111" s="899"/>
      <c r="DU111" s="899"/>
      <c r="DV111" s="876" t="s">
        <v>434</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434</v>
      </c>
      <c r="AG112" s="862"/>
      <c r="AH112" s="862"/>
      <c r="AI112" s="862"/>
      <c r="AJ112" s="863"/>
      <c r="AK112" s="864" t="s">
        <v>128</v>
      </c>
      <c r="AL112" s="862"/>
      <c r="AM112" s="862"/>
      <c r="AN112" s="862"/>
      <c r="AO112" s="863"/>
      <c r="AP112" s="909" t="s">
        <v>410</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3797664</v>
      </c>
      <c r="BR112" s="899"/>
      <c r="BS112" s="899"/>
      <c r="BT112" s="899"/>
      <c r="BU112" s="899"/>
      <c r="BV112" s="899">
        <v>3442776</v>
      </c>
      <c r="BW112" s="899"/>
      <c r="BX112" s="899"/>
      <c r="BY112" s="899"/>
      <c r="BZ112" s="899"/>
      <c r="CA112" s="899">
        <v>2995763</v>
      </c>
      <c r="CB112" s="899"/>
      <c r="CC112" s="899"/>
      <c r="CD112" s="899"/>
      <c r="CE112" s="899"/>
      <c r="CF112" s="960">
        <v>72.400000000000006</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436</v>
      </c>
      <c r="DM112" s="899"/>
      <c r="DN112" s="899"/>
      <c r="DO112" s="899"/>
      <c r="DP112" s="899"/>
      <c r="DQ112" s="899" t="s">
        <v>433</v>
      </c>
      <c r="DR112" s="899"/>
      <c r="DS112" s="899"/>
      <c r="DT112" s="899"/>
      <c r="DU112" s="899"/>
      <c r="DV112" s="876" t="s">
        <v>410</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518051</v>
      </c>
      <c r="AB113" s="1008"/>
      <c r="AC113" s="1008"/>
      <c r="AD113" s="1008"/>
      <c r="AE113" s="1009"/>
      <c r="AF113" s="1010">
        <v>496666</v>
      </c>
      <c r="AG113" s="1008"/>
      <c r="AH113" s="1008"/>
      <c r="AI113" s="1008"/>
      <c r="AJ113" s="1009"/>
      <c r="AK113" s="1010">
        <v>505257</v>
      </c>
      <c r="AL113" s="1008"/>
      <c r="AM113" s="1008"/>
      <c r="AN113" s="1008"/>
      <c r="AO113" s="1009"/>
      <c r="AP113" s="1011">
        <v>12.2</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115214</v>
      </c>
      <c r="BR113" s="899"/>
      <c r="BS113" s="899"/>
      <c r="BT113" s="899"/>
      <c r="BU113" s="899"/>
      <c r="BV113" s="899">
        <v>113700</v>
      </c>
      <c r="BW113" s="899"/>
      <c r="BX113" s="899"/>
      <c r="BY113" s="899"/>
      <c r="BZ113" s="899"/>
      <c r="CA113" s="899">
        <v>141467</v>
      </c>
      <c r="CB113" s="899"/>
      <c r="CC113" s="899"/>
      <c r="CD113" s="899"/>
      <c r="CE113" s="899"/>
      <c r="CF113" s="960">
        <v>3.4</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410</v>
      </c>
      <c r="DM113" s="862"/>
      <c r="DN113" s="862"/>
      <c r="DO113" s="862"/>
      <c r="DP113" s="863"/>
      <c r="DQ113" s="864" t="s">
        <v>433</v>
      </c>
      <c r="DR113" s="862"/>
      <c r="DS113" s="862"/>
      <c r="DT113" s="862"/>
      <c r="DU113" s="863"/>
      <c r="DV113" s="909" t="s">
        <v>434</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21291</v>
      </c>
      <c r="AB114" s="862"/>
      <c r="AC114" s="862"/>
      <c r="AD114" s="862"/>
      <c r="AE114" s="863"/>
      <c r="AF114" s="864">
        <v>19586</v>
      </c>
      <c r="AG114" s="862"/>
      <c r="AH114" s="862"/>
      <c r="AI114" s="862"/>
      <c r="AJ114" s="863"/>
      <c r="AK114" s="864">
        <v>22033</v>
      </c>
      <c r="AL114" s="862"/>
      <c r="AM114" s="862"/>
      <c r="AN114" s="862"/>
      <c r="AO114" s="863"/>
      <c r="AP114" s="909">
        <v>0.5</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1335071</v>
      </c>
      <c r="BR114" s="899"/>
      <c r="BS114" s="899"/>
      <c r="BT114" s="899"/>
      <c r="BU114" s="899"/>
      <c r="BV114" s="899">
        <v>1354100</v>
      </c>
      <c r="BW114" s="899"/>
      <c r="BX114" s="899"/>
      <c r="BY114" s="899"/>
      <c r="BZ114" s="899"/>
      <c r="CA114" s="899">
        <v>1241879</v>
      </c>
      <c r="CB114" s="899"/>
      <c r="CC114" s="899"/>
      <c r="CD114" s="899"/>
      <c r="CE114" s="899"/>
      <c r="CF114" s="960">
        <v>30</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434</v>
      </c>
      <c r="DM114" s="862"/>
      <c r="DN114" s="862"/>
      <c r="DO114" s="862"/>
      <c r="DP114" s="863"/>
      <c r="DQ114" s="864" t="s">
        <v>128</v>
      </c>
      <c r="DR114" s="862"/>
      <c r="DS114" s="862"/>
      <c r="DT114" s="862"/>
      <c r="DU114" s="863"/>
      <c r="DV114" s="909" t="s">
        <v>434</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55059</v>
      </c>
      <c r="AB115" s="1008"/>
      <c r="AC115" s="1008"/>
      <c r="AD115" s="1008"/>
      <c r="AE115" s="1009"/>
      <c r="AF115" s="1010">
        <v>54492</v>
      </c>
      <c r="AG115" s="1008"/>
      <c r="AH115" s="1008"/>
      <c r="AI115" s="1008"/>
      <c r="AJ115" s="1009"/>
      <c r="AK115" s="1010">
        <v>53925</v>
      </c>
      <c r="AL115" s="1008"/>
      <c r="AM115" s="1008"/>
      <c r="AN115" s="1008"/>
      <c r="AO115" s="1009"/>
      <c r="AP115" s="1011">
        <v>1.3</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v>49500</v>
      </c>
      <c r="BR115" s="899"/>
      <c r="BS115" s="899"/>
      <c r="BT115" s="899"/>
      <c r="BU115" s="899"/>
      <c r="BV115" s="899" t="s">
        <v>434</v>
      </c>
      <c r="BW115" s="899"/>
      <c r="BX115" s="899"/>
      <c r="BY115" s="899"/>
      <c r="BZ115" s="899"/>
      <c r="CA115" s="899" t="s">
        <v>434</v>
      </c>
      <c r="CB115" s="899"/>
      <c r="CC115" s="899"/>
      <c r="CD115" s="899"/>
      <c r="CE115" s="899"/>
      <c r="CF115" s="960" t="s">
        <v>434</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433</v>
      </c>
      <c r="DH115" s="862"/>
      <c r="DI115" s="862"/>
      <c r="DJ115" s="862"/>
      <c r="DK115" s="863"/>
      <c r="DL115" s="864" t="s">
        <v>434</v>
      </c>
      <c r="DM115" s="862"/>
      <c r="DN115" s="862"/>
      <c r="DO115" s="862"/>
      <c r="DP115" s="863"/>
      <c r="DQ115" s="864" t="s">
        <v>433</v>
      </c>
      <c r="DR115" s="862"/>
      <c r="DS115" s="862"/>
      <c r="DT115" s="862"/>
      <c r="DU115" s="863"/>
      <c r="DV115" s="909" t="s">
        <v>436</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410</v>
      </c>
      <c r="AB116" s="862"/>
      <c r="AC116" s="862"/>
      <c r="AD116" s="862"/>
      <c r="AE116" s="863"/>
      <c r="AF116" s="864" t="s">
        <v>410</v>
      </c>
      <c r="AG116" s="862"/>
      <c r="AH116" s="862"/>
      <c r="AI116" s="862"/>
      <c r="AJ116" s="863"/>
      <c r="AK116" s="864" t="s">
        <v>434</v>
      </c>
      <c r="AL116" s="862"/>
      <c r="AM116" s="862"/>
      <c r="AN116" s="862"/>
      <c r="AO116" s="863"/>
      <c r="AP116" s="909" t="s">
        <v>434</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390</v>
      </c>
      <c r="BR116" s="899"/>
      <c r="BS116" s="899"/>
      <c r="BT116" s="899"/>
      <c r="BU116" s="899"/>
      <c r="BV116" s="899" t="s">
        <v>434</v>
      </c>
      <c r="BW116" s="899"/>
      <c r="BX116" s="899"/>
      <c r="BY116" s="899"/>
      <c r="BZ116" s="899"/>
      <c r="CA116" s="899" t="s">
        <v>436</v>
      </c>
      <c r="CB116" s="899"/>
      <c r="CC116" s="899"/>
      <c r="CD116" s="899"/>
      <c r="CE116" s="899"/>
      <c r="CF116" s="960" t="s">
        <v>128</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436</v>
      </c>
      <c r="DM116" s="862"/>
      <c r="DN116" s="862"/>
      <c r="DO116" s="862"/>
      <c r="DP116" s="863"/>
      <c r="DQ116" s="864" t="s">
        <v>436</v>
      </c>
      <c r="DR116" s="862"/>
      <c r="DS116" s="862"/>
      <c r="DT116" s="862"/>
      <c r="DU116" s="863"/>
      <c r="DV116" s="909" t="s">
        <v>410</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1189733</v>
      </c>
      <c r="AB117" s="994"/>
      <c r="AC117" s="994"/>
      <c r="AD117" s="994"/>
      <c r="AE117" s="995"/>
      <c r="AF117" s="996">
        <v>1141864</v>
      </c>
      <c r="AG117" s="994"/>
      <c r="AH117" s="994"/>
      <c r="AI117" s="994"/>
      <c r="AJ117" s="995"/>
      <c r="AK117" s="996">
        <v>1118543</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434</v>
      </c>
      <c r="BR117" s="899"/>
      <c r="BS117" s="899"/>
      <c r="BT117" s="899"/>
      <c r="BU117" s="899"/>
      <c r="BV117" s="899" t="s">
        <v>436</v>
      </c>
      <c r="BW117" s="899"/>
      <c r="BX117" s="899"/>
      <c r="BY117" s="899"/>
      <c r="BZ117" s="899"/>
      <c r="CA117" s="899" t="s">
        <v>390</v>
      </c>
      <c r="CB117" s="899"/>
      <c r="CC117" s="899"/>
      <c r="CD117" s="899"/>
      <c r="CE117" s="899"/>
      <c r="CF117" s="960" t="s">
        <v>434</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410</v>
      </c>
      <c r="DM117" s="862"/>
      <c r="DN117" s="862"/>
      <c r="DO117" s="862"/>
      <c r="DP117" s="863"/>
      <c r="DQ117" s="864" t="s">
        <v>433</v>
      </c>
      <c r="DR117" s="862"/>
      <c r="DS117" s="862"/>
      <c r="DT117" s="862"/>
      <c r="DU117" s="863"/>
      <c r="DV117" s="909" t="s">
        <v>436</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306</v>
      </c>
      <c r="AG118" s="987"/>
      <c r="AH118" s="987"/>
      <c r="AI118" s="987"/>
      <c r="AJ118" s="988"/>
      <c r="AK118" s="989" t="s">
        <v>305</v>
      </c>
      <c r="AL118" s="987"/>
      <c r="AM118" s="987"/>
      <c r="AN118" s="987"/>
      <c r="AO118" s="988"/>
      <c r="AP118" s="990" t="s">
        <v>427</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410</v>
      </c>
      <c r="BW118" s="930"/>
      <c r="BX118" s="930"/>
      <c r="BY118" s="930"/>
      <c r="BZ118" s="930"/>
      <c r="CA118" s="930" t="s">
        <v>436</v>
      </c>
      <c r="CB118" s="930"/>
      <c r="CC118" s="930"/>
      <c r="CD118" s="930"/>
      <c r="CE118" s="930"/>
      <c r="CF118" s="960" t="s">
        <v>410</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434</v>
      </c>
      <c r="DM118" s="862"/>
      <c r="DN118" s="862"/>
      <c r="DO118" s="862"/>
      <c r="DP118" s="863"/>
      <c r="DQ118" s="864" t="s">
        <v>434</v>
      </c>
      <c r="DR118" s="862"/>
      <c r="DS118" s="862"/>
      <c r="DT118" s="862"/>
      <c r="DU118" s="863"/>
      <c r="DV118" s="909" t="s">
        <v>433</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410</v>
      </c>
      <c r="AB119" s="980"/>
      <c r="AC119" s="980"/>
      <c r="AD119" s="980"/>
      <c r="AE119" s="981"/>
      <c r="AF119" s="982" t="s">
        <v>128</v>
      </c>
      <c r="AG119" s="980"/>
      <c r="AH119" s="980"/>
      <c r="AI119" s="980"/>
      <c r="AJ119" s="981"/>
      <c r="AK119" s="982" t="s">
        <v>128</v>
      </c>
      <c r="AL119" s="980"/>
      <c r="AM119" s="980"/>
      <c r="AN119" s="980"/>
      <c r="AO119" s="981"/>
      <c r="AP119" s="983" t="s">
        <v>434</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460</v>
      </c>
      <c r="BP119" s="963"/>
      <c r="BQ119" s="967">
        <v>11317056</v>
      </c>
      <c r="BR119" s="930"/>
      <c r="BS119" s="930"/>
      <c r="BT119" s="930"/>
      <c r="BU119" s="930"/>
      <c r="BV119" s="930">
        <v>10678469</v>
      </c>
      <c r="BW119" s="930"/>
      <c r="BX119" s="930"/>
      <c r="BY119" s="930"/>
      <c r="BZ119" s="930"/>
      <c r="CA119" s="930">
        <v>9996322</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236796</v>
      </c>
      <c r="DH119" s="845"/>
      <c r="DI119" s="845"/>
      <c r="DJ119" s="845"/>
      <c r="DK119" s="846"/>
      <c r="DL119" s="847">
        <v>182304</v>
      </c>
      <c r="DM119" s="845"/>
      <c r="DN119" s="845"/>
      <c r="DO119" s="845"/>
      <c r="DP119" s="846"/>
      <c r="DQ119" s="847">
        <v>128379</v>
      </c>
      <c r="DR119" s="845"/>
      <c r="DS119" s="845"/>
      <c r="DT119" s="845"/>
      <c r="DU119" s="846"/>
      <c r="DV119" s="933">
        <v>3.1</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434</v>
      </c>
      <c r="AB120" s="862"/>
      <c r="AC120" s="862"/>
      <c r="AD120" s="862"/>
      <c r="AE120" s="863"/>
      <c r="AF120" s="864" t="s">
        <v>436</v>
      </c>
      <c r="AG120" s="862"/>
      <c r="AH120" s="862"/>
      <c r="AI120" s="862"/>
      <c r="AJ120" s="863"/>
      <c r="AK120" s="864" t="s">
        <v>410</v>
      </c>
      <c r="AL120" s="862"/>
      <c r="AM120" s="862"/>
      <c r="AN120" s="862"/>
      <c r="AO120" s="863"/>
      <c r="AP120" s="909" t="s">
        <v>436</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3599197</v>
      </c>
      <c r="BR120" s="927"/>
      <c r="BS120" s="927"/>
      <c r="BT120" s="927"/>
      <c r="BU120" s="927"/>
      <c r="BV120" s="927">
        <v>3382692</v>
      </c>
      <c r="BW120" s="927"/>
      <c r="BX120" s="927"/>
      <c r="BY120" s="927"/>
      <c r="BZ120" s="927"/>
      <c r="CA120" s="927">
        <v>3542752</v>
      </c>
      <c r="CB120" s="927"/>
      <c r="CC120" s="927"/>
      <c r="CD120" s="927"/>
      <c r="CE120" s="927"/>
      <c r="CF120" s="951">
        <v>85.6</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3772910</v>
      </c>
      <c r="DH120" s="927"/>
      <c r="DI120" s="927"/>
      <c r="DJ120" s="927"/>
      <c r="DK120" s="927"/>
      <c r="DL120" s="927">
        <v>3421309</v>
      </c>
      <c r="DM120" s="927"/>
      <c r="DN120" s="927"/>
      <c r="DO120" s="927"/>
      <c r="DP120" s="927"/>
      <c r="DQ120" s="927">
        <v>2977357</v>
      </c>
      <c r="DR120" s="927"/>
      <c r="DS120" s="927"/>
      <c r="DT120" s="927"/>
      <c r="DU120" s="927"/>
      <c r="DV120" s="928">
        <v>71.900000000000006</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436</v>
      </c>
      <c r="AB121" s="862"/>
      <c r="AC121" s="862"/>
      <c r="AD121" s="862"/>
      <c r="AE121" s="863"/>
      <c r="AF121" s="864" t="s">
        <v>434</v>
      </c>
      <c r="AG121" s="862"/>
      <c r="AH121" s="862"/>
      <c r="AI121" s="862"/>
      <c r="AJ121" s="863"/>
      <c r="AK121" s="864" t="s">
        <v>434</v>
      </c>
      <c r="AL121" s="862"/>
      <c r="AM121" s="862"/>
      <c r="AN121" s="862"/>
      <c r="AO121" s="863"/>
      <c r="AP121" s="909" t="s">
        <v>436</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61525</v>
      </c>
      <c r="BR121" s="899"/>
      <c r="BS121" s="899"/>
      <c r="BT121" s="899"/>
      <c r="BU121" s="899"/>
      <c r="BV121" s="899">
        <v>53830</v>
      </c>
      <c r="BW121" s="899"/>
      <c r="BX121" s="899"/>
      <c r="BY121" s="899"/>
      <c r="BZ121" s="899"/>
      <c r="CA121" s="899">
        <v>45996</v>
      </c>
      <c r="CB121" s="899"/>
      <c r="CC121" s="899"/>
      <c r="CD121" s="899"/>
      <c r="CE121" s="899"/>
      <c r="CF121" s="960">
        <v>1.1000000000000001</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24754</v>
      </c>
      <c r="DH121" s="899"/>
      <c r="DI121" s="899"/>
      <c r="DJ121" s="899"/>
      <c r="DK121" s="899"/>
      <c r="DL121" s="899">
        <v>21467</v>
      </c>
      <c r="DM121" s="899"/>
      <c r="DN121" s="899"/>
      <c r="DO121" s="899"/>
      <c r="DP121" s="899"/>
      <c r="DQ121" s="899">
        <v>18406</v>
      </c>
      <c r="DR121" s="899"/>
      <c r="DS121" s="899"/>
      <c r="DT121" s="899"/>
      <c r="DU121" s="899"/>
      <c r="DV121" s="876">
        <v>0.4</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390</v>
      </c>
      <c r="AB122" s="862"/>
      <c r="AC122" s="862"/>
      <c r="AD122" s="862"/>
      <c r="AE122" s="863"/>
      <c r="AF122" s="864" t="s">
        <v>436</v>
      </c>
      <c r="AG122" s="862"/>
      <c r="AH122" s="862"/>
      <c r="AI122" s="862"/>
      <c r="AJ122" s="863"/>
      <c r="AK122" s="864" t="s">
        <v>410</v>
      </c>
      <c r="AL122" s="862"/>
      <c r="AM122" s="862"/>
      <c r="AN122" s="862"/>
      <c r="AO122" s="863"/>
      <c r="AP122" s="909" t="s">
        <v>436</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7653651</v>
      </c>
      <c r="BR122" s="930"/>
      <c r="BS122" s="930"/>
      <c r="BT122" s="930"/>
      <c r="BU122" s="930"/>
      <c r="BV122" s="930">
        <v>7405578</v>
      </c>
      <c r="BW122" s="930"/>
      <c r="BX122" s="930"/>
      <c r="BY122" s="930"/>
      <c r="BZ122" s="930"/>
      <c r="CA122" s="930">
        <v>7051451</v>
      </c>
      <c r="CB122" s="930"/>
      <c r="CC122" s="930"/>
      <c r="CD122" s="930"/>
      <c r="CE122" s="930"/>
      <c r="CF122" s="931">
        <v>170.3</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t="s">
        <v>390</v>
      </c>
      <c r="DH122" s="899"/>
      <c r="DI122" s="899"/>
      <c r="DJ122" s="899"/>
      <c r="DK122" s="899"/>
      <c r="DL122" s="899" t="s">
        <v>436</v>
      </c>
      <c r="DM122" s="899"/>
      <c r="DN122" s="899"/>
      <c r="DO122" s="899"/>
      <c r="DP122" s="899"/>
      <c r="DQ122" s="899" t="s">
        <v>128</v>
      </c>
      <c r="DR122" s="899"/>
      <c r="DS122" s="899"/>
      <c r="DT122" s="899"/>
      <c r="DU122" s="899"/>
      <c r="DV122" s="876" t="s">
        <v>436</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433</v>
      </c>
      <c r="AB123" s="862"/>
      <c r="AC123" s="862"/>
      <c r="AD123" s="862"/>
      <c r="AE123" s="863"/>
      <c r="AF123" s="864" t="s">
        <v>433</v>
      </c>
      <c r="AG123" s="862"/>
      <c r="AH123" s="862"/>
      <c r="AI123" s="862"/>
      <c r="AJ123" s="863"/>
      <c r="AK123" s="864" t="s">
        <v>128</v>
      </c>
      <c r="AL123" s="862"/>
      <c r="AM123" s="862"/>
      <c r="AN123" s="862"/>
      <c r="AO123" s="863"/>
      <c r="AP123" s="909" t="s">
        <v>434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471</v>
      </c>
      <c r="BP123" s="963"/>
      <c r="BQ123" s="917">
        <v>11314373</v>
      </c>
      <c r="BR123" s="918"/>
      <c r="BS123" s="918"/>
      <c r="BT123" s="918"/>
      <c r="BU123" s="918"/>
      <c r="BV123" s="918">
        <v>10842100</v>
      </c>
      <c r="BW123" s="918"/>
      <c r="BX123" s="918"/>
      <c r="BY123" s="918"/>
      <c r="BZ123" s="918"/>
      <c r="CA123" s="918">
        <v>10640199</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436</v>
      </c>
      <c r="DH123" s="862"/>
      <c r="DI123" s="862"/>
      <c r="DJ123" s="862"/>
      <c r="DK123" s="863"/>
      <c r="DL123" s="864" t="s">
        <v>390</v>
      </c>
      <c r="DM123" s="862"/>
      <c r="DN123" s="862"/>
      <c r="DO123" s="862"/>
      <c r="DP123" s="863"/>
      <c r="DQ123" s="864" t="s">
        <v>390</v>
      </c>
      <c r="DR123" s="862"/>
      <c r="DS123" s="862"/>
      <c r="DT123" s="862"/>
      <c r="DU123" s="863"/>
      <c r="DV123" s="909" t="s">
        <v>433</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436</v>
      </c>
      <c r="AB124" s="862"/>
      <c r="AC124" s="862"/>
      <c r="AD124" s="862"/>
      <c r="AE124" s="863"/>
      <c r="AF124" s="864" t="s">
        <v>434</v>
      </c>
      <c r="AG124" s="862"/>
      <c r="AH124" s="862"/>
      <c r="AI124" s="862"/>
      <c r="AJ124" s="863"/>
      <c r="AK124" s="864" t="s">
        <v>434</v>
      </c>
      <c r="AL124" s="862"/>
      <c r="AM124" s="862"/>
      <c r="AN124" s="862"/>
      <c r="AO124" s="863"/>
      <c r="AP124" s="909" t="s">
        <v>436</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v>
      </c>
      <c r="BR124" s="916"/>
      <c r="BS124" s="916"/>
      <c r="BT124" s="916"/>
      <c r="BU124" s="916"/>
      <c r="BV124" s="916" t="s">
        <v>390</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434</v>
      </c>
      <c r="DH124" s="845"/>
      <c r="DI124" s="845"/>
      <c r="DJ124" s="845"/>
      <c r="DK124" s="846"/>
      <c r="DL124" s="847" t="s">
        <v>434</v>
      </c>
      <c r="DM124" s="845"/>
      <c r="DN124" s="845"/>
      <c r="DO124" s="845"/>
      <c r="DP124" s="846"/>
      <c r="DQ124" s="847" t="s">
        <v>434</v>
      </c>
      <c r="DR124" s="845"/>
      <c r="DS124" s="845"/>
      <c r="DT124" s="845"/>
      <c r="DU124" s="846"/>
      <c r="DV124" s="933" t="s">
        <v>434</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410</v>
      </c>
      <c r="AB125" s="862"/>
      <c r="AC125" s="862"/>
      <c r="AD125" s="862"/>
      <c r="AE125" s="863"/>
      <c r="AF125" s="864" t="s">
        <v>434</v>
      </c>
      <c r="AG125" s="862"/>
      <c r="AH125" s="862"/>
      <c r="AI125" s="862"/>
      <c r="AJ125" s="863"/>
      <c r="AK125" s="864" t="s">
        <v>434</v>
      </c>
      <c r="AL125" s="862"/>
      <c r="AM125" s="862"/>
      <c r="AN125" s="862"/>
      <c r="AO125" s="863"/>
      <c r="AP125" s="909" t="s">
        <v>410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434</v>
      </c>
      <c r="DH125" s="927"/>
      <c r="DI125" s="927"/>
      <c r="DJ125" s="927"/>
      <c r="DK125" s="927"/>
      <c r="DL125" s="927" t="s">
        <v>436</v>
      </c>
      <c r="DM125" s="927"/>
      <c r="DN125" s="927"/>
      <c r="DO125" s="927"/>
      <c r="DP125" s="927"/>
      <c r="DQ125" s="927" t="s">
        <v>436</v>
      </c>
      <c r="DR125" s="927"/>
      <c r="DS125" s="927"/>
      <c r="DT125" s="927"/>
      <c r="DU125" s="927"/>
      <c r="DV125" s="928" t="s">
        <v>410</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51800</v>
      </c>
      <c r="AB126" s="862"/>
      <c r="AC126" s="862"/>
      <c r="AD126" s="862"/>
      <c r="AE126" s="863"/>
      <c r="AF126" s="864">
        <v>51800</v>
      </c>
      <c r="AG126" s="862"/>
      <c r="AH126" s="862"/>
      <c r="AI126" s="862"/>
      <c r="AJ126" s="863"/>
      <c r="AK126" s="864">
        <v>51800</v>
      </c>
      <c r="AL126" s="862"/>
      <c r="AM126" s="862"/>
      <c r="AN126" s="862"/>
      <c r="AO126" s="863"/>
      <c r="AP126" s="909">
        <v>1.3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434</v>
      </c>
      <c r="DH126" s="899"/>
      <c r="DI126" s="899"/>
      <c r="DJ126" s="899"/>
      <c r="DK126" s="899"/>
      <c r="DL126" s="899" t="s">
        <v>436</v>
      </c>
      <c r="DM126" s="899"/>
      <c r="DN126" s="899"/>
      <c r="DO126" s="899"/>
      <c r="DP126" s="899"/>
      <c r="DQ126" s="899" t="s">
        <v>410</v>
      </c>
      <c r="DR126" s="899"/>
      <c r="DS126" s="899"/>
      <c r="DT126" s="899"/>
      <c r="DU126" s="899"/>
      <c r="DV126" s="876" t="s">
        <v>434</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3259</v>
      </c>
      <c r="AB127" s="862"/>
      <c r="AC127" s="862"/>
      <c r="AD127" s="862"/>
      <c r="AE127" s="863"/>
      <c r="AF127" s="864">
        <v>2692</v>
      </c>
      <c r="AG127" s="862"/>
      <c r="AH127" s="862"/>
      <c r="AI127" s="862"/>
      <c r="AJ127" s="863"/>
      <c r="AK127" s="864">
        <v>2125</v>
      </c>
      <c r="AL127" s="862"/>
      <c r="AM127" s="862"/>
      <c r="AN127" s="862"/>
      <c r="AO127" s="863"/>
      <c r="AP127" s="909">
        <v>0.1</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410</v>
      </c>
      <c r="DH127" s="899"/>
      <c r="DI127" s="899"/>
      <c r="DJ127" s="899"/>
      <c r="DK127" s="899"/>
      <c r="DL127" s="899" t="s">
        <v>433</v>
      </c>
      <c r="DM127" s="899"/>
      <c r="DN127" s="899"/>
      <c r="DO127" s="899"/>
      <c r="DP127" s="899"/>
      <c r="DQ127" s="899" t="s">
        <v>436</v>
      </c>
      <c r="DR127" s="899"/>
      <c r="DS127" s="899"/>
      <c r="DT127" s="899"/>
      <c r="DU127" s="899"/>
      <c r="DV127" s="876" t="s">
        <v>434</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110686</v>
      </c>
      <c r="AB128" s="883"/>
      <c r="AC128" s="883"/>
      <c r="AD128" s="883"/>
      <c r="AE128" s="884"/>
      <c r="AF128" s="885">
        <v>112823</v>
      </c>
      <c r="AG128" s="883"/>
      <c r="AH128" s="883"/>
      <c r="AI128" s="883"/>
      <c r="AJ128" s="884"/>
      <c r="AK128" s="885">
        <v>107696</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436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v>49500</v>
      </c>
      <c r="DH128" s="873"/>
      <c r="DI128" s="873"/>
      <c r="DJ128" s="873"/>
      <c r="DK128" s="873"/>
      <c r="DL128" s="873" t="s">
        <v>434</v>
      </c>
      <c r="DM128" s="873"/>
      <c r="DN128" s="873"/>
      <c r="DO128" s="873"/>
      <c r="DP128" s="873"/>
      <c r="DQ128" s="873" t="s">
        <v>434</v>
      </c>
      <c r="DR128" s="873"/>
      <c r="DS128" s="873"/>
      <c r="DT128" s="873"/>
      <c r="DU128" s="873"/>
      <c r="DV128" s="874" t="s">
        <v>434</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5002022</v>
      </c>
      <c r="AB129" s="862"/>
      <c r="AC129" s="862"/>
      <c r="AD129" s="862"/>
      <c r="AE129" s="863"/>
      <c r="AF129" s="864">
        <v>4951737</v>
      </c>
      <c r="AG129" s="862"/>
      <c r="AH129" s="862"/>
      <c r="AI129" s="862"/>
      <c r="AJ129" s="863"/>
      <c r="AK129" s="864">
        <v>4965078</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489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839992</v>
      </c>
      <c r="AB130" s="862"/>
      <c r="AC130" s="862"/>
      <c r="AD130" s="862"/>
      <c r="AE130" s="863"/>
      <c r="AF130" s="864">
        <v>835020</v>
      </c>
      <c r="AG130" s="862"/>
      <c r="AH130" s="862"/>
      <c r="AI130" s="862"/>
      <c r="AJ130" s="863"/>
      <c r="AK130" s="864">
        <v>824698</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4.9000000000000004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4162030</v>
      </c>
      <c r="AB131" s="845"/>
      <c r="AC131" s="845"/>
      <c r="AD131" s="845"/>
      <c r="AE131" s="846"/>
      <c r="AF131" s="847">
        <v>4116717</v>
      </c>
      <c r="AG131" s="845"/>
      <c r="AH131" s="845"/>
      <c r="AI131" s="845"/>
      <c r="AJ131" s="846"/>
      <c r="AK131" s="847">
        <v>4140380</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t="s">
        <v>489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5.7437116020000003</v>
      </c>
      <c r="AB132" s="825"/>
      <c r="AC132" s="825"/>
      <c r="AD132" s="825"/>
      <c r="AE132" s="826"/>
      <c r="AF132" s="827">
        <v>4.7130031040000002</v>
      </c>
      <c r="AG132" s="825"/>
      <c r="AH132" s="825"/>
      <c r="AI132" s="825"/>
      <c r="AJ132" s="826"/>
      <c r="AK132" s="827">
        <v>4.4959399859999998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6.1</v>
      </c>
      <c r="AB133" s="804"/>
      <c r="AC133" s="804"/>
      <c r="AD133" s="804"/>
      <c r="AE133" s="805"/>
      <c r="AF133" s="803">
        <v>5.6</v>
      </c>
      <c r="AG133" s="804"/>
      <c r="AH133" s="804"/>
      <c r="AI133" s="804"/>
      <c r="AJ133" s="805"/>
      <c r="AK133" s="803">
        <v>4.9000000000000004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lv8PYSohVD4VnN5eThGmPDxd+QHjKUHNAR/UKG7hokex6zFwlno958MOOH0goVkjmNPjx5vYaQtKWwrqKmZvw==" saltValue="WOv/uaiyAXiA6FURMHJb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5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H93ui2WAo/oZjVLOThJQeOC9kRnh1FrkHqpBIr9s8FjRCpgGwD90H9D5Wf8M8Rvw7Clx5rL5btPicYs6Pikqg==" saltValue="AP+OM0jzipDIfBGoUcWy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uX5SAVh+ZZaT8wstKVELln0uD+33LVMB/muTlO3HKkvA5oUJKKspx5RV0M1lNd+qGb1kNICagHizQb5EuVlQ==" saltValue="ooHT9LipGH44ObwIZCJY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1196790</v>
      </c>
      <c r="AP9" s="313">
        <v>82714</v>
      </c>
      <c r="AQ9" s="314">
        <v>89061</v>
      </c>
      <c r="AR9" s="315">
        <v>-7.1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208569</v>
      </c>
      <c r="AP10" s="316">
        <v>14415</v>
      </c>
      <c r="AQ10" s="317">
        <v>10104</v>
      </c>
      <c r="AR10" s="318">
        <v>42.7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179347</v>
      </c>
      <c r="AP11" s="316">
        <v>12395</v>
      </c>
      <c r="AQ11" s="317">
        <v>14957</v>
      </c>
      <c r="AR11" s="318">
        <v>-17.100000000000001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435</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35710</v>
      </c>
      <c r="AP14" s="316">
        <v>2468</v>
      </c>
      <c r="AQ14" s="317">
        <v>4008</v>
      </c>
      <c r="AR14" s="318">
        <v>-38.4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t="s">
        <v>510</v>
      </c>
      <c r="AP15" s="316" t="s">
        <v>510</v>
      </c>
      <c r="AQ15" s="317">
        <v>2366</v>
      </c>
      <c r="AR15" s="318" t="s">
        <v>510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-100396</v>
      </c>
      <c r="AP16" s="316">
        <v>-6939</v>
      </c>
      <c r="AQ16" s="317">
        <v>-7825</v>
      </c>
      <c r="AR16" s="318">
        <v>-11.3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1520020</v>
      </c>
      <c r="AP17" s="316">
        <v>105054</v>
      </c>
      <c r="AQ17" s="317">
        <v>113106</v>
      </c>
      <c r="AR17" s="318">
        <v>-7.1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10.37</v>
      </c>
      <c r="AP21" s="329">
        <v>10.59</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97.2</v>
      </c>
      <c r="AP22" s="334">
        <v>96.5</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537328</v>
      </c>
      <c r="AP32" s="343">
        <v>37136</v>
      </c>
      <c r="AQ32" s="344">
        <v>58419</v>
      </c>
      <c r="AR32" s="345">
        <v>-36.4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505257</v>
      </c>
      <c r="AP35" s="343">
        <v>34920</v>
      </c>
      <c r="AQ35" s="344">
        <v>22315</v>
      </c>
      <c r="AR35" s="345">
        <v>56.5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22033</v>
      </c>
      <c r="AP36" s="343">
        <v>1523</v>
      </c>
      <c r="AQ36" s="344">
        <v>3809</v>
      </c>
      <c r="AR36" s="345">
        <v>-60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53925</v>
      </c>
      <c r="AP37" s="343">
        <v>3727</v>
      </c>
      <c r="AQ37" s="344">
        <v>857</v>
      </c>
      <c r="AR37" s="345">
        <v>334.9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510</v>
      </c>
      <c r="AP38" s="346" t="s">
        <v>510</v>
      </c>
      <c r="AQ38" s="347">
        <v>5</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-107696</v>
      </c>
      <c r="AP39" s="343">
        <v>-7443</v>
      </c>
      <c r="AQ39" s="344">
        <v>-1465</v>
      </c>
      <c r="AR39" s="345">
        <v>408.1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-824698</v>
      </c>
      <c r="AP40" s="343">
        <v>-56998</v>
      </c>
      <c r="AQ40" s="344">
        <v>-56668</v>
      </c>
      <c r="AR40" s="345">
        <v>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186149</v>
      </c>
      <c r="AP41" s="343">
        <v>12865</v>
      </c>
      <c r="AQ41" s="344">
        <v>27273</v>
      </c>
      <c r="AR41" s="345">
        <v>-52.8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750176</v>
      </c>
      <c r="AN51" s="365">
        <v>49972</v>
      </c>
      <c r="AO51" s="366">
        <v>43.4</v>
      </c>
      <c r="AP51" s="367">
        <v>106092</v>
      </c>
      <c r="AQ51" s="368">
        <v>21.2</v>
      </c>
      <c r="AR51" s="369">
        <v>22.2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396993</v>
      </c>
      <c r="AN52" s="373">
        <v>26445</v>
      </c>
      <c r="AO52" s="374">
        <v>27.8</v>
      </c>
      <c r="AP52" s="375">
        <v>44299</v>
      </c>
      <c r="AQ52" s="376">
        <v>0.7</v>
      </c>
      <c r="AR52" s="377">
        <v>27.1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565182</v>
      </c>
      <c r="AN53" s="365">
        <v>37790</v>
      </c>
      <c r="AO53" s="366">
        <v>-24.4</v>
      </c>
      <c r="AP53" s="367">
        <v>78903</v>
      </c>
      <c r="AQ53" s="368">
        <v>-25.6</v>
      </c>
      <c r="AR53" s="369">
        <v>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358192</v>
      </c>
      <c r="AN54" s="373">
        <v>23950</v>
      </c>
      <c r="AO54" s="374">
        <v>-9.4</v>
      </c>
      <c r="AP54" s="375">
        <v>49201</v>
      </c>
      <c r="AQ54" s="376">
        <v>11.1</v>
      </c>
      <c r="AR54" s="377">
        <v>-20.5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630231</v>
      </c>
      <c r="AN55" s="365">
        <v>42621</v>
      </c>
      <c r="AO55" s="366">
        <v>12.8</v>
      </c>
      <c r="AP55" s="367">
        <v>82993</v>
      </c>
      <c r="AQ55" s="368">
        <v>5.2</v>
      </c>
      <c r="AR55" s="369">
        <v>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386503</v>
      </c>
      <c r="AN56" s="373">
        <v>26138</v>
      </c>
      <c r="AO56" s="374">
        <v>9.1</v>
      </c>
      <c r="AP56" s="375">
        <v>46787</v>
      </c>
      <c r="AQ56" s="376">
        <v>-4.9000000000000004</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1182981</v>
      </c>
      <c r="AN57" s="365">
        <v>81076</v>
      </c>
      <c r="AO57" s="366">
        <v>90.2</v>
      </c>
      <c r="AP57" s="367">
        <v>108252</v>
      </c>
      <c r="AQ57" s="368">
        <v>30.4</v>
      </c>
      <c r="AR57" s="369">
        <v>59.8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1017407</v>
      </c>
      <c r="AN58" s="373">
        <v>69728</v>
      </c>
      <c r="AO58" s="374">
        <v>166.8</v>
      </c>
      <c r="AP58" s="375">
        <v>50321</v>
      </c>
      <c r="AQ58" s="376">
        <v>7.6</v>
      </c>
      <c r="AR58" s="377">
        <v>159.19999999999999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643517</v>
      </c>
      <c r="AN59" s="365">
        <v>44476</v>
      </c>
      <c r="AO59" s="366">
        <v>-45.1</v>
      </c>
      <c r="AP59" s="367">
        <v>93492</v>
      </c>
      <c r="AQ59" s="368">
        <v>-13.6</v>
      </c>
      <c r="AR59" s="369">
        <v>-31.5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398179</v>
      </c>
      <c r="AN60" s="373">
        <v>27519</v>
      </c>
      <c r="AO60" s="374">
        <v>-60.5</v>
      </c>
      <c r="AP60" s="375">
        <v>53316</v>
      </c>
      <c r="AQ60" s="376">
        <v>6</v>
      </c>
      <c r="AR60" s="377">
        <v>-66.5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754417</v>
      </c>
      <c r="AN61" s="380">
        <v>51187</v>
      </c>
      <c r="AO61" s="381">
        <v>15.4</v>
      </c>
      <c r="AP61" s="382">
        <v>93946</v>
      </c>
      <c r="AQ61" s="383">
        <v>3.5</v>
      </c>
      <c r="AR61" s="369">
        <v>11.9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511455</v>
      </c>
      <c r="AN62" s="373">
        <v>34756</v>
      </c>
      <c r="AO62" s="374">
        <v>26.8</v>
      </c>
      <c r="AP62" s="375">
        <v>48785</v>
      </c>
      <c r="AQ62" s="376">
        <v>4.0999999999999996</v>
      </c>
      <c r="AR62" s="377">
        <v>22.7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lSU35zmMVRPLMv6DV6awUKwF3gF7YtWdarRcSBUMls+Pyw5RGJx9YgXYDhqS8tgO7yjXrcudrG9JZDTeUBdJA==" saltValue="CDbhNw4FFHJA+RcFLBC4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rHnt/cQ5qjgrFucuMhd5rDc7J908jcfcT/ZwKEJPV/2TKkF8hIJmG01RjIhCmyYNV4OhxT+kcz75/PSb7lNBtA==" saltValue="JI4f2bgkHkPEAuDyHTbv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7kS/7J6NxHZOxhyPpDlHZ3JLAeYPQmUd/1CjaXLtZ2Y7tIOorGPBTgi1ZuaoFwWviYfZ7XWY85oL8zI2iqNx4w==" saltValue="oYgBMlSSpi+6OqR1ihJr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25.64</v>
      </c>
      <c r="G47" s="12">
        <v>29.59</v>
      </c>
      <c r="H47" s="12">
        <v>34.03</v>
      </c>
      <c r="I47" s="12">
        <v>29.55</v>
      </c>
      <c r="J47" s="13">
        <v>31.39</v>
      </c>
    </row>
    <row r="48" spans="2:10" ht="57.75" customHeight="1" x14ac:dyDescent="0.15">
      <c r="B48" s="14"/>
      <c r="C48" s="1238" t="s">
        <v>4</v>
      </c>
      <c r="D48" s="1238"/>
      <c r="E48" s="1239"/>
      <c r="F48" s="15">
        <v>6.11</v>
      </c>
      <c r="G48" s="16">
        <v>8.4700000000000006</v>
      </c>
      <c r="H48" s="16">
        <v>6.21</v>
      </c>
      <c r="I48" s="16">
        <v>6.96</v>
      </c>
      <c r="J48" s="17">
        <v>7.02</v>
      </c>
    </row>
    <row r="49" spans="2:10" ht="57.75" customHeight="1" thickBot="1" x14ac:dyDescent="0.2">
      <c r="B49" s="18"/>
      <c r="C49" s="1240" t="s">
        <v>5</v>
      </c>
      <c r="D49" s="1240"/>
      <c r="E49" s="1241"/>
      <c r="F49" s="19">
        <v>0.86</v>
      </c>
      <c r="G49" s="20">
        <v>5.94</v>
      </c>
      <c r="H49" s="20">
        <v>1.81</v>
      </c>
      <c r="I49" s="20" t="s">
        <v>557</v>
      </c>
      <c r="J49" s="21">
        <v>1.99</v>
      </c>
    </row>
    <row r="50" spans="2:10" ht="13.5" customHeight="1" x14ac:dyDescent="0.15"/>
  </sheetData>
  <sheetProtection algorithmName="SHA-512" hashValue="U1IbqI95JFWQRjEJjGGnGyoDdxefZCLVwcgZkqjneMILTkac1cYxtVWmNKS/+0HPSrBaqhoG8GLl7OmPiwMPTg==" saltValue="B9V6Zj5fZgN7FurXHFoC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2021-10-14T06:40:12Z</cp:lastPrinted>
  <dcterms:created xsi:type="dcterms:W3CDTF">2021-02-05T02:34:54Z</dcterms:created>
  <dcterms:modified xsi:type="dcterms:W3CDTF">2021-10-15T07:32:58Z</dcterms:modified>
  <cp:category/>
</cp:coreProperties>
</file>