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
    </mc:Choice>
  </mc:AlternateContent>
  <bookViews>
    <workbookView xWindow="-120" yWindow="-120" windowWidth="20730" windowHeight="113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BE35" i="10"/>
  <c r="C35" i="10"/>
  <c r="CO34" i="10"/>
  <c r="CO35" i="10" s="1"/>
  <c r="BW34" i="10"/>
  <c r="BW35" i="10" s="1"/>
  <c r="BW36" i="10" s="1"/>
  <c r="BW37" i="10" s="1"/>
  <c r="BW38" i="10" s="1"/>
  <c r="BW39" i="10" s="1"/>
  <c r="BW40" i="10" s="1"/>
  <c r="BW41" i="10" s="1"/>
  <c r="BW42" i="10" s="1"/>
  <c r="BW43" i="10" s="1"/>
  <c r="C34" i="10"/>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alcChain>
</file>

<file path=xl/sharedStrings.xml><?xml version="1.0" encoding="utf-8"?>
<sst xmlns="http://schemas.openxmlformats.org/spreadsheetml/2006/main" count="1137" uniqueCount="619">
  <si>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</si>
  <si>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</si>
  <si>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</si>
  <si>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</si>
  <si>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</si>
  <si>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</si>
  <si>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</si>
  <si>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</si>
  <si>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</si>
  <si>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</si>
  <si>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</si>
  <si>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</si>
  <si>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</si>
  <si>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</si>
  <si>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</si>
  <si>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</si>
  <si>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</si>
  <si>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</si>
  <si>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</si>
  <si>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</si>
  <si>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</si>
  <si>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</si>
  <si>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</si>
  <si>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</si>
  <si>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</si>
  <si>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</si>
  <si>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</si>
  <si>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</si>
  <si>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</si>
  <si>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</si>
  <si>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</si>
  <si>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</si>
  <si>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</si>
  <si>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</si>
  <si>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</si>
  <si>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</si>
  <si>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</si>
  <si>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</si>
  <si>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</si>
  <si>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</si>
  <si>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</si>
  <si>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</si>
  <si>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</si>
  <si>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</si>
  <si>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</si>
  <si>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</si>
  <si>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</si>
  <si>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</si>
  <si>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</si>
  <si>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</si>
  <si>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</si>
  <si>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</si>
  <si>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</si>
  <si>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</si>
  <si>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</si>
  <si>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</si>
  <si>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</si>
  <si>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</si>
  <si>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</si>
  <si>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</si>
  <si>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</si>
  <si>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</si>
  <si>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</si>
  <si>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</si>
  <si>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</si>
  <si>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</si>
  <si>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</si>
  <si>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</si>
  <si>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</si>
  <si>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</si>
  <si>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</si>
  <si>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</si>
  <si>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</si>
  <si>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</si>
  <si>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</si>
  <si>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</si>
  <si>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</si>
  <si>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</si>
  <si>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</si>
  <si>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</si>
  <si>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</si>
  <si>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</si>
  <si>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</si>
  <si>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</si>
  <si>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</si>
  <si>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</si>
  <si>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</si>
  <si>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</si>
  <si>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</si>
  <si>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</si>
  <si>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</si>
  <si>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</si>
  <si>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</si>
  <si>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</si>
  <si>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</si>
  <si>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</si>
  <si>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</si>
  <si>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</si>
  <si>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下諏訪町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</si>
  <si>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</si>
  <si>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</si>
  <si>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</si>
  <si>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</si>
  <si>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</si>
  <si>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</si>
  <si>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</si>
  <si>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</si>
  <si>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</si>
  <si>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</si>
  <si>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</si>
  <si>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</si>
  <si>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</si>
  <si>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</si>
  <si>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</si>
  <si>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</si>
  <si>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</si>
  <si>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</si>
  <si>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</si>
  <si>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</si>
  <si>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</si>
  <si>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</si>
  <si>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</si>
  <si>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</si>
  <si>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</si>
  <si>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</si>
  <si>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</si>
  <si>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</si>
  <si>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</si>
  <si>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</si>
  <si>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</si>
  <si>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</si>
  <si>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</si>
  <si>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</si>
  <si>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</si>
  <si>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</si>
  <si>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</si>
  <si>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</si>
  <si>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</si>
  <si>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</si>
  <si>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</si>
  <si>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</si>
  <si>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</si>
  <si>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</si>
  <si>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</si>
  <si>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</si>
  <si>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</si>
  <si>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</si>
  <si>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</si>
  <si>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</si>
  <si>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</si>
  <si>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</si>
  <si>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</si>
  <si>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</si>
  <si>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</si>
  <si>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</si>
  <si>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</si>
  <si>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</si>
  <si>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</si>
  <si>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</si>
  <si>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</si>
  <si>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</si>
  <si>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</si>
  <si>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</si>
  <si>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</si>
  <si>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</si>
  <si>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</si>
  <si>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</si>
  <si>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</si>
  <si>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</si>
  <si>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</si>
  <si>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</si>
  <si>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</si>
  <si>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</si>
  <si>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</si>
  <si>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</si>
  <si>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</si>
  <si>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</si>
  <si>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</si>
  <si>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</si>
  <si>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</si>
  <si>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</si>
  <si>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</si>
  <si>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</si>
  <si>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</si>
  <si>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</si>
  <si>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</si>
  <si>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</si>
  <si>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</si>
  <si>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</si>
  <si>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</si>
  <si>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</si>
  <si>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</si>
  <si>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</si>
  <si>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</si>
  <si>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</si>
  <si>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</si>
  <si>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</si>
  <si>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</si>
  <si>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</si>
  <si>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</si>
  <si>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</si>
  <si>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</si>
  <si>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</si>
  <si>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</si>
  <si>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</si>
  <si>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</si>
  <si>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</si>
  <si>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</si>
  <si>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</si>
  <si>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</si>
  <si>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</si>
  <si>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</si>
  <si>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</si>
  <si>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</si>
  <si>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</si>
  <si>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長野県下諏訪町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</si>
  <si>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</si>
  <si>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</si>
  <si>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</si>
  <si>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</si>
  <si>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</si>
  <si>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</si>
  <si>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</si>
  <si>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</si>
  <si>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</si>
  <si>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</si>
  <si>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</si>
  <si>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</si>
  <si>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</si>
  <si>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</si>
  <si>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</si>
  <si>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</si>
  <si>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</si>
  <si>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</si>
  <si>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</si>
  <si>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</si>
  <si>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</si>
  <si>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</si>
  <si>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</si>
  <si>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</si>
  <si>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</si>
  <si>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</si>
  <si>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</si>
  <si>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</si>
  <si>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</si>
  <si>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</si>
  <si>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</si>
  <si>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</si>
  <si>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</si>
  <si>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</si>
  <si>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</si>
  <si>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</si>
  <si>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</si>
  <si>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</si>
  <si>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</si>
  <si>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</si>
  <si>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</si>
  <si>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</si>
  <si>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</si>
  <si>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</si>
  <si>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</si>
  <si>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</si>
  <si>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</si>
  <si>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</si>
  <si>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</si>
  <si>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</si>
  <si>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</si>
  <si>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</si>
  <si>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</si>
  <si>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</si>
  <si>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</si>
  <si>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</si>
  <si>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</si>
  <si>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</si>
  <si>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</si>
  <si>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</si>
  <si>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</si>
  <si>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</si>
  <si>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</si>
  <si>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</si>
  <si>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</si>
  <si>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</si>
  <si>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</si>
  <si>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</si>
  <si>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</si>
  <si>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</si>
  <si>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</si>
  <si>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</si>
  <si>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</si>
  <si>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</si>
  <si>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</si>
  <si>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</si>
  <si>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</si>
  <si>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</si>
  <si>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</si>
  <si>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</si>
  <si>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</si>
  <si>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</si>
  <si>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</si>
  <si>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</si>
  <si>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</si>
  <si>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</si>
  <si>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</si>
  <si>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</si>
  <si>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</si>
  <si>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</si>
  <si>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</si>
  <si>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</si>
  <si>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</si>
  <si>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</si>
  <si>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</si>
  <si>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</si>
  <si>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</si>
  <si>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</si>
  <si>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</si>
  <si>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</si>
  <si>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</si>
  <si>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</si>
  <si>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</si>
  <si>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</si>
  <si>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</si>
  <si>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</si>
  <si>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</si>
  <si>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</si>
  <si>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</si>
  <si>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</si>
  <si>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</si>
  <si>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</si>
  <si>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</si>
  <si>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</si>
  <si>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</si>
  <si>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</si>
  <si>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</si>
  <si>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</si>
  <si>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</si>
  <si>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</si>
  <si>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</si>
  <si>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</si>
  <si>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</si>
  <si>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</si>
  <si>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</si>
  <si>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</si>
  <si>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</si>
  <si>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</si>
  <si>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</si>
  <si>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</si>
  <si>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</si>
  <si>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</si>
  <si>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</si>
  <si>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</si>
  <si>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</si>
  <si>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</si>
  <si>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</si>
  <si>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</si>
  <si>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</si>
  <si>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</si>
  <si>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</si>
  <si>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</si>
  <si>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</si>
  <si>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</si>
  <si>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</si>
  <si>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</si>
  <si>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</si>
  <si>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</si>
  <si>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長野県下諏訪町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</si>
  <si>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</si>
  <si>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</si>
  <si>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</si>
  <si>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</si>
  <si>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</si>
  <si>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</si>
  <si>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</si>
  <si>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</si>
  <si>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</si>
  <si>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</si>
  <si>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</si>
  <si>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</si>
  <si>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</si>
  <si>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</si>
  <si>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</si>
  <si>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</si>
  <si>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</si>
  <si>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</si>
  <si>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</si>
  <si>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</si>
  <si>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</si>
  <si>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</si>
  <si>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</si>
  <si>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</si>
  <si>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</si>
  <si>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</si>
  <si>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</si>
  <si>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</si>
  <si>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</si>
  <si>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</si>
  <si>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</si>
  <si>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</si>
  <si>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</si>
  <si>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</si>
  <si>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5"/>
  </si>
  <si>
    <t>後期高齢者医療特別会計</t>
    <phoneticPr fontId="5"/>
  </si>
  <si>
    <t>特別養護老人ホーム事業特別会計</t>
    <phoneticPr fontId="5"/>
  </si>
  <si>
    <t>-</t>
    <phoneticPr fontId="5"/>
  </si>
  <si>
    <t>駐車場事業特別会計</t>
    <phoneticPr fontId="5"/>
  </si>
  <si>
    <t>交通災害共済事業特別会計</t>
    <phoneticPr fontId="5"/>
  </si>
  <si>
    <t>水道事業会計</t>
    <phoneticPr fontId="5"/>
  </si>
  <si>
    <t>法適用企業</t>
    <phoneticPr fontId="5"/>
  </si>
  <si>
    <t>下水道事業会計</t>
    <phoneticPr fontId="5"/>
  </si>
  <si>
    <t>法適用企業</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</si>
  <si>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</si>
  <si>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</si>
  <si>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</si>
  <si>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</si>
  <si>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</si>
  <si>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</si>
  <si>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</si>
  <si>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</si>
  <si>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</si>
  <si>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</si>
  <si>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</si>
  <si>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</si>
  <si>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</si>
  <si>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</si>
  <si>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</si>
  <si>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</si>
  <si>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</si>
  <si>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</si>
  <si>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</si>
  <si>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</si>
  <si>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</si>
  <si>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</si>
  <si>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</si>
  <si>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</si>
  <si>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</si>
  <si>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</si>
  <si>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</si>
  <si>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</si>
  <si>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</si>
  <si>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</si>
  <si>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</si>
  <si>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</si>
  <si>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</si>
  <si>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</si>
  <si>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</si>
  <si>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</si>
  <si>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</si>
  <si>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</si>
  <si>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</si>
  <si>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</si>
  <si>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</si>
  <si>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</si>
  <si>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</si>
  <si>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</si>
  <si>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</si>
  <si>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</si>
  <si>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</si>
  <si>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</si>
  <si>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</si>
  <si>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</si>
  <si>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</si>
  <si>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</si>
  <si>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</si>
  <si>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</si>
  <si>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</si>
  <si>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</si>
  <si>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</si>
  <si>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</si>
  <si>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</si>
  <si>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</si>
  <si>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</si>
  <si>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</si>
  <si>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</si>
  <si>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</si>
  <si>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</si>
  <si>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</si>
  <si>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</si>
  <si>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</si>
  <si>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</si>
  <si>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温泉事業特別会計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</si>
  <si>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</si>
  <si>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</si>
  <si>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</si>
  <si>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交通災害共済事業特別会計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</si>
  <si>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</si>
  <si>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</si>
  <si>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</si>
  <si>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</si>
  <si>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</si>
  <si>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</si>
  <si>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</si>
  <si>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</si>
  <si>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</si>
  <si>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</si>
  <si>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</si>
  <si>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</si>
  <si>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</si>
  <si>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</si>
  <si>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</si>
  <si>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</si>
  <si>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</si>
  <si>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</si>
  <si>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</si>
  <si>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</si>
  <si>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</si>
  <si>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</si>
  <si>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</si>
  <si>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</si>
  <si>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</si>
  <si>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</si>
  <si>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</si>
  <si>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</si>
  <si>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</si>
  <si>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</si>
  <si>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</si>
  <si>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</si>
  <si>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</si>
  <si>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</si>
  <si>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</si>
  <si>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</si>
  <si>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</si>
  <si>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</si>
  <si>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</si>
  <si>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</si>
  <si>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</si>
  <si>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</si>
  <si>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</si>
  <si>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</si>
  <si>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</si>
  <si>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</si>
  <si>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</si>
  <si>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</si>
  <si>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</si>
  <si>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</si>
  <si>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</si>
  <si>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</si>
  <si>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</si>
  <si>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</si>
  <si>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</si>
  <si>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</si>
  <si>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</si>
  <si>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</si>
  <si>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</si>
  <si>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</si>
  <si>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</si>
  <si>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</si>
  <si>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</si>
  <si>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</si>
  <si>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</si>
  <si>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</si>
  <si>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</si>
  <si>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</si>
  <si>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</si>
  <si>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</si>
  <si>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</si>
  <si>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</si>
  <si>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</si>
  <si>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</si>
  <si>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</si>
  <si>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</si>
  <si>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</si>
  <si>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</si>
  <si>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</si>
  <si>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</si>
  <si>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</si>
  <si>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</si>
  <si>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</si>
  <si>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</si>
  <si>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水道事業会計</t>
  </si>
  <si>
    <t>一般会計</t>
  </si>
  <si>
    <t>下水道事業会計</t>
  </si>
  <si>
    <t>温泉事業特別会計</t>
  </si>
  <si>
    <t>交通災害共済事業特別会計</t>
  </si>
  <si>
    <t>後期高齢者医療特別会計</t>
  </si>
  <si>
    <t>駐車場事業特別会計</t>
  </si>
  <si>
    <t>国民健康保険特別会計</t>
  </si>
  <si>
    <t>その他会計（赤字）</t>
  </si>
  <si>
    <t>その他会計（黒字）</t>
  </si>
  <si>
    <t>H25末</t>
    <phoneticPr fontId="5"/>
  </si>
  <si>
    <t>H26末</t>
    <phoneticPr fontId="5"/>
  </si>
  <si>
    <t>H27末</t>
    <phoneticPr fontId="5"/>
  </si>
  <si>
    <t>H28末</t>
    <phoneticPr fontId="5"/>
  </si>
  <si>
    <t>H29末</t>
    <phoneticPr fontId="5"/>
  </si>
  <si>
    <t>-</t>
    <phoneticPr fontId="2"/>
  </si>
  <si>
    <t>諏訪広域連合</t>
    <rPh sb="0" eb="2">
      <t>スワ</t>
    </rPh>
    <rPh sb="2" eb="4">
      <t>コウイキ</t>
    </rPh>
    <rPh sb="4" eb="6">
      <t>レンゴウ</t>
    </rPh>
    <phoneticPr fontId="5"/>
  </si>
  <si>
    <t>　（一般会計）</t>
  </si>
  <si>
    <t>　（救護施設八ヶ岳寮特別会計）</t>
  </si>
  <si>
    <t>　（介護保険特別会計）</t>
  </si>
  <si>
    <t>　（諏訪広域消防特別会計）</t>
  </si>
  <si>
    <t>　（ふるさと市町村県基金事業特別会計）</t>
  </si>
  <si>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</si>
  <si>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5"/>
  </si>
  <si>
    <t>（一般会計）</t>
    <rPh sb="1" eb="3">
      <t>イッパン</t>
    </rPh>
    <rPh sb="3" eb="5">
      <t>カイケイ</t>
    </rPh>
    <phoneticPr fontId="5"/>
  </si>
  <si>
    <t>（後期高齢者医療特別会計）</t>
    <rPh sb="1" eb="3">
      <t>コウキ</t>
    </rPh>
    <rPh sb="3" eb="6">
      <t>コウレイシャ</t>
    </rPh>
    <rPh sb="6" eb="8">
      <t>イリョウ</t>
    </rPh>
    <rPh sb="8" eb="10">
      <t>トクベツ</t>
    </rPh>
    <rPh sb="10" eb="12">
      <t>カイケイ</t>
    </rPh>
    <phoneticPr fontId="5"/>
  </si>
  <si>
    <t>長野県市町村総合事務組合</t>
    <rPh sb="0" eb="3">
      <t>ナガノケン</t>
    </rPh>
    <rPh sb="3" eb="6">
      <t>シチョウソン</t>
    </rPh>
    <rPh sb="6" eb="8">
      <t>ソウゴウ</t>
    </rPh>
    <rPh sb="8" eb="10">
      <t>ジム</t>
    </rPh>
    <rPh sb="10" eb="12">
      <t>クミアイ</t>
    </rPh>
    <phoneticPr fontId="2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</si>
  <si>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5"/>
  </si>
  <si>
    <t>湖北行政事務組合</t>
    <rPh sb="0" eb="2">
      <t>コホク</t>
    </rPh>
    <rPh sb="2" eb="4">
      <t>ギョウセイ</t>
    </rPh>
    <rPh sb="4" eb="6">
      <t>ジム</t>
    </rPh>
    <rPh sb="6" eb="8">
      <t>クミアイ</t>
    </rPh>
    <phoneticPr fontId="5"/>
  </si>
  <si>
    <t>（湖北火葬場事業特別会計）</t>
    <rPh sb="1" eb="3">
      <t>コホク</t>
    </rPh>
    <rPh sb="3" eb="6">
      <t>カソウジョウ</t>
    </rPh>
    <rPh sb="6" eb="8">
      <t>ジギョウ</t>
    </rPh>
    <rPh sb="8" eb="10">
      <t>トクベツ</t>
    </rPh>
    <rPh sb="10" eb="12">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</si>
  <si>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22"/>
  </si>
  <si>
    <t>湖周行政事務組合</t>
    <rPh sb="0" eb="2">
      <t>コシュウ</t>
    </rPh>
    <rPh sb="2" eb="4">
      <t>ギョウセイ</t>
    </rPh>
    <rPh sb="4" eb="6">
      <t>ジム</t>
    </rPh>
    <rPh sb="6" eb="8">
      <t>クミアイ</t>
    </rPh>
    <phoneticPr fontId="5"/>
  </si>
  <si>
    <t>諏訪広域公立大学事務組合</t>
    <rPh sb="0" eb="2">
      <t>スワ</t>
    </rPh>
    <rPh sb="2" eb="4">
      <t>コウイキ</t>
    </rPh>
    <rPh sb="4" eb="6">
      <t>コウリツ</t>
    </rPh>
    <rPh sb="6" eb="8">
      <t>ダイガク</t>
    </rPh>
    <rPh sb="8" eb="10">
      <t>ジム</t>
    </rPh>
    <rPh sb="10" eb="12">
      <t>クミアイ</t>
    </rPh>
    <phoneticPr fontId="2"/>
  </si>
  <si>
    <t>下諏訪町土地開発公社</t>
    <rPh sb="0" eb="4">
      <t>シモスワマチ</t>
    </rPh>
    <rPh sb="4" eb="10">
      <t>トチカイハツコウシャ</t>
    </rPh>
    <phoneticPr fontId="30"/>
  </si>
  <si>
    <t>社団法人　下諏訪町地域開発公社</t>
    <rPh sb="0" eb="4">
      <t>シャダンホウジン</t>
    </rPh>
    <rPh sb="5" eb="9">
      <t>シモスワマチ</t>
    </rPh>
    <rPh sb="9" eb="11">
      <t>チイキ</t>
    </rPh>
    <rPh sb="11" eb="13">
      <t>カイハツ</t>
    </rPh>
    <rPh sb="13" eb="15">
      <t>コウシャ</t>
    </rPh>
    <phoneticPr fontId="30"/>
  </si>
  <si>
    <t>公共施設整備基金</t>
    <rPh sb="0" eb="2">
      <t>コウキョウ</t>
    </rPh>
    <rPh sb="2" eb="4">
      <t>シセツ</t>
    </rPh>
    <rPh sb="4" eb="6">
      <t>セイビ</t>
    </rPh>
    <rPh sb="6" eb="8">
      <t>キキン</t>
    </rPh>
    <phoneticPr fontId="11"/>
  </si>
  <si>
    <t>ふるさとまちづくり基金</t>
    <rPh sb="9" eb="11">
      <t>キキン</t>
    </rPh>
    <phoneticPr fontId="11"/>
  </si>
  <si>
    <t>指定施設利用奨励基金</t>
    <rPh sb="0" eb="2">
      <t>シテイ</t>
    </rPh>
    <rPh sb="2" eb="4">
      <t>シセツ</t>
    </rPh>
    <rPh sb="4" eb="6">
      <t>リヨウ</t>
    </rPh>
    <rPh sb="6" eb="8">
      <t>ショウレイ</t>
    </rPh>
    <rPh sb="8" eb="10">
      <t>キキン</t>
    </rPh>
    <phoneticPr fontId="11"/>
  </si>
  <si>
    <t>社会福祉基金</t>
  </si>
  <si>
    <t>地域開発整備基金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</si>
  <si>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</si>
  <si>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</si>
  <si>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</si>
  <si>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</si>
  <si>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</si>
  <si>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</si>
  <si>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</si>
  <si>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</si>
  <si>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</si>
  <si>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</si>
  <si>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は類似団体内の平均を上回っているもの、比率を押し上げている要因となっている土地開発公社に係る負債について、現在計画に基づき解消を進めていることから、比率の減少がみられる。また、既存施設の老朽化が進んでいることから、今後多額の改修費用等が必要になり、基金の減少等が見込まれるが、将来負担比率の急激な増加とならないよう、公共施設等総合管理計画に基づき、計画性を持った施設の修繕・改修等を行っていく。</t>
    <rPh sb="29" eb="31">
      <t>ヒリツ</t>
    </rPh>
    <rPh sb="32" eb="33">
      <t>オ</t>
    </rPh>
    <rPh sb="34" eb="35">
      <t>ア</t>
    </rPh>
    <rPh sb="39" eb="41">
      <t>ヨウイン</t>
    </rPh>
    <rPh sb="84" eb="86">
      <t>ヒリツ</t>
    </rPh>
    <rPh sb="87" eb="88">
      <t>ゲン</t>
    </rPh>
    <rPh sb="88" eb="89">
      <t>ショウ</t>
    </rPh>
    <rPh sb="134" eb="136">
      <t>キキン</t>
    </rPh>
    <rPh sb="137" eb="138">
      <t>ゲン</t>
    </rPh>
    <rPh sb="138" eb="139">
      <t>ショウ</t>
    </rPh>
    <rPh sb="139" eb="140">
      <t>トウ</t>
    </rPh>
    <rPh sb="141" eb="143">
      <t>ミコ</t>
    </rPh>
    <phoneticPr fontId="5"/>
  </si>
  <si>
    <t>　将来負担比率については、72.7％と類似団体内平均を上回っているが、一方で、実質公債費比率は、3.1ポイントと良好な結果を表している。
　ここ数年は、近年実施してきた大型投資的事業の借入金の償還が始まってきており、徐々に実質公債費比率が上昇してきているが、一方で、土地開発公社に係る負債の解消が進んでいることにより。将来負担比率は改善している。引き続き財政を圧迫することがないよう計画的な公債費管理に努めていく。</t>
    <rPh sb="133" eb="135">
      <t>トチ</t>
    </rPh>
    <rPh sb="135" eb="137">
      <t>カイハツ</t>
    </rPh>
    <rPh sb="137" eb="139">
      <t>コウシャ</t>
    </rPh>
    <rPh sb="140" eb="141">
      <t>カカ</t>
    </rPh>
    <rPh sb="142" eb="144">
      <t>フサイ</t>
    </rPh>
    <rPh sb="145" eb="147">
      <t>カイショウ</t>
    </rPh>
    <rPh sb="148" eb="149">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</si>
</sst>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98"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56894</c:v>
                </c:pt>
                <c:pt idx="2">
                  <c:v>47738</c:v>
                </c:pt>
                <c:pt idx="3">
                  <c:v>52191</c:v>
                </c:pt>
                <c:pt idx="4">
                  <c:v>47387</c:v>
                </c:pt>
              </c:numCache>
            </c:numRef>
          </c:val>
          <c:smooth val="0"/>
          <c:extLst>
            <c:ext xmlns:c16="http://schemas.microsoft.com/office/drawing/2014/chart" uri="{C3380CC4-5D6E-409C-BE32-E72D297353CC}">
              <c16:uniqueId val="{00000000-323D-4B00-B1EF-771F18A661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100468</c:v>
                </c:pt>
                <c:pt idx="1">
                  <c:v>69050</c:v>
                </c:pt>
                <c:pt idx="2">
                  <c:v>56800</c:v>
                </c:pt>
                <c:pt idx="3">
                  <c:v>37851</c:v>
                </c:pt>
                <c:pt idx="4">
                  <c:v>53259</c:v>
                </c:pt>
              </c:numCache>
            </c:numRef>
          </c:val>
          <c:smooth val="0"/>
          <c:extLst>
            <c:ext xmlns:c16="http://schemas.microsoft.com/office/drawing/2014/chart" uri="{C3380CC4-5D6E-409C-BE32-E72D297353CC}">
              <c16:uniqueId val="{00000001-323D-4B00-B1EF-771F18A6610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7.03</c:v>
                </c:pt>
                <c:pt idx="1">
                  <c:v>6.94</c:v>
                </c:pt>
                <c:pt idx="2">
                  <c:v>7.21</c:v>
                </c:pt>
                <c:pt idx="3">
                  <c:v>7.25</c:v>
                </c:pt>
                <c:pt idx="4">
                  <c:v>7.18</c:v>
                </c:pt>
              </c:numCache>
            </c:numRef>
          </c:val>
          <c:extLst>
            <c:ext xmlns:c16="http://schemas.microsoft.com/office/drawing/2014/chart" uri="{C3380CC4-5D6E-409C-BE32-E72D297353CC}">
              <c16:uniqueId val="{00000000-4C67-4EAB-8A1A-2F8BCFEDBA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21.2</c:v>
                </c:pt>
                <c:pt idx="1">
                  <c:v>20.66</c:v>
                </c:pt>
                <c:pt idx="2">
                  <c:v>21.61</c:v>
                </c:pt>
                <c:pt idx="3">
                  <c:v>21.71</c:v>
                </c:pt>
                <c:pt idx="4">
                  <c:v>21.47</c:v>
                </c:pt>
              </c:numCache>
            </c:numRef>
          </c:val>
          <c:extLst>
            <c:ext xmlns:c16="http://schemas.microsoft.com/office/drawing/2014/chart" uri="{C3380CC4-5D6E-409C-BE32-E72D297353CC}">
              <c16:uniqueId val="{00000001-4C67-4EAB-8A1A-2F8BCFEDBA0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0.12</c:v>
                </c:pt>
                <c:pt idx="1">
                  <c:v>8.06</c:v>
                </c:pt>
                <c:pt idx="2">
                  <c:v>0.64</c:v>
                </c:pt>
                <c:pt idx="3">
                  <c:v>0.01</c:v>
                </c:pt>
                <c:pt idx="4">
                  <c:v>0.66</c:v>
                </c:pt>
              </c:numCache>
            </c:numRef>
          </c:val>
          <c:smooth val="0"/>
          <c:extLst>
            <c:ext xmlns:c16="http://schemas.microsoft.com/office/drawing/2014/chart" uri="{C3380CC4-5D6E-409C-BE32-E72D297353CC}">
              <c16:uniqueId val="{00000002-4C67-4EAB-8A1A-2F8BCFEDBA0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1E7-45BB-A859-4A05E03A2C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1E7-45BB-A859-4A05E03A2C9A}"/>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0.96</c:v>
                </c:pt>
                <c:pt idx="2">
                  <c:v>#N/A</c:v>
                </c:pt>
                <c:pt idx="3">
                  <c:v>0.76</c:v>
                </c:pt>
                <c:pt idx="4">
                  <c:v>#N/A</c:v>
                </c:pt>
                <c:pt idx="5">
                  <c:v>0</c:v>
                </c:pt>
                <c:pt idx="6">
                  <c:v>#N/A</c:v>
                </c:pt>
                <c:pt idx="7">
                  <c:v>0.28999999999999998</c:v>
                </c:pt>
                <c:pt idx="8">
                  <c:v>#N/A</c:v>
                </c:pt>
                <c:pt idx="9">
                  <c:v>0</c:v>
                </c:pt>
              </c:numCache>
            </c:numRef>
          </c:val>
          <c:extLst>
            <c:ext xmlns:c16="http://schemas.microsoft.com/office/drawing/2014/chart" uri="{C3380CC4-5D6E-409C-BE32-E72D297353CC}">
              <c16:uniqueId val="{00000002-11E7-45BB-A859-4A05E03A2C9A}"/>
            </c:ext>
          </c:extLst>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0.06</c:v>
                </c:pt>
                <c:pt idx="2">
                  <c:v>#N/A</c:v>
                </c:pt>
                <c:pt idx="3">
                  <c:v>0.04</c:v>
                </c:pt>
                <c:pt idx="4">
                  <c:v>#N/A</c:v>
                </c:pt>
                <c:pt idx="5">
                  <c:v>0.02</c:v>
                </c:pt>
                <c:pt idx="6">
                  <c:v>#N/A</c:v>
                </c:pt>
                <c:pt idx="7">
                  <c:v>0.01</c:v>
                </c:pt>
                <c:pt idx="8">
                  <c:v>#N/A</c:v>
                </c:pt>
                <c:pt idx="9">
                  <c:v>0</c:v>
                </c:pt>
              </c:numCache>
            </c:numRef>
          </c:val>
          <c:extLst>
            <c:ext xmlns:c16="http://schemas.microsoft.com/office/drawing/2014/chart" uri="{C3380CC4-5D6E-409C-BE32-E72D297353CC}">
              <c16:uniqueId val="{00000003-11E7-45BB-A859-4A05E03A2C9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0.01</c:v>
                </c:pt>
                <c:pt idx="8">
                  <c:v>#N/A</c:v>
                </c:pt>
                <c:pt idx="9">
                  <c:v>0</c:v>
                </c:pt>
              </c:numCache>
            </c:numRef>
          </c:val>
          <c:extLst>
            <c:ext xmlns:c16="http://schemas.microsoft.com/office/drawing/2014/chart" uri="{C3380CC4-5D6E-409C-BE32-E72D297353CC}">
              <c16:uniqueId val="{00000004-11E7-45BB-A859-4A05E03A2C9A}"/>
            </c:ext>
          </c:extLst>
        </c:ser>
        <c:ser>
          <c:idx val="5"/>
          <c:order val="5"/>
          <c:tx>
            <c:strRef>
              <c:f>データシート!$A$32</c:f>
              <c:strCache>
                <c:ptCount val="1"/>
                <c:pt idx="0">
                  <c:v>交通災害共済事業特別会計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0.18</c:v>
                </c:pt>
                <c:pt idx="2">
                  <c:v>#N/A</c:v>
                </c:pt>
                <c:pt idx="3">
                  <c:v>0.19</c:v>
                </c:pt>
                <c:pt idx="4">
                  <c:v>#N/A</c:v>
                </c:pt>
                <c:pt idx="5">
                  <c:v>0.23</c:v>
                </c:pt>
                <c:pt idx="6">
                  <c:v>#N/A</c:v>
                </c:pt>
                <c:pt idx="7">
                  <c:v>0.23</c:v>
                </c:pt>
                <c:pt idx="8">
                  <c:v>#N/A</c:v>
                </c:pt>
                <c:pt idx="9">
                  <c:v>0.16</c:v>
                </c:pt>
              </c:numCache>
            </c:numRef>
          </c:val>
          <c:extLst>
            <c:ext xmlns:c16="http://schemas.microsoft.com/office/drawing/2014/chart" uri="{C3380CC4-5D6E-409C-BE32-E72D297353CC}">
              <c16:uniqueId val="{00000005-11E7-45BB-A859-4A05E03A2C9A}"/>
            </c:ext>
          </c:extLst>
        </c:ser>
        <c:ser>
          <c:idx val="6"/>
          <c:order val="6"/>
          <c:tx>
            <c:strRef>
              <c:f>データシート!$A$33</c:f>
              <c:strCache>
                <c:ptCount val="1"/>
                <c:pt idx="0">
                  <c:v>温泉事業特別会計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0.13</c:v>
                </c:pt>
                <c:pt idx="2">
                  <c:v>#N/A</c:v>
                </c:pt>
                <c:pt idx="3">
                  <c:v>0.79</c:v>
                </c:pt>
                <c:pt idx="4">
                  <c:v>#N/A</c:v>
                </c:pt>
                <c:pt idx="5">
                  <c:v>0.89</c:v>
                </c:pt>
                <c:pt idx="6">
                  <c:v>#N/A</c:v>
                </c:pt>
                <c:pt idx="7">
                  <c:v>1.01</c:v>
                </c:pt>
                <c:pt idx="8">
                  <c:v>#N/A</c:v>
                </c:pt>
                <c:pt idx="9">
                  <c:v>1.38</c:v>
                </c:pt>
              </c:numCache>
            </c:numRef>
          </c:val>
          <c:extLst>
            <c:ext xmlns:c16="http://schemas.microsoft.com/office/drawing/2014/chart" uri="{C3380CC4-5D6E-409C-BE32-E72D297353CC}">
              <c16:uniqueId val="{00000006-11E7-45BB-A859-4A05E03A2C9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1.75</c:v>
                </c:pt>
                <c:pt idx="2">
                  <c:v>#N/A</c:v>
                </c:pt>
                <c:pt idx="3">
                  <c:v>1.37</c:v>
                </c:pt>
                <c:pt idx="4">
                  <c:v>#N/A</c:v>
                </c:pt>
                <c:pt idx="5">
                  <c:v>2.2999999999999998</c:v>
                </c:pt>
                <c:pt idx="6">
                  <c:v>#N/A</c:v>
                </c:pt>
                <c:pt idx="7">
                  <c:v>3.14</c:v>
                </c:pt>
                <c:pt idx="8">
                  <c:v>#N/A</c:v>
                </c:pt>
                <c:pt idx="9">
                  <c:v>4.49</c:v>
                </c:pt>
              </c:numCache>
            </c:numRef>
          </c:val>
          <c:extLst>
            <c:ext xmlns:c16="http://schemas.microsoft.com/office/drawing/2014/chart" uri="{C3380CC4-5D6E-409C-BE32-E72D297353CC}">
              <c16:uniqueId val="{00000007-11E7-45BB-A859-4A05E03A2C9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7.03</c:v>
                </c:pt>
                <c:pt idx="2">
                  <c:v>#N/A</c:v>
                </c:pt>
                <c:pt idx="3">
                  <c:v>6.94</c:v>
                </c:pt>
                <c:pt idx="4">
                  <c:v>#N/A</c:v>
                </c:pt>
                <c:pt idx="5">
                  <c:v>7.21</c:v>
                </c:pt>
                <c:pt idx="6">
                  <c:v>#N/A</c:v>
                </c:pt>
                <c:pt idx="7">
                  <c:v>7.24</c:v>
                </c:pt>
                <c:pt idx="8">
                  <c:v>#N/A</c:v>
                </c:pt>
                <c:pt idx="9">
                  <c:v>7.18</c:v>
                </c:pt>
              </c:numCache>
            </c:numRef>
          </c:val>
          <c:extLst>
            <c:ext xmlns:c16="http://schemas.microsoft.com/office/drawing/2014/chart" uri="{C3380CC4-5D6E-409C-BE32-E72D297353CC}">
              <c16:uniqueId val="{00000008-11E7-45BB-A859-4A05E03A2C9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8.39</c:v>
                </c:pt>
                <c:pt idx="2">
                  <c:v>#N/A</c:v>
                </c:pt>
                <c:pt idx="3">
                  <c:v>6.65</c:v>
                </c:pt>
                <c:pt idx="4">
                  <c:v>#N/A</c:v>
                </c:pt>
                <c:pt idx="5">
                  <c:v>6.42</c:v>
                </c:pt>
                <c:pt idx="6">
                  <c:v>#N/A</c:v>
                </c:pt>
                <c:pt idx="7">
                  <c:v>6.64</c:v>
                </c:pt>
                <c:pt idx="8">
                  <c:v>#N/A</c:v>
                </c:pt>
                <c:pt idx="9">
                  <c:v>7.47</c:v>
                </c:pt>
              </c:numCache>
            </c:numRef>
          </c:val>
          <c:extLst>
            <c:ext xmlns:c16="http://schemas.microsoft.com/office/drawing/2014/chart" uri="{C3380CC4-5D6E-409C-BE32-E72D297353CC}">
              <c16:uniqueId val="{00000009-11E7-45BB-A859-4A05E03A2C9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818</c:v>
                </c:pt>
                <c:pt idx="5">
                  <c:v>760</c:v>
                </c:pt>
                <c:pt idx="8">
                  <c:v>799</c:v>
                </c:pt>
                <c:pt idx="11">
                  <c:v>762</c:v>
                </c:pt>
                <c:pt idx="14">
                  <c:v>752</c:v>
                </c:pt>
              </c:numCache>
            </c:numRef>
          </c:val>
          <c:extLst>
            <c:ext xmlns:c16="http://schemas.microsoft.com/office/drawing/2014/chart" uri="{C3380CC4-5D6E-409C-BE32-E72D297353CC}">
              <c16:uniqueId val="{00000000-3BF1-4291-BA00-4750D6EB863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BF1-4291-BA00-4750D6EB863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BF1-4291-BA00-4750D6EB863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52</c:v>
                </c:pt>
                <c:pt idx="3">
                  <c:v>53</c:v>
                </c:pt>
                <c:pt idx="6">
                  <c:v>39</c:v>
                </c:pt>
                <c:pt idx="9">
                  <c:v>45</c:v>
                </c:pt>
                <c:pt idx="12">
                  <c:v>53</c:v>
                </c:pt>
              </c:numCache>
            </c:numRef>
          </c:val>
          <c:extLst>
            <c:ext xmlns:c16="http://schemas.microsoft.com/office/drawing/2014/chart" uri="{C3380CC4-5D6E-409C-BE32-E72D297353CC}">
              <c16:uniqueId val="{00000003-3BF1-4291-BA00-4750D6EB863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99</c:v>
                </c:pt>
                <c:pt idx="3">
                  <c:v>82</c:v>
                </c:pt>
                <c:pt idx="6">
                  <c:v>98</c:v>
                </c:pt>
                <c:pt idx="9">
                  <c:v>81</c:v>
                </c:pt>
                <c:pt idx="12">
                  <c:v>81</c:v>
                </c:pt>
              </c:numCache>
            </c:numRef>
          </c:val>
          <c:extLst>
            <c:ext xmlns:c16="http://schemas.microsoft.com/office/drawing/2014/chart" uri="{C3380CC4-5D6E-409C-BE32-E72D297353CC}">
              <c16:uniqueId val="{00000004-3BF1-4291-BA00-4750D6EB863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F1-4291-BA00-4750D6EB863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BF1-4291-BA00-4750D6EB863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655</c:v>
                </c:pt>
                <c:pt idx="3">
                  <c:v>644</c:v>
                </c:pt>
                <c:pt idx="6">
                  <c:v>717</c:v>
                </c:pt>
                <c:pt idx="9">
                  <c:v>777</c:v>
                </c:pt>
                <c:pt idx="12">
                  <c:v>819</c:v>
                </c:pt>
              </c:numCache>
            </c:numRef>
          </c:val>
          <c:extLst>
            <c:ext xmlns:c16="http://schemas.microsoft.com/office/drawing/2014/chart" uri="{C3380CC4-5D6E-409C-BE32-E72D297353CC}">
              <c16:uniqueId val="{00000007-3BF1-4291-BA00-4750D6EB863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c:v>
                </c:pt>
                <c:pt idx="2">
                  <c:v>#N/A</c:v>
                </c:pt>
                <c:pt idx="3">
                  <c:v>#N/A</c:v>
                </c:pt>
                <c:pt idx="4">
                  <c:v>19</c:v>
                </c:pt>
                <c:pt idx="5">
                  <c:v>#N/A</c:v>
                </c:pt>
                <c:pt idx="6">
                  <c:v>#N/A</c:v>
                </c:pt>
                <c:pt idx="7">
                  <c:v>55</c:v>
                </c:pt>
                <c:pt idx="8">
                  <c:v>#N/A</c:v>
                </c:pt>
                <c:pt idx="9">
                  <c:v>#N/A</c:v>
                </c:pt>
                <c:pt idx="10">
                  <c:v>141</c:v>
                </c:pt>
                <c:pt idx="11">
                  <c:v>#N/A</c:v>
                </c:pt>
                <c:pt idx="12">
                  <c:v>#N/A</c:v>
                </c:pt>
                <c:pt idx="13">
                  <c:v>201</c:v>
                </c:pt>
                <c:pt idx="14">
                  <c:v>#N/A</c:v>
                </c:pt>
              </c:numCache>
            </c:numRef>
          </c:val>
          <c:smooth val="0"/>
          <c:extLst>
            <c:ext xmlns:c16="http://schemas.microsoft.com/office/drawing/2014/chart" uri="{C3380CC4-5D6E-409C-BE32-E72D297353CC}">
              <c16:uniqueId val="{00000008-3BF1-4291-BA00-4750D6EB863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6871</c:v>
                </c:pt>
                <c:pt idx="5">
                  <c:v>7349</c:v>
                </c:pt>
                <c:pt idx="8">
                  <c:v>7328</c:v>
                </c:pt>
                <c:pt idx="11">
                  <c:v>7284</c:v>
                </c:pt>
                <c:pt idx="14">
                  <c:v>7566</c:v>
                </c:pt>
              </c:numCache>
            </c:numRef>
          </c:val>
          <c:extLst>
            <c:ext xmlns:c16="http://schemas.microsoft.com/office/drawing/2014/chart" uri="{C3380CC4-5D6E-409C-BE32-E72D297353CC}">
              <c16:uniqueId val="{00000000-0E80-4133-BD4E-5C96059FF53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779</c:v>
                </c:pt>
                <c:pt idx="5">
                  <c:v>656</c:v>
                </c:pt>
                <c:pt idx="8">
                  <c:v>1071</c:v>
                </c:pt>
                <c:pt idx="11">
                  <c:v>1051</c:v>
                </c:pt>
                <c:pt idx="14">
                  <c:v>1052</c:v>
                </c:pt>
              </c:numCache>
            </c:numRef>
          </c:val>
          <c:extLst>
            <c:ext xmlns:c16="http://schemas.microsoft.com/office/drawing/2014/chart" uri="{C3380CC4-5D6E-409C-BE32-E72D297353CC}">
              <c16:uniqueId val="{00000001-0E80-4133-BD4E-5C96059FF53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2213</c:v>
                </c:pt>
                <c:pt idx="5">
                  <c:v>2118</c:v>
                </c:pt>
                <c:pt idx="8">
                  <c:v>2201</c:v>
                </c:pt>
                <c:pt idx="11">
                  <c:v>2372</c:v>
                </c:pt>
                <c:pt idx="14">
                  <c:v>2182</c:v>
                </c:pt>
              </c:numCache>
            </c:numRef>
          </c:val>
          <c:extLst>
            <c:ext xmlns:c16="http://schemas.microsoft.com/office/drawing/2014/chart" uri="{C3380CC4-5D6E-409C-BE32-E72D297353CC}">
              <c16:uniqueId val="{00000002-0E80-4133-BD4E-5C96059FF53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80-4133-BD4E-5C96059FF53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80-4133-BD4E-5C96059FF53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2120</c:v>
                </c:pt>
                <c:pt idx="3">
                  <c:v>1984</c:v>
                </c:pt>
                <c:pt idx="6">
                  <c:v>1578</c:v>
                </c:pt>
                <c:pt idx="9">
                  <c:v>1331</c:v>
                </c:pt>
                <c:pt idx="12">
                  <c:v>1092</c:v>
                </c:pt>
              </c:numCache>
            </c:numRef>
          </c:val>
          <c:extLst>
            <c:ext xmlns:c16="http://schemas.microsoft.com/office/drawing/2014/chart" uri="{C3380CC4-5D6E-409C-BE32-E72D297353CC}">
              <c16:uniqueId val="{00000005-0E80-4133-BD4E-5C96059FF53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1689</c:v>
                </c:pt>
                <c:pt idx="3">
                  <c:v>1629</c:v>
                </c:pt>
                <c:pt idx="6">
                  <c:v>1579</c:v>
                </c:pt>
                <c:pt idx="9">
                  <c:v>1545</c:v>
                </c:pt>
                <c:pt idx="12">
                  <c:v>1494</c:v>
                </c:pt>
              </c:numCache>
            </c:numRef>
          </c:val>
          <c:extLst>
            <c:ext xmlns:c16="http://schemas.microsoft.com/office/drawing/2014/chart" uri="{C3380CC4-5D6E-409C-BE32-E72D297353CC}">
              <c16:uniqueId val="{00000006-0E80-4133-BD4E-5C96059FF53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489</c:v>
                </c:pt>
                <c:pt idx="3">
                  <c:v>938</c:v>
                </c:pt>
                <c:pt idx="6">
                  <c:v>1177</c:v>
                </c:pt>
                <c:pt idx="9">
                  <c:v>1136</c:v>
                </c:pt>
                <c:pt idx="12">
                  <c:v>1110</c:v>
                </c:pt>
              </c:numCache>
            </c:numRef>
          </c:val>
          <c:extLst>
            <c:ext xmlns:c16="http://schemas.microsoft.com/office/drawing/2014/chart" uri="{C3380CC4-5D6E-409C-BE32-E72D297353CC}">
              <c16:uniqueId val="{00000007-0E80-4133-BD4E-5C96059FF53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823</c:v>
                </c:pt>
                <c:pt idx="3">
                  <c:v>633</c:v>
                </c:pt>
                <c:pt idx="6">
                  <c:v>544</c:v>
                </c:pt>
                <c:pt idx="9">
                  <c:v>525</c:v>
                </c:pt>
                <c:pt idx="12">
                  <c:v>575</c:v>
                </c:pt>
              </c:numCache>
            </c:numRef>
          </c:val>
          <c:extLst>
            <c:ext xmlns:c16="http://schemas.microsoft.com/office/drawing/2014/chart" uri="{C3380CC4-5D6E-409C-BE32-E72D297353CC}">
              <c16:uniqueId val="{00000008-0E80-4133-BD4E-5C96059FF53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E80-4133-BD4E-5C96059FF53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9427</c:v>
                </c:pt>
                <c:pt idx="3">
                  <c:v>9513</c:v>
                </c:pt>
                <c:pt idx="6">
                  <c:v>9659</c:v>
                </c:pt>
                <c:pt idx="9">
                  <c:v>9550</c:v>
                </c:pt>
                <c:pt idx="12">
                  <c:v>9609</c:v>
                </c:pt>
              </c:numCache>
            </c:numRef>
          </c:val>
          <c:extLst>
            <c:ext xmlns:c16="http://schemas.microsoft.com/office/drawing/2014/chart" uri="{C3380CC4-5D6E-409C-BE32-E72D297353CC}">
              <c16:uniqueId val="{0000000A-0E80-4133-BD4E-5C96059FF53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4686</c:v>
                </c:pt>
                <c:pt idx="2">
                  <c:v>#N/A</c:v>
                </c:pt>
                <c:pt idx="3">
                  <c:v>#N/A</c:v>
                </c:pt>
                <c:pt idx="4">
                  <c:v>4574</c:v>
                </c:pt>
                <c:pt idx="5">
                  <c:v>#N/A</c:v>
                </c:pt>
                <c:pt idx="6">
                  <c:v>#N/A</c:v>
                </c:pt>
                <c:pt idx="7">
                  <c:v>3938</c:v>
                </c:pt>
                <c:pt idx="8">
                  <c:v>#N/A</c:v>
                </c:pt>
                <c:pt idx="9">
                  <c:v>#N/A</c:v>
                </c:pt>
                <c:pt idx="10">
                  <c:v>3380</c:v>
                </c:pt>
                <c:pt idx="11">
                  <c:v>#N/A</c:v>
                </c:pt>
                <c:pt idx="12">
                  <c:v>#N/A</c:v>
                </c:pt>
                <c:pt idx="13">
                  <c:v>3079</c:v>
                </c:pt>
                <c:pt idx="14">
                  <c:v>#N/A</c:v>
                </c:pt>
              </c:numCache>
            </c:numRef>
          </c:val>
          <c:smooth val="0"/>
          <c:extLst>
            <c:ext xmlns:c16="http://schemas.microsoft.com/office/drawing/2014/chart" uri="{C3380CC4-5D6E-409C-BE32-E72D297353CC}">
              <c16:uniqueId val="{0000000B-0E80-4133-BD4E-5C96059FF53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1038</c:v>
                </c:pt>
                <c:pt idx="1">
                  <c:v>1039</c:v>
                </c:pt>
                <c:pt idx="2">
                  <c:v>1040</c:v>
                </c:pt>
              </c:numCache>
            </c:numRef>
          </c:val>
          <c:extLst>
            <c:ext xmlns:c16="http://schemas.microsoft.com/office/drawing/2014/chart" uri="{C3380CC4-5D6E-409C-BE32-E72D297353CC}">
              <c16:uniqueId val="{00000000-D4AA-433E-95B0-EEA3934D924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D4AA-433E-95B0-EEA3934D924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972</c:v>
                </c:pt>
                <c:pt idx="1">
                  <c:v>1122</c:v>
                </c:pt>
                <c:pt idx="2">
                  <c:v>952</c:v>
                </c:pt>
              </c:numCache>
            </c:numRef>
          </c:val>
          <c:extLst>
            <c:ext xmlns:c16="http://schemas.microsoft.com/office/drawing/2014/chart" uri="{C3380CC4-5D6E-409C-BE32-E72D297353CC}">
              <c16:uniqueId val="{00000002-D4AA-433E-95B0-EEA3934D924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{09F4D826-C5AD-4FED-8FB1-4C82F54D3081}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47B-41B2-AC76-24209D306B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{4D242647-D454-4870-9EE0-B094B9E13A88}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47B-41B2-AC76-24209D306B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{A6214E3C-5E4F-43D4-ABC4-01DC4C0532B8}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47B-41B2-AC76-24209D306B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{98EB357E-D92D-44D2-A086-70CD5DF6928E}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47B-41B2-AC76-24209D306B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{D57438A8-912F-4EC3-85F5-A9904733054B}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47B-41B2-AC76-24209D306B8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{F4FF19B9-AD99-455B-95B9-ABA50090B134}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47B-41B2-AC76-24209D306B8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{E58C521A-0390-4591-8894-0809DC92498B}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47B-41B2-AC76-24209D306B8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{A759BB75-9638-4BB7-99AF-419AF1380411}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47B-41B2-AC76-24209D306B8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{DE925EA2-2028-4884-9CC4-582736D5B223}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47B-41B2-AC76-24209D306B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38.1</c:v>
                </c:pt>
                <c:pt idx="16">
                  <c:v>38.700000000000003</c:v>
                </c:pt>
                <c:pt idx="24">
                  <c:v>60.8</c:v>
                </c:pt>
                <c:pt idx="32">
                  <c:v>61.9</c:v>
                </c:pt>
              </c:numCache>
            </c:numRef>
          </c:xVal>
          <c:yVal>
            <c:numRef>
              <c:f>公会計指標分析・財政指標組合せ分析表!$BP$51:$DC$51</c:f>
              <c:numCache>
                <c:formatCode>#,##0.0;"▲ "#,##0.0</c:formatCode>
                <c:ptCount val="40"/>
                <c:pt idx="8">
                  <c:v>108</c:v>
                </c:pt>
                <c:pt idx="16">
                  <c:v>94.8</c:v>
                </c:pt>
                <c:pt idx="24">
                  <c:v>81</c:v>
                </c:pt>
                <c:pt idx="32">
                  <c:v>72.7</c:v>
                </c:pt>
              </c:numCache>
            </c:numRef>
          </c:yVal>
          <c:smooth val="0"/>
          <c:extLst>
            <c:ext xmlns:c16="http://schemas.microsoft.com/office/drawing/2014/chart" uri="{C3380CC4-5D6E-409C-BE32-E72D297353CC}">
              <c16:uniqueId val="{00000009-B47B-41B2-AC76-24209D306B8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{E10D9597-578F-4FDB-8F32-83603BED9F0D}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47B-41B2-AC76-24209D306B8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{2BAE5440-D1FF-455B-BBF3-C832A1942C24}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47B-41B2-AC76-24209D306B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{8586B056-433F-489C-8ADC-B3C3CB9E0E99}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47B-41B2-AC76-24209D306B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{6BDDEE31-F7EA-4D69-8CB4-E73AA99EB411}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47B-41B2-AC76-24209D306B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{8462B8D9-1C7F-4FE7-A8C8-F2DB063F9782}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47B-41B2-AC76-24209D306B8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{E272AF79-1516-415E-9812-6CB260117BEC}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47B-41B2-AC76-24209D306B8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{7BD9F612-EE46-401F-B60F-1F7975499211}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47B-41B2-AC76-24209D306B8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{E54A7BD3-1C19-46FB-9943-F547B2EBC91A}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47B-41B2-AC76-24209D306B8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{3D130EC4-6FDD-426F-A896-B0F33D37815E}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47B-41B2-AC76-24209D306B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56.1</c:v>
                </c:pt>
                <c:pt idx="24">
                  <c:v>58.1</c:v>
                </c:pt>
                <c:pt idx="32">
                  <c:v>59.1</c:v>
                </c:pt>
              </c:numCache>
            </c:numRef>
          </c:xVal>
          <c:yVal>
            <c:numRef>
              <c:f>公会計指標分析・財政指標組合せ分析表!$BP$55:$DC$55</c:f>
              <c:numCache>
                <c:formatCode>#,##0.0;"▲ "#,##0.0</c:formatCode>
                <c:ptCount val="40"/>
                <c:pt idx="8">
                  <c:v>20.2</c:v>
                </c:pt>
                <c:pt idx="16">
                  <c:v>21</c:v>
                </c:pt>
                <c:pt idx="24">
                  <c:v>20.2</c:v>
                </c:pt>
                <c:pt idx="32">
                  <c:v>18.3</c:v>
                </c:pt>
              </c:numCache>
            </c:numRef>
          </c:yVal>
          <c:smooth val="0"/>
          <c:extLst>
            <c:ext xmlns:c16="http://schemas.microsoft.com/office/drawing/2014/chart" uri="{C3380CC4-5D6E-409C-BE32-E72D297353CC}">
              <c16:uniqueId val="{00000013-B47B-41B2-AC76-24209D306B87}"/>
            </c:ext>
          </c:extLst>
        </c:ser>
        <c:dLbls>
          <c:showLegendKey val="0"/>
          <c:showVal val="1"/>
          <c:showCatName val="0"/>
          <c:showSerName val="0"/>
          <c:showPercent val="0"/>
          <c:showBubbleSize val="0"/>
        </c:dLbls>
        <c:axId val="46179840"/>
        <c:axId val="46181760"/>
      </c:scatterChart>
      <c:valAx>
        <c:axId val="46179840"/>
        <c:scaling>
          <c:orientation val="minMax"/>
          <c:max val="64"/>
          <c:min val="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23"/>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{ADB63199-B4D7-48DA-8F2C-5B8E32332CC8}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FC7-46A9-80A5-C18DDF1433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{84AFDC8F-D76F-4C95-8F3F-656E9C8A8732}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C7-46A9-80A5-C18DDF1433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{06254AEF-5753-4806-800E-592882B356B0}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C7-46A9-80A5-C18DDF1433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{3AF52E0C-C003-4041-AB61-50CC07F80271}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C7-46A9-80A5-C18DDF1433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{999F2D45-9C48-496A-B0FB-3874610A5ACE}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C7-46A9-80A5-C18DDF1433B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{02625B0F-F62B-4F3B-AD7C-1D18650D6228}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FC7-46A9-80A5-C18DDF1433B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{1DE31A49-D362-44E9-A09E-A1BBC91DC052}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FC7-46A9-80A5-C18DDF1433B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{C60A9D73-0D6A-4C9E-864A-778F634B24C4}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FC7-46A9-80A5-C18DDF1433B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{BAD57717-A99D-4D0A-BC02-C9757D1FC326}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FC7-46A9-80A5-C18DDF1433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0.4</c:v>
                </c:pt>
                <c:pt idx="8">
                  <c:v>0</c:v>
                </c:pt>
                <c:pt idx="16">
                  <c:v>0.5</c:v>
                </c:pt>
                <c:pt idx="24">
                  <c:v>1.7</c:v>
                </c:pt>
                <c:pt idx="32">
                  <c:v>3.1</c:v>
                </c:pt>
              </c:numCache>
            </c:numRef>
          </c:xVal>
          <c:yVal>
            <c:numRef>
              <c:f>公会計指標分析・財政指標組合せ分析表!$BP$73:$DC$73</c:f>
              <c:numCache>
                <c:formatCode>#,##0.0;"▲ "#,##0.0</c:formatCode>
                <c:ptCount val="40"/>
                <c:pt idx="0">
                  <c:v>115.6</c:v>
                </c:pt>
                <c:pt idx="8">
                  <c:v>108</c:v>
                </c:pt>
                <c:pt idx="16">
                  <c:v>94.8</c:v>
                </c:pt>
                <c:pt idx="24">
                  <c:v>81</c:v>
                </c:pt>
                <c:pt idx="32">
                  <c:v>72.7</c:v>
                </c:pt>
              </c:numCache>
            </c:numRef>
          </c:yVal>
          <c:smooth val="0"/>
          <c:extLst>
            <c:ext xmlns:c16="http://schemas.microsoft.com/office/drawing/2014/chart" uri="{C3380CC4-5D6E-409C-BE32-E72D297353CC}">
              <c16:uniqueId val="{00000009-1FC7-46A9-80A5-C18DDF1433B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{6AFF7CB8-59A3-40AB-B185-C295AFAC058A}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FC7-46A9-80A5-C18DDF1433B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{85EBF822-9F55-4498-A2C5-B2E44ECA3D0D}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C7-46A9-80A5-C18DDF1433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{2F6D99ED-AC4B-49BE-B0A5-A90374F19A49}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C7-46A9-80A5-C18DDF1433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{372D979D-F1A7-4E4D-96AF-597D33A849B9}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C7-46A9-80A5-C18DDF1433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{8B2E0F86-49F3-46E0-91FF-7EA66DAD03D8}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C7-46A9-80A5-C18DDF1433B5}"/>
                </c:ext>
              </c:extLst>
            </c:dLbl>
            <c:dLbl>
              <c:idx val="8"/>
              <c:layout>
                <c:manualLayout>
                  <c:x val="-3.1697991619110633E-2"/>
                  <c:y val="-4.349592131553593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{6322A825-1596-4A27-885E-FD4E54A68B1B}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FC7-46A9-80A5-C18DDF1433B5}"/>
                </c:ext>
              </c:extLst>
            </c:dLbl>
            <c:dLbl>
              <c:idx val="16"/>
              <c:layout>
                <c:manualLayout>
                  <c:x val="-4.5160355153971272E-2"/>
                  <c:y val="-6.1688518515220572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{D2E1E5AC-5EC4-474D-A058-0F202E3FC5F5}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FC7-46A9-80A5-C18DDF1433B5}"/>
                </c:ext>
              </c:extLst>
            </c:dLbl>
            <c:dLbl>
              <c:idx val="24"/>
              <c:layout>
                <c:manualLayout>
                  <c:x val="-1.8235628084250128E-2"/>
                  <c:y val="-0.10393881254079891"/>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{DF56883E-D3C3-4E35-BE38-162DB6279D57}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FC7-46A9-80A5-C18DDF1433B5}"/>
                </c:ext>
              </c:extLst>
            </c:dLbl>
            <c:dLbl>
              <c:idx val="32"/>
              <c:layout>
                <c:manualLayout>
                  <c:x val="-3.1697991619110633E-2"/>
                  <c:y val="-4.054299349205128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{0AC9AA22-B9EB-44BC-B586-F0624F6C9BB2}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FC7-46A9-80A5-C18DDF1433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6.8</c:v>
                </c:pt>
                <c:pt idx="24">
                  <c:v>6.8</c:v>
                </c:pt>
                <c:pt idx="32">
                  <c:v>6.8</c:v>
                </c:pt>
              </c:numCache>
            </c:numRef>
          </c:xVal>
          <c:yVal>
            <c:numRef>
              <c:f>公会計指標分析・財政指標組合せ分析表!$BP$77:$DC$77</c:f>
              <c:numCache>
                <c:formatCode>#,##0.0;"▲ "#,##0.0</c:formatCode>
                <c:ptCount val="40"/>
                <c:pt idx="0">
                  <c:v>20.3</c:v>
                </c:pt>
                <c:pt idx="8">
                  <c:v>20.2</c:v>
                </c:pt>
                <c:pt idx="16">
                  <c:v>21</c:v>
                </c:pt>
                <c:pt idx="24">
                  <c:v>20.2</c:v>
                </c:pt>
                <c:pt idx="32">
                  <c:v>18.3</c:v>
                </c:pt>
              </c:numCache>
            </c:numRef>
          </c:yVal>
          <c:smooth val="0"/>
          <c:extLst>
            <c:ext xmlns:c16="http://schemas.microsoft.com/office/drawing/2014/chart" uri="{C3380CC4-5D6E-409C-BE32-E72D297353CC}">
              <c16:uniqueId val="{00000013-1FC7-46A9-80A5-C18DDF1433B5}"/>
            </c:ext>
          </c:extLst>
        </c:ser>
        <c:dLbls>
          <c:showLegendKey val="0"/>
          <c:showVal val="1"/>
          <c:showCatName val="0"/>
          <c:showSerName val="0"/>
          <c:showPercent val="0"/>
          <c:showBubbleSize val="0"/>
        </c:dLbls>
        <c:axId val="84219776"/>
        <c:axId val="84234240"/>
      </c:scatterChart>
      <c:valAx>
        <c:axId val="84219776"/>
        <c:scaling>
          <c:orientation val="minMax"/>
          <c:max val="8.4"/>
          <c:min val="-0.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2"/>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長野県下諏訪町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実質公債費の分子は、ここ数年一般会計及び公営企業会計において元利償還金が年々減ってきていることから、減少傾向にあったが</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年度においては、対前年度比</a:t>
          </a:r>
          <a:r>
            <a:rPr kumimoji="1" lang="en-US" altLang="ja-JP" sz="1100">
              <a:solidFill>
                <a:schemeClr val="dk1"/>
              </a:solidFill>
              <a:effectLst/>
              <a:latin typeface="+mn-lt"/>
              <a:ea typeface="+mn-ea"/>
              <a:cs typeface="+mn-cs"/>
            </a:rPr>
            <a:t>+60,297</a:t>
          </a:r>
          <a:r>
            <a:rPr kumimoji="1" lang="ja-JP" altLang="ja-JP" sz="1100">
              <a:solidFill>
                <a:schemeClr val="dk1"/>
              </a:solidFill>
              <a:effectLst/>
              <a:latin typeface="+mn-lt"/>
              <a:ea typeface="+mn-ea"/>
              <a:cs typeface="+mn-cs"/>
            </a:rPr>
            <a:t>千円増の</a:t>
          </a:r>
          <a:r>
            <a:rPr kumimoji="1" lang="en-US" altLang="ja-JP" sz="1100">
              <a:solidFill>
                <a:schemeClr val="dk1"/>
              </a:solidFill>
              <a:effectLst/>
              <a:latin typeface="+mn-lt"/>
              <a:ea typeface="+mn-ea"/>
              <a:cs typeface="+mn-cs"/>
            </a:rPr>
            <a:t>201,083</a:t>
          </a:r>
          <a:r>
            <a:rPr kumimoji="1" lang="ja-JP" altLang="ja-JP" sz="1100">
              <a:solidFill>
                <a:schemeClr val="dk1"/>
              </a:solidFill>
              <a:effectLst/>
              <a:latin typeface="+mn-lt"/>
              <a:ea typeface="+mn-ea"/>
              <a:cs typeface="+mn-cs"/>
            </a:rPr>
            <a:t>千円となった。要因としては、一般会計の元利償還金については、近年実施してきた大型の投資的事業の借入金の償還が本格的に始まったことから前年度比</a:t>
          </a:r>
          <a:r>
            <a:rPr kumimoji="1" lang="en-US" altLang="ja-JP" sz="1100">
              <a:solidFill>
                <a:schemeClr val="dk1"/>
              </a:solidFill>
              <a:effectLst/>
              <a:latin typeface="+mn-lt"/>
              <a:ea typeface="+mn-ea"/>
              <a:cs typeface="+mn-cs"/>
            </a:rPr>
            <a:t>+42,615</a:t>
          </a:r>
          <a:r>
            <a:rPr kumimoji="1" lang="ja-JP" altLang="ja-JP" sz="1100">
              <a:solidFill>
                <a:schemeClr val="dk1"/>
              </a:solidFill>
              <a:effectLst/>
              <a:latin typeface="+mn-lt"/>
              <a:ea typeface="+mn-ea"/>
              <a:cs typeface="+mn-cs"/>
            </a:rPr>
            <a:t>千円増の</a:t>
          </a:r>
          <a:r>
            <a:rPr kumimoji="1" lang="en-US" altLang="ja-JP" sz="1100">
              <a:solidFill>
                <a:schemeClr val="dk1"/>
              </a:solidFill>
              <a:effectLst/>
              <a:latin typeface="+mn-lt"/>
              <a:ea typeface="+mn-ea"/>
              <a:cs typeface="+mn-cs"/>
            </a:rPr>
            <a:t>819,450</a:t>
          </a:r>
          <a:r>
            <a:rPr kumimoji="1" lang="ja-JP" altLang="ja-JP" sz="1100">
              <a:solidFill>
                <a:schemeClr val="dk1"/>
              </a:solidFill>
              <a:effectLst/>
              <a:latin typeface="+mn-lt"/>
              <a:ea typeface="+mn-ea"/>
              <a:cs typeface="+mn-cs"/>
            </a:rPr>
            <a:t>千円となったこと、</a:t>
          </a:r>
          <a:r>
            <a:rPr kumimoji="1" lang="ja-JP" altLang="en-US" sz="1100">
              <a:solidFill>
                <a:schemeClr val="dk1"/>
              </a:solidFill>
              <a:effectLst/>
              <a:latin typeface="+mn-lt"/>
              <a:ea typeface="+mn-ea"/>
              <a:cs typeface="+mn-cs"/>
            </a:rPr>
            <a:t>一部事務組合への負担金についても上記同様償還金の増により前年度比</a:t>
          </a:r>
          <a:r>
            <a:rPr kumimoji="1" lang="en-US" altLang="ja-JP" sz="1100">
              <a:solidFill>
                <a:schemeClr val="dk1"/>
              </a:solidFill>
              <a:effectLst/>
              <a:latin typeface="+mn-lt"/>
              <a:ea typeface="+mn-ea"/>
              <a:cs typeface="+mn-cs"/>
            </a:rPr>
            <a:t>+8,176</a:t>
          </a:r>
          <a:r>
            <a:rPr kumimoji="1" lang="ja-JP" altLang="en-US" sz="1100">
              <a:solidFill>
                <a:schemeClr val="dk1"/>
              </a:solidFill>
              <a:effectLst/>
              <a:latin typeface="+mn-lt"/>
              <a:ea typeface="+mn-ea"/>
              <a:cs typeface="+mn-cs"/>
            </a:rPr>
            <a:t>千円増の</a:t>
          </a:r>
          <a:r>
            <a:rPr kumimoji="1" lang="en-US" altLang="ja-JP" sz="1100">
              <a:solidFill>
                <a:schemeClr val="dk1"/>
              </a:solidFill>
              <a:effectLst/>
              <a:latin typeface="+mn-lt"/>
              <a:ea typeface="+mn-ea"/>
              <a:cs typeface="+mn-cs"/>
            </a:rPr>
            <a:t>53,107</a:t>
          </a:r>
          <a:r>
            <a:rPr kumimoji="1" lang="ja-JP" altLang="en-US" sz="1100">
              <a:solidFill>
                <a:schemeClr val="dk1"/>
              </a:solidFill>
              <a:effectLst/>
              <a:latin typeface="+mn-lt"/>
              <a:ea typeface="+mn-ea"/>
              <a:cs typeface="+mn-cs"/>
            </a:rPr>
            <a:t>千円となったことが影響している。</a:t>
          </a:r>
          <a:r>
            <a:rPr kumimoji="1" lang="ja-JP" altLang="ja-JP" sz="1100">
              <a:solidFill>
                <a:schemeClr val="dk1"/>
              </a:solidFill>
              <a:effectLst/>
              <a:latin typeface="+mn-lt"/>
              <a:ea typeface="+mn-ea"/>
              <a:cs typeface="+mn-cs"/>
            </a:rPr>
            <a:t>次年度以降も当分の間は公債費や一部事務組合への地方債充当繰出金が増える見込みであるので引き続き注視の上、適切な財政運営に心がける。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50">
              <a:latin typeface="游ゴシック" panose="020B0400000000000000" pitchFamily="50" charset="-128"/>
              <a:ea typeface="游ゴシック" panose="020B0400000000000000" pitchFamily="50" charset="-128"/>
            </a:rPr>
            <a:t>　平成</a:t>
          </a:r>
          <a:r>
            <a:rPr kumimoji="1" lang="en-US" altLang="ja-JP" sz="950">
              <a:latin typeface="游ゴシック" panose="020B0400000000000000" pitchFamily="50" charset="-128"/>
              <a:ea typeface="游ゴシック" panose="020B0400000000000000" pitchFamily="50" charset="-128"/>
            </a:rPr>
            <a:t>27</a:t>
          </a:r>
          <a:r>
            <a:rPr kumimoji="1" lang="ja-JP" altLang="en-US" sz="950">
              <a:latin typeface="游ゴシック" panose="020B0400000000000000" pitchFamily="50" charset="-128"/>
              <a:ea typeface="游ゴシック" panose="020B0400000000000000" pitchFamily="50" charset="-128"/>
            </a:rPr>
            <a:t>年度において</a:t>
          </a:r>
          <a:r>
            <a:rPr kumimoji="1" lang="en-US" altLang="ja-JP" sz="950">
              <a:latin typeface="游ゴシック" panose="020B0400000000000000" pitchFamily="50" charset="-128"/>
              <a:ea typeface="游ゴシック" panose="020B0400000000000000" pitchFamily="50" charset="-128"/>
            </a:rPr>
            <a:t>3</a:t>
          </a:r>
          <a:r>
            <a:rPr kumimoji="1" lang="ja-JP" altLang="en-US" sz="950">
              <a:latin typeface="游ゴシック" panose="020B0400000000000000" pitchFamily="50" charset="-128"/>
              <a:ea typeface="游ゴシック" panose="020B0400000000000000" pitchFamily="50" charset="-128"/>
            </a:rPr>
            <a:t>億</a:t>
          </a:r>
          <a:r>
            <a:rPr kumimoji="1" lang="en-US" altLang="ja-JP" sz="950">
              <a:latin typeface="游ゴシック" panose="020B0400000000000000" pitchFamily="50" charset="-128"/>
              <a:ea typeface="游ゴシック" panose="020B0400000000000000" pitchFamily="50" charset="-128"/>
            </a:rPr>
            <a:t>8,600</a:t>
          </a:r>
          <a:r>
            <a:rPr kumimoji="1" lang="ja-JP" altLang="en-US" sz="950">
              <a:latin typeface="游ゴシック" panose="020B0400000000000000" pitchFamily="50" charset="-128"/>
              <a:ea typeface="游ゴシック" panose="020B0400000000000000" pitchFamily="50" charset="-128"/>
            </a:rPr>
            <a:t>万円の繰上償還を行った際、ほぼすべての基金を取り崩したことで</a:t>
          </a:r>
          <a:r>
            <a:rPr kumimoji="1" lang="en-US" altLang="ja-JP" sz="950">
              <a:latin typeface="游ゴシック" panose="020B0400000000000000" pitchFamily="50" charset="-128"/>
              <a:ea typeface="游ゴシック" panose="020B0400000000000000" pitchFamily="50" charset="-128"/>
            </a:rPr>
            <a:t>H29</a:t>
          </a:r>
          <a:r>
            <a:rPr kumimoji="1" lang="ja-JP" altLang="en-US" sz="950">
              <a:latin typeface="游ゴシック" panose="020B0400000000000000" pitchFamily="50" charset="-128"/>
              <a:ea typeface="游ゴシック" panose="020B0400000000000000" pitchFamily="50" charset="-128"/>
            </a:rPr>
            <a:t>末では</a:t>
          </a:r>
          <a:r>
            <a:rPr kumimoji="1" lang="en-US" altLang="ja-JP" sz="950">
              <a:latin typeface="游ゴシック" panose="020B0400000000000000" pitchFamily="50" charset="-128"/>
              <a:ea typeface="游ゴシック" panose="020B0400000000000000" pitchFamily="50" charset="-128"/>
            </a:rPr>
            <a:t>60</a:t>
          </a:r>
          <a:r>
            <a:rPr kumimoji="1" lang="ja-JP" altLang="en-US" sz="950">
              <a:latin typeface="游ゴシック" panose="020B0400000000000000" pitchFamily="50" charset="-128"/>
              <a:ea typeface="游ゴシック" panose="020B0400000000000000" pitchFamily="50" charset="-128"/>
            </a:rPr>
            <a:t>万円の残高となっている。余剰金が出れば本基金に積み立てをしていきたい。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長野県下諏訪町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将来負担比率の分子</a:t>
          </a:r>
          <a:r>
            <a:rPr lang="ja-JP" altLang="en-US" sz="1100">
              <a:solidFill>
                <a:schemeClr val="dk1"/>
              </a:solidFill>
              <a:effectLst/>
              <a:latin typeface="+mn-lt"/>
              <a:ea typeface="+mn-ea"/>
              <a:cs typeface="+mn-cs"/>
            </a:rPr>
            <a:t>については</a:t>
          </a:r>
          <a:r>
            <a:rPr lang="ja-JP" altLang="ja-JP" sz="1100">
              <a:solidFill>
                <a:schemeClr val="dk1"/>
              </a:solidFill>
              <a:effectLst/>
              <a:latin typeface="+mn-lt"/>
              <a:ea typeface="+mn-ea"/>
              <a:cs typeface="+mn-cs"/>
            </a:rPr>
            <a:t>、「一般会計等に係る地方債の現在高」において、対前年度</a:t>
          </a:r>
          <a:r>
            <a:rPr lang="ja-JP" altLang="en-US" sz="1100">
              <a:solidFill>
                <a:schemeClr val="dk1"/>
              </a:solidFill>
              <a:effectLst/>
              <a:latin typeface="+mn-lt"/>
              <a:ea typeface="+mn-ea"/>
              <a:cs typeface="+mn-cs"/>
            </a:rPr>
            <a:t>比</a:t>
          </a:r>
          <a:r>
            <a:rPr lang="en-US" altLang="ja-JP" sz="1100">
              <a:solidFill>
                <a:schemeClr val="dk1"/>
              </a:solidFill>
              <a:effectLst/>
              <a:latin typeface="+mn-lt"/>
              <a:ea typeface="+mn-ea"/>
              <a:cs typeface="+mn-cs"/>
            </a:rPr>
            <a:t>+58,981</a:t>
          </a:r>
          <a:r>
            <a:rPr lang="ja-JP" altLang="ja-JP" sz="1100">
              <a:solidFill>
                <a:schemeClr val="dk1"/>
              </a:solidFill>
              <a:effectLst/>
              <a:latin typeface="+mn-lt"/>
              <a:ea typeface="+mn-ea"/>
              <a:cs typeface="+mn-cs"/>
            </a:rPr>
            <a:t>千円の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となった</a:t>
          </a:r>
          <a:r>
            <a:rPr lang="ja-JP" altLang="en-US" sz="1100">
              <a:solidFill>
                <a:schemeClr val="dk1"/>
              </a:solidFill>
              <a:effectLst/>
              <a:latin typeface="+mn-lt"/>
              <a:ea typeface="+mn-ea"/>
              <a:cs typeface="+mn-cs"/>
            </a:rPr>
            <a:t>一方、</a:t>
          </a:r>
          <a:r>
            <a:rPr lang="ja-JP" altLang="ja-JP" sz="1100">
              <a:solidFill>
                <a:schemeClr val="dk1"/>
              </a:solidFill>
              <a:effectLst/>
              <a:latin typeface="+mn-lt"/>
              <a:ea typeface="+mn-ea"/>
              <a:cs typeface="+mn-cs"/>
            </a:rPr>
            <a:t>「組合等負担等見込額」では、湖北行政事務組合や諏訪広域連合への負担金が</a:t>
          </a:r>
          <a:r>
            <a:rPr lang="ja-JP" altLang="en-US" sz="1100">
              <a:solidFill>
                <a:schemeClr val="dk1"/>
              </a:solidFill>
              <a:effectLst/>
              <a:latin typeface="+mn-lt"/>
              <a:ea typeface="+mn-ea"/>
              <a:cs typeface="+mn-cs"/>
            </a:rPr>
            <a:t>起債残高の減に伴い△</a:t>
          </a:r>
          <a:r>
            <a:rPr lang="en-US" altLang="ja-JP" sz="1100">
              <a:solidFill>
                <a:schemeClr val="dk1"/>
              </a:solidFill>
              <a:effectLst/>
              <a:latin typeface="+mn-lt"/>
              <a:ea typeface="+mn-ea"/>
              <a:cs typeface="+mn-cs"/>
            </a:rPr>
            <a:t>26,091</a:t>
          </a:r>
          <a:r>
            <a:rPr lang="ja-JP" altLang="ja-JP" sz="1100">
              <a:solidFill>
                <a:schemeClr val="dk1"/>
              </a:solidFill>
              <a:effectLst/>
              <a:latin typeface="+mn-lt"/>
              <a:ea typeface="+mn-ea"/>
              <a:cs typeface="+mn-cs"/>
            </a:rPr>
            <a:t>千円の減となったこと、「設立法人等の負債額等負担見込額」</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一般会計から計画的に行っている損失補塡の実施により土地開発公社の負債額が</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239,486</a:t>
          </a:r>
          <a:r>
            <a:rPr lang="ja-JP" altLang="ja-JP" sz="1100">
              <a:solidFill>
                <a:schemeClr val="dk1"/>
              </a:solidFill>
              <a:effectLst/>
              <a:latin typeface="+mn-lt"/>
              <a:ea typeface="+mn-ea"/>
              <a:cs typeface="+mn-cs"/>
            </a:rPr>
            <a:t>千円減となったことが影響している。将来負担額から差し引くことができる充当可能財源等について</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基準財政需要額算入見込額が</a:t>
          </a:r>
          <a:r>
            <a:rPr lang="en-US" altLang="ja-JP" sz="1100">
              <a:solidFill>
                <a:schemeClr val="dk1"/>
              </a:solidFill>
              <a:effectLst/>
              <a:latin typeface="+mn-lt"/>
              <a:ea typeface="+mn-ea"/>
              <a:cs typeface="+mn-cs"/>
            </a:rPr>
            <a:t>+282,475</a:t>
          </a:r>
          <a:r>
            <a:rPr lang="ja-JP" altLang="en-US" sz="1100">
              <a:solidFill>
                <a:schemeClr val="dk1"/>
              </a:solidFill>
              <a:effectLst/>
              <a:latin typeface="+mn-lt"/>
              <a:ea typeface="+mn-ea"/>
              <a:cs typeface="+mn-cs"/>
            </a:rPr>
            <a:t>千円増となったものの、充当可能基金の減△</a:t>
          </a:r>
          <a:r>
            <a:rPr lang="en-US" altLang="ja-JP" sz="1100">
              <a:solidFill>
                <a:schemeClr val="dk1"/>
              </a:solidFill>
              <a:effectLst/>
              <a:latin typeface="+mn-lt"/>
              <a:ea typeface="+mn-ea"/>
              <a:cs typeface="+mn-cs"/>
            </a:rPr>
            <a:t>190,308</a:t>
          </a:r>
          <a:r>
            <a:rPr lang="ja-JP" altLang="en-US" sz="1100">
              <a:solidFill>
                <a:schemeClr val="dk1"/>
              </a:solidFill>
              <a:effectLst/>
              <a:latin typeface="+mn-lt"/>
              <a:ea typeface="+mn-ea"/>
              <a:cs typeface="+mn-cs"/>
            </a:rPr>
            <a:t>千円の影響もあり、</a:t>
          </a:r>
          <a:r>
            <a:rPr lang="ja-JP" altLang="ja-JP" sz="1100">
              <a:solidFill>
                <a:schemeClr val="dk1"/>
              </a:solidFill>
              <a:effectLst/>
              <a:latin typeface="+mn-lt"/>
              <a:ea typeface="+mn-ea"/>
              <a:cs typeface="+mn-cs"/>
            </a:rPr>
            <a:t>分子全体では、対前年度</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300,813</a:t>
          </a:r>
          <a:r>
            <a:rPr lang="ja-JP" altLang="ja-JP" sz="1100">
              <a:solidFill>
                <a:schemeClr val="dk1"/>
              </a:solidFill>
              <a:effectLst/>
              <a:latin typeface="+mn-lt"/>
              <a:ea typeface="+mn-ea"/>
              <a:cs typeface="+mn-cs"/>
            </a:rPr>
            <a:t>千円減の</a:t>
          </a:r>
          <a:r>
            <a:rPr lang="en-US" altLang="ja-JP" sz="1100">
              <a:solidFill>
                <a:schemeClr val="dk1"/>
              </a:solidFill>
              <a:effectLst/>
              <a:latin typeface="+mn-lt"/>
              <a:ea typeface="+mn-ea"/>
              <a:cs typeface="+mn-cs"/>
            </a:rPr>
            <a:t>3,078,736</a:t>
          </a:r>
          <a:r>
            <a:rPr lang="ja-JP" altLang="ja-JP" sz="1100">
              <a:solidFill>
                <a:schemeClr val="dk1"/>
              </a:solidFill>
              <a:effectLst/>
              <a:latin typeface="+mn-lt"/>
              <a:ea typeface="+mn-ea"/>
              <a:cs typeface="+mn-cs"/>
            </a:rPr>
            <a:t>千円となっている。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長野県下諏訪町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基金全体の推移について、平成元年（</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億</a:t>
          </a:r>
          <a:r>
            <a:rPr kumimoji="1" lang="en-US" altLang="ja-JP" sz="1200">
              <a:solidFill>
                <a:schemeClr val="dk1"/>
              </a:solidFill>
              <a:effectLst/>
              <a:latin typeface="+mn-lt"/>
              <a:ea typeface="+mn-ea"/>
              <a:cs typeface="+mn-cs"/>
            </a:rPr>
            <a:t>3,400</a:t>
          </a:r>
          <a:r>
            <a:rPr kumimoji="1" lang="ja-JP" altLang="ja-JP" sz="1200">
              <a:solidFill>
                <a:schemeClr val="dk1"/>
              </a:solidFill>
              <a:effectLst/>
              <a:latin typeface="+mn-lt"/>
              <a:ea typeface="+mn-ea"/>
              <a:cs typeface="+mn-cs"/>
            </a:rPr>
            <a:t>万円）以降、毎年財政調整基金に</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億円程度積立てを行っており、平成</a:t>
          </a:r>
          <a:r>
            <a:rPr kumimoji="1" lang="en-US" altLang="ja-JP" sz="1200">
              <a:solidFill>
                <a:schemeClr val="dk1"/>
              </a:solidFill>
              <a:effectLst/>
              <a:latin typeface="+mn-lt"/>
              <a:ea typeface="+mn-ea"/>
              <a:cs typeface="+mn-cs"/>
            </a:rPr>
            <a:t>7</a:t>
          </a:r>
          <a:r>
            <a:rPr kumimoji="1" lang="ja-JP" altLang="ja-JP" sz="1200">
              <a:solidFill>
                <a:schemeClr val="dk1"/>
              </a:solidFill>
              <a:effectLst/>
              <a:latin typeface="+mn-lt"/>
              <a:ea typeface="+mn-ea"/>
              <a:cs typeface="+mn-cs"/>
            </a:rPr>
            <a:t>年度では</a:t>
          </a:r>
          <a:r>
            <a:rPr kumimoji="1" lang="ja-JP" altLang="en-US" sz="1200">
              <a:solidFill>
                <a:schemeClr val="dk1"/>
              </a:solidFill>
              <a:effectLst/>
              <a:latin typeface="+mn-lt"/>
              <a:ea typeface="+mn-ea"/>
              <a:cs typeface="+mn-cs"/>
            </a:rPr>
            <a:t>基金残高総額</a:t>
          </a:r>
          <a:r>
            <a:rPr kumimoji="1" lang="en-US" altLang="ja-JP" sz="1200">
              <a:solidFill>
                <a:schemeClr val="dk1"/>
              </a:solidFill>
              <a:effectLst/>
              <a:latin typeface="+mn-lt"/>
              <a:ea typeface="+mn-ea"/>
              <a:cs typeface="+mn-cs"/>
            </a:rPr>
            <a:t>18</a:t>
          </a:r>
          <a:r>
            <a:rPr kumimoji="1" lang="ja-JP" altLang="ja-JP" sz="1200">
              <a:solidFill>
                <a:schemeClr val="dk1"/>
              </a:solidFill>
              <a:effectLst/>
              <a:latin typeface="+mn-lt"/>
              <a:ea typeface="+mn-ea"/>
              <a:cs typeface="+mn-cs"/>
            </a:rPr>
            <a:t>億</a:t>
          </a:r>
          <a:r>
            <a:rPr kumimoji="1" lang="en-US" altLang="ja-JP" sz="1200">
              <a:solidFill>
                <a:schemeClr val="dk1"/>
              </a:solidFill>
              <a:effectLst/>
              <a:latin typeface="+mn-lt"/>
              <a:ea typeface="+mn-ea"/>
              <a:cs typeface="+mn-cs"/>
            </a:rPr>
            <a:t>6,800</a:t>
          </a:r>
          <a:r>
            <a:rPr kumimoji="1" lang="ja-JP" altLang="ja-JP" sz="1200">
              <a:solidFill>
                <a:schemeClr val="dk1"/>
              </a:solidFill>
              <a:effectLst/>
              <a:latin typeface="+mn-lt"/>
              <a:ea typeface="+mn-ea"/>
              <a:cs typeface="+mn-cs"/>
            </a:rPr>
            <a:t>万円と第</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回目のピークとなった。その後、財政調整基金は</a:t>
          </a:r>
          <a:r>
            <a:rPr kumimoji="1" lang="ja-JP" altLang="en-US" sz="1200">
              <a:solidFill>
                <a:schemeClr val="dk1"/>
              </a:solidFill>
              <a:effectLst/>
              <a:latin typeface="+mn-lt"/>
              <a:ea typeface="+mn-ea"/>
              <a:cs typeface="+mn-cs"/>
            </a:rPr>
            <a:t>取り崩しを行わない財政運営を行っていたが</a:t>
          </a:r>
          <a:r>
            <a:rPr kumimoji="1" lang="ja-JP" altLang="ja-JP" sz="1200">
              <a:solidFill>
                <a:schemeClr val="dk1"/>
              </a:solidFill>
              <a:effectLst/>
              <a:latin typeface="+mn-lt"/>
              <a:ea typeface="+mn-ea"/>
              <a:cs typeface="+mn-cs"/>
            </a:rPr>
            <a:t>、学校施設整備等のために行った公共施設整備基金の取り崩しの影響により、平成</a:t>
          </a:r>
          <a:r>
            <a:rPr kumimoji="1" lang="en-US" altLang="ja-JP" sz="1200">
              <a:solidFill>
                <a:schemeClr val="dk1"/>
              </a:solidFill>
              <a:effectLst/>
              <a:latin typeface="+mn-lt"/>
              <a:ea typeface="+mn-ea"/>
              <a:cs typeface="+mn-cs"/>
            </a:rPr>
            <a:t>14</a:t>
          </a:r>
          <a:r>
            <a:rPr kumimoji="1" lang="ja-JP" altLang="ja-JP" sz="1200">
              <a:solidFill>
                <a:schemeClr val="dk1"/>
              </a:solidFill>
              <a:effectLst/>
              <a:latin typeface="+mn-lt"/>
              <a:ea typeface="+mn-ea"/>
              <a:cs typeface="+mn-cs"/>
            </a:rPr>
            <a:t>年度では</a:t>
          </a:r>
          <a:r>
            <a:rPr kumimoji="1" lang="en-US" altLang="ja-JP" sz="1200">
              <a:solidFill>
                <a:schemeClr val="dk1"/>
              </a:solidFill>
              <a:effectLst/>
              <a:latin typeface="+mn-lt"/>
              <a:ea typeface="+mn-ea"/>
              <a:cs typeface="+mn-cs"/>
            </a:rPr>
            <a:t>14</a:t>
          </a:r>
          <a:r>
            <a:rPr kumimoji="1" lang="ja-JP" altLang="ja-JP" sz="1200">
              <a:solidFill>
                <a:schemeClr val="dk1"/>
              </a:solidFill>
              <a:effectLst/>
              <a:latin typeface="+mn-lt"/>
              <a:ea typeface="+mn-ea"/>
              <a:cs typeface="+mn-cs"/>
            </a:rPr>
            <a:t>億</a:t>
          </a:r>
          <a:r>
            <a:rPr kumimoji="1" lang="en-US" altLang="ja-JP" sz="1200">
              <a:solidFill>
                <a:schemeClr val="dk1"/>
              </a:solidFill>
              <a:effectLst/>
              <a:latin typeface="+mn-lt"/>
              <a:ea typeface="+mn-ea"/>
              <a:cs typeface="+mn-cs"/>
            </a:rPr>
            <a:t>9,300</a:t>
          </a:r>
          <a:r>
            <a:rPr kumimoji="1" lang="ja-JP" altLang="ja-JP" sz="1200">
              <a:solidFill>
                <a:schemeClr val="dk1"/>
              </a:solidFill>
              <a:effectLst/>
              <a:latin typeface="+mn-lt"/>
              <a:ea typeface="+mn-ea"/>
              <a:cs typeface="+mn-cs"/>
            </a:rPr>
            <a:t>万円と一時期より約</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億円基金を減らすこととなった。</a:t>
          </a:r>
          <a:r>
            <a:rPr kumimoji="1" lang="ja-JP" altLang="en-US" sz="1200">
              <a:solidFill>
                <a:schemeClr val="dk1"/>
              </a:solidFill>
              <a:effectLst/>
              <a:latin typeface="+mn-lt"/>
              <a:ea typeface="+mn-ea"/>
              <a:cs typeface="+mn-cs"/>
            </a:rPr>
            <a:t>また</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17</a:t>
          </a:r>
          <a:r>
            <a:rPr kumimoji="1" lang="ja-JP" altLang="ja-JP" sz="1200">
              <a:solidFill>
                <a:schemeClr val="dk1"/>
              </a:solidFill>
              <a:effectLst/>
              <a:latin typeface="+mn-lt"/>
              <a:ea typeface="+mn-ea"/>
              <a:cs typeface="+mn-cs"/>
            </a:rPr>
            <a:t>年度から</a:t>
          </a:r>
          <a:r>
            <a:rPr kumimoji="1" lang="en-US" altLang="ja-JP" sz="1200">
              <a:solidFill>
                <a:schemeClr val="dk1"/>
              </a:solidFill>
              <a:effectLst/>
              <a:latin typeface="+mn-lt"/>
              <a:ea typeface="+mn-ea"/>
              <a:cs typeface="+mn-cs"/>
            </a:rPr>
            <a:t>21</a:t>
          </a:r>
          <a:r>
            <a:rPr kumimoji="1" lang="ja-JP" altLang="ja-JP" sz="1200">
              <a:solidFill>
                <a:schemeClr val="dk1"/>
              </a:solidFill>
              <a:effectLst/>
              <a:latin typeface="+mn-lt"/>
              <a:ea typeface="+mn-ea"/>
              <a:cs typeface="+mn-cs"/>
            </a:rPr>
            <a:t>年度までは公債費の増加により、単年度の収入だけでは必要な経費を賄うことができず、財政調整基金を継続的に取り崩す状況が続き、財調残高は</a:t>
          </a:r>
          <a:r>
            <a:rPr kumimoji="1" lang="ja-JP" altLang="en-US" sz="1200">
              <a:solidFill>
                <a:schemeClr val="dk1"/>
              </a:solidFill>
              <a:effectLst/>
              <a:latin typeface="+mn-lt"/>
              <a:ea typeface="+mn-ea"/>
              <a:cs typeface="+mn-cs"/>
            </a:rPr>
            <a:t>一時</a:t>
          </a:r>
          <a:r>
            <a:rPr kumimoji="1" lang="en-US" altLang="ja-JP" sz="1200">
              <a:solidFill>
                <a:schemeClr val="dk1"/>
              </a:solidFill>
              <a:effectLst/>
              <a:latin typeface="+mn-lt"/>
              <a:ea typeface="+mn-ea"/>
              <a:cs typeface="+mn-cs"/>
            </a:rPr>
            <a:t>3.8</a:t>
          </a:r>
          <a:r>
            <a:rPr kumimoji="1" lang="ja-JP" altLang="ja-JP" sz="1200">
              <a:solidFill>
                <a:schemeClr val="dk1"/>
              </a:solidFill>
              <a:effectLst/>
              <a:latin typeface="+mn-lt"/>
              <a:ea typeface="+mn-ea"/>
              <a:cs typeface="+mn-cs"/>
            </a:rPr>
            <a:t>億円まで減少した。この状況を打開すべく行財政経営プランを策定し、計画的な積立て、取り崩しを行った結果、平成</a:t>
          </a:r>
          <a:r>
            <a:rPr kumimoji="1" lang="en-US" altLang="ja-JP" sz="1200">
              <a:solidFill>
                <a:schemeClr val="dk1"/>
              </a:solidFill>
              <a:effectLst/>
              <a:latin typeface="+mn-lt"/>
              <a:ea typeface="+mn-ea"/>
              <a:cs typeface="+mn-cs"/>
            </a:rPr>
            <a:t>24</a:t>
          </a:r>
          <a:r>
            <a:rPr kumimoji="1" lang="ja-JP" altLang="ja-JP" sz="1200">
              <a:solidFill>
                <a:schemeClr val="dk1"/>
              </a:solidFill>
              <a:effectLst/>
              <a:latin typeface="+mn-lt"/>
              <a:ea typeface="+mn-ea"/>
              <a:cs typeface="+mn-cs"/>
            </a:rPr>
            <a:t>年度には第</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回目のピークとなる</a:t>
          </a:r>
          <a:r>
            <a:rPr kumimoji="1" lang="ja-JP" altLang="en-US" sz="1200">
              <a:solidFill>
                <a:schemeClr val="dk1"/>
              </a:solidFill>
              <a:effectLst/>
              <a:latin typeface="+mn-lt"/>
              <a:ea typeface="+mn-ea"/>
              <a:cs typeface="+mn-cs"/>
            </a:rPr>
            <a:t>基金総額</a:t>
          </a:r>
          <a:r>
            <a:rPr kumimoji="1" lang="en-US" altLang="ja-JP" sz="1200">
              <a:solidFill>
                <a:schemeClr val="dk1"/>
              </a:solidFill>
              <a:effectLst/>
              <a:latin typeface="+mn-lt"/>
              <a:ea typeface="+mn-ea"/>
              <a:cs typeface="+mn-cs"/>
            </a:rPr>
            <a:t>24</a:t>
          </a:r>
          <a:r>
            <a:rPr kumimoji="1" lang="ja-JP" altLang="ja-JP" sz="1200">
              <a:solidFill>
                <a:schemeClr val="dk1"/>
              </a:solidFill>
              <a:effectLst/>
              <a:latin typeface="+mn-lt"/>
              <a:ea typeface="+mn-ea"/>
              <a:cs typeface="+mn-cs"/>
            </a:rPr>
            <a:t>億</a:t>
          </a:r>
          <a:r>
            <a:rPr kumimoji="1" lang="en-US" altLang="ja-JP" sz="1200">
              <a:solidFill>
                <a:schemeClr val="dk1"/>
              </a:solidFill>
              <a:effectLst/>
              <a:latin typeface="+mn-lt"/>
              <a:ea typeface="+mn-ea"/>
              <a:cs typeface="+mn-cs"/>
            </a:rPr>
            <a:t>2,600</a:t>
          </a:r>
          <a:r>
            <a:rPr kumimoji="1" lang="ja-JP" altLang="ja-JP" sz="1200">
              <a:solidFill>
                <a:schemeClr val="dk1"/>
              </a:solidFill>
              <a:effectLst/>
              <a:latin typeface="+mn-lt"/>
              <a:ea typeface="+mn-ea"/>
              <a:cs typeface="+mn-cs"/>
            </a:rPr>
            <a:t>万円まで回復した。その後も投資的事業の際には計画的に基金の活用を図り、平成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年度末残高では</a:t>
          </a:r>
          <a:r>
            <a:rPr kumimoji="1" lang="en-US" altLang="ja-JP" sz="1200">
              <a:solidFill>
                <a:schemeClr val="dk1"/>
              </a:solidFill>
              <a:effectLst/>
              <a:latin typeface="+mn-lt"/>
              <a:ea typeface="+mn-ea"/>
              <a:cs typeface="+mn-cs"/>
            </a:rPr>
            <a:t>19</a:t>
          </a:r>
          <a:r>
            <a:rPr kumimoji="1" lang="ja-JP" altLang="ja-JP" sz="1200">
              <a:solidFill>
                <a:schemeClr val="dk1"/>
              </a:solidFill>
              <a:effectLst/>
              <a:latin typeface="+mn-lt"/>
              <a:ea typeface="+mn-ea"/>
              <a:cs typeface="+mn-cs"/>
            </a:rPr>
            <a:t>億</a:t>
          </a:r>
          <a:r>
            <a:rPr kumimoji="1" lang="en-US" altLang="ja-JP" sz="1200">
              <a:solidFill>
                <a:schemeClr val="dk1"/>
              </a:solidFill>
              <a:effectLst/>
              <a:latin typeface="+mn-lt"/>
              <a:ea typeface="+mn-ea"/>
              <a:cs typeface="+mn-cs"/>
            </a:rPr>
            <a:t>9,300</a:t>
          </a:r>
          <a:r>
            <a:rPr kumimoji="1" lang="ja-JP" altLang="ja-JP" sz="1200">
              <a:solidFill>
                <a:schemeClr val="dk1"/>
              </a:solidFill>
              <a:effectLst/>
              <a:latin typeface="+mn-lt"/>
              <a:ea typeface="+mn-ea"/>
              <a:cs typeface="+mn-cs"/>
            </a:rPr>
            <a:t>万円となっている。</a:t>
          </a:r>
          <a:endParaRPr lang="ja-JP" altLang="ja-JP" sz="1200">
            <a:effectLst/>
          </a:endParaRPr>
        </a:p>
        <a:p>
          <a:r>
            <a:rPr kumimoji="1" lang="ja-JP" altLang="ja-JP" sz="1200">
              <a:solidFill>
                <a:schemeClr val="dk1"/>
              </a:solidFill>
              <a:effectLst/>
              <a:latin typeface="+mn-lt"/>
              <a:ea typeface="+mn-ea"/>
              <a:cs typeface="+mn-cs"/>
            </a:rPr>
            <a:t>（今後の方針）</a:t>
          </a:r>
          <a:endParaRPr lang="ja-JP" altLang="ja-JP" sz="1200">
            <a:effectLst/>
          </a:endParaRPr>
        </a:p>
        <a:p>
          <a:r>
            <a:rPr kumimoji="1" lang="ja-JP" altLang="en-US" sz="1200">
              <a:solidFill>
                <a:schemeClr val="dk1"/>
              </a:solidFill>
              <a:effectLst/>
              <a:latin typeface="+mn-lt"/>
              <a:ea typeface="+mn-ea"/>
              <a:cs typeface="+mn-cs"/>
            </a:rPr>
            <a:t>　令和元年度以降については、</a:t>
          </a:r>
          <a:r>
            <a:rPr kumimoji="1" lang="ja-JP" altLang="ja-JP" sz="1200">
              <a:solidFill>
                <a:schemeClr val="dk1"/>
              </a:solidFill>
              <a:effectLst/>
              <a:latin typeface="+mn-lt"/>
              <a:ea typeface="+mn-ea"/>
              <a:cs typeface="+mn-cs"/>
            </a:rPr>
            <a:t>これまで</a:t>
          </a:r>
          <a:r>
            <a:rPr kumimoji="1" lang="ja-JP" altLang="en-US" sz="1200">
              <a:solidFill>
                <a:schemeClr val="dk1"/>
              </a:solidFill>
              <a:effectLst/>
              <a:latin typeface="+mn-lt"/>
              <a:ea typeface="+mn-ea"/>
              <a:cs typeface="+mn-cs"/>
            </a:rPr>
            <a:t>行財政経営プランに沿って事業実施に向け計画的に積み立ててきた基金を取り崩して使用していく段階にきている。これにより基金総額は大幅に減となる見込みであるが、根本的な考え方は変えず、引き続き</a:t>
          </a:r>
          <a:r>
            <a:rPr kumimoji="1" lang="ja-JP" altLang="ja-JP" sz="1200">
              <a:solidFill>
                <a:schemeClr val="dk1"/>
              </a:solidFill>
              <a:effectLst/>
              <a:latin typeface="+mn-lt"/>
              <a:ea typeface="+mn-ea"/>
              <a:cs typeface="+mn-cs"/>
            </a:rPr>
            <a:t>行財政経営プランを念頭に、中長期的な視野に立った実施計画等に基づき</a:t>
          </a:r>
          <a:r>
            <a:rPr kumimoji="1" lang="ja-JP" altLang="en-US" sz="1200">
              <a:solidFill>
                <a:schemeClr val="dk1"/>
              </a:solidFill>
              <a:effectLst/>
              <a:latin typeface="+mn-lt"/>
              <a:ea typeface="+mn-ea"/>
              <a:cs typeface="+mn-cs"/>
            </a:rPr>
            <a:t>余剰が出れば</a:t>
          </a:r>
          <a:r>
            <a:rPr kumimoji="1" lang="ja-JP" altLang="ja-JP" sz="1200">
              <a:solidFill>
                <a:schemeClr val="dk1"/>
              </a:solidFill>
              <a:effectLst/>
              <a:latin typeface="+mn-lt"/>
              <a:ea typeface="+mn-ea"/>
              <a:cs typeface="+mn-cs"/>
            </a:rPr>
            <a:t>財政調整基金や公共施設整備基金、地域開発整備基金を計画的に積立て、大型事業に必要な財源を確保していく。また将来世代負担の平準化を行うために、財政状況を勘案しながら繰上償還を見据えた減債基金への積立てにも努めていく。</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（基金の使途）</a:t>
          </a:r>
          <a:endParaRPr lang="ja-JP" altLang="ja-JP" sz="1200">
            <a:effectLst/>
          </a:endParaRPr>
        </a:p>
        <a:p>
          <a:r>
            <a:rPr kumimoji="1" lang="ja-JP" altLang="ja-JP" sz="1200">
              <a:solidFill>
                <a:schemeClr val="dk1"/>
              </a:solidFill>
              <a:effectLst/>
              <a:latin typeface="+mn-lt"/>
              <a:ea typeface="+mn-ea"/>
              <a:cs typeface="+mn-cs"/>
            </a:rPr>
            <a:t>公共施設整備基金→公共施設整備に要する費用の財源に充てる。</a:t>
          </a:r>
          <a:endParaRPr lang="ja-JP" altLang="ja-JP" sz="1200">
            <a:effectLst/>
          </a:endParaRPr>
        </a:p>
        <a:p>
          <a:r>
            <a:rPr kumimoji="1" lang="ja-JP" altLang="ja-JP" sz="1200">
              <a:solidFill>
                <a:schemeClr val="dk1"/>
              </a:solidFill>
              <a:effectLst/>
              <a:latin typeface="+mn-lt"/>
              <a:ea typeface="+mn-ea"/>
              <a:cs typeface="+mn-cs"/>
            </a:rPr>
            <a:t>地域開発整備基金→地域開発整備事業に要する費用の財源に充てる。</a:t>
          </a:r>
          <a:endParaRPr lang="ja-JP" altLang="ja-JP" sz="1200">
            <a:effectLst/>
          </a:endParaRPr>
        </a:p>
        <a:p>
          <a:r>
            <a:rPr kumimoji="1" lang="ja-JP" altLang="ja-JP" sz="1200">
              <a:solidFill>
                <a:schemeClr val="dk1"/>
              </a:solidFill>
              <a:effectLst/>
              <a:latin typeface="+mn-lt"/>
              <a:ea typeface="+mn-ea"/>
              <a:cs typeface="+mn-cs"/>
            </a:rPr>
            <a:t>社会福祉基金→地域福祉の向上又は社会福祉施設整備の費用に充てる。</a:t>
          </a:r>
          <a:endParaRPr lang="ja-JP" altLang="ja-JP" sz="1200">
            <a:effectLst/>
          </a:endParaRPr>
        </a:p>
        <a:p>
          <a:r>
            <a:rPr kumimoji="1" lang="ja-JP" altLang="ja-JP" sz="1200">
              <a:solidFill>
                <a:schemeClr val="dk1"/>
              </a:solidFill>
              <a:effectLst/>
              <a:latin typeface="+mn-lt"/>
              <a:ea typeface="+mn-ea"/>
              <a:cs typeface="+mn-cs"/>
            </a:rPr>
            <a:t>ふるさとまちづくり基金→寄附者の意向に沿った事業の経費に充てる。</a:t>
          </a:r>
          <a:endParaRPr lang="ja-JP" altLang="ja-JP" sz="1200">
            <a:effectLst/>
          </a:endParaRPr>
        </a:p>
        <a:p>
          <a:r>
            <a:rPr kumimoji="1" lang="ja-JP" altLang="ja-JP" sz="1200">
              <a:solidFill>
                <a:schemeClr val="dk1"/>
              </a:solidFill>
              <a:effectLst/>
              <a:latin typeface="+mn-lt"/>
              <a:ea typeface="+mn-ea"/>
              <a:cs typeface="+mn-cs"/>
            </a:rPr>
            <a:t>指定施設利用奨励基金→指定施設利用奨励補助金に充てる。</a:t>
          </a:r>
          <a:endParaRPr lang="ja-JP" altLang="ja-JP" sz="1200">
            <a:effectLst/>
          </a:endParaRPr>
        </a:p>
        <a:p>
          <a:r>
            <a:rPr kumimoji="1" lang="ja-JP" altLang="ja-JP" sz="1200">
              <a:solidFill>
                <a:schemeClr val="dk1"/>
              </a:solidFill>
              <a:effectLst/>
              <a:latin typeface="+mn-lt"/>
              <a:ea typeface="+mn-ea"/>
              <a:cs typeface="+mn-cs"/>
            </a:rPr>
            <a:t>（増減理由）</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公共施設整備基金は、これまで行財政経営プランに基づき、大型投資事業の実施のために積立てを行ってきた。平成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年度には残高のピークである</a:t>
          </a:r>
          <a:r>
            <a:rPr kumimoji="1" lang="en-US" altLang="ja-JP" sz="1200">
              <a:solidFill>
                <a:schemeClr val="dk1"/>
              </a:solidFill>
              <a:effectLst/>
              <a:latin typeface="+mn-lt"/>
              <a:ea typeface="+mn-ea"/>
              <a:cs typeface="+mn-cs"/>
            </a:rPr>
            <a:t>9.2</a:t>
          </a:r>
          <a:r>
            <a:rPr kumimoji="1" lang="ja-JP" altLang="ja-JP" sz="1200">
              <a:solidFill>
                <a:schemeClr val="dk1"/>
              </a:solidFill>
              <a:effectLst/>
              <a:latin typeface="+mn-lt"/>
              <a:ea typeface="+mn-ea"/>
              <a:cs typeface="+mn-cs"/>
            </a:rPr>
            <a:t>億円となったが、南小学校改築事業において約</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億円を取り崩しを行った。その後も庁舎耐震改修事業やその他建設事業に基金を取り崩し近年では</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億～</a:t>
          </a:r>
          <a:r>
            <a:rPr kumimoji="1" lang="en-US" altLang="ja-JP" sz="1200">
              <a:solidFill>
                <a:schemeClr val="dk1"/>
              </a:solidFill>
              <a:effectLst/>
              <a:latin typeface="+mn-lt"/>
              <a:ea typeface="+mn-ea"/>
              <a:cs typeface="+mn-cs"/>
            </a:rPr>
            <a:t>6</a:t>
          </a:r>
          <a:r>
            <a:rPr kumimoji="1" lang="ja-JP" altLang="ja-JP" sz="1200">
              <a:solidFill>
                <a:schemeClr val="dk1"/>
              </a:solidFill>
              <a:effectLst/>
              <a:latin typeface="+mn-lt"/>
              <a:ea typeface="+mn-ea"/>
              <a:cs typeface="+mn-cs"/>
            </a:rPr>
            <a:t>億円で推移をしている。</a:t>
          </a:r>
          <a:r>
            <a:rPr kumimoji="1" lang="ja-JP" altLang="en-US" sz="1200">
              <a:solidFill>
                <a:schemeClr val="dk1"/>
              </a:solidFill>
              <a:effectLst/>
              <a:latin typeface="+mn-lt"/>
              <a:ea typeface="+mn-ea"/>
              <a:cs typeface="+mn-cs"/>
            </a:rPr>
            <a:t>今後は、総合文化センター改修事業等を予定しており適宜取り崩しの上、充当していく。</a:t>
          </a:r>
          <a:r>
            <a:rPr kumimoji="1" lang="ja-JP" altLang="ja-JP" sz="1200">
              <a:solidFill>
                <a:schemeClr val="dk1"/>
              </a:solidFill>
              <a:effectLst/>
              <a:latin typeface="+mn-lt"/>
              <a:ea typeface="+mn-ea"/>
              <a:cs typeface="+mn-cs"/>
            </a:rPr>
            <a:t>地域開発整備基金も上記基金同様、行財政経営プランに基づき積立て及び取り崩しを行っている。赤砂崎公園整備事業や街なみ環境整備事業を中心に充当を行っており、ここ数年は</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億円前後で推移をしている。</a:t>
          </a:r>
          <a:r>
            <a:rPr kumimoji="1" lang="ja-JP" altLang="en-US" sz="1200">
              <a:solidFill>
                <a:schemeClr val="dk1"/>
              </a:solidFill>
              <a:effectLst/>
              <a:latin typeface="+mn-lt"/>
              <a:ea typeface="+mn-ea"/>
              <a:cs typeface="+mn-cs"/>
            </a:rPr>
            <a:t>年々残高が減少してきているため、余剰金が生じた際には積立てを行うなど注視していきたい。</a:t>
          </a:r>
          <a:r>
            <a:rPr kumimoji="1" lang="ja-JP" altLang="ja-JP" sz="1200">
              <a:solidFill>
                <a:schemeClr val="dk1"/>
              </a:solidFill>
              <a:effectLst/>
              <a:latin typeface="+mn-lt"/>
              <a:ea typeface="+mn-ea"/>
              <a:cs typeface="+mn-cs"/>
            </a:rPr>
            <a:t>ふるさとまちづくり基金については、ふるさと納税分を一旦基金に積立て、翌年全てを取り崩し寄附者の意向に沿った事業に充当している。指定施設利用奨励基金については、果実運用型基金として指定施設利用奨励補助金に充当しており、基金残高の増減はない。</a:t>
          </a:r>
          <a:endParaRPr lang="ja-JP" altLang="ja-JP" sz="1200">
            <a:effectLst/>
          </a:endParaRPr>
        </a:p>
        <a:p>
          <a:r>
            <a:rPr kumimoji="1" lang="ja-JP" altLang="ja-JP" sz="1200">
              <a:solidFill>
                <a:schemeClr val="dk1"/>
              </a:solidFill>
              <a:effectLst/>
              <a:latin typeface="+mn-lt"/>
              <a:ea typeface="+mn-ea"/>
              <a:cs typeface="+mn-cs"/>
            </a:rPr>
            <a:t>（今後の方針）</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も引き続き施設の老朽化対策やバイパス関連事業の実施が想定されるため、公共施設整備基金や地域開発整備基金の計画的積立てを行い、活用していくことで起債額を抑えるなど、中長期的視点に立った「計画投資」を推進していく。</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財政調整基金は、平成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年度までは取り崩しにより減少傾向にあったが、平成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年度から平成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年度まで普通交付税の増により基金へ積立てを行った。本基金については、一時的な資金運用、不測の資金需要に対応するため、標準財政規模（</a:t>
          </a:r>
          <a:r>
            <a:rPr kumimoji="1" lang="en-US" altLang="ja-JP" sz="1300">
              <a:solidFill>
                <a:schemeClr val="dk1"/>
              </a:solidFill>
              <a:effectLst/>
              <a:latin typeface="+mn-lt"/>
              <a:ea typeface="+mn-ea"/>
              <a:cs typeface="+mn-cs"/>
            </a:rPr>
            <a:t>H30:47</a:t>
          </a:r>
          <a:r>
            <a:rPr kumimoji="1" lang="ja-JP" altLang="ja-JP" sz="1300">
              <a:solidFill>
                <a:schemeClr val="dk1"/>
              </a:solidFill>
              <a:effectLst/>
              <a:latin typeface="+mn-lt"/>
              <a:ea typeface="+mn-ea"/>
              <a:cs typeface="+mn-cs"/>
            </a:rPr>
            <a:t>億円）の</a:t>
          </a:r>
          <a:r>
            <a:rPr kumimoji="1" lang="en-US" altLang="ja-JP" sz="1300">
              <a:solidFill>
                <a:schemeClr val="dk1"/>
              </a:solidFill>
              <a:effectLst/>
              <a:latin typeface="+mn-lt"/>
              <a:ea typeface="+mn-ea"/>
              <a:cs typeface="+mn-cs"/>
            </a:rPr>
            <a:t>20%</a:t>
          </a:r>
          <a:r>
            <a:rPr kumimoji="1" lang="ja-JP" altLang="ja-JP" sz="1300">
              <a:solidFill>
                <a:schemeClr val="dk1"/>
              </a:solidFill>
              <a:effectLst/>
              <a:latin typeface="+mn-lt"/>
              <a:ea typeface="+mn-ea"/>
              <a:cs typeface="+mn-cs"/>
            </a:rPr>
            <a:t>程度の</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億円を目安に積み立ててきており、平成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年度末残高では、</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4,010</a:t>
          </a:r>
          <a:r>
            <a:rPr kumimoji="1" lang="ja-JP" altLang="ja-JP" sz="1300">
              <a:solidFill>
                <a:schemeClr val="dk1"/>
              </a:solidFill>
              <a:effectLst/>
              <a:latin typeface="+mn-lt"/>
              <a:ea typeface="+mn-ea"/>
              <a:cs typeface="+mn-cs"/>
            </a:rPr>
            <a:t>万円となっている。</a:t>
          </a:r>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目安として掲げた</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億円を達成したことから当面は、同水準を維持し</a:t>
          </a:r>
          <a:r>
            <a:rPr kumimoji="1" lang="ja-JP" altLang="en-US" sz="1300">
              <a:solidFill>
                <a:schemeClr val="dk1"/>
              </a:solidFill>
              <a:effectLst/>
              <a:latin typeface="+mn-lt"/>
              <a:ea typeface="+mn-ea"/>
              <a:cs typeface="+mn-cs"/>
            </a:rPr>
            <a:t>ながら財政調整基金に頼らない予算編成に臨む。</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減債基金は、平成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年度に南小学校改築事業債の繰上償還（</a:t>
          </a:r>
          <a:r>
            <a:rPr kumimoji="1" lang="en-US" altLang="ja-JP" sz="1300">
              <a:solidFill>
                <a:schemeClr val="dk1"/>
              </a:solidFill>
              <a:effectLst/>
              <a:latin typeface="+mn-lt"/>
              <a:ea typeface="+mn-ea"/>
              <a:cs typeface="+mn-cs"/>
            </a:rPr>
            <a:t>386,000</a:t>
          </a:r>
          <a:r>
            <a:rPr kumimoji="1" lang="ja-JP" altLang="ja-JP" sz="1300">
              <a:solidFill>
                <a:schemeClr val="dk1"/>
              </a:solidFill>
              <a:effectLst/>
              <a:latin typeface="+mn-lt"/>
              <a:ea typeface="+mn-ea"/>
              <a:cs typeface="+mn-cs"/>
            </a:rPr>
            <a:t>千円）を実施するにあたり、取り崩しを行ったため、基金残高は平成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年度末で</a:t>
          </a:r>
          <a:r>
            <a:rPr kumimoji="1" lang="en-US" altLang="ja-JP" sz="1300">
              <a:solidFill>
                <a:schemeClr val="dk1"/>
              </a:solidFill>
              <a:effectLst/>
              <a:latin typeface="+mn-lt"/>
              <a:ea typeface="+mn-ea"/>
              <a:cs typeface="+mn-cs"/>
            </a:rPr>
            <a:t>60</a:t>
          </a:r>
          <a:r>
            <a:rPr kumimoji="1" lang="ja-JP" altLang="ja-JP" sz="1300">
              <a:solidFill>
                <a:schemeClr val="dk1"/>
              </a:solidFill>
              <a:effectLst/>
              <a:latin typeface="+mn-lt"/>
              <a:ea typeface="+mn-ea"/>
              <a:cs typeface="+mn-cs"/>
            </a:rPr>
            <a:t>万</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千円となっている。</a:t>
          </a:r>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今後の公債費負担の増額を考慮し、余剰金等を見据えた積立てを行っていく。</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1CDEDF4-40A3-4EA3-A0C7-82E1656B0E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D2FC176-040D-4B10-A078-8529D21C90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868A471-8AA1-4A46-9F28-B8270F39363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0D460A9-1263-4CD6-BAE8-EB323074EC2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0115087-733A-432D-A6A7-57E8153B331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1CD2095-0F24-46AC-A3D1-1A1CFB7CC3E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長野県下諏訪町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CAA7152-76A0-4E97-900E-B3BD5D11E91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0445FAD-1CBB-463F-9A0F-C3D4C79B1AC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5244D72-214C-4602-B774-45B3CF0BEAF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ED64E71-5192-4A3A-B9C8-24F7BDBC566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4F09D0D-98B7-440B-BF09-503BD096CA5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95E5D1E-9963-4A28-B88C-1FE24A0C1F7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20,243
19,983
66.87
8,196,741
7,842,278
347,796
4,843,827
9,608,848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72C05C8-7B4D-4E3D-B958-F3E7AC74667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33404E6-0EF3-472D-BD63-E7D94EE75CC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0620E09-BD29-475C-BDD3-1ACB9301C18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23B263C-2CD1-4559-80D7-C699615E299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AD9FA57-DC3E-400D-B196-5068F17370E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C339F58-F4B2-4079-AF5E-B9905C86ED6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6A6C452-92A8-478F-AA83-DE66243C64B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46F8121-130E-41C4-8A5B-57D5E7F004D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D116072-5773-48EF-AFA0-B13B8CCDE4C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3A39E58-99F7-4433-9D89-777A7FC563C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54F2595-2533-4A8A-A1EA-4E4222337DF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6663EF2-4DF9-426E-B8AD-7BC9A36E1C7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421C321-F3ED-41CC-AAEA-C2ACF7EFE36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572F110-C430-4AD9-8D55-DCE80E684FB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6127E0B-BBD2-406D-8329-EA33F0B0D38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B6DB16A-30A0-4CAA-8768-49E54713F3A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E25A320-396D-47C2-8508-BE0D2889637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F2A78132-C383-4093-828F-6750A218D4D4}"/>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7BE8EC9-C987-4269-B3B9-43A4ED8DA51B}"/>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90B0D904-79B0-48D5-9B46-3DCE3DA00E77}"/>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B528D229-8FFF-4FB9-83CE-9EFB8846222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CA2AE70A-7239-44B4-A82E-A2F5E675360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989E01A8-20D5-45BD-9B61-F1CEDAEB67C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EBEB22E8-A8E0-42EE-BE17-3A95208B2DC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F03820CD-D11D-4364-B80D-639D2C22520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8F81AF24-9AEA-441A-9A69-C74F8109C9F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EDFC602F-A5C3-4977-9998-788D9A0C4B3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17DADB2E-8480-413E-904A-C5995F1FFD0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4A8E553-134C-4C12-8205-D5A17B70939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8A8912B7-251E-461F-B3E7-D406EAC4F5A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364F9642-F9A9-46DD-89C2-5A41C477500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7C0C6325-9066-4529-9B8E-D357359161E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CB5B83BF-BE91-43B9-AB2B-0172648EDCA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BE08A9FE-C5F5-41C1-A8C5-5E9CFC40113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a:t>
          </a:r>
          <a:r>
            <a:rPr kumimoji="1" lang="en-US" altLang="ja-JP" sz="1100">
              <a:latin typeface="ＭＳ Ｐゴシック" panose="020B0600070205080204" pitchFamily="50" charset="-128"/>
              <a:ea typeface="ＭＳ Ｐゴシック" panose="020B0600070205080204" pitchFamily="50" charset="-128"/>
            </a:rPr>
            <a:t>61.9</a:t>
          </a:r>
          <a:r>
            <a:rPr kumimoji="1" lang="ja-JP" altLang="en-US" sz="1100">
              <a:latin typeface="ＭＳ Ｐゴシック" panose="020B0600070205080204" pitchFamily="50" charset="-128"/>
              <a:ea typeface="ＭＳ Ｐゴシック" panose="020B0600070205080204" pitchFamily="50" charset="-128"/>
            </a:rPr>
            <a:t>％）は、類似団体平均（</a:t>
          </a:r>
          <a:r>
            <a:rPr kumimoji="1" lang="en-US" altLang="ja-JP" sz="1100">
              <a:latin typeface="ＭＳ Ｐゴシック" panose="020B0600070205080204" pitchFamily="50" charset="-128"/>
              <a:ea typeface="ＭＳ Ｐゴシック" panose="020B0600070205080204" pitchFamily="50" charset="-128"/>
            </a:rPr>
            <a:t>59.1</a:t>
          </a:r>
          <a:r>
            <a:rPr kumimoji="1" lang="ja-JP" altLang="en-US" sz="1100">
              <a:latin typeface="ＭＳ Ｐゴシック" panose="020B0600070205080204" pitchFamily="50" charset="-128"/>
              <a:ea typeface="ＭＳ Ｐゴシック" panose="020B0600070205080204" pitchFamily="50" charset="-128"/>
            </a:rPr>
            <a:t>％）、全国平均（</a:t>
          </a:r>
          <a:r>
            <a:rPr kumimoji="1" lang="en-US" altLang="ja-JP" sz="1100">
              <a:latin typeface="ＭＳ Ｐゴシック" panose="020B0600070205080204" pitchFamily="50" charset="-128"/>
              <a:ea typeface="ＭＳ Ｐゴシック" panose="020B0600070205080204" pitchFamily="50" charset="-128"/>
            </a:rPr>
            <a:t>60.3</a:t>
          </a:r>
          <a:r>
            <a:rPr kumimoji="1" lang="ja-JP" altLang="en-US" sz="1100">
              <a:latin typeface="ＭＳ Ｐゴシック" panose="020B0600070205080204" pitchFamily="50" charset="-128"/>
              <a:ea typeface="ＭＳ Ｐゴシック" panose="020B0600070205080204" pitchFamily="50" charset="-128"/>
            </a:rPr>
            <a:t>％）、長野県平均（</a:t>
          </a:r>
          <a:r>
            <a:rPr kumimoji="1" lang="en-US" altLang="ja-JP" sz="1100">
              <a:latin typeface="ＭＳ Ｐゴシック" panose="020B0600070205080204" pitchFamily="50" charset="-128"/>
              <a:ea typeface="ＭＳ Ｐゴシック" panose="020B0600070205080204" pitchFamily="50" charset="-128"/>
            </a:rPr>
            <a:t>60.1</a:t>
          </a:r>
          <a:r>
            <a:rPr kumimoji="1" lang="ja-JP" altLang="en-US" sz="1100">
              <a:latin typeface="ＭＳ Ｐゴシック" panose="020B0600070205080204" pitchFamily="50" charset="-128"/>
              <a:ea typeface="ＭＳ Ｐゴシック" panose="020B0600070205080204" pitchFamily="50" charset="-128"/>
            </a:rPr>
            <a:t>％）に対し若干上回っているが、ほぼ同水準である。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年度以前について、算出における有形固定資産の範囲に土地・立木竹など減価償却の対象とならないものが含まれていることにより、有形固定資産減価償却率比率が低くなっている。　今後は、公共施設等総合管理計画に基づき、個別計画の策定をした上で計画性を持った施設の修繕・改修等を行っていく。</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59D4E817-6E4F-4720-AE0A-DEE7E4A74E3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CF924615-6045-4571-9B4A-F23472B970F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C76A6DEB-33BE-4E5A-AEA8-787ED1BCC09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C8E91CD8-6537-4C90-B478-7760DCC759E5}"/>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EAA1375B-5AF1-4ADA-B2E1-03BA0A4C4AD1}"/>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DAC0FC46-49C3-4D47-9F5D-87B0B21616A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270E763C-A09F-489C-AA10-86A9C1B0FCEC}"/>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B8894E54-2EB6-43EC-9EA3-FD359783CA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CC1A4E87-D784-49E5-A466-F2CDA8488844}"/>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D2A3ED96-86E0-4CC7-ACCD-5DE47E718C3F}"/>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DA047EC5-026C-44F1-B287-E670A89C88E5}"/>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BD8DBEBE-B248-4346-8D44-5CA53B5ED17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72E01B21-D88A-4CDB-A783-EEE4788BE217}"/>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BB0F7B63-E4B8-48BC-BC75-75535FEC2B32}"/>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46E1908B-816B-4785-9E3C-3DF6207E5A3D}"/>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E8684CB4-F9D7-49E1-AB7C-FC0AFF90B1B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a16="http://schemas.microsoft.com/office/drawing/2014/main" id="{8A307842-C004-4AC9-B4E3-9DBCAEC8BE5E}"/>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56B495E7-1EC2-4A47-842C-0360BD353DB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a:extLst>
            <a:ext uri="{FF2B5EF4-FFF2-40B4-BE49-F238E27FC236}">
              <a16:creationId xmlns:a16="http://schemas.microsoft.com/office/drawing/2014/main" id="{D95AD614-01B8-4F14-BCDB-10D153A06E38}"/>
            </a:ext>
          </a:extLst>
        </xdr:cNvPr>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a:extLst>
            <a:ext uri="{FF2B5EF4-FFF2-40B4-BE49-F238E27FC236}">
              <a16:creationId xmlns:a16="http://schemas.microsoft.com/office/drawing/2014/main" id="{C289E510-7B21-450A-9856-1FCC83F5AADF}"/>
            </a:ext>
          </a:extLst>
        </xdr:cNvPr>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a:extLst>
            <a:ext uri="{FF2B5EF4-FFF2-40B4-BE49-F238E27FC236}">
              <a16:creationId xmlns:a16="http://schemas.microsoft.com/office/drawing/2014/main" id="{E56EB135-43E5-4EC9-BB15-FB1CF46D5870}"/>
            </a:ext>
          </a:extLst>
        </xdr:cNvPr>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a:extLst>
            <a:ext uri="{FF2B5EF4-FFF2-40B4-BE49-F238E27FC236}">
              <a16:creationId xmlns:a16="http://schemas.microsoft.com/office/drawing/2014/main" id="{4196CD76-1D71-4A3F-A770-2601E1BF90DD}"/>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a:extLst>
            <a:ext uri="{FF2B5EF4-FFF2-40B4-BE49-F238E27FC236}">
              <a16:creationId xmlns:a16="http://schemas.microsoft.com/office/drawing/2014/main" id="{BE24FB35-C0B1-4745-AB7F-4CD2F3332AA0}"/>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55625</xdr:rowOff>
    </xdr:from>
    <xdr:ext cx="405111" cy="259045"/>
    <xdr:sp macro="" textlink="">
      <xdr:nvSpPr>
        <xdr:cNvPr id="71" name="有形固定資産減価償却率平均値テキスト">
          <a:extLst>
            <a:ext uri="{FF2B5EF4-FFF2-40B4-BE49-F238E27FC236}">
              <a16:creationId xmlns:a16="http://schemas.microsoft.com/office/drawing/2014/main" id="{AB1728EC-CED6-4EC2-96C6-81EC6FD20960}"/>
            </a:ext>
          </a:extLst>
        </xdr:cNvPr>
        <xdr:cNvSpPr txBox="1"/>
      </xdr:nvSpPr>
      <xdr:spPr>
        <a:xfrm>
          <a:off x="48133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a:extLst>
            <a:ext uri="{FF2B5EF4-FFF2-40B4-BE49-F238E27FC236}">
              <a16:creationId xmlns:a16="http://schemas.microsoft.com/office/drawing/2014/main" id="{D29BE875-5988-47B4-9A99-C192BF2A86E3}"/>
            </a:ext>
          </a:extLst>
        </xdr:cNvPr>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a:extLst>
            <a:ext uri="{FF2B5EF4-FFF2-40B4-BE49-F238E27FC236}">
              <a16:creationId xmlns:a16="http://schemas.microsoft.com/office/drawing/2014/main" id="{3FC477BE-EC15-413C-8DE0-580224B1D00E}"/>
            </a:ext>
          </a:extLst>
        </xdr:cNvPr>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a:extLst>
            <a:ext uri="{FF2B5EF4-FFF2-40B4-BE49-F238E27FC236}">
              <a16:creationId xmlns:a16="http://schemas.microsoft.com/office/drawing/2014/main" id="{41F7A6BD-320D-4902-821E-7D8D5AD1D19D}"/>
            </a:ext>
          </a:extLst>
        </xdr:cNvPr>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47625</xdr:rowOff>
    </xdr:from>
    <xdr:to>
      <xdr:col>11</xdr:col>
      <xdr:colOff>187325</xdr:colOff>
      <xdr:row>32</xdr:row>
      <xdr:rowOff>149225</xdr:rowOff>
    </xdr:to>
    <xdr:sp macro="" textlink="">
      <xdr:nvSpPr>
        <xdr:cNvPr id="75" name="フローチャート: 判断 74">
          <a:extLst>
            <a:ext uri="{FF2B5EF4-FFF2-40B4-BE49-F238E27FC236}">
              <a16:creationId xmlns:a16="http://schemas.microsoft.com/office/drawing/2014/main" id="{28ADAAB6-FC72-4152-979C-CF05812C9464}"/>
            </a:ext>
          </a:extLst>
        </xdr:cNvPr>
        <xdr:cNvSpPr/>
      </xdr:nvSpPr>
      <xdr:spPr>
        <a:xfrm>
          <a:off x="24765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1BB75CB4-8AF8-44BB-A77D-1371CA9E03F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797CC33-A1DC-47CB-A5A3-F24A7FF40BA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ED82370-12E9-48DA-9DDF-3661849D43E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E3B8949-5278-4AFD-A83A-968797D9053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5F3CBCC-6DEB-4B96-BB19-A90163B0FB7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162288</xdr:rowOff>
    </xdr:from>
    <xdr:to>
      <xdr:col>23</xdr:col>
      <xdr:colOff>136525</xdr:colOff>
      <xdr:row>31</xdr:row>
      <xdr:rowOff>92438</xdr:rowOff>
    </xdr:to>
    <xdr:sp macro="" textlink="">
      <xdr:nvSpPr>
        <xdr:cNvPr id="81" name="楕円 80">
          <a:extLst>
            <a:ext uri="{FF2B5EF4-FFF2-40B4-BE49-F238E27FC236}">
              <a16:creationId xmlns:a16="http://schemas.microsoft.com/office/drawing/2014/main" id="{FEF98B53-5210-40DF-8CCA-98143776CCF4}"/>
            </a:ext>
          </a:extLst>
        </xdr:cNvPr>
        <xdr:cNvSpPr/>
      </xdr:nvSpPr>
      <xdr:spPr>
        <a:xfrm>
          <a:off x="4711700" y="60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13715</xdr:rowOff>
    </xdr:from>
    <xdr:ext cx="405111" cy="259045"/>
    <xdr:sp macro="" textlink="">
      <xdr:nvSpPr>
        <xdr:cNvPr id="82" name="有形固定資産減価償却率該当値テキスト">
          <a:extLst>
            <a:ext uri="{FF2B5EF4-FFF2-40B4-BE49-F238E27FC236}">
              <a16:creationId xmlns:a16="http://schemas.microsoft.com/office/drawing/2014/main" id="{86425CED-6F1F-478B-84E6-AE777A7BB3D4}"/>
            </a:ext>
          </a:extLst>
        </xdr:cNvPr>
        <xdr:cNvSpPr txBox="1"/>
      </xdr:nvSpPr>
      <xdr:spPr>
        <a:xfrm>
          <a:off x="4813300" y="59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24765</xdr:rowOff>
    </xdr:from>
    <xdr:to>
      <xdr:col>19</xdr:col>
      <xdr:colOff>187325</xdr:colOff>
      <xdr:row>31</xdr:row>
      <xdr:rowOff>126365</xdr:rowOff>
    </xdr:to>
    <xdr:sp macro="" textlink="">
      <xdr:nvSpPr>
        <xdr:cNvPr id="83" name="楕円 82">
          <a:extLst>
            <a:ext uri="{FF2B5EF4-FFF2-40B4-BE49-F238E27FC236}">
              <a16:creationId xmlns:a16="http://schemas.microsoft.com/office/drawing/2014/main" id="{53DAC338-0962-4486-BF2B-D85021470CC2}"/>
            </a:ext>
          </a:extLst>
        </xdr:cNvPr>
        <xdr:cNvSpPr/>
      </xdr:nvSpPr>
      <xdr:spPr>
        <a:xfrm>
          <a:off x="4000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41638</xdr:rowOff>
    </xdr:from>
    <xdr:to>
      <xdr:col>23</xdr:col>
      <xdr:colOff>85725</xdr:colOff>
      <xdr:row>31</xdr:row>
      <xdr:rowOff>75565</xdr:rowOff>
    </xdr:to>
    <xdr:cxnSp macro="">
      <xdr:nvCxnSpPr>
        <xdr:cNvPr id="84" name="直線コネクタ 83">
          <a:extLst>
            <a:ext uri="{FF2B5EF4-FFF2-40B4-BE49-F238E27FC236}">
              <a16:creationId xmlns:a16="http://schemas.microsoft.com/office/drawing/2014/main" id="{A6704632-8B14-4DF9-A04F-6E30E04402CF}"/>
            </a:ext>
          </a:extLst>
        </xdr:cNvPr>
        <xdr:cNvCxnSpPr/>
      </xdr:nvCxnSpPr>
      <xdr:spPr>
        <a:xfrm flipV="1">
          <a:off x="4051300" y="6128113"/>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35</xdr:row>
      <xdr:rowOff>20592</xdr:rowOff>
    </xdr:from>
    <xdr:to>
      <xdr:col>15</xdr:col>
      <xdr:colOff>187325</xdr:colOff>
      <xdr:row>35</xdr:row>
      <xdr:rowOff>122192</xdr:rowOff>
    </xdr:to>
    <xdr:sp macro="" textlink="">
      <xdr:nvSpPr>
        <xdr:cNvPr id="85" name="楕円 84">
          <a:extLst>
            <a:ext uri="{FF2B5EF4-FFF2-40B4-BE49-F238E27FC236}">
              <a16:creationId xmlns:a16="http://schemas.microsoft.com/office/drawing/2014/main" id="{BE1982AE-095F-45DB-A277-60D7E160E4CA}"/>
            </a:ext>
          </a:extLst>
        </xdr:cNvPr>
        <xdr:cNvSpPr/>
      </xdr:nvSpPr>
      <xdr:spPr>
        <a:xfrm>
          <a:off x="3238500" y="679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75565</xdr:rowOff>
    </xdr:from>
    <xdr:to>
      <xdr:col>19</xdr:col>
      <xdr:colOff>136525</xdr:colOff>
      <xdr:row>35</xdr:row>
      <xdr:rowOff>71392</xdr:rowOff>
    </xdr:to>
    <xdr:cxnSp macro="">
      <xdr:nvCxnSpPr>
        <xdr:cNvPr id="86" name="直線コネクタ 85">
          <a:extLst>
            <a:ext uri="{FF2B5EF4-FFF2-40B4-BE49-F238E27FC236}">
              <a16:creationId xmlns:a16="http://schemas.microsoft.com/office/drawing/2014/main" id="{C3C7CD05-D159-4AA7-B6E1-E9D35D8D137D}"/>
            </a:ext>
          </a:extLst>
        </xdr:cNvPr>
        <xdr:cNvCxnSpPr/>
      </xdr:nvCxnSpPr>
      <xdr:spPr>
        <a:xfrm flipV="1">
          <a:off x="3289300" y="6162040"/>
          <a:ext cx="762000" cy="68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35</xdr:row>
      <xdr:rowOff>39098</xdr:rowOff>
    </xdr:from>
    <xdr:to>
      <xdr:col>11</xdr:col>
      <xdr:colOff>187325</xdr:colOff>
      <xdr:row>35</xdr:row>
      <xdr:rowOff>140698</xdr:rowOff>
    </xdr:to>
    <xdr:sp macro="" textlink="">
      <xdr:nvSpPr>
        <xdr:cNvPr id="87" name="楕円 86">
          <a:extLst>
            <a:ext uri="{FF2B5EF4-FFF2-40B4-BE49-F238E27FC236}">
              <a16:creationId xmlns:a16="http://schemas.microsoft.com/office/drawing/2014/main" id="{964C474D-6846-4070-8851-9F80080932A3}"/>
            </a:ext>
          </a:extLst>
        </xdr:cNvPr>
        <xdr:cNvSpPr/>
      </xdr:nvSpPr>
      <xdr:spPr>
        <a:xfrm>
          <a:off x="2476500" y="681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35</xdr:row>
      <xdr:rowOff>71392</xdr:rowOff>
    </xdr:from>
    <xdr:to>
      <xdr:col>15</xdr:col>
      <xdr:colOff>136525</xdr:colOff>
      <xdr:row>35</xdr:row>
      <xdr:rowOff>89898</xdr:rowOff>
    </xdr:to>
    <xdr:cxnSp macro="">
      <xdr:nvCxnSpPr>
        <xdr:cNvPr id="88" name="直線コネクタ 87">
          <a:extLst>
            <a:ext uri="{FF2B5EF4-FFF2-40B4-BE49-F238E27FC236}">
              <a16:creationId xmlns:a16="http://schemas.microsoft.com/office/drawing/2014/main" id="{9F881CB2-7163-40E9-9A96-2283E0B50C32}"/>
            </a:ext>
          </a:extLst>
        </xdr:cNvPr>
        <xdr:cNvCxnSpPr/>
      </xdr:nvCxnSpPr>
      <xdr:spPr>
        <a:xfrm flipV="1">
          <a:off x="2527300" y="6843667"/>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29318</xdr:rowOff>
    </xdr:from>
    <xdr:ext cx="405111" cy="259045"/>
    <xdr:sp macro="" textlink="">
      <xdr:nvSpPr>
        <xdr:cNvPr id="89" name="n_1aveValue有形固定資産減価償却率">
          <a:extLst>
            <a:ext uri="{FF2B5EF4-FFF2-40B4-BE49-F238E27FC236}">
              <a16:creationId xmlns:a16="http://schemas.microsoft.com/office/drawing/2014/main" id="{FEADD412-0330-44DB-ADBC-ACCAA22C3B6F}"/>
            </a:ext>
          </a:extLst>
        </xdr:cNvPr>
        <xdr:cNvSpPr txBox="1"/>
      </xdr:nvSpPr>
      <xdr:spPr>
        <a:xfrm>
          <a:off x="38360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116403</xdr:rowOff>
    </xdr:from>
    <xdr:ext cx="405111" cy="259045"/>
    <xdr:sp macro="" textlink="">
      <xdr:nvSpPr>
        <xdr:cNvPr id="90" name="n_2aveValue有形固定資産減価償却率">
          <a:extLst>
            <a:ext uri="{FF2B5EF4-FFF2-40B4-BE49-F238E27FC236}">
              <a16:creationId xmlns:a16="http://schemas.microsoft.com/office/drawing/2014/main" id="{70D09118-D691-4DE1-A34B-174CDBE4EBBA}"/>
            </a:ext>
          </a:extLst>
        </xdr:cNvPr>
        <xdr:cNvSpPr txBox="1"/>
      </xdr:nvSpPr>
      <xdr:spPr>
        <a:xfrm>
          <a:off x="3086744" y="6031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165752</xdr:rowOff>
    </xdr:from>
    <xdr:ext cx="405111" cy="259045"/>
    <xdr:sp macro="" textlink="">
      <xdr:nvSpPr>
        <xdr:cNvPr id="91" name="n_3aveValue有形固定資産減価償却率">
          <a:extLst>
            <a:ext uri="{FF2B5EF4-FFF2-40B4-BE49-F238E27FC236}">
              <a16:creationId xmlns:a16="http://schemas.microsoft.com/office/drawing/2014/main" id="{2EC55A37-E53B-4127-A123-D1570A018B7D}"/>
            </a:ext>
          </a:extLst>
        </xdr:cNvPr>
        <xdr:cNvSpPr txBox="1"/>
      </xdr:nvSpPr>
      <xdr:spPr>
        <a:xfrm>
          <a:off x="2324744" y="608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142892</xdr:rowOff>
    </xdr:from>
    <xdr:ext cx="405111" cy="259045"/>
    <xdr:sp macro="" textlink="">
      <xdr:nvSpPr>
        <xdr:cNvPr id="92" name="n_1mainValue有形固定資産減価償却率">
          <a:extLst>
            <a:ext uri="{FF2B5EF4-FFF2-40B4-BE49-F238E27FC236}">
              <a16:creationId xmlns:a16="http://schemas.microsoft.com/office/drawing/2014/main" id="{47D93E46-2E96-48B6-B89C-15099D517648}"/>
            </a:ext>
          </a:extLst>
        </xdr:cNvPr>
        <xdr:cNvSpPr txBox="1"/>
      </xdr:nvSpPr>
      <xdr:spPr>
        <a:xfrm>
          <a:off x="38360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113319</xdr:rowOff>
    </xdr:from>
    <xdr:ext cx="405111" cy="259045"/>
    <xdr:sp macro="" textlink="">
      <xdr:nvSpPr>
        <xdr:cNvPr id="93" name="n_2mainValue有形固定資産減価償却率">
          <a:extLst>
            <a:ext uri="{FF2B5EF4-FFF2-40B4-BE49-F238E27FC236}">
              <a16:creationId xmlns:a16="http://schemas.microsoft.com/office/drawing/2014/main" id="{4F0D890C-B6B0-4E8F-AA60-7CD7EA12A60F}"/>
            </a:ext>
          </a:extLst>
        </xdr:cNvPr>
        <xdr:cNvSpPr txBox="1"/>
      </xdr:nvSpPr>
      <xdr:spPr>
        <a:xfrm>
          <a:off x="3086744" y="6885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35</xdr:row>
      <xdr:rowOff>131825</xdr:rowOff>
    </xdr:from>
    <xdr:ext cx="405111" cy="259045"/>
    <xdr:sp macro="" textlink="">
      <xdr:nvSpPr>
        <xdr:cNvPr id="94" name="n_3mainValue有形固定資産減価償却率">
          <a:extLst>
            <a:ext uri="{FF2B5EF4-FFF2-40B4-BE49-F238E27FC236}">
              <a16:creationId xmlns:a16="http://schemas.microsoft.com/office/drawing/2014/main" id="{781ADC06-6714-4F9E-BA45-AB8068C28501}"/>
            </a:ext>
          </a:extLst>
        </xdr:cNvPr>
        <xdr:cNvSpPr txBox="1"/>
      </xdr:nvSpPr>
      <xdr:spPr>
        <a:xfrm>
          <a:off x="2324744" y="6904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847CCADB-445D-4677-9218-45F61837D8C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5D47854F-8EA0-46E5-A995-8071A0128EB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06774DB1-4E92-4D53-B3FD-20E45B8018B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2EC38FF3-39FE-4CA6-B894-356BC1EA728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735DA06C-9726-4EFB-A3D7-49A84D34748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B4FD0A8D-3350-4D43-BB8B-6CB69BE37D3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E6FA6961-E595-4E03-8483-786E5D17DBB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DB470F5D-A77E-4FB4-A1E2-F2531B9366C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C9533E74-A830-40C0-92FE-E6F82D80704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13BA6269-5113-41EE-9E66-391B17C7255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3208F422-4656-4F07-B2F4-D74914CFA59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F609947E-D7C2-44D5-8730-E10C6193AD8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C2BFF289-FD58-4D4F-A025-647E986CAE9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債務償還可能年数（</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622.7</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）は、類似団体平均（</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591.7</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635.6</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）、長野県平均（</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477.5</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）とほぼ同水準となっている。</a:t>
          </a:r>
          <a:endParaRPr lang="ja-JP" altLang="ja-JP">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本比率を押し上げている主な要因である土地開発公社に係る負債について、計画に基づき解消を進めていることから、今後は減少していくものと思われる。今後実施する投資的事業においても特定目的金を計画的に準備し活用していくことで起債額を抑えるなど、中長期的視点に立った「計画投資」を推進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E9A65408-F42D-4A96-A0DB-F113B544EF6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2973063C-0213-4FCE-9794-00643EBFB00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a:extLst>
            <a:ext uri="{FF2B5EF4-FFF2-40B4-BE49-F238E27FC236}">
              <a16:creationId xmlns:a16="http://schemas.microsoft.com/office/drawing/2014/main" id="{E6456619-255B-4C03-96A7-62D7B32DAD16}"/>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1" name="テキスト ボックス 110">
          <a:extLst>
            <a:ext uri="{FF2B5EF4-FFF2-40B4-BE49-F238E27FC236}">
              <a16:creationId xmlns:a16="http://schemas.microsoft.com/office/drawing/2014/main" id="{45065F30-E9E6-4C64-9064-68EA4316E018}"/>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a:extLst>
            <a:ext uri="{FF2B5EF4-FFF2-40B4-BE49-F238E27FC236}">
              <a16:creationId xmlns:a16="http://schemas.microsoft.com/office/drawing/2014/main" id="{75302916-BD12-4D31-96B5-794CFA6E7455}"/>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a:extLst>
            <a:ext uri="{FF2B5EF4-FFF2-40B4-BE49-F238E27FC236}">
              <a16:creationId xmlns:a16="http://schemas.microsoft.com/office/drawing/2014/main" id="{668666E0-5600-4E3C-8AF6-336CE9CC1720}"/>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a:extLst>
            <a:ext uri="{FF2B5EF4-FFF2-40B4-BE49-F238E27FC236}">
              <a16:creationId xmlns:a16="http://schemas.microsoft.com/office/drawing/2014/main" id="{BC189724-774A-476C-A891-BC3A48096A98}"/>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a:extLst>
            <a:ext uri="{FF2B5EF4-FFF2-40B4-BE49-F238E27FC236}">
              <a16:creationId xmlns:a16="http://schemas.microsoft.com/office/drawing/2014/main" id="{B2AA39D2-6D2C-46DC-B11B-2B3FB803CF5A}"/>
            </a:ext>
          </a:extLst>
        </xdr:cNvPr>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a:extLst>
            <a:ext uri="{FF2B5EF4-FFF2-40B4-BE49-F238E27FC236}">
              <a16:creationId xmlns:a16="http://schemas.microsoft.com/office/drawing/2014/main" id="{5C7EDF23-C8B5-4414-88FD-3062B2EAA026}"/>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7" name="テキスト ボックス 116">
          <a:extLst>
            <a:ext uri="{FF2B5EF4-FFF2-40B4-BE49-F238E27FC236}">
              <a16:creationId xmlns:a16="http://schemas.microsoft.com/office/drawing/2014/main" id="{E15A2E4C-4138-42E6-B060-7D2E6F1FC346}"/>
            </a:ext>
          </a:extLst>
        </xdr:cNvPr>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F303F460-C88E-451F-950E-CB33E37F96B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a16="http://schemas.microsoft.com/office/drawing/2014/main" id="{108DDAA1-9324-433F-B35A-8CED2E73C1D2}"/>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FA447609-FA8A-4C24-A89A-1485D110EC5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1" name="直線コネクタ 120">
          <a:extLst>
            <a:ext uri="{FF2B5EF4-FFF2-40B4-BE49-F238E27FC236}">
              <a16:creationId xmlns:a16="http://schemas.microsoft.com/office/drawing/2014/main" id="{EC0BCC22-2669-4DF2-95ED-9D48AF9B7A20}"/>
            </a:ext>
          </a:extLst>
        </xdr:cNvPr>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2" name="債務償還比率最小値テキスト">
          <a:extLst>
            <a:ext uri="{FF2B5EF4-FFF2-40B4-BE49-F238E27FC236}">
              <a16:creationId xmlns:a16="http://schemas.microsoft.com/office/drawing/2014/main" id="{5C6FD69A-D801-4409-9FB7-060A84C556D8}"/>
            </a:ext>
          </a:extLst>
        </xdr:cNvPr>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a:extLst>
            <a:ext uri="{FF2B5EF4-FFF2-40B4-BE49-F238E27FC236}">
              <a16:creationId xmlns:a16="http://schemas.microsoft.com/office/drawing/2014/main" id="{1DFF4465-3602-46B3-BA95-D109F5BC9447}"/>
            </a:ext>
          </a:extLst>
        </xdr:cNvPr>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4" name="債務償還比率最大値テキスト">
          <a:extLst>
            <a:ext uri="{FF2B5EF4-FFF2-40B4-BE49-F238E27FC236}">
              <a16:creationId xmlns:a16="http://schemas.microsoft.com/office/drawing/2014/main" id="{0D12BF34-DE0D-4C99-8678-6B360C6D4A80}"/>
            </a:ext>
          </a:extLst>
        </xdr:cNvPr>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5" name="直線コネクタ 124">
          <a:extLst>
            <a:ext uri="{FF2B5EF4-FFF2-40B4-BE49-F238E27FC236}">
              <a16:creationId xmlns:a16="http://schemas.microsoft.com/office/drawing/2014/main" id="{DED05924-0020-4C0F-9B1E-AA6E9A05DB70}"/>
            </a:ext>
          </a:extLst>
        </xdr:cNvPr>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26" name="債務償還比率平均値テキスト">
          <a:extLst>
            <a:ext uri="{FF2B5EF4-FFF2-40B4-BE49-F238E27FC236}">
              <a16:creationId xmlns:a16="http://schemas.microsoft.com/office/drawing/2014/main" id="{8473852C-1002-4ED6-9ED1-D8D3D86B7121}"/>
            </a:ext>
          </a:extLst>
        </xdr:cNvPr>
        <xdr:cNvSpPr txBox="1"/>
      </xdr:nvSpPr>
      <xdr:spPr>
        <a:xfrm>
          <a:off x="14846300" y="609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7" name="フローチャート: 判断 126">
          <a:extLst>
            <a:ext uri="{FF2B5EF4-FFF2-40B4-BE49-F238E27FC236}">
              <a16:creationId xmlns:a16="http://schemas.microsoft.com/office/drawing/2014/main" id="{F7BB3B01-226C-4C19-9C84-5AAC933544D2}"/>
            </a:ext>
          </a:extLst>
        </xdr:cNvPr>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8" name="フローチャート: 判断 127">
          <a:extLst>
            <a:ext uri="{FF2B5EF4-FFF2-40B4-BE49-F238E27FC236}">
              <a16:creationId xmlns:a16="http://schemas.microsoft.com/office/drawing/2014/main" id="{1416D76A-42B0-4F27-8F98-CDA34CA86037}"/>
            </a:ext>
          </a:extLst>
        </xdr:cNvPr>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ABC6BF1D-16A2-49BE-9757-CDC0A4FB4F3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C2178387-8965-41FD-977F-FD293DC9061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57398682-C0BA-42C1-A688-21FEC66C032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4DCF4310-A9E5-47EE-AF45-6F0CEEB40A8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9A869143-2E7B-4B0C-A264-81AA29F0FA2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5161</xdr:rowOff>
    </xdr:from>
    <xdr:to>
      <xdr:col>76</xdr:col>
      <xdr:colOff>73025</xdr:colOff>
      <xdr:row>31</xdr:row>
      <xdr:rowOff>106761</xdr:rowOff>
    </xdr:to>
    <xdr:sp macro="" textlink="">
      <xdr:nvSpPr>
        <xdr:cNvPr id="134" name="楕円 133">
          <a:extLst>
            <a:ext uri="{FF2B5EF4-FFF2-40B4-BE49-F238E27FC236}">
              <a16:creationId xmlns:a16="http://schemas.microsoft.com/office/drawing/2014/main" id="{36138D95-6EC6-4D06-8A24-8593058D97AB}"/>
            </a:ext>
          </a:extLst>
        </xdr:cNvPr>
        <xdr:cNvSpPr/>
      </xdr:nvSpPr>
      <xdr:spPr>
        <a:xfrm>
          <a:off x="14744700" y="609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28038</xdr:rowOff>
    </xdr:from>
    <xdr:ext cx="469744" cy="259045"/>
    <xdr:sp macro="" textlink="">
      <xdr:nvSpPr>
        <xdr:cNvPr id="135" name="債務償還比率該当値テキスト">
          <a:extLst>
            <a:ext uri="{FF2B5EF4-FFF2-40B4-BE49-F238E27FC236}">
              <a16:creationId xmlns:a16="http://schemas.microsoft.com/office/drawing/2014/main" id="{E1690519-7955-4045-BF5F-7766A9B26F08}"/>
            </a:ext>
          </a:extLst>
        </xdr:cNvPr>
        <xdr:cNvSpPr txBox="1"/>
      </xdr:nvSpPr>
      <xdr:spPr>
        <a:xfrm>
          <a:off x="14846300" y="594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32192</xdr:rowOff>
    </xdr:from>
    <xdr:to>
      <xdr:col>72</xdr:col>
      <xdr:colOff>123825</xdr:colOff>
      <xdr:row>31</xdr:row>
      <xdr:rowOff>133792</xdr:rowOff>
    </xdr:to>
    <xdr:sp macro="" textlink="">
      <xdr:nvSpPr>
        <xdr:cNvPr id="136" name="楕円 135">
          <a:extLst>
            <a:ext uri="{FF2B5EF4-FFF2-40B4-BE49-F238E27FC236}">
              <a16:creationId xmlns:a16="http://schemas.microsoft.com/office/drawing/2014/main" id="{2D50212C-CA68-460D-8A0B-6D90C6EBC3E0}"/>
            </a:ext>
          </a:extLst>
        </xdr:cNvPr>
        <xdr:cNvSpPr/>
      </xdr:nvSpPr>
      <xdr:spPr>
        <a:xfrm>
          <a:off x="14033500" y="611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55961</xdr:rowOff>
    </xdr:from>
    <xdr:to>
      <xdr:col>76</xdr:col>
      <xdr:colOff>22225</xdr:colOff>
      <xdr:row>31</xdr:row>
      <xdr:rowOff>82992</xdr:rowOff>
    </xdr:to>
    <xdr:cxnSp macro="">
      <xdr:nvCxnSpPr>
        <xdr:cNvPr id="137" name="直線コネクタ 136">
          <a:extLst>
            <a:ext uri="{FF2B5EF4-FFF2-40B4-BE49-F238E27FC236}">
              <a16:creationId xmlns:a16="http://schemas.microsoft.com/office/drawing/2014/main" id="{3572C435-12EB-4EF7-8A7D-4738F5079C22}"/>
            </a:ext>
          </a:extLst>
        </xdr:cNvPr>
        <xdr:cNvCxnSpPr/>
      </xdr:nvCxnSpPr>
      <xdr:spPr>
        <a:xfrm flipV="1">
          <a:off x="14084300" y="6142436"/>
          <a:ext cx="711200" cy="2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150060</xdr:rowOff>
    </xdr:from>
    <xdr:ext cx="469744" cy="259045"/>
    <xdr:sp macro="" textlink="">
      <xdr:nvSpPr>
        <xdr:cNvPr id="138" name="n_1aveValue債務償還比率">
          <a:extLst>
            <a:ext uri="{FF2B5EF4-FFF2-40B4-BE49-F238E27FC236}">
              <a16:creationId xmlns:a16="http://schemas.microsoft.com/office/drawing/2014/main" id="{627A9B26-6D71-4E0F-BD1C-3A9A402F5CC3}"/>
            </a:ext>
          </a:extLst>
        </xdr:cNvPr>
        <xdr:cNvSpPr txBox="1"/>
      </xdr:nvSpPr>
      <xdr:spPr>
        <a:xfrm>
          <a:off x="13836727" y="589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124919</xdr:rowOff>
    </xdr:from>
    <xdr:ext cx="469744" cy="259045"/>
    <xdr:sp macro="" textlink="">
      <xdr:nvSpPr>
        <xdr:cNvPr id="139" name="n_1mainValue債務償還比率">
          <a:extLst>
            <a:ext uri="{FF2B5EF4-FFF2-40B4-BE49-F238E27FC236}">
              <a16:creationId xmlns:a16="http://schemas.microsoft.com/office/drawing/2014/main" id="{30D3C9F4-3E8D-4B4E-AC17-CAF2ABC6AA75}"/>
            </a:ext>
          </a:extLst>
        </xdr:cNvPr>
        <xdr:cNvSpPr txBox="1"/>
      </xdr:nvSpPr>
      <xdr:spPr>
        <a:xfrm>
          <a:off x="13836727" y="621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2989C2C1-304D-4F04-9234-6EC7C776186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2BBA45AB-EF64-41AC-8456-3049A4DF068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147BF03D-694E-4736-8FD0-F0E534F1314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13745D40-09C9-4B95-9478-5125AA92221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68DABB90-23B9-4C8F-A03D-910429DC7FC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7CE4F3B9-14A8-4D19-A9E2-062C3C4F686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3A9CE0E-61B1-4A05-9D0F-36BEAF22771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61507D3-FE32-4241-A198-E5963AF28D9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62D11BC-F46F-4185-9624-9905761EB61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B8FEF38-1053-4B0C-9F79-BB287557DBA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長野県下諏訪町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529E152-D2CD-43C8-B200-96C1E431290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EE64536-5BCD-4206-9406-6D04AD9AFA9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A723783-AE24-47A0-9DAB-DEF6D07F45E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72E3212-F349-4F84-8E72-25342DE17FE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567CF08-41A0-4F4E-9392-1D0FCE9E9D3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2720316-061C-45E7-8E25-22A6C3B58F4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20,243
19,983
66.87
8,196,741
7,842,278
347,796
4,843,827
9,608,848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42B9E34-0EE1-4872-8A2D-6C3A00E341E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C278936-82E5-4042-AACF-6F1A0A63FD4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0D5181D-EE3C-4BDA-8D71-30DD115E44E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7D6F6DE-728D-4CA4-9CA3-5ED56F0857C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9BA4268-D3F0-4C7B-8B19-2BD373C193B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5DC6DE0-7F21-4064-A35F-1523AF3BD4E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81AE89F-8A35-4D55-A0E2-C0B71CB0BB1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40F0897-1992-4454-BFA5-C8D3B319371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9DC6EB9-2DAD-4670-A4D3-25C81DD80A2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2F25551-1AA1-4265-85A7-3B203006436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0385153-B3E1-49E0-8AE4-1CF0A8E9958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44971DC-C91E-4BE5-8AB2-71ACA421025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901001E-AA4F-4301-95C1-74B38FE1162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850D9B5-952A-439A-8DF3-13B7BDB4682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A238985-2DEF-4663-A261-17B1A6F5BD4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4503E7B-5884-4EAC-AB21-26BA74D856A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BCF0D43-247C-4928-8AFF-9E78E80A695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2F16C6A-CBFA-412B-8837-59C7D8E1808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BD9E78D-FBD9-4463-ACD7-D09471F4735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D26623E-B423-4ADD-B2FB-136A94B3ADA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4480EB7-E450-429A-80DA-7C12190225C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D406BCBB-30E8-4E98-98DA-04D72C91BD7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D1246316-660A-4A15-B7F9-E795308FC54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2D896C8-85F7-4243-8875-B427EC23E50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3C5D840-F20D-48A5-B4AF-9256F497BCE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3C2A284-ADF2-4E20-BA3F-04F9A39B6E4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AA27DF79-666D-44A7-870D-7314378F80C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A7D796E-6B60-4154-A024-8682BC2650F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4A97059-45E3-453A-BDEE-4DE31951D9D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6DDB6892-5D79-43EE-ABAE-55B46B2D46A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5382938F-9CA9-45D1-A0E5-B1925D823264}"/>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74F75189-9385-46FF-9F78-F0E1C033DFE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8D30E9B0-2A67-405D-B04C-10452BDA06B1}"/>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227D22AA-01D3-49C4-8390-BBFB2052919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FE81C34D-B86D-4666-8650-BE4E86063EF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97B766BD-E830-4B87-ACB8-5D324432531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CB7A1B40-2350-45B6-BA7F-3040853B7DA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CCE9461F-2CDA-414B-B836-EF0B0693150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327C2A65-504E-4255-9EDC-CAC3FEF346B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571DF205-CF9B-4098-ADE6-2CF5B955D67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E89EEDD0-42B4-4F67-B4CD-3FD9B993FE9C}"/>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DDFEC0E3-06F6-4178-8BC4-B703F803CBF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D600E25B-2DB8-49AB-BD0D-A3F10752CB06}"/>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9EEDFBED-AE6B-4AB2-86D7-D4708211476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a:extLst>
            <a:ext uri="{FF2B5EF4-FFF2-40B4-BE49-F238E27FC236}">
              <a16:creationId xmlns:a16="http://schemas.microsoft.com/office/drawing/2014/main" id="{4D6C66BC-26D4-4258-929D-94BA10F9049E}"/>
            </a:ext>
          </a:extLst>
        </xdr:cNvPr>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a:extLst>
            <a:ext uri="{FF2B5EF4-FFF2-40B4-BE49-F238E27FC236}">
              <a16:creationId xmlns:a16="http://schemas.microsoft.com/office/drawing/2014/main" id="{7504688D-280A-49CA-B317-FFC134F8577D}"/>
            </a:ext>
          </a:extLst>
        </xdr:cNvPr>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a:extLst>
            <a:ext uri="{FF2B5EF4-FFF2-40B4-BE49-F238E27FC236}">
              <a16:creationId xmlns:a16="http://schemas.microsoft.com/office/drawing/2014/main" id="{21F692A0-7BDB-46AC-ABBB-F27747473951}"/>
            </a:ext>
          </a:extLst>
        </xdr:cNvPr>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a:extLst>
            <a:ext uri="{FF2B5EF4-FFF2-40B4-BE49-F238E27FC236}">
              <a16:creationId xmlns:a16="http://schemas.microsoft.com/office/drawing/2014/main" id="{CF2649A2-E798-471B-8139-6ED3EA254CC5}"/>
            </a:ext>
          </a:extLst>
        </xdr:cNvPr>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a:extLst>
            <a:ext uri="{FF2B5EF4-FFF2-40B4-BE49-F238E27FC236}">
              <a16:creationId xmlns:a16="http://schemas.microsoft.com/office/drawing/2014/main" id="{4436D202-C6A4-4651-8B0D-DB7DDFBF5053}"/>
            </a:ext>
          </a:extLst>
        </xdr:cNvPr>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a:extLst>
            <a:ext uri="{FF2B5EF4-FFF2-40B4-BE49-F238E27FC236}">
              <a16:creationId xmlns:a16="http://schemas.microsoft.com/office/drawing/2014/main" id="{45B4417D-AF6F-498C-AC78-C8A95E04BD30}"/>
            </a:ext>
          </a:extLst>
        </xdr:cNvPr>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a:extLst>
            <a:ext uri="{FF2B5EF4-FFF2-40B4-BE49-F238E27FC236}">
              <a16:creationId xmlns:a16="http://schemas.microsoft.com/office/drawing/2014/main" id="{4464E430-688E-46D1-9677-24C854F504DA}"/>
            </a:ext>
          </a:extLst>
        </xdr:cNvPr>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a:extLst>
            <a:ext uri="{FF2B5EF4-FFF2-40B4-BE49-F238E27FC236}">
              <a16:creationId xmlns:a16="http://schemas.microsoft.com/office/drawing/2014/main" id="{B8ECB641-6B74-48CE-ABB0-F7524FAFA56D}"/>
            </a:ext>
          </a:extLst>
        </xdr:cNvPr>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a:extLst>
            <a:ext uri="{FF2B5EF4-FFF2-40B4-BE49-F238E27FC236}">
              <a16:creationId xmlns:a16="http://schemas.microsoft.com/office/drawing/2014/main" id="{3DDC15AF-AC73-4F23-8D08-635A7F17D5EC}"/>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a:extLst>
            <a:ext uri="{FF2B5EF4-FFF2-40B4-BE49-F238E27FC236}">
              <a16:creationId xmlns:a16="http://schemas.microsoft.com/office/drawing/2014/main" id="{B478D215-651B-405D-9906-7A7BE168CE25}"/>
            </a:ext>
          </a:extLst>
        </xdr:cNvPr>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C7F7C58-0EA4-4D53-B2CA-50486BFF153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5B16F92-3AEF-47C0-A63D-FF138985EBC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990B385-2755-41AC-BD25-79994533C34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E3FF96B-CA4A-4949-8493-EC56B666B90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C2C958F-889E-475C-A2D1-09FE48473D1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6350</xdr:rowOff>
    </xdr:from>
    <xdr:to>
      <xdr:col>24</xdr:col>
      <xdr:colOff>114300</xdr:colOff>
      <xdr:row>35</xdr:row>
      <xdr:rowOff>107950</xdr:rowOff>
    </xdr:to>
    <xdr:sp macro="" textlink="">
      <xdr:nvSpPr>
        <xdr:cNvPr id="71" name="楕円 70">
          <a:extLst>
            <a:ext uri="{FF2B5EF4-FFF2-40B4-BE49-F238E27FC236}">
              <a16:creationId xmlns:a16="http://schemas.microsoft.com/office/drawing/2014/main" id="{C8F9690E-F832-4427-B769-9E1AAA6D260C}"/>
            </a:ext>
          </a:extLst>
        </xdr:cNvPr>
        <xdr:cNvSpPr/>
      </xdr:nvSpPr>
      <xdr:spPr>
        <a:xfrm>
          <a:off x="45847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29227</xdr:rowOff>
    </xdr:from>
    <xdr:ext cx="405111" cy="259045"/>
    <xdr:sp macro="" textlink="">
      <xdr:nvSpPr>
        <xdr:cNvPr id="72" name="【道路】&#10;有形固定資産減価償却率該当値テキスト">
          <a:extLst>
            <a:ext uri="{FF2B5EF4-FFF2-40B4-BE49-F238E27FC236}">
              <a16:creationId xmlns:a16="http://schemas.microsoft.com/office/drawing/2014/main" id="{6BDEFAF8-4656-4210-8A85-7A6CC53A0BBC}"/>
            </a:ext>
          </a:extLst>
        </xdr:cNvPr>
        <xdr:cNvSpPr txBox="1"/>
      </xdr:nvSpPr>
      <xdr:spPr>
        <a:xfrm>
          <a:off x="4673600"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31115</xdr:rowOff>
    </xdr:from>
    <xdr:to>
      <xdr:col>20</xdr:col>
      <xdr:colOff>38100</xdr:colOff>
      <xdr:row>35</xdr:row>
      <xdr:rowOff>132715</xdr:rowOff>
    </xdr:to>
    <xdr:sp macro="" textlink="">
      <xdr:nvSpPr>
        <xdr:cNvPr id="73" name="楕円 72">
          <a:extLst>
            <a:ext uri="{FF2B5EF4-FFF2-40B4-BE49-F238E27FC236}">
              <a16:creationId xmlns:a16="http://schemas.microsoft.com/office/drawing/2014/main" id="{95279528-FD74-4FF8-AB0A-00258013A051}"/>
            </a:ext>
          </a:extLst>
        </xdr:cNvPr>
        <xdr:cNvSpPr/>
      </xdr:nvSpPr>
      <xdr:spPr>
        <a:xfrm>
          <a:off x="3746500" y="60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57150</xdr:rowOff>
    </xdr:from>
    <xdr:to>
      <xdr:col>24</xdr:col>
      <xdr:colOff>63500</xdr:colOff>
      <xdr:row>35</xdr:row>
      <xdr:rowOff>81915</xdr:rowOff>
    </xdr:to>
    <xdr:cxnSp macro="">
      <xdr:nvCxnSpPr>
        <xdr:cNvPr id="74" name="直線コネクタ 73">
          <a:extLst>
            <a:ext uri="{FF2B5EF4-FFF2-40B4-BE49-F238E27FC236}">
              <a16:creationId xmlns:a16="http://schemas.microsoft.com/office/drawing/2014/main" id="{A6DAA8ED-A8BE-428A-8B9B-5CAE5ABA8F15}"/>
            </a:ext>
          </a:extLst>
        </xdr:cNvPr>
        <xdr:cNvCxnSpPr/>
      </xdr:nvCxnSpPr>
      <xdr:spPr>
        <a:xfrm flipV="1">
          <a:off x="3797300" y="605790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57785</xdr:rowOff>
    </xdr:from>
    <xdr:to>
      <xdr:col>15</xdr:col>
      <xdr:colOff>101600</xdr:colOff>
      <xdr:row>35</xdr:row>
      <xdr:rowOff>159385</xdr:rowOff>
    </xdr:to>
    <xdr:sp macro="" textlink="">
      <xdr:nvSpPr>
        <xdr:cNvPr id="75" name="楕円 74">
          <a:extLst>
            <a:ext uri="{FF2B5EF4-FFF2-40B4-BE49-F238E27FC236}">
              <a16:creationId xmlns:a16="http://schemas.microsoft.com/office/drawing/2014/main" id="{32D037DB-DBB6-45FF-BBDA-49C7951478C4}"/>
            </a:ext>
          </a:extLst>
        </xdr:cNvPr>
        <xdr:cNvSpPr/>
      </xdr:nvSpPr>
      <xdr:spPr>
        <a:xfrm>
          <a:off x="28575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81915</xdr:rowOff>
    </xdr:from>
    <xdr:to>
      <xdr:col>19</xdr:col>
      <xdr:colOff>177800</xdr:colOff>
      <xdr:row>35</xdr:row>
      <xdr:rowOff>108585</xdr:rowOff>
    </xdr:to>
    <xdr:cxnSp macro="">
      <xdr:nvCxnSpPr>
        <xdr:cNvPr id="76" name="直線コネクタ 75">
          <a:extLst>
            <a:ext uri="{FF2B5EF4-FFF2-40B4-BE49-F238E27FC236}">
              <a16:creationId xmlns:a16="http://schemas.microsoft.com/office/drawing/2014/main" id="{0AE2FAB6-D3DB-4850-854D-FBC612AD8DBC}"/>
            </a:ext>
          </a:extLst>
        </xdr:cNvPr>
        <xdr:cNvCxnSpPr/>
      </xdr:nvCxnSpPr>
      <xdr:spPr>
        <a:xfrm flipV="1">
          <a:off x="2908300" y="60826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97790</xdr:rowOff>
    </xdr:from>
    <xdr:to>
      <xdr:col>10</xdr:col>
      <xdr:colOff>165100</xdr:colOff>
      <xdr:row>36</xdr:row>
      <xdr:rowOff>27940</xdr:rowOff>
    </xdr:to>
    <xdr:sp macro="" textlink="">
      <xdr:nvSpPr>
        <xdr:cNvPr id="77" name="楕円 76">
          <a:extLst>
            <a:ext uri="{FF2B5EF4-FFF2-40B4-BE49-F238E27FC236}">
              <a16:creationId xmlns:a16="http://schemas.microsoft.com/office/drawing/2014/main" id="{9DA970CD-569C-4F67-A245-4862E22EA39C}"/>
            </a:ext>
          </a:extLst>
        </xdr:cNvPr>
        <xdr:cNvSpPr/>
      </xdr:nvSpPr>
      <xdr:spPr>
        <a:xfrm>
          <a:off x="1968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108585</xdr:rowOff>
    </xdr:from>
    <xdr:to>
      <xdr:col>15</xdr:col>
      <xdr:colOff>50800</xdr:colOff>
      <xdr:row>35</xdr:row>
      <xdr:rowOff>148590</xdr:rowOff>
    </xdr:to>
    <xdr:cxnSp macro="">
      <xdr:nvCxnSpPr>
        <xdr:cNvPr id="78" name="直線コネクタ 77">
          <a:extLst>
            <a:ext uri="{FF2B5EF4-FFF2-40B4-BE49-F238E27FC236}">
              <a16:creationId xmlns:a16="http://schemas.microsoft.com/office/drawing/2014/main" id="{7BED01BF-D95A-47B3-84CF-636C9C2CC352}"/>
            </a:ext>
          </a:extLst>
        </xdr:cNvPr>
        <xdr:cNvCxnSpPr/>
      </xdr:nvCxnSpPr>
      <xdr:spPr>
        <a:xfrm flipV="1">
          <a:off x="2019300" y="61093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156227</xdr:rowOff>
    </xdr:from>
    <xdr:ext cx="405111" cy="259045"/>
    <xdr:sp macro="" textlink="">
      <xdr:nvSpPr>
        <xdr:cNvPr id="79" name="n_1aveValue【道路】&#10;有形固定資産減価償却率">
          <a:extLst>
            <a:ext uri="{FF2B5EF4-FFF2-40B4-BE49-F238E27FC236}">
              <a16:creationId xmlns:a16="http://schemas.microsoft.com/office/drawing/2014/main" id="{82868426-FA98-4886-9A3D-6157DF2CF3C5}"/>
            </a:ext>
          </a:extLst>
        </xdr:cNvPr>
        <xdr:cNvSpPr txBox="1"/>
      </xdr:nvSpPr>
      <xdr:spPr>
        <a:xfrm>
          <a:off x="35820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0" name="n_2aveValue【道路】&#10;有形固定資産減価償却率">
          <a:extLst>
            <a:ext uri="{FF2B5EF4-FFF2-40B4-BE49-F238E27FC236}">
              <a16:creationId xmlns:a16="http://schemas.microsoft.com/office/drawing/2014/main" id="{7B4DC00D-931A-4623-960B-113829173BA5}"/>
            </a:ext>
          </a:extLst>
        </xdr:cNvPr>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53357</xdr:rowOff>
    </xdr:from>
    <xdr:ext cx="405111" cy="259045"/>
    <xdr:sp macro="" textlink="">
      <xdr:nvSpPr>
        <xdr:cNvPr id="81" name="n_3aveValue【道路】&#10;有形固定資産減価償却率">
          <a:extLst>
            <a:ext uri="{FF2B5EF4-FFF2-40B4-BE49-F238E27FC236}">
              <a16:creationId xmlns:a16="http://schemas.microsoft.com/office/drawing/2014/main" id="{D866EDCF-93AA-414A-BB66-75016F54F6FA}"/>
            </a:ext>
          </a:extLst>
        </xdr:cNvPr>
        <xdr:cNvSpPr txBox="1"/>
      </xdr:nvSpPr>
      <xdr:spPr>
        <a:xfrm>
          <a:off x="1816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149242</xdr:rowOff>
    </xdr:from>
    <xdr:ext cx="405111" cy="259045"/>
    <xdr:sp macro="" textlink="">
      <xdr:nvSpPr>
        <xdr:cNvPr id="82" name="n_1mainValue【道路】&#10;有形固定資産減価償却率">
          <a:extLst>
            <a:ext uri="{FF2B5EF4-FFF2-40B4-BE49-F238E27FC236}">
              <a16:creationId xmlns:a16="http://schemas.microsoft.com/office/drawing/2014/main" id="{3DC1D5A0-216F-4F93-AEE5-995008EC02C2}"/>
            </a:ext>
          </a:extLst>
        </xdr:cNvPr>
        <xdr:cNvSpPr txBox="1"/>
      </xdr:nvSpPr>
      <xdr:spPr>
        <a:xfrm>
          <a:off x="3582044" y="580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4462</xdr:rowOff>
    </xdr:from>
    <xdr:ext cx="405111" cy="259045"/>
    <xdr:sp macro="" textlink="">
      <xdr:nvSpPr>
        <xdr:cNvPr id="83" name="n_2mainValue【道路】&#10;有形固定資産減価償却率">
          <a:extLst>
            <a:ext uri="{FF2B5EF4-FFF2-40B4-BE49-F238E27FC236}">
              <a16:creationId xmlns:a16="http://schemas.microsoft.com/office/drawing/2014/main" id="{8C1403B7-B41A-414B-A269-00F1E82AAD9F}"/>
            </a:ext>
          </a:extLst>
        </xdr:cNvPr>
        <xdr:cNvSpPr txBox="1"/>
      </xdr:nvSpPr>
      <xdr:spPr>
        <a:xfrm>
          <a:off x="2705744" y="583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44467</xdr:rowOff>
    </xdr:from>
    <xdr:ext cx="405111" cy="259045"/>
    <xdr:sp macro="" textlink="">
      <xdr:nvSpPr>
        <xdr:cNvPr id="84" name="n_3mainValue【道路】&#10;有形固定資産減価償却率">
          <a:extLst>
            <a:ext uri="{FF2B5EF4-FFF2-40B4-BE49-F238E27FC236}">
              <a16:creationId xmlns:a16="http://schemas.microsoft.com/office/drawing/2014/main" id="{F54BEB6B-D7F8-4CF6-AA07-ACC768B22C2F}"/>
            </a:ext>
          </a:extLst>
        </xdr:cNvPr>
        <xdr:cNvSpPr txBox="1"/>
      </xdr:nvSpPr>
      <xdr:spPr>
        <a:xfrm>
          <a:off x="181674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3B1D1A2E-1960-461F-B643-02A54B8069D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E7EC8A80-DC19-42A8-86D1-1D1B8BE0AF4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29E88D60-B058-40E7-83D8-CD4C5F01544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43F0D213-3652-4441-B6F9-1336D58D9C1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19148406-A7E5-4947-8535-03A35008A15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304142B2-2FFF-41F6-BFD2-A474F8E0EAD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3979B590-B836-469C-A8B9-F7516D05D66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72895491-7195-4668-B5C1-084AEFBE690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F2FD4B4A-3724-421C-823E-501B2F78647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E866CD54-FE84-4CB1-9108-BEAF15FCA67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DB6E5196-81BF-48CC-9BE2-A565B8C9FB8D}"/>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54A872FB-E99D-4813-A0D6-088400FD2112}"/>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879E5119-20FA-4A5A-AB29-FE0D108ECB64}"/>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id="{154D4921-E62A-42E4-81CD-23E7C3B75753}"/>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AD2A9337-30F3-443C-838A-4C1E1B4E287F}"/>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a16="http://schemas.microsoft.com/office/drawing/2014/main" id="{426BAF45-9E80-48A2-938A-4DC07DCD2CEB}"/>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F4CC3F48-C7AA-4B7E-9ABC-C407C2510D45}"/>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a16="http://schemas.microsoft.com/office/drawing/2014/main" id="{35E90E37-777A-44F2-B512-9C948189879A}"/>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EFBE057E-3F46-4B8F-A69D-6CE156EED36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C120DD90-7E0F-4CAE-92CF-D299C9CD3AC9}"/>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855407C-C1F5-415A-BEED-E92FC0CAE5F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a:extLst>
            <a:ext uri="{FF2B5EF4-FFF2-40B4-BE49-F238E27FC236}">
              <a16:creationId xmlns:a16="http://schemas.microsoft.com/office/drawing/2014/main" id="{4C4272F0-9E57-46EF-B2B8-31D6ADD297A5}"/>
            </a:ext>
          </a:extLst>
        </xdr:cNvPr>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a:extLst>
            <a:ext uri="{FF2B5EF4-FFF2-40B4-BE49-F238E27FC236}">
              <a16:creationId xmlns:a16="http://schemas.microsoft.com/office/drawing/2014/main" id="{C7C19318-79CB-456E-BBEA-8BF8853334D1}"/>
            </a:ext>
          </a:extLst>
        </xdr:cNvPr>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a:extLst>
            <a:ext uri="{FF2B5EF4-FFF2-40B4-BE49-F238E27FC236}">
              <a16:creationId xmlns:a16="http://schemas.microsoft.com/office/drawing/2014/main" id="{70F6B9A1-7581-401E-824B-A57AA0787DC9}"/>
            </a:ext>
          </a:extLst>
        </xdr:cNvPr>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a:extLst>
            <a:ext uri="{FF2B5EF4-FFF2-40B4-BE49-F238E27FC236}">
              <a16:creationId xmlns:a16="http://schemas.microsoft.com/office/drawing/2014/main" id="{9B13BA99-C3BE-4533-877C-6368059EC829}"/>
            </a:ext>
          </a:extLst>
        </xdr:cNvPr>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a:extLst>
            <a:ext uri="{FF2B5EF4-FFF2-40B4-BE49-F238E27FC236}">
              <a16:creationId xmlns:a16="http://schemas.microsoft.com/office/drawing/2014/main" id="{1BC4792E-353C-4934-A131-EC680EC8CDD2}"/>
            </a:ext>
          </a:extLst>
        </xdr:cNvPr>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156394</xdr:rowOff>
    </xdr:from>
    <xdr:ext cx="469744" cy="259045"/>
    <xdr:sp macro="" textlink="">
      <xdr:nvSpPr>
        <xdr:cNvPr id="111" name="【道路】&#10;一人当たり延長平均値テキスト">
          <a:extLst>
            <a:ext uri="{FF2B5EF4-FFF2-40B4-BE49-F238E27FC236}">
              <a16:creationId xmlns:a16="http://schemas.microsoft.com/office/drawing/2014/main" id="{FE9BFCE5-65F4-4870-82CE-2159959AB5E6}"/>
            </a:ext>
          </a:extLst>
        </xdr:cNvPr>
        <xdr:cNvSpPr txBox="1"/>
      </xdr:nvSpPr>
      <xdr:spPr>
        <a:xfrm>
          <a:off x="10515600" y="6671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a:extLst>
            <a:ext uri="{FF2B5EF4-FFF2-40B4-BE49-F238E27FC236}">
              <a16:creationId xmlns:a16="http://schemas.microsoft.com/office/drawing/2014/main" id="{15D5CBFB-6482-47FD-854F-FC11517015D0}"/>
            </a:ext>
          </a:extLst>
        </xdr:cNvPr>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a:extLst>
            <a:ext uri="{FF2B5EF4-FFF2-40B4-BE49-F238E27FC236}">
              <a16:creationId xmlns:a16="http://schemas.microsoft.com/office/drawing/2014/main" id="{81592636-C526-4904-B3CC-8550BEE43372}"/>
            </a:ext>
          </a:extLst>
        </xdr:cNvPr>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a:extLst>
            <a:ext uri="{FF2B5EF4-FFF2-40B4-BE49-F238E27FC236}">
              <a16:creationId xmlns:a16="http://schemas.microsoft.com/office/drawing/2014/main" id="{7AF5389B-8428-4112-BD4A-B3AFC71464D6}"/>
            </a:ext>
          </a:extLst>
        </xdr:cNvPr>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11227</xdr:rowOff>
    </xdr:from>
    <xdr:to>
      <xdr:col>41</xdr:col>
      <xdr:colOff>101600</xdr:colOff>
      <xdr:row>37</xdr:row>
      <xdr:rowOff>112827</xdr:rowOff>
    </xdr:to>
    <xdr:sp macro="" textlink="">
      <xdr:nvSpPr>
        <xdr:cNvPr id="115" name="フローチャート: 判断 114">
          <a:extLst>
            <a:ext uri="{FF2B5EF4-FFF2-40B4-BE49-F238E27FC236}">
              <a16:creationId xmlns:a16="http://schemas.microsoft.com/office/drawing/2014/main" id="{D447743E-C3A1-4813-8C6C-71C24BF9AD5D}"/>
            </a:ext>
          </a:extLst>
        </xdr:cNvPr>
        <xdr:cNvSpPr/>
      </xdr:nvSpPr>
      <xdr:spPr>
        <a:xfrm>
          <a:off x="7810500" y="635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945B3809-420A-4E62-8967-17423E2449C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ECDFA231-1969-4B64-87F6-DFD7FEFA7E4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FBA8BAA3-397D-4F32-BC2C-81C0CD963B6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71D4284E-E903-4434-AED3-34F46B376AE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FEE22D95-D72F-4E5A-8A80-FB1FA1C2C32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44008</xdr:rowOff>
    </xdr:from>
    <xdr:to>
      <xdr:col>55</xdr:col>
      <xdr:colOff>50800</xdr:colOff>
      <xdr:row>38</xdr:row>
      <xdr:rowOff>145608</xdr:rowOff>
    </xdr:to>
    <xdr:sp macro="" textlink="">
      <xdr:nvSpPr>
        <xdr:cNvPr id="121" name="楕円 120">
          <a:extLst>
            <a:ext uri="{FF2B5EF4-FFF2-40B4-BE49-F238E27FC236}">
              <a16:creationId xmlns:a16="http://schemas.microsoft.com/office/drawing/2014/main" id="{66588174-F87D-42F7-A50E-DF97819D48C9}"/>
            </a:ext>
          </a:extLst>
        </xdr:cNvPr>
        <xdr:cNvSpPr/>
      </xdr:nvSpPr>
      <xdr:spPr>
        <a:xfrm>
          <a:off x="10426700" y="655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66885</xdr:rowOff>
    </xdr:from>
    <xdr:ext cx="534377" cy="259045"/>
    <xdr:sp macro="" textlink="">
      <xdr:nvSpPr>
        <xdr:cNvPr id="122" name="【道路】&#10;一人当たり延長該当値テキスト">
          <a:extLst>
            <a:ext uri="{FF2B5EF4-FFF2-40B4-BE49-F238E27FC236}">
              <a16:creationId xmlns:a16="http://schemas.microsoft.com/office/drawing/2014/main" id="{27B80BDB-5A16-4A28-9F34-E15273B61F9A}"/>
            </a:ext>
          </a:extLst>
        </xdr:cNvPr>
        <xdr:cNvSpPr txBox="1"/>
      </xdr:nvSpPr>
      <xdr:spPr>
        <a:xfrm>
          <a:off x="10515600" y="641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50866</xdr:rowOff>
    </xdr:from>
    <xdr:to>
      <xdr:col>50</xdr:col>
      <xdr:colOff>165100</xdr:colOff>
      <xdr:row>38</xdr:row>
      <xdr:rowOff>152466</xdr:rowOff>
    </xdr:to>
    <xdr:sp macro="" textlink="">
      <xdr:nvSpPr>
        <xdr:cNvPr id="123" name="楕円 122">
          <a:extLst>
            <a:ext uri="{FF2B5EF4-FFF2-40B4-BE49-F238E27FC236}">
              <a16:creationId xmlns:a16="http://schemas.microsoft.com/office/drawing/2014/main" id="{2A6E0270-A8DA-41B4-8D66-EE12A79483BD}"/>
            </a:ext>
          </a:extLst>
        </xdr:cNvPr>
        <xdr:cNvSpPr/>
      </xdr:nvSpPr>
      <xdr:spPr>
        <a:xfrm>
          <a:off x="9588500" y="656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94808</xdr:rowOff>
    </xdr:from>
    <xdr:to>
      <xdr:col>55</xdr:col>
      <xdr:colOff>0</xdr:colOff>
      <xdr:row>38</xdr:row>
      <xdr:rowOff>101666</xdr:rowOff>
    </xdr:to>
    <xdr:cxnSp macro="">
      <xdr:nvCxnSpPr>
        <xdr:cNvPr id="124" name="直線コネクタ 123">
          <a:extLst>
            <a:ext uri="{FF2B5EF4-FFF2-40B4-BE49-F238E27FC236}">
              <a16:creationId xmlns:a16="http://schemas.microsoft.com/office/drawing/2014/main" id="{122121A6-111C-4BBD-B7ED-86452729A18B}"/>
            </a:ext>
          </a:extLst>
        </xdr:cNvPr>
        <xdr:cNvCxnSpPr/>
      </xdr:nvCxnSpPr>
      <xdr:spPr>
        <a:xfrm flipV="1">
          <a:off x="9639300" y="660990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56718</xdr:rowOff>
    </xdr:from>
    <xdr:to>
      <xdr:col>46</xdr:col>
      <xdr:colOff>38100</xdr:colOff>
      <xdr:row>38</xdr:row>
      <xdr:rowOff>158318</xdr:rowOff>
    </xdr:to>
    <xdr:sp macro="" textlink="">
      <xdr:nvSpPr>
        <xdr:cNvPr id="125" name="楕円 124">
          <a:extLst>
            <a:ext uri="{FF2B5EF4-FFF2-40B4-BE49-F238E27FC236}">
              <a16:creationId xmlns:a16="http://schemas.microsoft.com/office/drawing/2014/main" id="{F245FBE9-6E79-4AB9-A253-CE8355D82925}"/>
            </a:ext>
          </a:extLst>
        </xdr:cNvPr>
        <xdr:cNvSpPr/>
      </xdr:nvSpPr>
      <xdr:spPr>
        <a:xfrm>
          <a:off x="8699500" y="65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101666</xdr:rowOff>
    </xdr:from>
    <xdr:to>
      <xdr:col>50</xdr:col>
      <xdr:colOff>114300</xdr:colOff>
      <xdr:row>38</xdr:row>
      <xdr:rowOff>107518</xdr:rowOff>
    </xdr:to>
    <xdr:cxnSp macro="">
      <xdr:nvCxnSpPr>
        <xdr:cNvPr id="126" name="直線コネクタ 125">
          <a:extLst>
            <a:ext uri="{FF2B5EF4-FFF2-40B4-BE49-F238E27FC236}">
              <a16:creationId xmlns:a16="http://schemas.microsoft.com/office/drawing/2014/main" id="{8FAFC75F-3A62-4FBC-BB51-1B92AFE914C5}"/>
            </a:ext>
          </a:extLst>
        </xdr:cNvPr>
        <xdr:cNvCxnSpPr/>
      </xdr:nvCxnSpPr>
      <xdr:spPr>
        <a:xfrm flipV="1">
          <a:off x="8750300" y="6616766"/>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27732</xdr:rowOff>
    </xdr:from>
    <xdr:to>
      <xdr:col>41</xdr:col>
      <xdr:colOff>101600</xdr:colOff>
      <xdr:row>38</xdr:row>
      <xdr:rowOff>129332</xdr:rowOff>
    </xdr:to>
    <xdr:sp macro="" textlink="">
      <xdr:nvSpPr>
        <xdr:cNvPr id="127" name="楕円 126">
          <a:extLst>
            <a:ext uri="{FF2B5EF4-FFF2-40B4-BE49-F238E27FC236}">
              <a16:creationId xmlns:a16="http://schemas.microsoft.com/office/drawing/2014/main" id="{CA652005-A611-4F6D-A79C-0B5B24FA881F}"/>
            </a:ext>
          </a:extLst>
        </xdr:cNvPr>
        <xdr:cNvSpPr/>
      </xdr:nvSpPr>
      <xdr:spPr>
        <a:xfrm>
          <a:off x="7810500" y="65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78532</xdr:rowOff>
    </xdr:from>
    <xdr:to>
      <xdr:col>45</xdr:col>
      <xdr:colOff>177800</xdr:colOff>
      <xdr:row>38</xdr:row>
      <xdr:rowOff>107518</xdr:rowOff>
    </xdr:to>
    <xdr:cxnSp macro="">
      <xdr:nvCxnSpPr>
        <xdr:cNvPr id="128" name="直線コネクタ 127">
          <a:extLst>
            <a:ext uri="{FF2B5EF4-FFF2-40B4-BE49-F238E27FC236}">
              <a16:creationId xmlns:a16="http://schemas.microsoft.com/office/drawing/2014/main" id="{95C61449-615A-43D9-AC25-54C7CF70B926}"/>
            </a:ext>
          </a:extLst>
        </xdr:cNvPr>
        <xdr:cNvCxnSpPr/>
      </xdr:nvCxnSpPr>
      <xdr:spPr>
        <a:xfrm>
          <a:off x="7861300" y="6593632"/>
          <a:ext cx="889000" cy="2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98879</xdr:rowOff>
    </xdr:from>
    <xdr:ext cx="469744" cy="259045"/>
    <xdr:sp macro="" textlink="">
      <xdr:nvSpPr>
        <xdr:cNvPr id="129" name="n_1aveValue【道路】&#10;一人当たり延長">
          <a:extLst>
            <a:ext uri="{FF2B5EF4-FFF2-40B4-BE49-F238E27FC236}">
              <a16:creationId xmlns:a16="http://schemas.microsoft.com/office/drawing/2014/main" id="{C9A37696-B15F-47A2-978D-781D2AF64394}"/>
            </a:ext>
          </a:extLst>
        </xdr:cNvPr>
        <xdr:cNvSpPr txBox="1"/>
      </xdr:nvSpPr>
      <xdr:spPr>
        <a:xfrm>
          <a:off x="9391727" y="678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64223</xdr:rowOff>
    </xdr:from>
    <xdr:ext cx="469744" cy="259045"/>
    <xdr:sp macro="" textlink="">
      <xdr:nvSpPr>
        <xdr:cNvPr id="130" name="n_2aveValue【道路】&#10;一人当たり延長">
          <a:extLst>
            <a:ext uri="{FF2B5EF4-FFF2-40B4-BE49-F238E27FC236}">
              <a16:creationId xmlns:a16="http://schemas.microsoft.com/office/drawing/2014/main" id="{E810FCF7-75BF-47B7-A887-F0AA39AF94D2}"/>
            </a:ext>
          </a:extLst>
        </xdr:cNvPr>
        <xdr:cNvSpPr txBox="1"/>
      </xdr:nvSpPr>
      <xdr:spPr>
        <a:xfrm>
          <a:off x="85154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129354</xdr:rowOff>
    </xdr:from>
    <xdr:ext cx="534377" cy="259045"/>
    <xdr:sp macro="" textlink="">
      <xdr:nvSpPr>
        <xdr:cNvPr id="131" name="n_3aveValue【道路】&#10;一人当たり延長">
          <a:extLst>
            <a:ext uri="{FF2B5EF4-FFF2-40B4-BE49-F238E27FC236}">
              <a16:creationId xmlns:a16="http://schemas.microsoft.com/office/drawing/2014/main" id="{9D3B91E7-59C9-4D37-B036-19423F5BF7CF}"/>
            </a:ext>
          </a:extLst>
        </xdr:cNvPr>
        <xdr:cNvSpPr txBox="1"/>
      </xdr:nvSpPr>
      <xdr:spPr>
        <a:xfrm>
          <a:off x="7594111" y="613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168993</xdr:rowOff>
    </xdr:from>
    <xdr:ext cx="534377" cy="259045"/>
    <xdr:sp macro="" textlink="">
      <xdr:nvSpPr>
        <xdr:cNvPr id="132" name="n_1mainValue【道路】&#10;一人当たり延長">
          <a:extLst>
            <a:ext uri="{FF2B5EF4-FFF2-40B4-BE49-F238E27FC236}">
              <a16:creationId xmlns:a16="http://schemas.microsoft.com/office/drawing/2014/main" id="{8CB7DA0A-75B8-4BBE-A24A-D5B2CF32C565}"/>
            </a:ext>
          </a:extLst>
        </xdr:cNvPr>
        <xdr:cNvSpPr txBox="1"/>
      </xdr:nvSpPr>
      <xdr:spPr>
        <a:xfrm>
          <a:off x="9359411" y="634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3395</xdr:rowOff>
    </xdr:from>
    <xdr:ext cx="534377" cy="259045"/>
    <xdr:sp macro="" textlink="">
      <xdr:nvSpPr>
        <xdr:cNvPr id="133" name="n_2mainValue【道路】&#10;一人当たり延長">
          <a:extLst>
            <a:ext uri="{FF2B5EF4-FFF2-40B4-BE49-F238E27FC236}">
              <a16:creationId xmlns:a16="http://schemas.microsoft.com/office/drawing/2014/main" id="{8B7BAF55-5BA6-427B-BE8D-B429A36D59FF}"/>
            </a:ext>
          </a:extLst>
        </xdr:cNvPr>
        <xdr:cNvSpPr txBox="1"/>
      </xdr:nvSpPr>
      <xdr:spPr>
        <a:xfrm>
          <a:off x="8483111" y="63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120459</xdr:rowOff>
    </xdr:from>
    <xdr:ext cx="534377" cy="259045"/>
    <xdr:sp macro="" textlink="">
      <xdr:nvSpPr>
        <xdr:cNvPr id="134" name="n_3mainValue【道路】&#10;一人当たり延長">
          <a:extLst>
            <a:ext uri="{FF2B5EF4-FFF2-40B4-BE49-F238E27FC236}">
              <a16:creationId xmlns:a16="http://schemas.microsoft.com/office/drawing/2014/main" id="{116D0659-409E-456C-BCDB-B111A6461F55}"/>
            </a:ext>
          </a:extLst>
        </xdr:cNvPr>
        <xdr:cNvSpPr txBox="1"/>
      </xdr:nvSpPr>
      <xdr:spPr>
        <a:xfrm>
          <a:off x="7594111" y="66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724CAA44-5589-423C-95F7-5EB93C29736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9ADC008F-1128-4078-BC06-A88287321AC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DD5B7D30-6C70-46F3-B3F4-FCDB5F04CA3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8889C907-FF52-40F1-845C-732A76BEA40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E2228EAA-492F-4594-B7C3-88342AEA7E5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68F2C51B-5A87-4FFC-9733-956E0AC8C15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2A8D7102-FA7A-49C2-8E36-9E447F3631F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F5DB017A-0EC2-4DAE-8A02-731325444D9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E75FCA34-4B3E-4C63-9E39-85EED788005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D6CADFA3-2DED-4251-AE15-D06DE907E2F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a:extLst>
            <a:ext uri="{FF2B5EF4-FFF2-40B4-BE49-F238E27FC236}">
              <a16:creationId xmlns:a16="http://schemas.microsoft.com/office/drawing/2014/main" id="{9150D687-7E79-416E-B528-F8596996A07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a:extLst>
            <a:ext uri="{FF2B5EF4-FFF2-40B4-BE49-F238E27FC236}">
              <a16:creationId xmlns:a16="http://schemas.microsoft.com/office/drawing/2014/main" id="{236A61C6-DDB2-47A4-9BD9-17D002251F85}"/>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a:extLst>
            <a:ext uri="{FF2B5EF4-FFF2-40B4-BE49-F238E27FC236}">
              <a16:creationId xmlns:a16="http://schemas.microsoft.com/office/drawing/2014/main" id="{5469ACE5-D295-4569-A596-349DFD75A15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a:extLst>
            <a:ext uri="{FF2B5EF4-FFF2-40B4-BE49-F238E27FC236}">
              <a16:creationId xmlns:a16="http://schemas.microsoft.com/office/drawing/2014/main" id="{5D14B02C-E51F-43CC-82D9-64046C793EF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a:extLst>
            <a:ext uri="{FF2B5EF4-FFF2-40B4-BE49-F238E27FC236}">
              <a16:creationId xmlns:a16="http://schemas.microsoft.com/office/drawing/2014/main" id="{8B09D518-EF26-4F0F-A0E0-308B5D4C655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a:extLst>
            <a:ext uri="{FF2B5EF4-FFF2-40B4-BE49-F238E27FC236}">
              <a16:creationId xmlns:a16="http://schemas.microsoft.com/office/drawing/2014/main" id="{DC696AC2-86DB-4244-BAA6-820BCC999A9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a:extLst>
            <a:ext uri="{FF2B5EF4-FFF2-40B4-BE49-F238E27FC236}">
              <a16:creationId xmlns:a16="http://schemas.microsoft.com/office/drawing/2014/main" id="{40BDA7EA-D215-49C8-97E7-794770C54F8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a:extLst>
            <a:ext uri="{FF2B5EF4-FFF2-40B4-BE49-F238E27FC236}">
              <a16:creationId xmlns:a16="http://schemas.microsoft.com/office/drawing/2014/main" id="{D4043D3E-453C-43EE-A35E-84A0DCAA426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a:extLst>
            <a:ext uri="{FF2B5EF4-FFF2-40B4-BE49-F238E27FC236}">
              <a16:creationId xmlns:a16="http://schemas.microsoft.com/office/drawing/2014/main" id="{A50731CC-87EB-4A46-809A-2062260D1A9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a:extLst>
            <a:ext uri="{FF2B5EF4-FFF2-40B4-BE49-F238E27FC236}">
              <a16:creationId xmlns:a16="http://schemas.microsoft.com/office/drawing/2014/main" id="{22B73BE7-539E-4193-A2EA-1033BBAEB84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a:extLst>
            <a:ext uri="{FF2B5EF4-FFF2-40B4-BE49-F238E27FC236}">
              <a16:creationId xmlns:a16="http://schemas.microsoft.com/office/drawing/2014/main" id="{3F5A3328-2C5E-4C64-A94B-AE2D434A557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a:extLst>
            <a:ext uri="{FF2B5EF4-FFF2-40B4-BE49-F238E27FC236}">
              <a16:creationId xmlns:a16="http://schemas.microsoft.com/office/drawing/2014/main" id="{003FBBC1-6830-4B87-80EC-31A25A33936A}"/>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84336FA2-9071-4692-93AB-8EB984BCCAF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id="{C0BCDFD2-E303-4CC2-A861-CFA0B3B5F3B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5AF3803C-45D8-497C-8475-094B8DD22D2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a:extLst>
            <a:ext uri="{FF2B5EF4-FFF2-40B4-BE49-F238E27FC236}">
              <a16:creationId xmlns:a16="http://schemas.microsoft.com/office/drawing/2014/main" id="{B8BDB87D-E207-4AF1-80FD-409932A3C32D}"/>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a:extLst>
            <a:ext uri="{FF2B5EF4-FFF2-40B4-BE49-F238E27FC236}">
              <a16:creationId xmlns:a16="http://schemas.microsoft.com/office/drawing/2014/main" id="{186C7013-2496-40DC-9586-D6E9AF6187BB}"/>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a:extLst>
            <a:ext uri="{FF2B5EF4-FFF2-40B4-BE49-F238E27FC236}">
              <a16:creationId xmlns:a16="http://schemas.microsoft.com/office/drawing/2014/main" id="{D41D6D20-487C-459A-AC3D-84A8654D356B}"/>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3" name="【橋りょう・トンネル】&#10;有形固定資産減価償却率最大値テキスト">
          <a:extLst>
            <a:ext uri="{FF2B5EF4-FFF2-40B4-BE49-F238E27FC236}">
              <a16:creationId xmlns:a16="http://schemas.microsoft.com/office/drawing/2014/main" id="{14384D1F-254F-4C5F-81A4-BD3662B1BD39}"/>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a:extLst>
            <a:ext uri="{FF2B5EF4-FFF2-40B4-BE49-F238E27FC236}">
              <a16:creationId xmlns:a16="http://schemas.microsoft.com/office/drawing/2014/main" id="{13BFE903-7C5B-450E-9F87-61A15F37ED3C}"/>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22696</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5431EFFE-D5B0-4547-B485-58230C0C7508}"/>
            </a:ext>
          </a:extLst>
        </xdr:cNvPr>
        <xdr:cNvSpPr txBox="1"/>
      </xdr:nvSpPr>
      <xdr:spPr>
        <a:xfrm>
          <a:off x="4673600" y="996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6" name="フローチャート: 判断 165">
          <a:extLst>
            <a:ext uri="{FF2B5EF4-FFF2-40B4-BE49-F238E27FC236}">
              <a16:creationId xmlns:a16="http://schemas.microsoft.com/office/drawing/2014/main" id="{7FEB71D0-B764-4458-AC7A-3ACC4B30BDF3}"/>
            </a:ext>
          </a:extLst>
        </xdr:cNvPr>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7" name="フローチャート: 判断 166">
          <a:extLst>
            <a:ext uri="{FF2B5EF4-FFF2-40B4-BE49-F238E27FC236}">
              <a16:creationId xmlns:a16="http://schemas.microsoft.com/office/drawing/2014/main" id="{1EBCCD92-0F92-49D9-90A9-FD0479F99272}"/>
            </a:ext>
          </a:extLst>
        </xdr:cNvPr>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8" name="フローチャート: 判断 167">
          <a:extLst>
            <a:ext uri="{FF2B5EF4-FFF2-40B4-BE49-F238E27FC236}">
              <a16:creationId xmlns:a16="http://schemas.microsoft.com/office/drawing/2014/main" id="{4B7D97A5-A56D-4581-825B-69457E2795D0}"/>
            </a:ext>
          </a:extLst>
        </xdr:cNvPr>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66766</xdr:rowOff>
    </xdr:from>
    <xdr:to>
      <xdr:col>10</xdr:col>
      <xdr:colOff>165100</xdr:colOff>
      <xdr:row>59</xdr:row>
      <xdr:rowOff>168366</xdr:rowOff>
    </xdr:to>
    <xdr:sp macro="" textlink="">
      <xdr:nvSpPr>
        <xdr:cNvPr id="169" name="フローチャート: 判断 168">
          <a:extLst>
            <a:ext uri="{FF2B5EF4-FFF2-40B4-BE49-F238E27FC236}">
              <a16:creationId xmlns:a16="http://schemas.microsoft.com/office/drawing/2014/main" id="{42C099BA-3BA3-4FEC-BD51-2E1D9997FE41}"/>
            </a:ext>
          </a:extLst>
        </xdr:cNvPr>
        <xdr:cNvSpPr/>
      </xdr:nvSpPr>
      <xdr:spPr>
        <a:xfrm>
          <a:off x="1968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7A68F822-6C81-42E4-B939-E3337BD40EB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518B3550-8578-4F55-B59D-E64CBC7D493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C80CA9AF-513A-405E-A4C0-0807EE97700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B44855FE-AE72-411D-86CF-DDF66F41253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16D650D5-9546-4BAF-A59E-396C1ED9DE7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79828</xdr:rowOff>
    </xdr:from>
    <xdr:to>
      <xdr:col>24</xdr:col>
      <xdr:colOff>114300</xdr:colOff>
      <xdr:row>60</xdr:row>
      <xdr:rowOff>9978</xdr:rowOff>
    </xdr:to>
    <xdr:sp macro="" textlink="">
      <xdr:nvSpPr>
        <xdr:cNvPr id="175" name="楕円 174">
          <a:extLst>
            <a:ext uri="{FF2B5EF4-FFF2-40B4-BE49-F238E27FC236}">
              <a16:creationId xmlns:a16="http://schemas.microsoft.com/office/drawing/2014/main" id="{13F37FEC-932A-4E9F-B71A-09EEC6CFB4D0}"/>
            </a:ext>
          </a:extLst>
        </xdr:cNvPr>
        <xdr:cNvSpPr/>
      </xdr:nvSpPr>
      <xdr:spPr>
        <a:xfrm>
          <a:off x="45847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58255</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229D49E3-126A-49F4-AEBF-6ED324E26876}"/>
            </a:ext>
          </a:extLst>
        </xdr:cNvPr>
        <xdr:cNvSpPr txBox="1"/>
      </xdr:nvSpPr>
      <xdr:spPr>
        <a:xfrm>
          <a:off x="4673600" y="10173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105954</xdr:rowOff>
    </xdr:from>
    <xdr:to>
      <xdr:col>20</xdr:col>
      <xdr:colOff>38100</xdr:colOff>
      <xdr:row>60</xdr:row>
      <xdr:rowOff>36104</xdr:rowOff>
    </xdr:to>
    <xdr:sp macro="" textlink="">
      <xdr:nvSpPr>
        <xdr:cNvPr id="177" name="楕円 176">
          <a:extLst>
            <a:ext uri="{FF2B5EF4-FFF2-40B4-BE49-F238E27FC236}">
              <a16:creationId xmlns:a16="http://schemas.microsoft.com/office/drawing/2014/main" id="{D6B65CE8-1FCF-4ECC-BDF3-4AFC50DB7E59}"/>
            </a:ext>
          </a:extLst>
        </xdr:cNvPr>
        <xdr:cNvSpPr/>
      </xdr:nvSpPr>
      <xdr:spPr>
        <a:xfrm>
          <a:off x="3746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130628</xdr:rowOff>
    </xdr:from>
    <xdr:to>
      <xdr:col>24</xdr:col>
      <xdr:colOff>63500</xdr:colOff>
      <xdr:row>59</xdr:row>
      <xdr:rowOff>156754</xdr:rowOff>
    </xdr:to>
    <xdr:cxnSp macro="">
      <xdr:nvCxnSpPr>
        <xdr:cNvPr id="178" name="直線コネクタ 177">
          <a:extLst>
            <a:ext uri="{FF2B5EF4-FFF2-40B4-BE49-F238E27FC236}">
              <a16:creationId xmlns:a16="http://schemas.microsoft.com/office/drawing/2014/main" id="{C36904F6-70A9-4EE5-AADC-0F370470CE64}"/>
            </a:ext>
          </a:extLst>
        </xdr:cNvPr>
        <xdr:cNvCxnSpPr/>
      </xdr:nvCxnSpPr>
      <xdr:spPr>
        <a:xfrm flipV="1">
          <a:off x="3797300" y="1024617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133713</xdr:rowOff>
    </xdr:from>
    <xdr:to>
      <xdr:col>15</xdr:col>
      <xdr:colOff>101600</xdr:colOff>
      <xdr:row>60</xdr:row>
      <xdr:rowOff>63863</xdr:rowOff>
    </xdr:to>
    <xdr:sp macro="" textlink="">
      <xdr:nvSpPr>
        <xdr:cNvPr id="179" name="楕円 178">
          <a:extLst>
            <a:ext uri="{FF2B5EF4-FFF2-40B4-BE49-F238E27FC236}">
              <a16:creationId xmlns:a16="http://schemas.microsoft.com/office/drawing/2014/main" id="{81AA6AF8-DC86-4CCD-A5E6-C92F9E08FEEE}"/>
            </a:ext>
          </a:extLst>
        </xdr:cNvPr>
        <xdr:cNvSpPr/>
      </xdr:nvSpPr>
      <xdr:spPr>
        <a:xfrm>
          <a:off x="2857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156754</xdr:rowOff>
    </xdr:from>
    <xdr:to>
      <xdr:col>19</xdr:col>
      <xdr:colOff>177800</xdr:colOff>
      <xdr:row>60</xdr:row>
      <xdr:rowOff>13063</xdr:rowOff>
    </xdr:to>
    <xdr:cxnSp macro="">
      <xdr:nvCxnSpPr>
        <xdr:cNvPr id="180" name="直線コネクタ 179">
          <a:extLst>
            <a:ext uri="{FF2B5EF4-FFF2-40B4-BE49-F238E27FC236}">
              <a16:creationId xmlns:a16="http://schemas.microsoft.com/office/drawing/2014/main" id="{DEDCC040-8D9B-44D6-9418-F769B80BD846}"/>
            </a:ext>
          </a:extLst>
        </xdr:cNvPr>
        <xdr:cNvCxnSpPr/>
      </xdr:nvCxnSpPr>
      <xdr:spPr>
        <a:xfrm flipV="1">
          <a:off x="2908300" y="1027230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81" name="楕円 180">
          <a:extLst>
            <a:ext uri="{FF2B5EF4-FFF2-40B4-BE49-F238E27FC236}">
              <a16:creationId xmlns:a16="http://schemas.microsoft.com/office/drawing/2014/main" id="{30B5D849-0627-4766-B88D-68EFF1FE6755}"/>
            </a:ext>
          </a:extLst>
        </xdr:cNvPr>
        <xdr:cNvSpPr/>
      </xdr:nvSpPr>
      <xdr:spPr>
        <a:xfrm>
          <a:off x="1968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13063</xdr:rowOff>
    </xdr:from>
    <xdr:to>
      <xdr:col>15</xdr:col>
      <xdr:colOff>50800</xdr:colOff>
      <xdr:row>60</xdr:row>
      <xdr:rowOff>34290</xdr:rowOff>
    </xdr:to>
    <xdr:cxnSp macro="">
      <xdr:nvCxnSpPr>
        <xdr:cNvPr id="182" name="直線コネクタ 181">
          <a:extLst>
            <a:ext uri="{FF2B5EF4-FFF2-40B4-BE49-F238E27FC236}">
              <a16:creationId xmlns:a16="http://schemas.microsoft.com/office/drawing/2014/main" id="{3ECD86C4-B4E5-41BE-9B71-7C960DDB04B3}"/>
            </a:ext>
          </a:extLst>
        </xdr:cNvPr>
        <xdr:cNvCxnSpPr/>
      </xdr:nvCxnSpPr>
      <xdr:spPr>
        <a:xfrm flipV="1">
          <a:off x="2019300" y="1030006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144071</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F5EA5EF8-9073-4168-8EA3-9DD454321353}"/>
            </a:ext>
          </a:extLst>
        </xdr:cNvPr>
        <xdr:cNvSpPr txBox="1"/>
      </xdr:nvSpPr>
      <xdr:spPr>
        <a:xfrm>
          <a:off x="35820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131008</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86E70CFA-5E0C-42FA-B60B-7BD193306771}"/>
            </a:ext>
          </a:extLst>
        </xdr:cNvPr>
        <xdr:cNvSpPr txBox="1"/>
      </xdr:nvSpPr>
      <xdr:spPr>
        <a:xfrm>
          <a:off x="2705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13443</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108CFABC-9CB7-4A4C-A5B6-D1771A368B91}"/>
            </a:ext>
          </a:extLst>
        </xdr:cNvPr>
        <xdr:cNvSpPr txBox="1"/>
      </xdr:nvSpPr>
      <xdr:spPr>
        <a:xfrm>
          <a:off x="1816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27231</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id="{9CD98691-CADB-4C15-A567-682ADB5AFE6D}"/>
            </a:ext>
          </a:extLst>
        </xdr:cNvPr>
        <xdr:cNvSpPr txBox="1"/>
      </xdr:nvSpPr>
      <xdr:spPr>
        <a:xfrm>
          <a:off x="3582044" y="1031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54990</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id="{0B3EA404-FADD-4B61-B7F8-6C9773B60D72}"/>
            </a:ext>
          </a:extLst>
        </xdr:cNvPr>
        <xdr:cNvSpPr txBox="1"/>
      </xdr:nvSpPr>
      <xdr:spPr>
        <a:xfrm>
          <a:off x="2705744"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76217</xdr:rowOff>
    </xdr:from>
    <xdr:ext cx="405111" cy="259045"/>
    <xdr:sp macro="" textlink="">
      <xdr:nvSpPr>
        <xdr:cNvPr id="188" name="n_3mainValue【橋りょう・トンネル】&#10;有形固定資産減価償却率">
          <a:extLst>
            <a:ext uri="{FF2B5EF4-FFF2-40B4-BE49-F238E27FC236}">
              <a16:creationId xmlns:a16="http://schemas.microsoft.com/office/drawing/2014/main" id="{3BA3E55B-AF39-4490-94F5-725915726E3A}"/>
            </a:ext>
          </a:extLst>
        </xdr:cNvPr>
        <xdr:cNvSpPr txBox="1"/>
      </xdr:nvSpPr>
      <xdr:spPr>
        <a:xfrm>
          <a:off x="1816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D72E126C-945B-45E8-BCCB-0A56C5698C8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C4E93346-F77E-4111-A150-4D6600543F2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B71FC8F4-8BB0-4678-914B-146F5180D5E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A98D8774-7A83-4E24-A4BF-503AA825002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145FB0F3-E13A-47C3-B340-792245A561C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A6031C24-21EE-4836-B49E-64FBD5EBCD9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68396A60-59BC-4DBA-98C0-F9ED131EEEB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C524F7D1-684F-4339-843E-8DCEB9131B3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37788084-39D3-425B-AA37-B266ACC6CCD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EC2CD0BB-1EE6-40A6-9FAD-4B4B8518445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a:extLst>
            <a:ext uri="{FF2B5EF4-FFF2-40B4-BE49-F238E27FC236}">
              <a16:creationId xmlns:a16="http://schemas.microsoft.com/office/drawing/2014/main" id="{3E0AC296-04D3-4BEA-AA1D-A4D4AA3877B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a:extLst>
            <a:ext uri="{FF2B5EF4-FFF2-40B4-BE49-F238E27FC236}">
              <a16:creationId xmlns:a16="http://schemas.microsoft.com/office/drawing/2014/main" id="{D0AEAD1F-AAEA-4D82-BAAF-2852DD2A189D}"/>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a:extLst>
            <a:ext uri="{FF2B5EF4-FFF2-40B4-BE49-F238E27FC236}">
              <a16:creationId xmlns:a16="http://schemas.microsoft.com/office/drawing/2014/main" id="{033D5817-505F-4BAA-A642-F3246B31BB2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2" name="テキスト ボックス 201">
          <a:extLst>
            <a:ext uri="{FF2B5EF4-FFF2-40B4-BE49-F238E27FC236}">
              <a16:creationId xmlns:a16="http://schemas.microsoft.com/office/drawing/2014/main" id="{DF3AADB8-6E3C-4416-B248-13CEB62251F8}"/>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a:extLst>
            <a:ext uri="{FF2B5EF4-FFF2-40B4-BE49-F238E27FC236}">
              <a16:creationId xmlns:a16="http://schemas.microsoft.com/office/drawing/2014/main" id="{486381E6-93ED-489B-B15A-A2C41C352F1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4" name="テキスト ボックス 203">
          <a:extLst>
            <a:ext uri="{FF2B5EF4-FFF2-40B4-BE49-F238E27FC236}">
              <a16:creationId xmlns:a16="http://schemas.microsoft.com/office/drawing/2014/main" id="{4B16FB26-9F58-42D7-9E2F-913A84042DFC}"/>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a:extLst>
            <a:ext uri="{FF2B5EF4-FFF2-40B4-BE49-F238E27FC236}">
              <a16:creationId xmlns:a16="http://schemas.microsoft.com/office/drawing/2014/main" id="{BD794775-ABAB-4A2D-B01A-DCD77BCF692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6" name="テキスト ボックス 205">
          <a:extLst>
            <a:ext uri="{FF2B5EF4-FFF2-40B4-BE49-F238E27FC236}">
              <a16:creationId xmlns:a16="http://schemas.microsoft.com/office/drawing/2014/main" id="{8B21C584-6846-476A-88FA-D8F84A12FAC4}"/>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a:extLst>
            <a:ext uri="{FF2B5EF4-FFF2-40B4-BE49-F238E27FC236}">
              <a16:creationId xmlns:a16="http://schemas.microsoft.com/office/drawing/2014/main" id="{D7AC40BE-AEB4-407C-AA95-5C7EE49E0DCD}"/>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8" name="テキスト ボックス 207">
          <a:extLst>
            <a:ext uri="{FF2B5EF4-FFF2-40B4-BE49-F238E27FC236}">
              <a16:creationId xmlns:a16="http://schemas.microsoft.com/office/drawing/2014/main" id="{CBABBFC3-EECC-4244-9656-2F3B83E8CC38}"/>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a:extLst>
            <a:ext uri="{FF2B5EF4-FFF2-40B4-BE49-F238E27FC236}">
              <a16:creationId xmlns:a16="http://schemas.microsoft.com/office/drawing/2014/main" id="{33E86132-5FB7-49FD-B1FE-33580C2C0E2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a:extLst>
            <a:ext uri="{FF2B5EF4-FFF2-40B4-BE49-F238E27FC236}">
              <a16:creationId xmlns:a16="http://schemas.microsoft.com/office/drawing/2014/main" id="{EB5C54E2-89DD-4D10-8679-965647F54F01}"/>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54E17C0B-64C3-4AC8-AB18-A9DA13FB8D4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a:extLst>
            <a:ext uri="{FF2B5EF4-FFF2-40B4-BE49-F238E27FC236}">
              <a16:creationId xmlns:a16="http://schemas.microsoft.com/office/drawing/2014/main" id="{96EF6FC2-EDD5-4614-BA33-7646C866D3F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76745F32-2C1E-4261-B8DD-6E1E4216027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14" name="直線コネクタ 213">
          <a:extLst>
            <a:ext uri="{FF2B5EF4-FFF2-40B4-BE49-F238E27FC236}">
              <a16:creationId xmlns:a16="http://schemas.microsoft.com/office/drawing/2014/main" id="{B791A38E-C163-42B9-8197-DAFFC9D84E94}"/>
            </a:ext>
          </a:extLst>
        </xdr:cNvPr>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15" name="【橋りょう・トンネル】&#10;一人当たり有形固定資産（償却資産）額最小値テキスト">
          <a:extLst>
            <a:ext uri="{FF2B5EF4-FFF2-40B4-BE49-F238E27FC236}">
              <a16:creationId xmlns:a16="http://schemas.microsoft.com/office/drawing/2014/main" id="{B2CAA806-8CCA-47DA-AFF2-8995CAAB5DB2}"/>
            </a:ext>
          </a:extLst>
        </xdr:cNvPr>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16" name="直線コネクタ 215">
          <a:extLst>
            <a:ext uri="{FF2B5EF4-FFF2-40B4-BE49-F238E27FC236}">
              <a16:creationId xmlns:a16="http://schemas.microsoft.com/office/drawing/2014/main" id="{8CB57D50-5E72-465D-A93A-12A20967B084}"/>
            </a:ext>
          </a:extLst>
        </xdr:cNvPr>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17" name="【橋りょう・トンネル】&#10;一人当たり有形固定資産（償却資産）額最大値テキスト">
          <a:extLst>
            <a:ext uri="{FF2B5EF4-FFF2-40B4-BE49-F238E27FC236}">
              <a16:creationId xmlns:a16="http://schemas.microsoft.com/office/drawing/2014/main" id="{AB4DFD0B-2C29-49E8-8802-DFE1ACFA3CB1}"/>
            </a:ext>
          </a:extLst>
        </xdr:cNvPr>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18" name="直線コネクタ 217">
          <a:extLst>
            <a:ext uri="{FF2B5EF4-FFF2-40B4-BE49-F238E27FC236}">
              <a16:creationId xmlns:a16="http://schemas.microsoft.com/office/drawing/2014/main" id="{13F507BF-3DDC-4D2A-801B-2F55B74373D7}"/>
            </a:ext>
          </a:extLst>
        </xdr:cNvPr>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9" name="【橋りょう・トンネル】&#10;一人当たり有形固定資産（償却資産）額平均値テキスト">
          <a:extLst>
            <a:ext uri="{FF2B5EF4-FFF2-40B4-BE49-F238E27FC236}">
              <a16:creationId xmlns:a16="http://schemas.microsoft.com/office/drawing/2014/main" id="{0E34C73F-D308-4D61-96ED-2614DA886F8E}"/>
            </a:ext>
          </a:extLst>
        </xdr:cNvPr>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20" name="フローチャート: 判断 219">
          <a:extLst>
            <a:ext uri="{FF2B5EF4-FFF2-40B4-BE49-F238E27FC236}">
              <a16:creationId xmlns:a16="http://schemas.microsoft.com/office/drawing/2014/main" id="{1BCD2C22-E131-45BD-B3F9-56AA1285E9AB}"/>
            </a:ext>
          </a:extLst>
        </xdr:cNvPr>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21" name="フローチャート: 判断 220">
          <a:extLst>
            <a:ext uri="{FF2B5EF4-FFF2-40B4-BE49-F238E27FC236}">
              <a16:creationId xmlns:a16="http://schemas.microsoft.com/office/drawing/2014/main" id="{43788A89-1237-4B82-9E95-DF33255DEEA3}"/>
            </a:ext>
          </a:extLst>
        </xdr:cNvPr>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22" name="フローチャート: 判断 221">
          <a:extLst>
            <a:ext uri="{FF2B5EF4-FFF2-40B4-BE49-F238E27FC236}">
              <a16:creationId xmlns:a16="http://schemas.microsoft.com/office/drawing/2014/main" id="{4A86CC1F-3950-462C-A9C5-E906A207ACC9}"/>
            </a:ext>
          </a:extLst>
        </xdr:cNvPr>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27794</xdr:rowOff>
    </xdr:from>
    <xdr:to>
      <xdr:col>41</xdr:col>
      <xdr:colOff>101600</xdr:colOff>
      <xdr:row>64</xdr:row>
      <xdr:rowOff>129394</xdr:rowOff>
    </xdr:to>
    <xdr:sp macro="" textlink="">
      <xdr:nvSpPr>
        <xdr:cNvPr id="223" name="フローチャート: 判断 222">
          <a:extLst>
            <a:ext uri="{FF2B5EF4-FFF2-40B4-BE49-F238E27FC236}">
              <a16:creationId xmlns:a16="http://schemas.microsoft.com/office/drawing/2014/main" id="{CFCB2BF8-0D8E-4A1A-988D-2D04888EC80D}"/>
            </a:ext>
          </a:extLst>
        </xdr:cNvPr>
        <xdr:cNvSpPr/>
      </xdr:nvSpPr>
      <xdr:spPr>
        <a:xfrm>
          <a:off x="7810500" y="1100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CB632897-BADF-41F5-B00F-5E5878B3D35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6418017B-F468-480B-8156-569599A3784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DABB3786-87EA-40A1-844D-198C7229E1F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8FCE7462-3920-4014-AC24-53260E08C09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23C11B-8383-44ED-A1E5-2AAA05F3EBE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38705</xdr:rowOff>
    </xdr:from>
    <xdr:to>
      <xdr:col>55</xdr:col>
      <xdr:colOff>50800</xdr:colOff>
      <xdr:row>64</xdr:row>
      <xdr:rowOff>140305</xdr:rowOff>
    </xdr:to>
    <xdr:sp macro="" textlink="">
      <xdr:nvSpPr>
        <xdr:cNvPr id="229" name="楕円 228">
          <a:extLst>
            <a:ext uri="{FF2B5EF4-FFF2-40B4-BE49-F238E27FC236}">
              <a16:creationId xmlns:a16="http://schemas.microsoft.com/office/drawing/2014/main" id="{4DC02785-85B2-4CAB-9CFB-97AE3A669875}"/>
            </a:ext>
          </a:extLst>
        </xdr:cNvPr>
        <xdr:cNvSpPr/>
      </xdr:nvSpPr>
      <xdr:spPr>
        <a:xfrm>
          <a:off x="10426700" y="1101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167781</xdr:rowOff>
    </xdr:from>
    <xdr:ext cx="599010" cy="259045"/>
    <xdr:sp macro="" textlink="">
      <xdr:nvSpPr>
        <xdr:cNvPr id="230" name="【橋りょう・トンネル】&#10;一人当たり有形固定資産（償却資産）額該当値テキスト">
          <a:extLst>
            <a:ext uri="{FF2B5EF4-FFF2-40B4-BE49-F238E27FC236}">
              <a16:creationId xmlns:a16="http://schemas.microsoft.com/office/drawing/2014/main" id="{1FBD630A-12D2-4087-9DB6-55BB3150D3CF}"/>
            </a:ext>
          </a:extLst>
        </xdr:cNvPr>
        <xdr:cNvSpPr txBox="1"/>
      </xdr:nvSpPr>
      <xdr:spPr>
        <a:xfrm>
          <a:off x="10515600" y="1096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39205</xdr:rowOff>
    </xdr:from>
    <xdr:to>
      <xdr:col>50</xdr:col>
      <xdr:colOff>165100</xdr:colOff>
      <xdr:row>64</xdr:row>
      <xdr:rowOff>140805</xdr:rowOff>
    </xdr:to>
    <xdr:sp macro="" textlink="">
      <xdr:nvSpPr>
        <xdr:cNvPr id="231" name="楕円 230">
          <a:extLst>
            <a:ext uri="{FF2B5EF4-FFF2-40B4-BE49-F238E27FC236}">
              <a16:creationId xmlns:a16="http://schemas.microsoft.com/office/drawing/2014/main" id="{18D2E4D1-FEF1-4016-996D-822D6DD21F27}"/>
            </a:ext>
          </a:extLst>
        </xdr:cNvPr>
        <xdr:cNvSpPr/>
      </xdr:nvSpPr>
      <xdr:spPr>
        <a:xfrm>
          <a:off x="9588500" y="1101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89505</xdr:rowOff>
    </xdr:from>
    <xdr:to>
      <xdr:col>55</xdr:col>
      <xdr:colOff>0</xdr:colOff>
      <xdr:row>64</xdr:row>
      <xdr:rowOff>90005</xdr:rowOff>
    </xdr:to>
    <xdr:cxnSp macro="">
      <xdr:nvCxnSpPr>
        <xdr:cNvPr id="232" name="直線コネクタ 231">
          <a:extLst>
            <a:ext uri="{FF2B5EF4-FFF2-40B4-BE49-F238E27FC236}">
              <a16:creationId xmlns:a16="http://schemas.microsoft.com/office/drawing/2014/main" id="{38D1587C-CDD4-4875-9913-E780508FDC05}"/>
            </a:ext>
          </a:extLst>
        </xdr:cNvPr>
        <xdr:cNvCxnSpPr/>
      </xdr:nvCxnSpPr>
      <xdr:spPr>
        <a:xfrm flipV="1">
          <a:off x="9639300" y="11062305"/>
          <a:ext cx="838200" cy="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39625</xdr:rowOff>
    </xdr:from>
    <xdr:to>
      <xdr:col>46</xdr:col>
      <xdr:colOff>38100</xdr:colOff>
      <xdr:row>64</xdr:row>
      <xdr:rowOff>141225</xdr:rowOff>
    </xdr:to>
    <xdr:sp macro="" textlink="">
      <xdr:nvSpPr>
        <xdr:cNvPr id="233" name="楕円 232">
          <a:extLst>
            <a:ext uri="{FF2B5EF4-FFF2-40B4-BE49-F238E27FC236}">
              <a16:creationId xmlns:a16="http://schemas.microsoft.com/office/drawing/2014/main" id="{95D471F7-F85C-40D5-A8C2-A2CF30DA8FC9}"/>
            </a:ext>
          </a:extLst>
        </xdr:cNvPr>
        <xdr:cNvSpPr/>
      </xdr:nvSpPr>
      <xdr:spPr>
        <a:xfrm>
          <a:off x="8699500" y="110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90005</xdr:rowOff>
    </xdr:from>
    <xdr:to>
      <xdr:col>50</xdr:col>
      <xdr:colOff>114300</xdr:colOff>
      <xdr:row>64</xdr:row>
      <xdr:rowOff>90425</xdr:rowOff>
    </xdr:to>
    <xdr:cxnSp macro="">
      <xdr:nvCxnSpPr>
        <xdr:cNvPr id="234" name="直線コネクタ 233">
          <a:extLst>
            <a:ext uri="{FF2B5EF4-FFF2-40B4-BE49-F238E27FC236}">
              <a16:creationId xmlns:a16="http://schemas.microsoft.com/office/drawing/2014/main" id="{9D8FCB69-9CD9-4325-BA5C-2751F4231E05}"/>
            </a:ext>
          </a:extLst>
        </xdr:cNvPr>
        <xdr:cNvCxnSpPr/>
      </xdr:nvCxnSpPr>
      <xdr:spPr>
        <a:xfrm flipV="1">
          <a:off x="8750300" y="11062805"/>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40005</xdr:rowOff>
    </xdr:from>
    <xdr:to>
      <xdr:col>41</xdr:col>
      <xdr:colOff>101600</xdr:colOff>
      <xdr:row>64</xdr:row>
      <xdr:rowOff>141605</xdr:rowOff>
    </xdr:to>
    <xdr:sp macro="" textlink="">
      <xdr:nvSpPr>
        <xdr:cNvPr id="235" name="楕円 234">
          <a:extLst>
            <a:ext uri="{FF2B5EF4-FFF2-40B4-BE49-F238E27FC236}">
              <a16:creationId xmlns:a16="http://schemas.microsoft.com/office/drawing/2014/main" id="{7661A00B-8362-4272-A0FA-5410C6293C33}"/>
            </a:ext>
          </a:extLst>
        </xdr:cNvPr>
        <xdr:cNvSpPr/>
      </xdr:nvSpPr>
      <xdr:spPr>
        <a:xfrm>
          <a:off x="7810500" y="1101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90425</xdr:rowOff>
    </xdr:from>
    <xdr:to>
      <xdr:col>45</xdr:col>
      <xdr:colOff>177800</xdr:colOff>
      <xdr:row>64</xdr:row>
      <xdr:rowOff>90805</xdr:rowOff>
    </xdr:to>
    <xdr:cxnSp macro="">
      <xdr:nvCxnSpPr>
        <xdr:cNvPr id="236" name="直線コネクタ 235">
          <a:extLst>
            <a:ext uri="{FF2B5EF4-FFF2-40B4-BE49-F238E27FC236}">
              <a16:creationId xmlns:a16="http://schemas.microsoft.com/office/drawing/2014/main" id="{3BED469B-EB18-47E1-9E22-13018E268B69}"/>
            </a:ext>
          </a:extLst>
        </xdr:cNvPr>
        <xdr:cNvCxnSpPr/>
      </xdr:nvCxnSpPr>
      <xdr:spPr>
        <a:xfrm flipV="1">
          <a:off x="7861300" y="11063225"/>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37" name="n_1aveValue【橋りょう・トンネル】&#10;一人当たり有形固定資産（償却資産）額">
          <a:extLst>
            <a:ext uri="{FF2B5EF4-FFF2-40B4-BE49-F238E27FC236}">
              <a16:creationId xmlns:a16="http://schemas.microsoft.com/office/drawing/2014/main" id="{EEA01B03-F24F-4CC2-AE53-51292ACFCB5D}"/>
            </a:ext>
          </a:extLst>
        </xdr:cNvPr>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38" name="n_2aveValue【橋りょう・トンネル】&#10;一人当たり有形固定資産（償却資産）額">
          <a:extLst>
            <a:ext uri="{FF2B5EF4-FFF2-40B4-BE49-F238E27FC236}">
              <a16:creationId xmlns:a16="http://schemas.microsoft.com/office/drawing/2014/main" id="{74578ECC-398B-4A10-9C7B-29BE10B18D7E}"/>
            </a:ext>
          </a:extLst>
        </xdr:cNvPr>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145921</xdr:rowOff>
    </xdr:from>
    <xdr:ext cx="599010" cy="259045"/>
    <xdr:sp macro="" textlink="">
      <xdr:nvSpPr>
        <xdr:cNvPr id="239" name="n_3aveValue【橋りょう・トンネル】&#10;一人当たり有形固定資産（償却資産）額">
          <a:extLst>
            <a:ext uri="{FF2B5EF4-FFF2-40B4-BE49-F238E27FC236}">
              <a16:creationId xmlns:a16="http://schemas.microsoft.com/office/drawing/2014/main" id="{66122B7D-2E4B-4A00-B6D5-4A19498D213A}"/>
            </a:ext>
          </a:extLst>
        </xdr:cNvPr>
        <xdr:cNvSpPr txBox="1"/>
      </xdr:nvSpPr>
      <xdr:spPr>
        <a:xfrm>
          <a:off x="7561795" y="1077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131932</xdr:rowOff>
    </xdr:from>
    <xdr:ext cx="599010" cy="259045"/>
    <xdr:sp macro="" textlink="">
      <xdr:nvSpPr>
        <xdr:cNvPr id="240" name="n_1mainValue【橋りょう・トンネル】&#10;一人当たり有形固定資産（償却資産）額">
          <a:extLst>
            <a:ext uri="{FF2B5EF4-FFF2-40B4-BE49-F238E27FC236}">
              <a16:creationId xmlns:a16="http://schemas.microsoft.com/office/drawing/2014/main" id="{522240FE-8F5A-4BFF-914D-CABEFA42EE97}"/>
            </a:ext>
          </a:extLst>
        </xdr:cNvPr>
        <xdr:cNvSpPr txBox="1"/>
      </xdr:nvSpPr>
      <xdr:spPr>
        <a:xfrm>
          <a:off x="9327095" y="1110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132352</xdr:rowOff>
    </xdr:from>
    <xdr:ext cx="599010" cy="259045"/>
    <xdr:sp macro="" textlink="">
      <xdr:nvSpPr>
        <xdr:cNvPr id="241" name="n_2mainValue【橋りょう・トンネル】&#10;一人当たり有形固定資産（償却資産）額">
          <a:extLst>
            <a:ext uri="{FF2B5EF4-FFF2-40B4-BE49-F238E27FC236}">
              <a16:creationId xmlns:a16="http://schemas.microsoft.com/office/drawing/2014/main" id="{782F389A-CADC-4A63-BC01-ADE24619830C}"/>
            </a:ext>
          </a:extLst>
        </xdr:cNvPr>
        <xdr:cNvSpPr txBox="1"/>
      </xdr:nvSpPr>
      <xdr:spPr>
        <a:xfrm>
          <a:off x="8450795" y="11105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132732</xdr:rowOff>
    </xdr:from>
    <xdr:ext cx="599010" cy="259045"/>
    <xdr:sp macro="" textlink="">
      <xdr:nvSpPr>
        <xdr:cNvPr id="242" name="n_3mainValue【橋りょう・トンネル】&#10;一人当たり有形固定資産（償却資産）額">
          <a:extLst>
            <a:ext uri="{FF2B5EF4-FFF2-40B4-BE49-F238E27FC236}">
              <a16:creationId xmlns:a16="http://schemas.microsoft.com/office/drawing/2014/main" id="{1C0CEA8F-C80A-4F37-9E7F-63E8654C72E2}"/>
            </a:ext>
          </a:extLst>
        </xdr:cNvPr>
        <xdr:cNvSpPr txBox="1"/>
      </xdr:nvSpPr>
      <xdr:spPr>
        <a:xfrm>
          <a:off x="7561795" y="11105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4A640066-F522-4611-A513-09E47935144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067F4150-E976-4C54-B076-9B3B2F4F346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CC869D29-1B03-4DB0-A555-D30280CD486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8115F630-34B9-41FB-9453-739D225EF7A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E4A2E895-F787-44E1-A075-7150359A052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B45878FB-B57F-48BA-AB4E-A24EB48BCAE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B5669858-DC83-4A6B-B095-C34D932ADA7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55DFC0F3-A0F8-4CBF-A5EF-885BEC93C33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93F4E3CC-DB0A-4597-B612-D3F440D494B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F7E6ACA6-BCCA-45C4-930B-D181EEAB00D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a:extLst>
            <a:ext uri="{FF2B5EF4-FFF2-40B4-BE49-F238E27FC236}">
              <a16:creationId xmlns:a16="http://schemas.microsoft.com/office/drawing/2014/main" id="{41AA5A6C-1BE4-4A69-9263-A6AF0E45DDB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4" name="テキスト ボックス 253">
          <a:extLst>
            <a:ext uri="{FF2B5EF4-FFF2-40B4-BE49-F238E27FC236}">
              <a16:creationId xmlns:a16="http://schemas.microsoft.com/office/drawing/2014/main" id="{D73862A2-9443-4D81-A48F-0B3CA6C2E3B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a:extLst>
            <a:ext uri="{FF2B5EF4-FFF2-40B4-BE49-F238E27FC236}">
              <a16:creationId xmlns:a16="http://schemas.microsoft.com/office/drawing/2014/main" id="{E8FACDE2-B456-4D7B-95D8-346217B2C17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a:extLst>
            <a:ext uri="{FF2B5EF4-FFF2-40B4-BE49-F238E27FC236}">
              <a16:creationId xmlns:a16="http://schemas.microsoft.com/office/drawing/2014/main" id="{11287429-4C7D-4D4F-964D-832509F3074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a:extLst>
            <a:ext uri="{FF2B5EF4-FFF2-40B4-BE49-F238E27FC236}">
              <a16:creationId xmlns:a16="http://schemas.microsoft.com/office/drawing/2014/main" id="{83DE91AB-C87A-45D2-A378-AB2F6AF475C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a:extLst>
            <a:ext uri="{FF2B5EF4-FFF2-40B4-BE49-F238E27FC236}">
              <a16:creationId xmlns:a16="http://schemas.microsoft.com/office/drawing/2014/main" id="{6E62B4B3-7EB4-4159-8D70-B10E5058D7F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a:extLst>
            <a:ext uri="{FF2B5EF4-FFF2-40B4-BE49-F238E27FC236}">
              <a16:creationId xmlns:a16="http://schemas.microsoft.com/office/drawing/2014/main" id="{F9B8EB33-A3AB-4101-88D3-57264E32AAE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a:extLst>
            <a:ext uri="{FF2B5EF4-FFF2-40B4-BE49-F238E27FC236}">
              <a16:creationId xmlns:a16="http://schemas.microsoft.com/office/drawing/2014/main" id="{FCC5C1C4-2970-41F4-A8B2-5D6EC06BB86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a:extLst>
            <a:ext uri="{FF2B5EF4-FFF2-40B4-BE49-F238E27FC236}">
              <a16:creationId xmlns:a16="http://schemas.microsoft.com/office/drawing/2014/main" id="{C3432046-B78B-4718-ACAC-AFE46CDC0F5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a:extLst>
            <a:ext uri="{FF2B5EF4-FFF2-40B4-BE49-F238E27FC236}">
              <a16:creationId xmlns:a16="http://schemas.microsoft.com/office/drawing/2014/main" id="{3F1C6B40-B741-4E35-99FF-4B8DEAEA864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a:extLst>
            <a:ext uri="{FF2B5EF4-FFF2-40B4-BE49-F238E27FC236}">
              <a16:creationId xmlns:a16="http://schemas.microsoft.com/office/drawing/2014/main" id="{39A30BF7-F19A-4E38-9E9E-F6AC629B5FE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4" name="テキスト ボックス 263">
          <a:extLst>
            <a:ext uri="{FF2B5EF4-FFF2-40B4-BE49-F238E27FC236}">
              <a16:creationId xmlns:a16="http://schemas.microsoft.com/office/drawing/2014/main" id="{DCEC06EA-CABE-4EBE-9C31-C47A6018BF75}"/>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7496DDC5-B92C-4F0C-A31F-89CBB14B561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id="{0E773FBB-26F2-451A-AB05-7BF31452EA0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id="{BB924FE1-D936-4B88-9C33-867061ACB0D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68" name="直線コネクタ 267">
          <a:extLst>
            <a:ext uri="{FF2B5EF4-FFF2-40B4-BE49-F238E27FC236}">
              <a16:creationId xmlns:a16="http://schemas.microsoft.com/office/drawing/2014/main" id="{6219456C-7CDD-4B60-B15E-06F5F85FA591}"/>
            </a:ext>
          </a:extLst>
        </xdr:cNvPr>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69" name="【公営住宅】&#10;有形固定資産減価償却率最小値テキスト">
          <a:extLst>
            <a:ext uri="{FF2B5EF4-FFF2-40B4-BE49-F238E27FC236}">
              <a16:creationId xmlns:a16="http://schemas.microsoft.com/office/drawing/2014/main" id="{612C879D-D56C-46AF-AD1A-8786B8C097FB}"/>
            </a:ext>
          </a:extLst>
        </xdr:cNvPr>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70" name="直線コネクタ 269">
          <a:extLst>
            <a:ext uri="{FF2B5EF4-FFF2-40B4-BE49-F238E27FC236}">
              <a16:creationId xmlns:a16="http://schemas.microsoft.com/office/drawing/2014/main" id="{CB6ED966-D29A-49AB-8FF8-244043C481A1}"/>
            </a:ext>
          </a:extLst>
        </xdr:cNvPr>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1" name="【公営住宅】&#10;有形固定資産減価償却率最大値テキスト">
          <a:extLst>
            <a:ext uri="{FF2B5EF4-FFF2-40B4-BE49-F238E27FC236}">
              <a16:creationId xmlns:a16="http://schemas.microsoft.com/office/drawing/2014/main" id="{C37A3C01-93A1-445C-AE6E-F6ADC13C3439}"/>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2" name="直線コネクタ 271">
          <a:extLst>
            <a:ext uri="{FF2B5EF4-FFF2-40B4-BE49-F238E27FC236}">
              <a16:creationId xmlns:a16="http://schemas.microsoft.com/office/drawing/2014/main" id="{5769A604-EDD2-448D-A23A-28A6C77877AF}"/>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73" name="【公営住宅】&#10;有形固定資産減価償却率平均値テキスト">
          <a:extLst>
            <a:ext uri="{FF2B5EF4-FFF2-40B4-BE49-F238E27FC236}">
              <a16:creationId xmlns:a16="http://schemas.microsoft.com/office/drawing/2014/main" id="{CA1F84B2-E02C-4C4C-AB4E-91C86ADA7F65}"/>
            </a:ext>
          </a:extLst>
        </xdr:cNvPr>
        <xdr:cNvSpPr txBox="1"/>
      </xdr:nvSpPr>
      <xdr:spPr>
        <a:xfrm>
          <a:off x="4673600" y="1380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74" name="フローチャート: 判断 273">
          <a:extLst>
            <a:ext uri="{FF2B5EF4-FFF2-40B4-BE49-F238E27FC236}">
              <a16:creationId xmlns:a16="http://schemas.microsoft.com/office/drawing/2014/main" id="{96BF2E13-8401-4AFC-9763-823A98D1B11B}"/>
            </a:ext>
          </a:extLst>
        </xdr:cNvPr>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75" name="フローチャート: 判断 274">
          <a:extLst>
            <a:ext uri="{FF2B5EF4-FFF2-40B4-BE49-F238E27FC236}">
              <a16:creationId xmlns:a16="http://schemas.microsoft.com/office/drawing/2014/main" id="{FE9FE422-5700-4085-87AC-C32F7B0E5EB1}"/>
            </a:ext>
          </a:extLst>
        </xdr:cNvPr>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76" name="フローチャート: 判断 275">
          <a:extLst>
            <a:ext uri="{FF2B5EF4-FFF2-40B4-BE49-F238E27FC236}">
              <a16:creationId xmlns:a16="http://schemas.microsoft.com/office/drawing/2014/main" id="{5B94BB7B-7AA4-483E-BB18-1E0F101F2DF8}"/>
            </a:ext>
          </a:extLst>
        </xdr:cNvPr>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99968</xdr:rowOff>
    </xdr:from>
    <xdr:to>
      <xdr:col>10</xdr:col>
      <xdr:colOff>165100</xdr:colOff>
      <xdr:row>81</xdr:row>
      <xdr:rowOff>30118</xdr:rowOff>
    </xdr:to>
    <xdr:sp macro="" textlink="">
      <xdr:nvSpPr>
        <xdr:cNvPr id="277" name="フローチャート: 判断 276">
          <a:extLst>
            <a:ext uri="{FF2B5EF4-FFF2-40B4-BE49-F238E27FC236}">
              <a16:creationId xmlns:a16="http://schemas.microsoft.com/office/drawing/2014/main" id="{9FEDECE9-682B-4670-A608-3016C3B4F742}"/>
            </a:ext>
          </a:extLst>
        </xdr:cNvPr>
        <xdr:cNvSpPr/>
      </xdr:nvSpPr>
      <xdr:spPr>
        <a:xfrm>
          <a:off x="1968500" y="1381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773755DE-020D-4AC6-A12A-FBFEB6990F3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23A560F1-6065-4A82-BF07-8A29EC48311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E02624E-1522-48C4-B43B-617FF3812C9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EF8A6109-E911-4B32-AC1C-D08CF4B7BF8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341E88A7-EB15-4905-92AB-A6908B26A37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28121</xdr:rowOff>
    </xdr:from>
    <xdr:to>
      <xdr:col>24</xdr:col>
      <xdr:colOff>114300</xdr:colOff>
      <xdr:row>77</xdr:row>
      <xdr:rowOff>129721</xdr:rowOff>
    </xdr:to>
    <xdr:sp macro="" textlink="">
      <xdr:nvSpPr>
        <xdr:cNvPr id="283" name="楕円 282">
          <a:extLst>
            <a:ext uri="{FF2B5EF4-FFF2-40B4-BE49-F238E27FC236}">
              <a16:creationId xmlns:a16="http://schemas.microsoft.com/office/drawing/2014/main" id="{23BBF121-D3EF-44B3-9E57-778C647E0B56}"/>
            </a:ext>
          </a:extLst>
        </xdr:cNvPr>
        <xdr:cNvSpPr/>
      </xdr:nvSpPr>
      <xdr:spPr>
        <a:xfrm>
          <a:off x="4584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152598</xdr:rowOff>
    </xdr:from>
    <xdr:ext cx="469744" cy="259045"/>
    <xdr:sp macro="" textlink="">
      <xdr:nvSpPr>
        <xdr:cNvPr id="284" name="【公営住宅】&#10;有形固定資産減価償却率該当値テキスト">
          <a:extLst>
            <a:ext uri="{FF2B5EF4-FFF2-40B4-BE49-F238E27FC236}">
              <a16:creationId xmlns:a16="http://schemas.microsoft.com/office/drawing/2014/main" id="{FEF340D1-4058-4F7E-BEF0-013D3C4D76CB}"/>
            </a:ext>
          </a:extLst>
        </xdr:cNvPr>
        <xdr:cNvSpPr txBox="1"/>
      </xdr:nvSpPr>
      <xdr:spPr>
        <a:xfrm>
          <a:off x="4673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28121</xdr:rowOff>
    </xdr:from>
    <xdr:to>
      <xdr:col>20</xdr:col>
      <xdr:colOff>38100</xdr:colOff>
      <xdr:row>77</xdr:row>
      <xdr:rowOff>129721</xdr:rowOff>
    </xdr:to>
    <xdr:sp macro="" textlink="">
      <xdr:nvSpPr>
        <xdr:cNvPr id="285" name="楕円 284">
          <a:extLst>
            <a:ext uri="{FF2B5EF4-FFF2-40B4-BE49-F238E27FC236}">
              <a16:creationId xmlns:a16="http://schemas.microsoft.com/office/drawing/2014/main" id="{50714340-C5DC-4587-ABC0-548880CAFEDB}"/>
            </a:ext>
          </a:extLst>
        </xdr:cNvPr>
        <xdr:cNvSpPr/>
      </xdr:nvSpPr>
      <xdr:spPr>
        <a:xfrm>
          <a:off x="3746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78921</xdr:rowOff>
    </xdr:from>
    <xdr:to>
      <xdr:col>24</xdr:col>
      <xdr:colOff>63500</xdr:colOff>
      <xdr:row>77</xdr:row>
      <xdr:rowOff>78921</xdr:rowOff>
    </xdr:to>
    <xdr:cxnSp macro="">
      <xdr:nvCxnSpPr>
        <xdr:cNvPr id="286" name="直線コネクタ 285">
          <a:extLst>
            <a:ext uri="{FF2B5EF4-FFF2-40B4-BE49-F238E27FC236}">
              <a16:creationId xmlns:a16="http://schemas.microsoft.com/office/drawing/2014/main" id="{12DB0971-B3E5-475E-A54B-C67237DCE051}"/>
            </a:ext>
          </a:extLst>
        </xdr:cNvPr>
        <xdr:cNvCxnSpPr/>
      </xdr:nvCxnSpPr>
      <xdr:spPr>
        <a:xfrm>
          <a:off x="3797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28121</xdr:rowOff>
    </xdr:from>
    <xdr:to>
      <xdr:col>15</xdr:col>
      <xdr:colOff>101600</xdr:colOff>
      <xdr:row>77</xdr:row>
      <xdr:rowOff>129721</xdr:rowOff>
    </xdr:to>
    <xdr:sp macro="" textlink="">
      <xdr:nvSpPr>
        <xdr:cNvPr id="287" name="楕円 286">
          <a:extLst>
            <a:ext uri="{FF2B5EF4-FFF2-40B4-BE49-F238E27FC236}">
              <a16:creationId xmlns:a16="http://schemas.microsoft.com/office/drawing/2014/main" id="{B95FC697-20E4-49FD-95DC-3E0BF3DF221F}"/>
            </a:ext>
          </a:extLst>
        </xdr:cNvPr>
        <xdr:cNvSpPr/>
      </xdr:nvSpPr>
      <xdr:spPr>
        <a:xfrm>
          <a:off x="2857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78921</xdr:rowOff>
    </xdr:from>
    <xdr:to>
      <xdr:col>19</xdr:col>
      <xdr:colOff>177800</xdr:colOff>
      <xdr:row>77</xdr:row>
      <xdr:rowOff>78921</xdr:rowOff>
    </xdr:to>
    <xdr:cxnSp macro="">
      <xdr:nvCxnSpPr>
        <xdr:cNvPr id="288" name="直線コネクタ 287">
          <a:extLst>
            <a:ext uri="{FF2B5EF4-FFF2-40B4-BE49-F238E27FC236}">
              <a16:creationId xmlns:a16="http://schemas.microsoft.com/office/drawing/2014/main" id="{50177BC4-0EB0-4EB6-BDE0-5C8E179CBA6E}"/>
            </a:ext>
          </a:extLst>
        </xdr:cNvPr>
        <xdr:cNvCxnSpPr/>
      </xdr:nvCxnSpPr>
      <xdr:spPr>
        <a:xfrm>
          <a:off x="2908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28121</xdr:rowOff>
    </xdr:from>
    <xdr:to>
      <xdr:col>10</xdr:col>
      <xdr:colOff>165100</xdr:colOff>
      <xdr:row>77</xdr:row>
      <xdr:rowOff>129721</xdr:rowOff>
    </xdr:to>
    <xdr:sp macro="" textlink="">
      <xdr:nvSpPr>
        <xdr:cNvPr id="289" name="楕円 288">
          <a:extLst>
            <a:ext uri="{FF2B5EF4-FFF2-40B4-BE49-F238E27FC236}">
              <a16:creationId xmlns:a16="http://schemas.microsoft.com/office/drawing/2014/main" id="{BB553403-7EF6-44E4-A2B6-CEB8B14BCCB4}"/>
            </a:ext>
          </a:extLst>
        </xdr:cNvPr>
        <xdr:cNvSpPr/>
      </xdr:nvSpPr>
      <xdr:spPr>
        <a:xfrm>
          <a:off x="1968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78921</xdr:rowOff>
    </xdr:from>
    <xdr:to>
      <xdr:col>15</xdr:col>
      <xdr:colOff>50800</xdr:colOff>
      <xdr:row>77</xdr:row>
      <xdr:rowOff>78921</xdr:rowOff>
    </xdr:to>
    <xdr:cxnSp macro="">
      <xdr:nvCxnSpPr>
        <xdr:cNvPr id="290" name="直線コネクタ 289">
          <a:extLst>
            <a:ext uri="{FF2B5EF4-FFF2-40B4-BE49-F238E27FC236}">
              <a16:creationId xmlns:a16="http://schemas.microsoft.com/office/drawing/2014/main" id="{5B431F93-DB3A-4930-9B00-F13A40D295CC}"/>
            </a:ext>
          </a:extLst>
        </xdr:cNvPr>
        <xdr:cNvCxnSpPr/>
      </xdr:nvCxnSpPr>
      <xdr:spPr>
        <a:xfrm>
          <a:off x="2019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101254</xdr:rowOff>
    </xdr:from>
    <xdr:ext cx="405111" cy="259045"/>
    <xdr:sp macro="" textlink="">
      <xdr:nvSpPr>
        <xdr:cNvPr id="291" name="n_1aveValue【公営住宅】&#10;有形固定資産減価償却率">
          <a:extLst>
            <a:ext uri="{FF2B5EF4-FFF2-40B4-BE49-F238E27FC236}">
              <a16:creationId xmlns:a16="http://schemas.microsoft.com/office/drawing/2014/main" id="{1B75A582-C862-4527-8F71-77E72FDE8E94}"/>
            </a:ext>
          </a:extLst>
        </xdr:cNvPr>
        <xdr:cNvSpPr txBox="1"/>
      </xdr:nvSpPr>
      <xdr:spPr>
        <a:xfrm>
          <a:off x="35820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55534</xdr:rowOff>
    </xdr:from>
    <xdr:ext cx="405111" cy="259045"/>
    <xdr:sp macro="" textlink="">
      <xdr:nvSpPr>
        <xdr:cNvPr id="292" name="n_2aveValue【公営住宅】&#10;有形固定資産減価償却率">
          <a:extLst>
            <a:ext uri="{FF2B5EF4-FFF2-40B4-BE49-F238E27FC236}">
              <a16:creationId xmlns:a16="http://schemas.microsoft.com/office/drawing/2014/main" id="{99A744C1-CA8F-4A9B-BA4E-600BB1598756}"/>
            </a:ext>
          </a:extLst>
        </xdr:cNvPr>
        <xdr:cNvSpPr txBox="1"/>
      </xdr:nvSpPr>
      <xdr:spPr>
        <a:xfrm>
          <a:off x="2705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21245</xdr:rowOff>
    </xdr:from>
    <xdr:ext cx="405111" cy="259045"/>
    <xdr:sp macro="" textlink="">
      <xdr:nvSpPr>
        <xdr:cNvPr id="293" name="n_3aveValue【公営住宅】&#10;有形固定資産減価償却率">
          <a:extLst>
            <a:ext uri="{FF2B5EF4-FFF2-40B4-BE49-F238E27FC236}">
              <a16:creationId xmlns:a16="http://schemas.microsoft.com/office/drawing/2014/main" id="{81AC0FCA-62E0-4B0D-AC85-10EFC463C518}"/>
            </a:ext>
          </a:extLst>
        </xdr:cNvPr>
        <xdr:cNvSpPr txBox="1"/>
      </xdr:nvSpPr>
      <xdr:spPr>
        <a:xfrm>
          <a:off x="1816744" y="1390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75</xdr:row>
      <xdr:rowOff>146248</xdr:rowOff>
    </xdr:from>
    <xdr:ext cx="469744" cy="259045"/>
    <xdr:sp macro="" textlink="">
      <xdr:nvSpPr>
        <xdr:cNvPr id="294" name="n_1mainValue【公営住宅】&#10;有形固定資産減価償却率">
          <a:extLst>
            <a:ext uri="{FF2B5EF4-FFF2-40B4-BE49-F238E27FC236}">
              <a16:creationId xmlns:a16="http://schemas.microsoft.com/office/drawing/2014/main" id="{C11678D9-6B23-430D-BC1E-0191D271ED70}"/>
            </a:ext>
          </a:extLst>
        </xdr:cNvPr>
        <xdr:cNvSpPr txBox="1"/>
      </xdr:nvSpPr>
      <xdr:spPr>
        <a:xfrm>
          <a:off x="3549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75</xdr:row>
      <xdr:rowOff>146248</xdr:rowOff>
    </xdr:from>
    <xdr:ext cx="469744" cy="259045"/>
    <xdr:sp macro="" textlink="">
      <xdr:nvSpPr>
        <xdr:cNvPr id="295" name="n_2mainValue【公営住宅】&#10;有形固定資産減価償却率">
          <a:extLst>
            <a:ext uri="{FF2B5EF4-FFF2-40B4-BE49-F238E27FC236}">
              <a16:creationId xmlns:a16="http://schemas.microsoft.com/office/drawing/2014/main" id="{20AF9060-CA77-4295-ABA6-D1C0AE4FAD66}"/>
            </a:ext>
          </a:extLst>
        </xdr:cNvPr>
        <xdr:cNvSpPr txBox="1"/>
      </xdr:nvSpPr>
      <xdr:spPr>
        <a:xfrm>
          <a:off x="2673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75</xdr:row>
      <xdr:rowOff>146248</xdr:rowOff>
    </xdr:from>
    <xdr:ext cx="469744" cy="259045"/>
    <xdr:sp macro="" textlink="">
      <xdr:nvSpPr>
        <xdr:cNvPr id="296" name="n_3mainValue【公営住宅】&#10;有形固定資産減価償却率">
          <a:extLst>
            <a:ext uri="{FF2B5EF4-FFF2-40B4-BE49-F238E27FC236}">
              <a16:creationId xmlns:a16="http://schemas.microsoft.com/office/drawing/2014/main" id="{1A0AD631-7DDC-4B9D-8710-BA1BC2E06B58}"/>
            </a:ext>
          </a:extLst>
        </xdr:cNvPr>
        <xdr:cNvSpPr txBox="1"/>
      </xdr:nvSpPr>
      <xdr:spPr>
        <a:xfrm>
          <a:off x="1784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1D66B917-20C6-4208-BFEC-EAB75AC6D10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039EEB06-D397-4073-9076-E7005DDCCAE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5EC47D59-0F80-438A-8364-5EB5529D0B3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87CEA6F0-0180-4856-8582-24695C155F4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9CBAB55A-BE35-4C73-8D17-1F5B1D4D540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9A291109-92FE-4035-A947-61BF8C8BCCF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5103D7D2-DD3A-4B87-A6F1-F39B7250419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A6F191B9-5BAC-4055-9D3A-6FBECA95FBD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9BCDCB18-49F7-4D2F-9CD8-0566E524018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41FA33AD-621E-4C28-889E-913AD315CC4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a:extLst>
            <a:ext uri="{FF2B5EF4-FFF2-40B4-BE49-F238E27FC236}">
              <a16:creationId xmlns:a16="http://schemas.microsoft.com/office/drawing/2014/main" id="{914E7D46-649E-496A-80E5-4B518D306556}"/>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a:extLst>
            <a:ext uri="{FF2B5EF4-FFF2-40B4-BE49-F238E27FC236}">
              <a16:creationId xmlns:a16="http://schemas.microsoft.com/office/drawing/2014/main" id="{8CFE8200-8C12-46F1-8644-F8612E51C43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a:extLst>
            <a:ext uri="{FF2B5EF4-FFF2-40B4-BE49-F238E27FC236}">
              <a16:creationId xmlns:a16="http://schemas.microsoft.com/office/drawing/2014/main" id="{D1A6CB58-2C67-4209-9A73-34E152E485F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a:extLst>
            <a:ext uri="{FF2B5EF4-FFF2-40B4-BE49-F238E27FC236}">
              <a16:creationId xmlns:a16="http://schemas.microsoft.com/office/drawing/2014/main" id="{672CF18E-3CC2-47A7-90E7-D1DDBD8972B2}"/>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a:extLst>
            <a:ext uri="{FF2B5EF4-FFF2-40B4-BE49-F238E27FC236}">
              <a16:creationId xmlns:a16="http://schemas.microsoft.com/office/drawing/2014/main" id="{7AFAAFA0-75C2-4D44-A4E1-89B8D612CE1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a:extLst>
            <a:ext uri="{FF2B5EF4-FFF2-40B4-BE49-F238E27FC236}">
              <a16:creationId xmlns:a16="http://schemas.microsoft.com/office/drawing/2014/main" id="{ADC32A6D-70D7-4802-AD04-5794BB8447CB}"/>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a:extLst>
            <a:ext uri="{FF2B5EF4-FFF2-40B4-BE49-F238E27FC236}">
              <a16:creationId xmlns:a16="http://schemas.microsoft.com/office/drawing/2014/main" id="{C6C0F184-F117-45F1-A01F-0F35A1B184C6}"/>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a:extLst>
            <a:ext uri="{FF2B5EF4-FFF2-40B4-BE49-F238E27FC236}">
              <a16:creationId xmlns:a16="http://schemas.microsoft.com/office/drawing/2014/main" id="{3C6FBBB5-3076-4453-9978-4EE7C2643094}"/>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a:extLst>
            <a:ext uri="{FF2B5EF4-FFF2-40B4-BE49-F238E27FC236}">
              <a16:creationId xmlns:a16="http://schemas.microsoft.com/office/drawing/2014/main" id="{4AAAC6E3-D319-40A6-B2EB-C161A9636974}"/>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a:extLst>
            <a:ext uri="{FF2B5EF4-FFF2-40B4-BE49-F238E27FC236}">
              <a16:creationId xmlns:a16="http://schemas.microsoft.com/office/drawing/2014/main" id="{A8DBAE5A-0F7A-4DF1-AD57-1BC67FBFA203}"/>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a:extLst>
            <a:ext uri="{FF2B5EF4-FFF2-40B4-BE49-F238E27FC236}">
              <a16:creationId xmlns:a16="http://schemas.microsoft.com/office/drawing/2014/main" id="{35654CE6-8877-4A04-918E-9B982790E70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8" name="テキスト ボックス 317">
          <a:extLst>
            <a:ext uri="{FF2B5EF4-FFF2-40B4-BE49-F238E27FC236}">
              <a16:creationId xmlns:a16="http://schemas.microsoft.com/office/drawing/2014/main" id="{76385B8D-2720-4D63-AAFB-DB46944B02CF}"/>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id="{B908E75D-F7B8-485F-B1C6-87269649E57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0" name="テキスト ボックス 319">
          <a:extLst>
            <a:ext uri="{FF2B5EF4-FFF2-40B4-BE49-F238E27FC236}">
              <a16:creationId xmlns:a16="http://schemas.microsoft.com/office/drawing/2014/main" id="{527D40FB-0A50-47C5-867E-3C1E886F2E5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a:extLst>
            <a:ext uri="{FF2B5EF4-FFF2-40B4-BE49-F238E27FC236}">
              <a16:creationId xmlns:a16="http://schemas.microsoft.com/office/drawing/2014/main" id="{0AEB7906-8CE1-4A70-BC74-BE07F589878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22" name="直線コネクタ 321">
          <a:extLst>
            <a:ext uri="{FF2B5EF4-FFF2-40B4-BE49-F238E27FC236}">
              <a16:creationId xmlns:a16="http://schemas.microsoft.com/office/drawing/2014/main" id="{16CB1BA6-6B54-4906-AC56-951CC09362F3}"/>
            </a:ext>
          </a:extLst>
        </xdr:cNvPr>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23" name="【公営住宅】&#10;一人当たり面積最小値テキスト">
          <a:extLst>
            <a:ext uri="{FF2B5EF4-FFF2-40B4-BE49-F238E27FC236}">
              <a16:creationId xmlns:a16="http://schemas.microsoft.com/office/drawing/2014/main" id="{3DFCB945-A336-4251-A732-674E95AC8952}"/>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24" name="直線コネクタ 323">
          <a:extLst>
            <a:ext uri="{FF2B5EF4-FFF2-40B4-BE49-F238E27FC236}">
              <a16:creationId xmlns:a16="http://schemas.microsoft.com/office/drawing/2014/main" id="{A1CE611C-24D6-4824-B492-027A3A0C0F34}"/>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25" name="【公営住宅】&#10;一人当たり面積最大値テキスト">
          <a:extLst>
            <a:ext uri="{FF2B5EF4-FFF2-40B4-BE49-F238E27FC236}">
              <a16:creationId xmlns:a16="http://schemas.microsoft.com/office/drawing/2014/main" id="{4ED4E7FE-8472-4F8D-AC5B-8DB292E8741D}"/>
            </a:ext>
          </a:extLst>
        </xdr:cNvPr>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26" name="直線コネクタ 325">
          <a:extLst>
            <a:ext uri="{FF2B5EF4-FFF2-40B4-BE49-F238E27FC236}">
              <a16:creationId xmlns:a16="http://schemas.microsoft.com/office/drawing/2014/main" id="{C1039065-C3AE-47E1-AA3E-536EF8DAB615}"/>
            </a:ext>
          </a:extLst>
        </xdr:cNvPr>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35813</xdr:rowOff>
    </xdr:from>
    <xdr:ext cx="469744" cy="259045"/>
    <xdr:sp macro="" textlink="">
      <xdr:nvSpPr>
        <xdr:cNvPr id="327" name="【公営住宅】&#10;一人当たり面積平均値テキスト">
          <a:extLst>
            <a:ext uri="{FF2B5EF4-FFF2-40B4-BE49-F238E27FC236}">
              <a16:creationId xmlns:a16="http://schemas.microsoft.com/office/drawing/2014/main" id="{B7BCE5D4-5DA4-4350-B87B-22D49D9D2062}"/>
            </a:ext>
          </a:extLst>
        </xdr:cNvPr>
        <xdr:cNvSpPr txBox="1"/>
      </xdr:nvSpPr>
      <xdr:spPr>
        <a:xfrm>
          <a:off x="10515600" y="1460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28" name="フローチャート: 判断 327">
          <a:extLst>
            <a:ext uri="{FF2B5EF4-FFF2-40B4-BE49-F238E27FC236}">
              <a16:creationId xmlns:a16="http://schemas.microsoft.com/office/drawing/2014/main" id="{FB6D32FD-766C-4571-BA37-B1FDF62C4221}"/>
            </a:ext>
          </a:extLst>
        </xdr:cNvPr>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29" name="フローチャート: 判断 328">
          <a:extLst>
            <a:ext uri="{FF2B5EF4-FFF2-40B4-BE49-F238E27FC236}">
              <a16:creationId xmlns:a16="http://schemas.microsoft.com/office/drawing/2014/main" id="{B5187EF1-0785-4FCB-9E06-83CE9569D789}"/>
            </a:ext>
          </a:extLst>
        </xdr:cNvPr>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30" name="フローチャート: 判断 329">
          <a:extLst>
            <a:ext uri="{FF2B5EF4-FFF2-40B4-BE49-F238E27FC236}">
              <a16:creationId xmlns:a16="http://schemas.microsoft.com/office/drawing/2014/main" id="{697ACD89-01CC-4AC2-B317-D4551E68798A}"/>
            </a:ext>
          </a:extLst>
        </xdr:cNvPr>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28611</xdr:rowOff>
    </xdr:from>
    <xdr:to>
      <xdr:col>41</xdr:col>
      <xdr:colOff>101600</xdr:colOff>
      <xdr:row>86</xdr:row>
      <xdr:rowOff>130211</xdr:rowOff>
    </xdr:to>
    <xdr:sp macro="" textlink="">
      <xdr:nvSpPr>
        <xdr:cNvPr id="331" name="フローチャート: 判断 330">
          <a:extLst>
            <a:ext uri="{FF2B5EF4-FFF2-40B4-BE49-F238E27FC236}">
              <a16:creationId xmlns:a16="http://schemas.microsoft.com/office/drawing/2014/main" id="{D4FECDBE-D3AD-4F06-BF30-0A93052867BE}"/>
            </a:ext>
          </a:extLst>
        </xdr:cNvPr>
        <xdr:cNvSpPr/>
      </xdr:nvSpPr>
      <xdr:spPr>
        <a:xfrm>
          <a:off x="7810500" y="147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E35DE166-FF9A-474B-8849-9B6D64CCE5A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6C048557-7F08-4D43-89DD-1991F713110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3BF0A764-372D-43B0-9466-3A85F2F80EA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9FA5D7B9-F6B9-4739-B1FC-33F584F8585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640BC7D6-B1CF-44DB-8FC4-A59E5D59DD8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115805</xdr:rowOff>
    </xdr:from>
    <xdr:to>
      <xdr:col>55</xdr:col>
      <xdr:colOff>50800</xdr:colOff>
      <xdr:row>87</xdr:row>
      <xdr:rowOff>45955</xdr:rowOff>
    </xdr:to>
    <xdr:sp macro="" textlink="">
      <xdr:nvSpPr>
        <xdr:cNvPr id="337" name="楕円 336">
          <a:extLst>
            <a:ext uri="{FF2B5EF4-FFF2-40B4-BE49-F238E27FC236}">
              <a16:creationId xmlns:a16="http://schemas.microsoft.com/office/drawing/2014/main" id="{58DE3C60-5908-45DC-AFD1-AFEC1A95566B}"/>
            </a:ext>
          </a:extLst>
        </xdr:cNvPr>
        <xdr:cNvSpPr/>
      </xdr:nvSpPr>
      <xdr:spPr>
        <a:xfrm>
          <a:off x="10426700" y="1486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30732</xdr:rowOff>
    </xdr:from>
    <xdr:ext cx="469744" cy="259045"/>
    <xdr:sp macro="" textlink="">
      <xdr:nvSpPr>
        <xdr:cNvPr id="338" name="【公営住宅】&#10;一人当たり面積該当値テキスト">
          <a:extLst>
            <a:ext uri="{FF2B5EF4-FFF2-40B4-BE49-F238E27FC236}">
              <a16:creationId xmlns:a16="http://schemas.microsoft.com/office/drawing/2014/main" id="{0E651B78-7C9F-4F7F-A7F7-BC1783215651}"/>
            </a:ext>
          </a:extLst>
        </xdr:cNvPr>
        <xdr:cNvSpPr txBox="1"/>
      </xdr:nvSpPr>
      <xdr:spPr>
        <a:xfrm>
          <a:off x="10515600" y="1477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115805</xdr:rowOff>
    </xdr:from>
    <xdr:to>
      <xdr:col>50</xdr:col>
      <xdr:colOff>165100</xdr:colOff>
      <xdr:row>87</xdr:row>
      <xdr:rowOff>45955</xdr:rowOff>
    </xdr:to>
    <xdr:sp macro="" textlink="">
      <xdr:nvSpPr>
        <xdr:cNvPr id="339" name="楕円 338">
          <a:extLst>
            <a:ext uri="{FF2B5EF4-FFF2-40B4-BE49-F238E27FC236}">
              <a16:creationId xmlns:a16="http://schemas.microsoft.com/office/drawing/2014/main" id="{6548950E-DC68-4D8D-AD7D-46E5B8B3B188}"/>
            </a:ext>
          </a:extLst>
        </xdr:cNvPr>
        <xdr:cNvSpPr/>
      </xdr:nvSpPr>
      <xdr:spPr>
        <a:xfrm>
          <a:off x="9588500" y="1486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166605</xdr:rowOff>
    </xdr:from>
    <xdr:to>
      <xdr:col>55</xdr:col>
      <xdr:colOff>0</xdr:colOff>
      <xdr:row>86</xdr:row>
      <xdr:rowOff>166605</xdr:rowOff>
    </xdr:to>
    <xdr:cxnSp macro="">
      <xdr:nvCxnSpPr>
        <xdr:cNvPr id="340" name="直線コネクタ 339">
          <a:extLst>
            <a:ext uri="{FF2B5EF4-FFF2-40B4-BE49-F238E27FC236}">
              <a16:creationId xmlns:a16="http://schemas.microsoft.com/office/drawing/2014/main" id="{E49624A3-1F2A-4626-9C3F-E4E03D1A1E11}"/>
            </a:ext>
          </a:extLst>
        </xdr:cNvPr>
        <xdr:cNvCxnSpPr/>
      </xdr:nvCxnSpPr>
      <xdr:spPr>
        <a:xfrm>
          <a:off x="9639300" y="149113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115970</xdr:rowOff>
    </xdr:from>
    <xdr:to>
      <xdr:col>46</xdr:col>
      <xdr:colOff>38100</xdr:colOff>
      <xdr:row>87</xdr:row>
      <xdr:rowOff>46120</xdr:rowOff>
    </xdr:to>
    <xdr:sp macro="" textlink="">
      <xdr:nvSpPr>
        <xdr:cNvPr id="341" name="楕円 340">
          <a:extLst>
            <a:ext uri="{FF2B5EF4-FFF2-40B4-BE49-F238E27FC236}">
              <a16:creationId xmlns:a16="http://schemas.microsoft.com/office/drawing/2014/main" id="{26B19671-C3C6-464A-B3E0-F7C687225673}"/>
            </a:ext>
          </a:extLst>
        </xdr:cNvPr>
        <xdr:cNvSpPr/>
      </xdr:nvSpPr>
      <xdr:spPr>
        <a:xfrm>
          <a:off x="8699500" y="1486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166605</xdr:rowOff>
    </xdr:from>
    <xdr:to>
      <xdr:col>50</xdr:col>
      <xdr:colOff>114300</xdr:colOff>
      <xdr:row>86</xdr:row>
      <xdr:rowOff>166770</xdr:rowOff>
    </xdr:to>
    <xdr:cxnSp macro="">
      <xdr:nvCxnSpPr>
        <xdr:cNvPr id="342" name="直線コネクタ 341">
          <a:extLst>
            <a:ext uri="{FF2B5EF4-FFF2-40B4-BE49-F238E27FC236}">
              <a16:creationId xmlns:a16="http://schemas.microsoft.com/office/drawing/2014/main" id="{7F6841DB-5753-4E9E-A166-10A47FFD3135}"/>
            </a:ext>
          </a:extLst>
        </xdr:cNvPr>
        <xdr:cNvCxnSpPr/>
      </xdr:nvCxnSpPr>
      <xdr:spPr>
        <a:xfrm flipV="1">
          <a:off x="8750300" y="14911305"/>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115970</xdr:rowOff>
    </xdr:from>
    <xdr:to>
      <xdr:col>41</xdr:col>
      <xdr:colOff>101600</xdr:colOff>
      <xdr:row>87</xdr:row>
      <xdr:rowOff>46120</xdr:rowOff>
    </xdr:to>
    <xdr:sp macro="" textlink="">
      <xdr:nvSpPr>
        <xdr:cNvPr id="343" name="楕円 342">
          <a:extLst>
            <a:ext uri="{FF2B5EF4-FFF2-40B4-BE49-F238E27FC236}">
              <a16:creationId xmlns:a16="http://schemas.microsoft.com/office/drawing/2014/main" id="{2558B66C-73F8-49D1-99D2-B30F16ACEDBA}"/>
            </a:ext>
          </a:extLst>
        </xdr:cNvPr>
        <xdr:cNvSpPr/>
      </xdr:nvSpPr>
      <xdr:spPr>
        <a:xfrm>
          <a:off x="7810500" y="1486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166770</xdr:rowOff>
    </xdr:from>
    <xdr:to>
      <xdr:col>45</xdr:col>
      <xdr:colOff>177800</xdr:colOff>
      <xdr:row>86</xdr:row>
      <xdr:rowOff>166770</xdr:rowOff>
    </xdr:to>
    <xdr:cxnSp macro="">
      <xdr:nvCxnSpPr>
        <xdr:cNvPr id="344" name="直線コネクタ 343">
          <a:extLst>
            <a:ext uri="{FF2B5EF4-FFF2-40B4-BE49-F238E27FC236}">
              <a16:creationId xmlns:a16="http://schemas.microsoft.com/office/drawing/2014/main" id="{5D9F815F-2690-4ED4-8FC2-0C246A274200}"/>
            </a:ext>
          </a:extLst>
        </xdr:cNvPr>
        <xdr:cNvCxnSpPr/>
      </xdr:nvCxnSpPr>
      <xdr:spPr>
        <a:xfrm>
          <a:off x="7861300" y="14911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345" name="n_1aveValue【公営住宅】&#10;一人当たり面積">
          <a:extLst>
            <a:ext uri="{FF2B5EF4-FFF2-40B4-BE49-F238E27FC236}">
              <a16:creationId xmlns:a16="http://schemas.microsoft.com/office/drawing/2014/main" id="{8D56A4B2-3B65-44C2-98E7-EB9851FD0312}"/>
            </a:ext>
          </a:extLst>
        </xdr:cNvPr>
        <xdr:cNvSpPr txBox="1"/>
      </xdr:nvSpPr>
      <xdr:spPr>
        <a:xfrm>
          <a:off x="93917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346" name="n_2aveValue【公営住宅】&#10;一人当たり面積">
          <a:extLst>
            <a:ext uri="{FF2B5EF4-FFF2-40B4-BE49-F238E27FC236}">
              <a16:creationId xmlns:a16="http://schemas.microsoft.com/office/drawing/2014/main" id="{BDDE3D4C-F61B-4834-A0EB-B1E03D0F2644}"/>
            </a:ext>
          </a:extLst>
        </xdr:cNvPr>
        <xdr:cNvSpPr txBox="1"/>
      </xdr:nvSpPr>
      <xdr:spPr>
        <a:xfrm>
          <a:off x="8515427" y="145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146738</xdr:rowOff>
    </xdr:from>
    <xdr:ext cx="469744" cy="259045"/>
    <xdr:sp macro="" textlink="">
      <xdr:nvSpPr>
        <xdr:cNvPr id="347" name="n_3aveValue【公営住宅】&#10;一人当たり面積">
          <a:extLst>
            <a:ext uri="{FF2B5EF4-FFF2-40B4-BE49-F238E27FC236}">
              <a16:creationId xmlns:a16="http://schemas.microsoft.com/office/drawing/2014/main" id="{6F955487-92E8-440F-B5E4-5820B934D9ED}"/>
            </a:ext>
          </a:extLst>
        </xdr:cNvPr>
        <xdr:cNvSpPr txBox="1"/>
      </xdr:nvSpPr>
      <xdr:spPr>
        <a:xfrm>
          <a:off x="7626427" y="1454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37082</xdr:rowOff>
    </xdr:from>
    <xdr:ext cx="469744" cy="259045"/>
    <xdr:sp macro="" textlink="">
      <xdr:nvSpPr>
        <xdr:cNvPr id="348" name="n_1mainValue【公営住宅】&#10;一人当たり面積">
          <a:extLst>
            <a:ext uri="{FF2B5EF4-FFF2-40B4-BE49-F238E27FC236}">
              <a16:creationId xmlns:a16="http://schemas.microsoft.com/office/drawing/2014/main" id="{32BB916F-776D-48B9-A8EB-205CA7B78892}"/>
            </a:ext>
          </a:extLst>
        </xdr:cNvPr>
        <xdr:cNvSpPr txBox="1"/>
      </xdr:nvSpPr>
      <xdr:spPr>
        <a:xfrm>
          <a:off x="9391727" y="1495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37247</xdr:rowOff>
    </xdr:from>
    <xdr:ext cx="469744" cy="259045"/>
    <xdr:sp macro="" textlink="">
      <xdr:nvSpPr>
        <xdr:cNvPr id="349" name="n_2mainValue【公営住宅】&#10;一人当たり面積">
          <a:extLst>
            <a:ext uri="{FF2B5EF4-FFF2-40B4-BE49-F238E27FC236}">
              <a16:creationId xmlns:a16="http://schemas.microsoft.com/office/drawing/2014/main" id="{2F4AF379-8A3C-41CD-81CA-714F722EA82D}"/>
            </a:ext>
          </a:extLst>
        </xdr:cNvPr>
        <xdr:cNvSpPr txBox="1"/>
      </xdr:nvSpPr>
      <xdr:spPr>
        <a:xfrm>
          <a:off x="8515427" y="1495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37247</xdr:rowOff>
    </xdr:from>
    <xdr:ext cx="469744" cy="259045"/>
    <xdr:sp macro="" textlink="">
      <xdr:nvSpPr>
        <xdr:cNvPr id="350" name="n_3mainValue【公営住宅】&#10;一人当たり面積">
          <a:extLst>
            <a:ext uri="{FF2B5EF4-FFF2-40B4-BE49-F238E27FC236}">
              <a16:creationId xmlns:a16="http://schemas.microsoft.com/office/drawing/2014/main" id="{D61F858E-BDAD-4C76-848F-BDCE32D09BD7}"/>
            </a:ext>
          </a:extLst>
        </xdr:cNvPr>
        <xdr:cNvSpPr txBox="1"/>
      </xdr:nvSpPr>
      <xdr:spPr>
        <a:xfrm>
          <a:off x="7626427" y="1495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a:extLst>
            <a:ext uri="{FF2B5EF4-FFF2-40B4-BE49-F238E27FC236}">
              <a16:creationId xmlns:a16="http://schemas.microsoft.com/office/drawing/2014/main" id="{F95D47CB-DE56-4EE7-B16C-15AA73E7424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a:extLst>
            <a:ext uri="{FF2B5EF4-FFF2-40B4-BE49-F238E27FC236}">
              <a16:creationId xmlns:a16="http://schemas.microsoft.com/office/drawing/2014/main" id="{5680E491-A4A0-4E77-996B-FC14497E62C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a:extLst>
            <a:ext uri="{FF2B5EF4-FFF2-40B4-BE49-F238E27FC236}">
              <a16:creationId xmlns:a16="http://schemas.microsoft.com/office/drawing/2014/main" id="{E99A58DB-053A-4F43-AD1F-97DCDAD2833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a:extLst>
            <a:ext uri="{FF2B5EF4-FFF2-40B4-BE49-F238E27FC236}">
              <a16:creationId xmlns:a16="http://schemas.microsoft.com/office/drawing/2014/main" id="{362AD11A-A396-40B3-9A43-8FCA23E3B99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a:extLst>
            <a:ext uri="{FF2B5EF4-FFF2-40B4-BE49-F238E27FC236}">
              <a16:creationId xmlns:a16="http://schemas.microsoft.com/office/drawing/2014/main" id="{C84FCF4C-5962-4174-86F0-79D0308CCE1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a:extLst>
            <a:ext uri="{FF2B5EF4-FFF2-40B4-BE49-F238E27FC236}">
              <a16:creationId xmlns:a16="http://schemas.microsoft.com/office/drawing/2014/main" id="{3BD1AC53-4BF9-4F0E-AA52-2DB27DB3A23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a:extLst>
            <a:ext uri="{FF2B5EF4-FFF2-40B4-BE49-F238E27FC236}">
              <a16:creationId xmlns:a16="http://schemas.microsoft.com/office/drawing/2014/main" id="{BEF90AE3-10A5-4EFB-8FBE-6AFB4097147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a:extLst>
            <a:ext uri="{FF2B5EF4-FFF2-40B4-BE49-F238E27FC236}">
              <a16:creationId xmlns:a16="http://schemas.microsoft.com/office/drawing/2014/main" id="{59996D4C-B86E-4FB6-A1FF-C44FEF34B2A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a:extLst>
            <a:ext uri="{FF2B5EF4-FFF2-40B4-BE49-F238E27FC236}">
              <a16:creationId xmlns:a16="http://schemas.microsoft.com/office/drawing/2014/main" id="{20CFEB9F-A02C-42E0-B2FB-592D7075003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a:extLst>
            <a:ext uri="{FF2B5EF4-FFF2-40B4-BE49-F238E27FC236}">
              <a16:creationId xmlns:a16="http://schemas.microsoft.com/office/drawing/2014/main" id="{704062A4-31C5-4D2F-B637-E160EEBAB6E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a:extLst>
            <a:ext uri="{FF2B5EF4-FFF2-40B4-BE49-F238E27FC236}">
              <a16:creationId xmlns:a16="http://schemas.microsoft.com/office/drawing/2014/main" id="{0DD4301C-8D5F-48F7-AB78-9ADB45B2630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a:extLst>
            <a:ext uri="{FF2B5EF4-FFF2-40B4-BE49-F238E27FC236}">
              <a16:creationId xmlns:a16="http://schemas.microsoft.com/office/drawing/2014/main" id="{71835690-EEEB-431E-A9FB-FF347198ABE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a:extLst>
            <a:ext uri="{FF2B5EF4-FFF2-40B4-BE49-F238E27FC236}">
              <a16:creationId xmlns:a16="http://schemas.microsoft.com/office/drawing/2014/main" id="{97534E3A-4277-421E-9624-C2FD06ABCEE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a:extLst>
            <a:ext uri="{FF2B5EF4-FFF2-40B4-BE49-F238E27FC236}">
              <a16:creationId xmlns:a16="http://schemas.microsoft.com/office/drawing/2014/main" id="{BB3F8C42-FE71-4553-9A39-D2321D5FDBA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a:extLst>
            <a:ext uri="{FF2B5EF4-FFF2-40B4-BE49-F238E27FC236}">
              <a16:creationId xmlns:a16="http://schemas.microsoft.com/office/drawing/2014/main" id="{C0AD54CC-51D3-447C-B161-DBE949B03E4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a:extLst>
            <a:ext uri="{FF2B5EF4-FFF2-40B4-BE49-F238E27FC236}">
              <a16:creationId xmlns:a16="http://schemas.microsoft.com/office/drawing/2014/main" id="{F01E5D5B-887E-4151-A72A-B0A8AB30292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a:extLst>
            <a:ext uri="{FF2B5EF4-FFF2-40B4-BE49-F238E27FC236}">
              <a16:creationId xmlns:a16="http://schemas.microsoft.com/office/drawing/2014/main" id="{30B94548-7264-448F-8AF0-B6C9955A7C2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a:extLst>
            <a:ext uri="{FF2B5EF4-FFF2-40B4-BE49-F238E27FC236}">
              <a16:creationId xmlns:a16="http://schemas.microsoft.com/office/drawing/2014/main" id="{563C69B6-4FF5-459E-A0B2-029317F6303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a:extLst>
            <a:ext uri="{FF2B5EF4-FFF2-40B4-BE49-F238E27FC236}">
              <a16:creationId xmlns:a16="http://schemas.microsoft.com/office/drawing/2014/main" id="{4F316DD8-9871-47AC-8057-9A24BC16FBA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a:extLst>
            <a:ext uri="{FF2B5EF4-FFF2-40B4-BE49-F238E27FC236}">
              <a16:creationId xmlns:a16="http://schemas.microsoft.com/office/drawing/2014/main" id="{5B0ECB9A-1F5C-42C4-8325-18F76C26F4E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a:extLst>
            <a:ext uri="{FF2B5EF4-FFF2-40B4-BE49-F238E27FC236}">
              <a16:creationId xmlns:a16="http://schemas.microsoft.com/office/drawing/2014/main" id="{0FDBAC60-9393-41A0-B4DF-42DE48D263C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a:extLst>
            <a:ext uri="{FF2B5EF4-FFF2-40B4-BE49-F238E27FC236}">
              <a16:creationId xmlns:a16="http://schemas.microsoft.com/office/drawing/2014/main" id="{37ECFEE9-FCB4-4780-A5BE-AC69810BE7F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a:extLst>
            <a:ext uri="{FF2B5EF4-FFF2-40B4-BE49-F238E27FC236}">
              <a16:creationId xmlns:a16="http://schemas.microsoft.com/office/drawing/2014/main" id="{35156F53-646E-47A8-86B0-6EC927AE99C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a:extLst>
            <a:ext uri="{FF2B5EF4-FFF2-40B4-BE49-F238E27FC236}">
              <a16:creationId xmlns:a16="http://schemas.microsoft.com/office/drawing/2014/main" id="{520F48DD-769C-4072-9308-16D407E991A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a:extLst>
            <a:ext uri="{FF2B5EF4-FFF2-40B4-BE49-F238E27FC236}">
              <a16:creationId xmlns:a16="http://schemas.microsoft.com/office/drawing/2014/main" id="{EAF96A26-B7A2-41DD-8E59-9BB06F5EDB8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a:extLst>
            <a:ext uri="{FF2B5EF4-FFF2-40B4-BE49-F238E27FC236}">
              <a16:creationId xmlns:a16="http://schemas.microsoft.com/office/drawing/2014/main" id="{2E4CFA75-3D5B-4133-9771-1D6F2C24483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7" name="直線コネクタ 376">
          <a:extLst>
            <a:ext uri="{FF2B5EF4-FFF2-40B4-BE49-F238E27FC236}">
              <a16:creationId xmlns:a16="http://schemas.microsoft.com/office/drawing/2014/main" id="{763862E2-D7D7-4E98-95F9-58081093E4D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8" name="テキスト ボックス 377">
          <a:extLst>
            <a:ext uri="{FF2B5EF4-FFF2-40B4-BE49-F238E27FC236}">
              <a16:creationId xmlns:a16="http://schemas.microsoft.com/office/drawing/2014/main" id="{F8CD7722-0CC6-4387-9803-86E741E20B3D}"/>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9" name="直線コネクタ 378">
          <a:extLst>
            <a:ext uri="{FF2B5EF4-FFF2-40B4-BE49-F238E27FC236}">
              <a16:creationId xmlns:a16="http://schemas.microsoft.com/office/drawing/2014/main" id="{FA13CEE3-2DB3-4EFA-AB75-C0B220CC601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0" name="テキスト ボックス 379">
          <a:extLst>
            <a:ext uri="{FF2B5EF4-FFF2-40B4-BE49-F238E27FC236}">
              <a16:creationId xmlns:a16="http://schemas.microsoft.com/office/drawing/2014/main" id="{C836723A-C8D7-40FB-8D2D-786CF1B1909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1" name="直線コネクタ 380">
          <a:extLst>
            <a:ext uri="{FF2B5EF4-FFF2-40B4-BE49-F238E27FC236}">
              <a16:creationId xmlns:a16="http://schemas.microsoft.com/office/drawing/2014/main" id="{9F1B4658-C54F-4741-A531-81C06072BF6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2" name="テキスト ボックス 381">
          <a:extLst>
            <a:ext uri="{FF2B5EF4-FFF2-40B4-BE49-F238E27FC236}">
              <a16:creationId xmlns:a16="http://schemas.microsoft.com/office/drawing/2014/main" id="{6138E15F-48B7-4D41-A887-6B171A0BEE4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3" name="直線コネクタ 382">
          <a:extLst>
            <a:ext uri="{FF2B5EF4-FFF2-40B4-BE49-F238E27FC236}">
              <a16:creationId xmlns:a16="http://schemas.microsoft.com/office/drawing/2014/main" id="{0FE1DE0A-A044-4A99-A5E0-4C914062107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4" name="テキスト ボックス 383">
          <a:extLst>
            <a:ext uri="{FF2B5EF4-FFF2-40B4-BE49-F238E27FC236}">
              <a16:creationId xmlns:a16="http://schemas.microsoft.com/office/drawing/2014/main" id="{67884A5A-6458-4FD6-9267-1DF66411A91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5" name="直線コネクタ 384">
          <a:extLst>
            <a:ext uri="{FF2B5EF4-FFF2-40B4-BE49-F238E27FC236}">
              <a16:creationId xmlns:a16="http://schemas.microsoft.com/office/drawing/2014/main" id="{73DB6654-D559-4618-9F09-47FD52F2B73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6" name="テキスト ボックス 385">
          <a:extLst>
            <a:ext uri="{FF2B5EF4-FFF2-40B4-BE49-F238E27FC236}">
              <a16:creationId xmlns:a16="http://schemas.microsoft.com/office/drawing/2014/main" id="{24FD9D02-C68F-4810-A058-F2349C1CFFD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7" name="直線コネクタ 386">
          <a:extLst>
            <a:ext uri="{FF2B5EF4-FFF2-40B4-BE49-F238E27FC236}">
              <a16:creationId xmlns:a16="http://schemas.microsoft.com/office/drawing/2014/main" id="{5006DE4E-9DAE-483F-895F-C3AB52A3CFE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8" name="テキスト ボックス 387">
          <a:extLst>
            <a:ext uri="{FF2B5EF4-FFF2-40B4-BE49-F238E27FC236}">
              <a16:creationId xmlns:a16="http://schemas.microsoft.com/office/drawing/2014/main" id="{9FBFC671-D580-4A2C-865C-0E2ADB43629B}"/>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a:extLst>
            <a:ext uri="{FF2B5EF4-FFF2-40B4-BE49-F238E27FC236}">
              <a16:creationId xmlns:a16="http://schemas.microsoft.com/office/drawing/2014/main" id="{3EA44DF5-BEB5-4BFC-8F41-4B372FC2979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0" name="テキスト ボックス 389">
          <a:extLst>
            <a:ext uri="{FF2B5EF4-FFF2-40B4-BE49-F238E27FC236}">
              <a16:creationId xmlns:a16="http://schemas.microsoft.com/office/drawing/2014/main" id="{728B723D-5BAA-4301-B154-42C310EC06E1}"/>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a:extLst>
            <a:ext uri="{FF2B5EF4-FFF2-40B4-BE49-F238E27FC236}">
              <a16:creationId xmlns:a16="http://schemas.microsoft.com/office/drawing/2014/main" id="{1DCC6687-3AAF-47C0-8B57-D03F49519B5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92" name="直線コネクタ 391">
          <a:extLst>
            <a:ext uri="{FF2B5EF4-FFF2-40B4-BE49-F238E27FC236}">
              <a16:creationId xmlns:a16="http://schemas.microsoft.com/office/drawing/2014/main" id="{1722CBEA-620C-436A-8EAD-F798CE868669}"/>
            </a:ext>
          </a:extLst>
        </xdr:cNvPr>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93" name="【認定こども園・幼稚園・保育所】&#10;有形固定資産減価償却率最小値テキスト">
          <a:extLst>
            <a:ext uri="{FF2B5EF4-FFF2-40B4-BE49-F238E27FC236}">
              <a16:creationId xmlns:a16="http://schemas.microsoft.com/office/drawing/2014/main" id="{4482D46A-1533-429D-8498-A0A2C79E7B0D}"/>
            </a:ext>
          </a:extLst>
        </xdr:cNvPr>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94" name="直線コネクタ 393">
          <a:extLst>
            <a:ext uri="{FF2B5EF4-FFF2-40B4-BE49-F238E27FC236}">
              <a16:creationId xmlns:a16="http://schemas.microsoft.com/office/drawing/2014/main" id="{8F99B512-F533-46DB-8911-4A035FCC557F}"/>
            </a:ext>
          </a:extLst>
        </xdr:cNvPr>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5" name="【認定こども園・幼稚園・保育所】&#10;有形固定資産減価償却率最大値テキスト">
          <a:extLst>
            <a:ext uri="{FF2B5EF4-FFF2-40B4-BE49-F238E27FC236}">
              <a16:creationId xmlns:a16="http://schemas.microsoft.com/office/drawing/2014/main" id="{478A96C6-448B-46EE-8A1E-926DD8B727F2}"/>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6" name="直線コネクタ 395">
          <a:extLst>
            <a:ext uri="{FF2B5EF4-FFF2-40B4-BE49-F238E27FC236}">
              <a16:creationId xmlns:a16="http://schemas.microsoft.com/office/drawing/2014/main" id="{0B9EAE61-1F0F-432D-93C1-3F111582B37D}"/>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397" name="【認定こども園・幼稚園・保育所】&#10;有形固定資産減価償却率平均値テキスト">
          <a:extLst>
            <a:ext uri="{FF2B5EF4-FFF2-40B4-BE49-F238E27FC236}">
              <a16:creationId xmlns:a16="http://schemas.microsoft.com/office/drawing/2014/main" id="{64FB0DF3-B6B7-426D-BF76-475446DE3DBF}"/>
            </a:ext>
          </a:extLst>
        </xdr:cNvPr>
        <xdr:cNvSpPr txBox="1"/>
      </xdr:nvSpPr>
      <xdr:spPr>
        <a:xfrm>
          <a:off x="16357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98" name="フローチャート: 判断 397">
          <a:extLst>
            <a:ext uri="{FF2B5EF4-FFF2-40B4-BE49-F238E27FC236}">
              <a16:creationId xmlns:a16="http://schemas.microsoft.com/office/drawing/2014/main" id="{5E1FD133-2CF7-4466-9895-79C003A7DC48}"/>
            </a:ext>
          </a:extLst>
        </xdr:cNvPr>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99" name="フローチャート: 判断 398">
          <a:extLst>
            <a:ext uri="{FF2B5EF4-FFF2-40B4-BE49-F238E27FC236}">
              <a16:creationId xmlns:a16="http://schemas.microsoft.com/office/drawing/2014/main" id="{ED0C8DE6-C28E-42D8-B8EF-E2B5518C2CCB}"/>
            </a:ext>
          </a:extLst>
        </xdr:cNvPr>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00" name="フローチャート: 判断 399">
          <a:extLst>
            <a:ext uri="{FF2B5EF4-FFF2-40B4-BE49-F238E27FC236}">
              <a16:creationId xmlns:a16="http://schemas.microsoft.com/office/drawing/2014/main" id="{AF1076BE-8F1C-4ECE-B84E-79494CDD0AA8}"/>
            </a:ext>
          </a:extLst>
        </xdr:cNvPr>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401" name="フローチャート: 判断 400">
          <a:extLst>
            <a:ext uri="{FF2B5EF4-FFF2-40B4-BE49-F238E27FC236}">
              <a16:creationId xmlns:a16="http://schemas.microsoft.com/office/drawing/2014/main" id="{0E0E4AA8-6A82-41FB-8E43-FAFA3DF5C0F0}"/>
            </a:ext>
          </a:extLst>
        </xdr:cNvPr>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5BA259A1-625C-4B9A-9ED6-1DCEB537D02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EA31C84F-6391-43BE-B517-0FF0AA74AF0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77130E42-B5FA-4FA7-B624-C8A507A61FF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6BC777C8-9764-4450-966D-56C3168EF3A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05822876-B6F5-4360-9DA4-9C146E0F31B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07" name="楕円 406">
          <a:extLst>
            <a:ext uri="{FF2B5EF4-FFF2-40B4-BE49-F238E27FC236}">
              <a16:creationId xmlns:a16="http://schemas.microsoft.com/office/drawing/2014/main" id="{880F6064-BADC-4418-A16C-98B4C0BD692F}"/>
            </a:ext>
          </a:extLst>
        </xdr:cNvPr>
        <xdr:cNvSpPr/>
      </xdr:nvSpPr>
      <xdr:spPr>
        <a:xfrm>
          <a:off x="16268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49547</xdr:rowOff>
    </xdr:from>
    <xdr:ext cx="405111" cy="259045"/>
    <xdr:sp macro="" textlink="">
      <xdr:nvSpPr>
        <xdr:cNvPr id="408" name="【認定こども園・幼稚園・保育所】&#10;有形固定資産減価償却率該当値テキスト">
          <a:extLst>
            <a:ext uri="{FF2B5EF4-FFF2-40B4-BE49-F238E27FC236}">
              <a16:creationId xmlns:a16="http://schemas.microsoft.com/office/drawing/2014/main" id="{BB56DB36-9CC1-4CF4-AB61-22764408012C}"/>
            </a:ext>
          </a:extLst>
        </xdr:cNvPr>
        <xdr:cNvSpPr txBox="1"/>
      </xdr:nvSpPr>
      <xdr:spPr>
        <a:xfrm>
          <a:off x="16357600"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116840</xdr:rowOff>
    </xdr:from>
    <xdr:to>
      <xdr:col>81</xdr:col>
      <xdr:colOff>101600</xdr:colOff>
      <xdr:row>39</xdr:row>
      <xdr:rowOff>46990</xdr:rowOff>
    </xdr:to>
    <xdr:sp macro="" textlink="">
      <xdr:nvSpPr>
        <xdr:cNvPr id="409" name="楕円 408">
          <a:extLst>
            <a:ext uri="{FF2B5EF4-FFF2-40B4-BE49-F238E27FC236}">
              <a16:creationId xmlns:a16="http://schemas.microsoft.com/office/drawing/2014/main" id="{17A08E61-4B50-4CC2-952A-0799FC7CB32E}"/>
            </a:ext>
          </a:extLst>
        </xdr:cNvPr>
        <xdr:cNvSpPr/>
      </xdr:nvSpPr>
      <xdr:spPr>
        <a:xfrm>
          <a:off x="15430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121920</xdr:rowOff>
    </xdr:from>
    <xdr:to>
      <xdr:col>85</xdr:col>
      <xdr:colOff>127000</xdr:colOff>
      <xdr:row>38</xdr:row>
      <xdr:rowOff>167640</xdr:rowOff>
    </xdr:to>
    <xdr:cxnSp macro="">
      <xdr:nvCxnSpPr>
        <xdr:cNvPr id="410" name="直線コネクタ 409">
          <a:extLst>
            <a:ext uri="{FF2B5EF4-FFF2-40B4-BE49-F238E27FC236}">
              <a16:creationId xmlns:a16="http://schemas.microsoft.com/office/drawing/2014/main" id="{7AE1977F-EFB7-4183-BA20-B2CD5E49460B}"/>
            </a:ext>
          </a:extLst>
        </xdr:cNvPr>
        <xdr:cNvCxnSpPr/>
      </xdr:nvCxnSpPr>
      <xdr:spPr>
        <a:xfrm flipV="1">
          <a:off x="15481300" y="6637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164193</xdr:rowOff>
    </xdr:from>
    <xdr:to>
      <xdr:col>76</xdr:col>
      <xdr:colOff>165100</xdr:colOff>
      <xdr:row>39</xdr:row>
      <xdr:rowOff>94343</xdr:rowOff>
    </xdr:to>
    <xdr:sp macro="" textlink="">
      <xdr:nvSpPr>
        <xdr:cNvPr id="411" name="楕円 410">
          <a:extLst>
            <a:ext uri="{FF2B5EF4-FFF2-40B4-BE49-F238E27FC236}">
              <a16:creationId xmlns:a16="http://schemas.microsoft.com/office/drawing/2014/main" id="{3012BDA5-772F-4077-BDE8-6185CEE95C49}"/>
            </a:ext>
          </a:extLst>
        </xdr:cNvPr>
        <xdr:cNvSpPr/>
      </xdr:nvSpPr>
      <xdr:spPr>
        <a:xfrm>
          <a:off x="145415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167640</xdr:rowOff>
    </xdr:from>
    <xdr:to>
      <xdr:col>81</xdr:col>
      <xdr:colOff>50800</xdr:colOff>
      <xdr:row>39</xdr:row>
      <xdr:rowOff>43543</xdr:rowOff>
    </xdr:to>
    <xdr:cxnSp macro="">
      <xdr:nvCxnSpPr>
        <xdr:cNvPr id="412" name="直線コネクタ 411">
          <a:extLst>
            <a:ext uri="{FF2B5EF4-FFF2-40B4-BE49-F238E27FC236}">
              <a16:creationId xmlns:a16="http://schemas.microsoft.com/office/drawing/2014/main" id="{034E1C49-218D-4836-BDDD-8D03BE50E0FE}"/>
            </a:ext>
          </a:extLst>
        </xdr:cNvPr>
        <xdr:cNvCxnSpPr/>
      </xdr:nvCxnSpPr>
      <xdr:spPr>
        <a:xfrm flipV="1">
          <a:off x="14592300" y="668274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38463</xdr:rowOff>
    </xdr:from>
    <xdr:to>
      <xdr:col>72</xdr:col>
      <xdr:colOff>38100</xdr:colOff>
      <xdr:row>39</xdr:row>
      <xdr:rowOff>140063</xdr:rowOff>
    </xdr:to>
    <xdr:sp macro="" textlink="">
      <xdr:nvSpPr>
        <xdr:cNvPr id="413" name="楕円 412">
          <a:extLst>
            <a:ext uri="{FF2B5EF4-FFF2-40B4-BE49-F238E27FC236}">
              <a16:creationId xmlns:a16="http://schemas.microsoft.com/office/drawing/2014/main" id="{42610899-7D47-4893-ACEC-F96E66D8C711}"/>
            </a:ext>
          </a:extLst>
        </xdr:cNvPr>
        <xdr:cNvSpPr/>
      </xdr:nvSpPr>
      <xdr:spPr>
        <a:xfrm>
          <a:off x="136525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43543</xdr:rowOff>
    </xdr:from>
    <xdr:to>
      <xdr:col>76</xdr:col>
      <xdr:colOff>114300</xdr:colOff>
      <xdr:row>39</xdr:row>
      <xdr:rowOff>89263</xdr:rowOff>
    </xdr:to>
    <xdr:cxnSp macro="">
      <xdr:nvCxnSpPr>
        <xdr:cNvPr id="414" name="直線コネクタ 413">
          <a:extLst>
            <a:ext uri="{FF2B5EF4-FFF2-40B4-BE49-F238E27FC236}">
              <a16:creationId xmlns:a16="http://schemas.microsoft.com/office/drawing/2014/main" id="{9DFD09DC-F085-4737-B561-00C5394C3375}"/>
            </a:ext>
          </a:extLst>
        </xdr:cNvPr>
        <xdr:cNvCxnSpPr/>
      </xdr:nvCxnSpPr>
      <xdr:spPr>
        <a:xfrm flipV="1">
          <a:off x="13703300" y="673009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415" name="n_1aveValue【認定こども園・幼稚園・保育所】&#10;有形固定資産減価償却率">
          <a:extLst>
            <a:ext uri="{FF2B5EF4-FFF2-40B4-BE49-F238E27FC236}">
              <a16:creationId xmlns:a16="http://schemas.microsoft.com/office/drawing/2014/main" id="{58AD3A4B-BFBD-4AF7-8B4C-95123A14A3AA}"/>
            </a:ext>
          </a:extLst>
        </xdr:cNvPr>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94541</xdr:rowOff>
    </xdr:from>
    <xdr:ext cx="405111" cy="259045"/>
    <xdr:sp macro="" textlink="">
      <xdr:nvSpPr>
        <xdr:cNvPr id="416" name="n_2aveValue【認定こども園・幼稚園・保育所】&#10;有形固定資産減価償却率">
          <a:extLst>
            <a:ext uri="{FF2B5EF4-FFF2-40B4-BE49-F238E27FC236}">
              <a16:creationId xmlns:a16="http://schemas.microsoft.com/office/drawing/2014/main" id="{2C2FB494-E597-43A5-A6D0-73FD7155FF0A}"/>
            </a:ext>
          </a:extLst>
        </xdr:cNvPr>
        <xdr:cNvSpPr txBox="1"/>
      </xdr:nvSpPr>
      <xdr:spPr>
        <a:xfrm>
          <a:off x="14389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417" name="n_3aveValue【認定こども園・幼稚園・保育所】&#10;有形固定資産減価償却率">
          <a:extLst>
            <a:ext uri="{FF2B5EF4-FFF2-40B4-BE49-F238E27FC236}">
              <a16:creationId xmlns:a16="http://schemas.microsoft.com/office/drawing/2014/main" id="{ADA38591-B082-4AD7-9420-F2EC07083710}"/>
            </a:ext>
          </a:extLst>
        </xdr:cNvPr>
        <xdr:cNvSpPr txBox="1"/>
      </xdr:nvSpPr>
      <xdr:spPr>
        <a:xfrm>
          <a:off x="13500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38117</xdr:rowOff>
    </xdr:from>
    <xdr:ext cx="405111" cy="259045"/>
    <xdr:sp macro="" textlink="">
      <xdr:nvSpPr>
        <xdr:cNvPr id="418" name="n_1mainValue【認定こども園・幼稚園・保育所】&#10;有形固定資産減価償却率">
          <a:extLst>
            <a:ext uri="{FF2B5EF4-FFF2-40B4-BE49-F238E27FC236}">
              <a16:creationId xmlns:a16="http://schemas.microsoft.com/office/drawing/2014/main" id="{4DBEDAEB-E124-4B42-A247-B4F0331B859C}"/>
            </a:ext>
          </a:extLst>
        </xdr:cNvPr>
        <xdr:cNvSpPr txBox="1"/>
      </xdr:nvSpPr>
      <xdr:spPr>
        <a:xfrm>
          <a:off x="15266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85470</xdr:rowOff>
    </xdr:from>
    <xdr:ext cx="405111" cy="259045"/>
    <xdr:sp macro="" textlink="">
      <xdr:nvSpPr>
        <xdr:cNvPr id="419" name="n_2mainValue【認定こども園・幼稚園・保育所】&#10;有形固定資産減価償却率">
          <a:extLst>
            <a:ext uri="{FF2B5EF4-FFF2-40B4-BE49-F238E27FC236}">
              <a16:creationId xmlns:a16="http://schemas.microsoft.com/office/drawing/2014/main" id="{1FC5523B-43C0-49C2-902B-773B8C0796F2}"/>
            </a:ext>
          </a:extLst>
        </xdr:cNvPr>
        <xdr:cNvSpPr txBox="1"/>
      </xdr:nvSpPr>
      <xdr:spPr>
        <a:xfrm>
          <a:off x="143897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131190</xdr:rowOff>
    </xdr:from>
    <xdr:ext cx="405111" cy="259045"/>
    <xdr:sp macro="" textlink="">
      <xdr:nvSpPr>
        <xdr:cNvPr id="420" name="n_3mainValue【認定こども園・幼稚園・保育所】&#10;有形固定資産減価償却率">
          <a:extLst>
            <a:ext uri="{FF2B5EF4-FFF2-40B4-BE49-F238E27FC236}">
              <a16:creationId xmlns:a16="http://schemas.microsoft.com/office/drawing/2014/main" id="{1CC72539-378C-440F-BBB0-8A7E2648B623}"/>
            </a:ext>
          </a:extLst>
        </xdr:cNvPr>
        <xdr:cNvSpPr txBox="1"/>
      </xdr:nvSpPr>
      <xdr:spPr>
        <a:xfrm>
          <a:off x="13500744"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a:extLst>
            <a:ext uri="{FF2B5EF4-FFF2-40B4-BE49-F238E27FC236}">
              <a16:creationId xmlns:a16="http://schemas.microsoft.com/office/drawing/2014/main" id="{A2FDA035-EE29-4D72-9BE7-BE46F351992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a:extLst>
            <a:ext uri="{FF2B5EF4-FFF2-40B4-BE49-F238E27FC236}">
              <a16:creationId xmlns:a16="http://schemas.microsoft.com/office/drawing/2014/main" id="{54A1979C-3AD8-4A97-AE09-1CF9331D381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a:extLst>
            <a:ext uri="{FF2B5EF4-FFF2-40B4-BE49-F238E27FC236}">
              <a16:creationId xmlns:a16="http://schemas.microsoft.com/office/drawing/2014/main" id="{3CAAB2EE-15B3-414A-A30A-22D1DA520DA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a:extLst>
            <a:ext uri="{FF2B5EF4-FFF2-40B4-BE49-F238E27FC236}">
              <a16:creationId xmlns:a16="http://schemas.microsoft.com/office/drawing/2014/main" id="{7CE5CA77-275E-416F-B6B6-E2FD151B465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a:extLst>
            <a:ext uri="{FF2B5EF4-FFF2-40B4-BE49-F238E27FC236}">
              <a16:creationId xmlns:a16="http://schemas.microsoft.com/office/drawing/2014/main" id="{612FDDDC-FB4B-4DD0-848F-BED5AE5D130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a:extLst>
            <a:ext uri="{FF2B5EF4-FFF2-40B4-BE49-F238E27FC236}">
              <a16:creationId xmlns:a16="http://schemas.microsoft.com/office/drawing/2014/main" id="{FCC4E929-F866-4EF3-B155-18B2E6F0A6F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a:extLst>
            <a:ext uri="{FF2B5EF4-FFF2-40B4-BE49-F238E27FC236}">
              <a16:creationId xmlns:a16="http://schemas.microsoft.com/office/drawing/2014/main" id="{B67DC501-7D90-4A1D-9CA9-F8DD5A568B5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a:extLst>
            <a:ext uri="{FF2B5EF4-FFF2-40B4-BE49-F238E27FC236}">
              <a16:creationId xmlns:a16="http://schemas.microsoft.com/office/drawing/2014/main" id="{7C1E3509-3806-4701-9977-1B3A3FA637A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a:extLst>
            <a:ext uri="{FF2B5EF4-FFF2-40B4-BE49-F238E27FC236}">
              <a16:creationId xmlns:a16="http://schemas.microsoft.com/office/drawing/2014/main" id="{6319517C-E790-4F26-9729-97D8B757E55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a:extLst>
            <a:ext uri="{FF2B5EF4-FFF2-40B4-BE49-F238E27FC236}">
              <a16:creationId xmlns:a16="http://schemas.microsoft.com/office/drawing/2014/main" id="{F3045085-6A3E-44BE-8C42-88EC93633D2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1" name="直線コネクタ 430">
          <a:extLst>
            <a:ext uri="{FF2B5EF4-FFF2-40B4-BE49-F238E27FC236}">
              <a16:creationId xmlns:a16="http://schemas.microsoft.com/office/drawing/2014/main" id="{BFFD2C85-B6E8-41BE-AE68-3A64C78F9B1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2" name="テキスト ボックス 431">
          <a:extLst>
            <a:ext uri="{FF2B5EF4-FFF2-40B4-BE49-F238E27FC236}">
              <a16:creationId xmlns:a16="http://schemas.microsoft.com/office/drawing/2014/main" id="{B06B18DB-7891-476D-BB34-872FC2636DC8}"/>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3" name="直線コネクタ 432">
          <a:extLst>
            <a:ext uri="{FF2B5EF4-FFF2-40B4-BE49-F238E27FC236}">
              <a16:creationId xmlns:a16="http://schemas.microsoft.com/office/drawing/2014/main" id="{EF141B0B-779C-465A-965F-2B0698FC34B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4" name="テキスト ボックス 433">
          <a:extLst>
            <a:ext uri="{FF2B5EF4-FFF2-40B4-BE49-F238E27FC236}">
              <a16:creationId xmlns:a16="http://schemas.microsoft.com/office/drawing/2014/main" id="{BC3ABF78-8A97-4539-B209-D21377A30E9C}"/>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a:extLst>
            <a:ext uri="{FF2B5EF4-FFF2-40B4-BE49-F238E27FC236}">
              <a16:creationId xmlns:a16="http://schemas.microsoft.com/office/drawing/2014/main" id="{F83655C8-1D94-4274-9A3C-1E07EBE1670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6" name="テキスト ボックス 435">
          <a:extLst>
            <a:ext uri="{FF2B5EF4-FFF2-40B4-BE49-F238E27FC236}">
              <a16:creationId xmlns:a16="http://schemas.microsoft.com/office/drawing/2014/main" id="{4DDBD70C-9B80-4B8D-BA5C-70441B144A97}"/>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7" name="直線コネクタ 436">
          <a:extLst>
            <a:ext uri="{FF2B5EF4-FFF2-40B4-BE49-F238E27FC236}">
              <a16:creationId xmlns:a16="http://schemas.microsoft.com/office/drawing/2014/main" id="{1F3E457E-69C8-4CEE-9008-CD1F575849A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8" name="テキスト ボックス 437">
          <a:extLst>
            <a:ext uri="{FF2B5EF4-FFF2-40B4-BE49-F238E27FC236}">
              <a16:creationId xmlns:a16="http://schemas.microsoft.com/office/drawing/2014/main" id="{ED669436-204D-4A05-B257-D6CD81CE4619}"/>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9" name="直線コネクタ 438">
          <a:extLst>
            <a:ext uri="{FF2B5EF4-FFF2-40B4-BE49-F238E27FC236}">
              <a16:creationId xmlns:a16="http://schemas.microsoft.com/office/drawing/2014/main" id="{429E786F-8E9D-4228-9300-1A1FF3D6A3A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0" name="テキスト ボックス 439">
          <a:extLst>
            <a:ext uri="{FF2B5EF4-FFF2-40B4-BE49-F238E27FC236}">
              <a16:creationId xmlns:a16="http://schemas.microsoft.com/office/drawing/2014/main" id="{E4B76584-E6BE-480E-887B-0138B552D2D2}"/>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a:extLst>
            <a:ext uri="{FF2B5EF4-FFF2-40B4-BE49-F238E27FC236}">
              <a16:creationId xmlns:a16="http://schemas.microsoft.com/office/drawing/2014/main" id="{F2100FBD-51FF-4D9F-82FE-72E06FE56E1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a:extLst>
            <a:ext uri="{FF2B5EF4-FFF2-40B4-BE49-F238E27FC236}">
              <a16:creationId xmlns:a16="http://schemas.microsoft.com/office/drawing/2014/main" id="{C11874C9-6150-478C-BB92-2AD8F737165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a:extLst>
            <a:ext uri="{FF2B5EF4-FFF2-40B4-BE49-F238E27FC236}">
              <a16:creationId xmlns:a16="http://schemas.microsoft.com/office/drawing/2014/main" id="{F7647E18-5E80-4FAB-AC35-E6CCD607C5C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44" name="直線コネクタ 443">
          <a:extLst>
            <a:ext uri="{FF2B5EF4-FFF2-40B4-BE49-F238E27FC236}">
              <a16:creationId xmlns:a16="http://schemas.microsoft.com/office/drawing/2014/main" id="{D96F261A-D146-40C4-B29B-7BB4E68D5060}"/>
            </a:ext>
          </a:extLst>
        </xdr:cNvPr>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5" name="【認定こども園・幼稚園・保育所】&#10;一人当たり面積最小値テキスト">
          <a:extLst>
            <a:ext uri="{FF2B5EF4-FFF2-40B4-BE49-F238E27FC236}">
              <a16:creationId xmlns:a16="http://schemas.microsoft.com/office/drawing/2014/main" id="{65BD3529-8D85-42D4-8AAD-057201887716}"/>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6" name="直線コネクタ 445">
          <a:extLst>
            <a:ext uri="{FF2B5EF4-FFF2-40B4-BE49-F238E27FC236}">
              <a16:creationId xmlns:a16="http://schemas.microsoft.com/office/drawing/2014/main" id="{9DB7D3E3-1131-42E7-9C2D-3F371804B5AD}"/>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47" name="【認定こども園・幼稚園・保育所】&#10;一人当たり面積最大値テキスト">
          <a:extLst>
            <a:ext uri="{FF2B5EF4-FFF2-40B4-BE49-F238E27FC236}">
              <a16:creationId xmlns:a16="http://schemas.microsoft.com/office/drawing/2014/main" id="{15C1FF5C-0D50-4B18-8728-B91F05A79FBC}"/>
            </a:ext>
          </a:extLst>
        </xdr:cNvPr>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48" name="直線コネクタ 447">
          <a:extLst>
            <a:ext uri="{FF2B5EF4-FFF2-40B4-BE49-F238E27FC236}">
              <a16:creationId xmlns:a16="http://schemas.microsoft.com/office/drawing/2014/main" id="{CC3AEF47-BFF4-43A9-A4E4-B2988F6FA95D}"/>
            </a:ext>
          </a:extLst>
        </xdr:cNvPr>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449" name="【認定こども園・幼稚園・保育所】&#10;一人当たり面積平均値テキスト">
          <a:extLst>
            <a:ext uri="{FF2B5EF4-FFF2-40B4-BE49-F238E27FC236}">
              <a16:creationId xmlns:a16="http://schemas.microsoft.com/office/drawing/2014/main" id="{54381C91-4B3B-4DB3-AF98-38E89C8B3929}"/>
            </a:ext>
          </a:extLst>
        </xdr:cNvPr>
        <xdr:cNvSpPr txBox="1"/>
      </xdr:nvSpPr>
      <xdr:spPr>
        <a:xfrm>
          <a:off x="22199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50" name="フローチャート: 判断 449">
          <a:extLst>
            <a:ext uri="{FF2B5EF4-FFF2-40B4-BE49-F238E27FC236}">
              <a16:creationId xmlns:a16="http://schemas.microsoft.com/office/drawing/2014/main" id="{E31B7779-96D4-40A5-976D-1B0F50ED7A1A}"/>
            </a:ext>
          </a:extLst>
        </xdr:cNvPr>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51" name="フローチャート: 判断 450">
          <a:extLst>
            <a:ext uri="{FF2B5EF4-FFF2-40B4-BE49-F238E27FC236}">
              <a16:creationId xmlns:a16="http://schemas.microsoft.com/office/drawing/2014/main" id="{A0EF7467-E063-459B-A705-2C5F43FD9AC5}"/>
            </a:ext>
          </a:extLst>
        </xdr:cNvPr>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52" name="フローチャート: 判断 451">
          <a:extLst>
            <a:ext uri="{FF2B5EF4-FFF2-40B4-BE49-F238E27FC236}">
              <a16:creationId xmlns:a16="http://schemas.microsoft.com/office/drawing/2014/main" id="{4DB46DF3-021D-43CF-960B-97F6168EF107}"/>
            </a:ext>
          </a:extLst>
        </xdr:cNvPr>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59690</xdr:rowOff>
    </xdr:from>
    <xdr:to>
      <xdr:col>102</xdr:col>
      <xdr:colOff>165100</xdr:colOff>
      <xdr:row>37</xdr:row>
      <xdr:rowOff>161290</xdr:rowOff>
    </xdr:to>
    <xdr:sp macro="" textlink="">
      <xdr:nvSpPr>
        <xdr:cNvPr id="453" name="フローチャート: 判断 452">
          <a:extLst>
            <a:ext uri="{FF2B5EF4-FFF2-40B4-BE49-F238E27FC236}">
              <a16:creationId xmlns:a16="http://schemas.microsoft.com/office/drawing/2014/main" id="{A3090560-12B9-4593-88C8-2109599CDDBE}"/>
            </a:ext>
          </a:extLst>
        </xdr:cNvPr>
        <xdr:cNvSpPr/>
      </xdr:nvSpPr>
      <xdr:spPr>
        <a:xfrm>
          <a:off x="19494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5B5E8685-7323-40C1-913D-171C8028E7A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4BDC6FC4-B42E-41F1-8C31-55F8FFCEFE8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46557EE7-1272-4E78-8E6B-9A752C02675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7431DB5A-7BC0-4A8C-A113-2DB3733EC42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E901EA9E-56B3-45C4-B1FF-BFDC8BEC8BB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113030</xdr:rowOff>
    </xdr:from>
    <xdr:to>
      <xdr:col>116</xdr:col>
      <xdr:colOff>114300</xdr:colOff>
      <xdr:row>37</xdr:row>
      <xdr:rowOff>43180</xdr:rowOff>
    </xdr:to>
    <xdr:sp macro="" textlink="">
      <xdr:nvSpPr>
        <xdr:cNvPr id="459" name="楕円 458">
          <a:extLst>
            <a:ext uri="{FF2B5EF4-FFF2-40B4-BE49-F238E27FC236}">
              <a16:creationId xmlns:a16="http://schemas.microsoft.com/office/drawing/2014/main" id="{7E849B75-7A72-4DD4-BF86-CC7969956F4D}"/>
            </a:ext>
          </a:extLst>
        </xdr:cNvPr>
        <xdr:cNvSpPr/>
      </xdr:nvSpPr>
      <xdr:spPr>
        <a:xfrm>
          <a:off x="221107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135907</xdr:rowOff>
    </xdr:from>
    <xdr:ext cx="469744" cy="259045"/>
    <xdr:sp macro="" textlink="">
      <xdr:nvSpPr>
        <xdr:cNvPr id="460" name="【認定こども園・幼稚園・保育所】&#10;一人当たり面積該当値テキスト">
          <a:extLst>
            <a:ext uri="{FF2B5EF4-FFF2-40B4-BE49-F238E27FC236}">
              <a16:creationId xmlns:a16="http://schemas.microsoft.com/office/drawing/2014/main" id="{C0F9D8CB-54CF-49D3-9080-FA1862B03BD8}"/>
            </a:ext>
          </a:extLst>
        </xdr:cNvPr>
        <xdr:cNvSpPr txBox="1"/>
      </xdr:nvSpPr>
      <xdr:spPr>
        <a:xfrm>
          <a:off x="22199600"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120650</xdr:rowOff>
    </xdr:from>
    <xdr:to>
      <xdr:col>112</xdr:col>
      <xdr:colOff>38100</xdr:colOff>
      <xdr:row>37</xdr:row>
      <xdr:rowOff>50800</xdr:rowOff>
    </xdr:to>
    <xdr:sp macro="" textlink="">
      <xdr:nvSpPr>
        <xdr:cNvPr id="461" name="楕円 460">
          <a:extLst>
            <a:ext uri="{FF2B5EF4-FFF2-40B4-BE49-F238E27FC236}">
              <a16:creationId xmlns:a16="http://schemas.microsoft.com/office/drawing/2014/main" id="{64FFC242-876B-48B3-B743-8789CA3AC389}"/>
            </a:ext>
          </a:extLst>
        </xdr:cNvPr>
        <xdr:cNvSpPr/>
      </xdr:nvSpPr>
      <xdr:spPr>
        <a:xfrm>
          <a:off x="21272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163830</xdr:rowOff>
    </xdr:from>
    <xdr:to>
      <xdr:col>116</xdr:col>
      <xdr:colOff>63500</xdr:colOff>
      <xdr:row>37</xdr:row>
      <xdr:rowOff>0</xdr:rowOff>
    </xdr:to>
    <xdr:cxnSp macro="">
      <xdr:nvCxnSpPr>
        <xdr:cNvPr id="462" name="直線コネクタ 461">
          <a:extLst>
            <a:ext uri="{FF2B5EF4-FFF2-40B4-BE49-F238E27FC236}">
              <a16:creationId xmlns:a16="http://schemas.microsoft.com/office/drawing/2014/main" id="{CA089678-8626-4EAE-8CCE-F37E309FAC88}"/>
            </a:ext>
          </a:extLst>
        </xdr:cNvPr>
        <xdr:cNvCxnSpPr/>
      </xdr:nvCxnSpPr>
      <xdr:spPr>
        <a:xfrm flipV="1">
          <a:off x="21323300" y="63360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132080</xdr:rowOff>
    </xdr:from>
    <xdr:to>
      <xdr:col>107</xdr:col>
      <xdr:colOff>101600</xdr:colOff>
      <xdr:row>37</xdr:row>
      <xdr:rowOff>62230</xdr:rowOff>
    </xdr:to>
    <xdr:sp macro="" textlink="">
      <xdr:nvSpPr>
        <xdr:cNvPr id="463" name="楕円 462">
          <a:extLst>
            <a:ext uri="{FF2B5EF4-FFF2-40B4-BE49-F238E27FC236}">
              <a16:creationId xmlns:a16="http://schemas.microsoft.com/office/drawing/2014/main" id="{E57E6125-9C91-4270-AFCC-411637C20771}"/>
            </a:ext>
          </a:extLst>
        </xdr:cNvPr>
        <xdr:cNvSpPr/>
      </xdr:nvSpPr>
      <xdr:spPr>
        <a:xfrm>
          <a:off x="20383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0</xdr:rowOff>
    </xdr:from>
    <xdr:to>
      <xdr:col>111</xdr:col>
      <xdr:colOff>177800</xdr:colOff>
      <xdr:row>37</xdr:row>
      <xdr:rowOff>11430</xdr:rowOff>
    </xdr:to>
    <xdr:cxnSp macro="">
      <xdr:nvCxnSpPr>
        <xdr:cNvPr id="464" name="直線コネクタ 463">
          <a:extLst>
            <a:ext uri="{FF2B5EF4-FFF2-40B4-BE49-F238E27FC236}">
              <a16:creationId xmlns:a16="http://schemas.microsoft.com/office/drawing/2014/main" id="{C7C8C9CA-081A-470A-8377-EB15B5B66838}"/>
            </a:ext>
          </a:extLst>
        </xdr:cNvPr>
        <xdr:cNvCxnSpPr/>
      </xdr:nvCxnSpPr>
      <xdr:spPr>
        <a:xfrm flipV="1">
          <a:off x="20434300" y="63436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139700</xdr:rowOff>
    </xdr:from>
    <xdr:to>
      <xdr:col>102</xdr:col>
      <xdr:colOff>165100</xdr:colOff>
      <xdr:row>37</xdr:row>
      <xdr:rowOff>69850</xdr:rowOff>
    </xdr:to>
    <xdr:sp macro="" textlink="">
      <xdr:nvSpPr>
        <xdr:cNvPr id="465" name="楕円 464">
          <a:extLst>
            <a:ext uri="{FF2B5EF4-FFF2-40B4-BE49-F238E27FC236}">
              <a16:creationId xmlns:a16="http://schemas.microsoft.com/office/drawing/2014/main" id="{31051194-4F3D-41E1-9557-E5A24D0FA8DF}"/>
            </a:ext>
          </a:extLst>
        </xdr:cNvPr>
        <xdr:cNvSpPr/>
      </xdr:nvSpPr>
      <xdr:spPr>
        <a:xfrm>
          <a:off x="19494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11430</xdr:rowOff>
    </xdr:from>
    <xdr:to>
      <xdr:col>107</xdr:col>
      <xdr:colOff>50800</xdr:colOff>
      <xdr:row>37</xdr:row>
      <xdr:rowOff>19050</xdr:rowOff>
    </xdr:to>
    <xdr:cxnSp macro="">
      <xdr:nvCxnSpPr>
        <xdr:cNvPr id="466" name="直線コネクタ 465">
          <a:extLst>
            <a:ext uri="{FF2B5EF4-FFF2-40B4-BE49-F238E27FC236}">
              <a16:creationId xmlns:a16="http://schemas.microsoft.com/office/drawing/2014/main" id="{3D1010E9-797D-4349-8A7B-B463C30EFEE2}"/>
            </a:ext>
          </a:extLst>
        </xdr:cNvPr>
        <xdr:cNvCxnSpPr/>
      </xdr:nvCxnSpPr>
      <xdr:spPr>
        <a:xfrm flipV="1">
          <a:off x="19545300" y="6355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110507</xdr:rowOff>
    </xdr:from>
    <xdr:ext cx="469744" cy="259045"/>
    <xdr:sp macro="" textlink="">
      <xdr:nvSpPr>
        <xdr:cNvPr id="467" name="n_1aveValue【認定こども園・幼稚園・保育所】&#10;一人当たり面積">
          <a:extLst>
            <a:ext uri="{FF2B5EF4-FFF2-40B4-BE49-F238E27FC236}">
              <a16:creationId xmlns:a16="http://schemas.microsoft.com/office/drawing/2014/main" id="{F0F14DB6-E2BF-44F0-BA92-7EED22E34846}"/>
            </a:ext>
          </a:extLst>
        </xdr:cNvPr>
        <xdr:cNvSpPr txBox="1"/>
      </xdr:nvSpPr>
      <xdr:spPr>
        <a:xfrm>
          <a:off x="21075727"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41927</xdr:rowOff>
    </xdr:from>
    <xdr:ext cx="469744" cy="259045"/>
    <xdr:sp macro="" textlink="">
      <xdr:nvSpPr>
        <xdr:cNvPr id="468" name="n_2aveValue【認定こども園・幼稚園・保育所】&#10;一人当たり面積">
          <a:extLst>
            <a:ext uri="{FF2B5EF4-FFF2-40B4-BE49-F238E27FC236}">
              <a16:creationId xmlns:a16="http://schemas.microsoft.com/office/drawing/2014/main" id="{E906726C-1DA4-4432-8201-C4FE585A4A6E}"/>
            </a:ext>
          </a:extLst>
        </xdr:cNvPr>
        <xdr:cNvSpPr txBox="1"/>
      </xdr:nvSpPr>
      <xdr:spPr>
        <a:xfrm>
          <a:off x="201994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152417</xdr:rowOff>
    </xdr:from>
    <xdr:ext cx="469744" cy="259045"/>
    <xdr:sp macro="" textlink="">
      <xdr:nvSpPr>
        <xdr:cNvPr id="469" name="n_3aveValue【認定こども園・幼稚園・保育所】&#10;一人当たり面積">
          <a:extLst>
            <a:ext uri="{FF2B5EF4-FFF2-40B4-BE49-F238E27FC236}">
              <a16:creationId xmlns:a16="http://schemas.microsoft.com/office/drawing/2014/main" id="{F42655F5-A888-4851-8702-A6F9A43B460F}"/>
            </a:ext>
          </a:extLst>
        </xdr:cNvPr>
        <xdr:cNvSpPr txBox="1"/>
      </xdr:nvSpPr>
      <xdr:spPr>
        <a:xfrm>
          <a:off x="193104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67327</xdr:rowOff>
    </xdr:from>
    <xdr:ext cx="469744" cy="259045"/>
    <xdr:sp macro="" textlink="">
      <xdr:nvSpPr>
        <xdr:cNvPr id="470" name="n_1mainValue【認定こども園・幼稚園・保育所】&#10;一人当たり面積">
          <a:extLst>
            <a:ext uri="{FF2B5EF4-FFF2-40B4-BE49-F238E27FC236}">
              <a16:creationId xmlns:a16="http://schemas.microsoft.com/office/drawing/2014/main" id="{01E9339B-18E8-4247-B8B3-4D631ED977D3}"/>
            </a:ext>
          </a:extLst>
        </xdr:cNvPr>
        <xdr:cNvSpPr txBox="1"/>
      </xdr:nvSpPr>
      <xdr:spPr>
        <a:xfrm>
          <a:off x="21075727"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78757</xdr:rowOff>
    </xdr:from>
    <xdr:ext cx="469744" cy="259045"/>
    <xdr:sp macro="" textlink="">
      <xdr:nvSpPr>
        <xdr:cNvPr id="471" name="n_2mainValue【認定こども園・幼稚園・保育所】&#10;一人当たり面積">
          <a:extLst>
            <a:ext uri="{FF2B5EF4-FFF2-40B4-BE49-F238E27FC236}">
              <a16:creationId xmlns:a16="http://schemas.microsoft.com/office/drawing/2014/main" id="{8CE2FDDA-3B15-4CAF-B8F4-53313E601F23}"/>
            </a:ext>
          </a:extLst>
        </xdr:cNvPr>
        <xdr:cNvSpPr txBox="1"/>
      </xdr:nvSpPr>
      <xdr:spPr>
        <a:xfrm>
          <a:off x="20199427"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86377</xdr:rowOff>
    </xdr:from>
    <xdr:ext cx="469744" cy="259045"/>
    <xdr:sp macro="" textlink="">
      <xdr:nvSpPr>
        <xdr:cNvPr id="472" name="n_3mainValue【認定こども園・幼稚園・保育所】&#10;一人当たり面積">
          <a:extLst>
            <a:ext uri="{FF2B5EF4-FFF2-40B4-BE49-F238E27FC236}">
              <a16:creationId xmlns:a16="http://schemas.microsoft.com/office/drawing/2014/main" id="{D026BC33-29A3-414D-AFEB-CC001C9B0047}"/>
            </a:ext>
          </a:extLst>
        </xdr:cNvPr>
        <xdr:cNvSpPr txBox="1"/>
      </xdr:nvSpPr>
      <xdr:spPr>
        <a:xfrm>
          <a:off x="19310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a:extLst>
            <a:ext uri="{FF2B5EF4-FFF2-40B4-BE49-F238E27FC236}">
              <a16:creationId xmlns:a16="http://schemas.microsoft.com/office/drawing/2014/main" id="{AE7AA329-10EC-4D2D-BF21-3DEEE2D9961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a:extLst>
            <a:ext uri="{FF2B5EF4-FFF2-40B4-BE49-F238E27FC236}">
              <a16:creationId xmlns:a16="http://schemas.microsoft.com/office/drawing/2014/main" id="{63DAC1AD-99F2-4D76-B75D-083D9317E8D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a:extLst>
            <a:ext uri="{FF2B5EF4-FFF2-40B4-BE49-F238E27FC236}">
              <a16:creationId xmlns:a16="http://schemas.microsoft.com/office/drawing/2014/main" id="{7BDB24B9-0BD2-403B-95A6-F19C787E20E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a:extLst>
            <a:ext uri="{FF2B5EF4-FFF2-40B4-BE49-F238E27FC236}">
              <a16:creationId xmlns:a16="http://schemas.microsoft.com/office/drawing/2014/main" id="{04C4A4FB-794E-4104-A0C9-9C158790E7E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a:extLst>
            <a:ext uri="{FF2B5EF4-FFF2-40B4-BE49-F238E27FC236}">
              <a16:creationId xmlns:a16="http://schemas.microsoft.com/office/drawing/2014/main" id="{8C185B1F-81F5-4310-B960-AA0FE4AD918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a:extLst>
            <a:ext uri="{FF2B5EF4-FFF2-40B4-BE49-F238E27FC236}">
              <a16:creationId xmlns:a16="http://schemas.microsoft.com/office/drawing/2014/main" id="{68E3C446-7D9B-4814-A409-02CA16975AC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a:extLst>
            <a:ext uri="{FF2B5EF4-FFF2-40B4-BE49-F238E27FC236}">
              <a16:creationId xmlns:a16="http://schemas.microsoft.com/office/drawing/2014/main" id="{0361B82E-D749-4144-9A1F-FBF61409A1E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a:extLst>
            <a:ext uri="{FF2B5EF4-FFF2-40B4-BE49-F238E27FC236}">
              <a16:creationId xmlns:a16="http://schemas.microsoft.com/office/drawing/2014/main" id="{BBF5583F-CD79-4E40-9220-E686764AD6A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a:extLst>
            <a:ext uri="{FF2B5EF4-FFF2-40B4-BE49-F238E27FC236}">
              <a16:creationId xmlns:a16="http://schemas.microsoft.com/office/drawing/2014/main" id="{10C75990-5AB7-4669-8BFD-330121459FD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a:extLst>
            <a:ext uri="{FF2B5EF4-FFF2-40B4-BE49-F238E27FC236}">
              <a16:creationId xmlns:a16="http://schemas.microsoft.com/office/drawing/2014/main" id="{5E6B11D9-011E-41DD-9775-88484C3A4D7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a:extLst>
            <a:ext uri="{FF2B5EF4-FFF2-40B4-BE49-F238E27FC236}">
              <a16:creationId xmlns:a16="http://schemas.microsoft.com/office/drawing/2014/main" id="{2D2B76CC-2474-4144-8F88-A48F86C3C415}"/>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a:extLst>
            <a:ext uri="{FF2B5EF4-FFF2-40B4-BE49-F238E27FC236}">
              <a16:creationId xmlns:a16="http://schemas.microsoft.com/office/drawing/2014/main" id="{3F8107A2-806E-4C76-8A2B-42BBAEF7560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a:extLst>
            <a:ext uri="{FF2B5EF4-FFF2-40B4-BE49-F238E27FC236}">
              <a16:creationId xmlns:a16="http://schemas.microsoft.com/office/drawing/2014/main" id="{24054AA8-A8DC-4FEC-8024-9AD50E6A99D5}"/>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a:extLst>
            <a:ext uri="{FF2B5EF4-FFF2-40B4-BE49-F238E27FC236}">
              <a16:creationId xmlns:a16="http://schemas.microsoft.com/office/drawing/2014/main" id="{D0250B8E-5AD8-4663-8B95-FA4CDA8D6BE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a:extLst>
            <a:ext uri="{FF2B5EF4-FFF2-40B4-BE49-F238E27FC236}">
              <a16:creationId xmlns:a16="http://schemas.microsoft.com/office/drawing/2014/main" id="{2AA53F3F-969C-4072-A41A-5238131A0E5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a:extLst>
            <a:ext uri="{FF2B5EF4-FFF2-40B4-BE49-F238E27FC236}">
              <a16:creationId xmlns:a16="http://schemas.microsoft.com/office/drawing/2014/main" id="{AA7B24FC-587D-479E-826C-7C78E6E9FDE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a:extLst>
            <a:ext uri="{FF2B5EF4-FFF2-40B4-BE49-F238E27FC236}">
              <a16:creationId xmlns:a16="http://schemas.microsoft.com/office/drawing/2014/main" id="{F38FD2CE-EFE6-4C3E-8B09-2A95237880D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a:extLst>
            <a:ext uri="{FF2B5EF4-FFF2-40B4-BE49-F238E27FC236}">
              <a16:creationId xmlns:a16="http://schemas.microsoft.com/office/drawing/2014/main" id="{CD2120AE-B980-4E63-93A3-5ED9E422C7D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a:extLst>
            <a:ext uri="{FF2B5EF4-FFF2-40B4-BE49-F238E27FC236}">
              <a16:creationId xmlns:a16="http://schemas.microsoft.com/office/drawing/2014/main" id="{3A20FA43-ED1A-4015-A17E-2C7F1EACC6D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a:extLst>
            <a:ext uri="{FF2B5EF4-FFF2-40B4-BE49-F238E27FC236}">
              <a16:creationId xmlns:a16="http://schemas.microsoft.com/office/drawing/2014/main" id="{468C4B3A-F5CB-404E-A6A1-2F6907F3D10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a:extLst>
            <a:ext uri="{FF2B5EF4-FFF2-40B4-BE49-F238E27FC236}">
              <a16:creationId xmlns:a16="http://schemas.microsoft.com/office/drawing/2014/main" id="{3CE967BE-1B12-4CAE-8386-F801011BF9FB}"/>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a:extLst>
            <a:ext uri="{FF2B5EF4-FFF2-40B4-BE49-F238E27FC236}">
              <a16:creationId xmlns:a16="http://schemas.microsoft.com/office/drawing/2014/main" id="{82F2B919-9E8F-4904-B204-C366B983C21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a:extLst>
            <a:ext uri="{FF2B5EF4-FFF2-40B4-BE49-F238E27FC236}">
              <a16:creationId xmlns:a16="http://schemas.microsoft.com/office/drawing/2014/main" id="{F77054FE-058A-402D-AAF2-E8AAD59F414C}"/>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a:extLst>
            <a:ext uri="{FF2B5EF4-FFF2-40B4-BE49-F238E27FC236}">
              <a16:creationId xmlns:a16="http://schemas.microsoft.com/office/drawing/2014/main" id="{A8BA24F2-B58C-4A4F-B4DA-55D63F1F3A8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97" name="直線コネクタ 496">
          <a:extLst>
            <a:ext uri="{FF2B5EF4-FFF2-40B4-BE49-F238E27FC236}">
              <a16:creationId xmlns:a16="http://schemas.microsoft.com/office/drawing/2014/main" id="{BF2A1CFC-60B5-4690-BAE0-CDA483AA9D4D}"/>
            </a:ext>
          </a:extLst>
        </xdr:cNvPr>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98" name="【学校施設】&#10;有形固定資産減価償却率最小値テキスト">
          <a:extLst>
            <a:ext uri="{FF2B5EF4-FFF2-40B4-BE49-F238E27FC236}">
              <a16:creationId xmlns:a16="http://schemas.microsoft.com/office/drawing/2014/main" id="{42703126-E89F-4E38-A3EF-F09504A9407F}"/>
            </a:ext>
          </a:extLst>
        </xdr:cNvPr>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99" name="直線コネクタ 498">
          <a:extLst>
            <a:ext uri="{FF2B5EF4-FFF2-40B4-BE49-F238E27FC236}">
              <a16:creationId xmlns:a16="http://schemas.microsoft.com/office/drawing/2014/main" id="{86D6F082-DC1E-463D-9F92-98E9B80AA71B}"/>
            </a:ext>
          </a:extLst>
        </xdr:cNvPr>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00" name="【学校施設】&#10;有形固定資産減価償却率最大値テキスト">
          <a:extLst>
            <a:ext uri="{FF2B5EF4-FFF2-40B4-BE49-F238E27FC236}">
              <a16:creationId xmlns:a16="http://schemas.microsoft.com/office/drawing/2014/main" id="{AC9B2967-BB84-49FB-AA90-F68BDA20DA21}"/>
            </a:ext>
          </a:extLst>
        </xdr:cNvPr>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01" name="直線コネクタ 500">
          <a:extLst>
            <a:ext uri="{FF2B5EF4-FFF2-40B4-BE49-F238E27FC236}">
              <a16:creationId xmlns:a16="http://schemas.microsoft.com/office/drawing/2014/main" id="{A89B9CB6-E100-4E04-97F9-4D59BD934156}"/>
            </a:ext>
          </a:extLst>
        </xdr:cNvPr>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93997</xdr:rowOff>
    </xdr:from>
    <xdr:ext cx="405111" cy="259045"/>
    <xdr:sp macro="" textlink="">
      <xdr:nvSpPr>
        <xdr:cNvPr id="502" name="【学校施設】&#10;有形固定資産減価償却率平均値テキスト">
          <a:extLst>
            <a:ext uri="{FF2B5EF4-FFF2-40B4-BE49-F238E27FC236}">
              <a16:creationId xmlns:a16="http://schemas.microsoft.com/office/drawing/2014/main" id="{162A8C8E-49B3-4B32-BDC1-65000605A82A}"/>
            </a:ext>
          </a:extLst>
        </xdr:cNvPr>
        <xdr:cNvSpPr txBox="1"/>
      </xdr:nvSpPr>
      <xdr:spPr>
        <a:xfrm>
          <a:off x="16357600" y="1003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503" name="フローチャート: 判断 502">
          <a:extLst>
            <a:ext uri="{FF2B5EF4-FFF2-40B4-BE49-F238E27FC236}">
              <a16:creationId xmlns:a16="http://schemas.microsoft.com/office/drawing/2014/main" id="{822730D9-5E45-4F15-B6EA-31F1D626D52F}"/>
            </a:ext>
          </a:extLst>
        </xdr:cNvPr>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504" name="フローチャート: 判断 503">
          <a:extLst>
            <a:ext uri="{FF2B5EF4-FFF2-40B4-BE49-F238E27FC236}">
              <a16:creationId xmlns:a16="http://schemas.microsoft.com/office/drawing/2014/main" id="{1166D9FB-0C6A-4202-883C-6F804DE0CB44}"/>
            </a:ext>
          </a:extLst>
        </xdr:cNvPr>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505" name="フローチャート: 判断 504">
          <a:extLst>
            <a:ext uri="{FF2B5EF4-FFF2-40B4-BE49-F238E27FC236}">
              <a16:creationId xmlns:a16="http://schemas.microsoft.com/office/drawing/2014/main" id="{CE713AD6-A39C-47F7-BB37-F659B10F4AE9}"/>
            </a:ext>
          </a:extLst>
        </xdr:cNvPr>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06" name="フローチャート: 判断 505">
          <a:extLst>
            <a:ext uri="{FF2B5EF4-FFF2-40B4-BE49-F238E27FC236}">
              <a16:creationId xmlns:a16="http://schemas.microsoft.com/office/drawing/2014/main" id="{64D6C1C9-CBCE-4D75-9022-DFAC79E9F323}"/>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54D70BF3-2611-4590-A853-0FF7480CF19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348F2E7D-4E6F-4FD3-B8F1-8305C915AC8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958FDC9A-2C35-4F30-9EF1-7D33CA6E85F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9D54BF5B-6AA9-4097-9D03-B7A40EF50AF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5993DAF0-6663-49E2-ADF8-5DE23E8C8DA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69215</xdr:rowOff>
    </xdr:from>
    <xdr:to>
      <xdr:col>85</xdr:col>
      <xdr:colOff>177800</xdr:colOff>
      <xdr:row>60</xdr:row>
      <xdr:rowOff>170815</xdr:rowOff>
    </xdr:to>
    <xdr:sp macro="" textlink="">
      <xdr:nvSpPr>
        <xdr:cNvPr id="512" name="楕円 511">
          <a:extLst>
            <a:ext uri="{FF2B5EF4-FFF2-40B4-BE49-F238E27FC236}">
              <a16:creationId xmlns:a16="http://schemas.microsoft.com/office/drawing/2014/main" id="{C569BF46-FDF6-4E51-A971-A26079152022}"/>
            </a:ext>
          </a:extLst>
        </xdr:cNvPr>
        <xdr:cNvSpPr/>
      </xdr:nvSpPr>
      <xdr:spPr>
        <a:xfrm>
          <a:off x="162687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47642</xdr:rowOff>
    </xdr:from>
    <xdr:ext cx="405111" cy="259045"/>
    <xdr:sp macro="" textlink="">
      <xdr:nvSpPr>
        <xdr:cNvPr id="513" name="【学校施設】&#10;有形固定資産減価償却率該当値テキスト">
          <a:extLst>
            <a:ext uri="{FF2B5EF4-FFF2-40B4-BE49-F238E27FC236}">
              <a16:creationId xmlns:a16="http://schemas.microsoft.com/office/drawing/2014/main" id="{6F245563-27AC-4DE3-AF19-F0C9E7292F0F}"/>
            </a:ext>
          </a:extLst>
        </xdr:cNvPr>
        <xdr:cNvSpPr txBox="1"/>
      </xdr:nvSpPr>
      <xdr:spPr>
        <a:xfrm>
          <a:off x="16357600"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109220</xdr:rowOff>
    </xdr:from>
    <xdr:to>
      <xdr:col>81</xdr:col>
      <xdr:colOff>101600</xdr:colOff>
      <xdr:row>61</xdr:row>
      <xdr:rowOff>39370</xdr:rowOff>
    </xdr:to>
    <xdr:sp macro="" textlink="">
      <xdr:nvSpPr>
        <xdr:cNvPr id="514" name="楕円 513">
          <a:extLst>
            <a:ext uri="{FF2B5EF4-FFF2-40B4-BE49-F238E27FC236}">
              <a16:creationId xmlns:a16="http://schemas.microsoft.com/office/drawing/2014/main" id="{FB868DFE-FBD4-4252-9AAD-E0BC13748BBB}"/>
            </a:ext>
          </a:extLst>
        </xdr:cNvPr>
        <xdr:cNvSpPr/>
      </xdr:nvSpPr>
      <xdr:spPr>
        <a:xfrm>
          <a:off x="15430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120015</xdr:rowOff>
    </xdr:from>
    <xdr:to>
      <xdr:col>85</xdr:col>
      <xdr:colOff>127000</xdr:colOff>
      <xdr:row>60</xdr:row>
      <xdr:rowOff>160020</xdr:rowOff>
    </xdr:to>
    <xdr:cxnSp macro="">
      <xdr:nvCxnSpPr>
        <xdr:cNvPr id="515" name="直線コネクタ 514">
          <a:extLst>
            <a:ext uri="{FF2B5EF4-FFF2-40B4-BE49-F238E27FC236}">
              <a16:creationId xmlns:a16="http://schemas.microsoft.com/office/drawing/2014/main" id="{F6726C47-EB73-45EB-A2C7-F443703D22C9}"/>
            </a:ext>
          </a:extLst>
        </xdr:cNvPr>
        <xdr:cNvCxnSpPr/>
      </xdr:nvCxnSpPr>
      <xdr:spPr>
        <a:xfrm flipV="1">
          <a:off x="15481300" y="1040701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147320</xdr:rowOff>
    </xdr:from>
    <xdr:to>
      <xdr:col>76</xdr:col>
      <xdr:colOff>165100</xdr:colOff>
      <xdr:row>61</xdr:row>
      <xdr:rowOff>77470</xdr:rowOff>
    </xdr:to>
    <xdr:sp macro="" textlink="">
      <xdr:nvSpPr>
        <xdr:cNvPr id="516" name="楕円 515">
          <a:extLst>
            <a:ext uri="{FF2B5EF4-FFF2-40B4-BE49-F238E27FC236}">
              <a16:creationId xmlns:a16="http://schemas.microsoft.com/office/drawing/2014/main" id="{D4A354B4-E858-4B27-B81E-4650751F7E72}"/>
            </a:ext>
          </a:extLst>
        </xdr:cNvPr>
        <xdr:cNvSpPr/>
      </xdr:nvSpPr>
      <xdr:spPr>
        <a:xfrm>
          <a:off x="14541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160020</xdr:rowOff>
    </xdr:from>
    <xdr:to>
      <xdr:col>81</xdr:col>
      <xdr:colOff>50800</xdr:colOff>
      <xdr:row>61</xdr:row>
      <xdr:rowOff>26670</xdr:rowOff>
    </xdr:to>
    <xdr:cxnSp macro="">
      <xdr:nvCxnSpPr>
        <xdr:cNvPr id="517" name="直線コネクタ 516">
          <a:extLst>
            <a:ext uri="{FF2B5EF4-FFF2-40B4-BE49-F238E27FC236}">
              <a16:creationId xmlns:a16="http://schemas.microsoft.com/office/drawing/2014/main" id="{A1BD1DB6-39FE-41D3-B4A6-53A7DFE466D1}"/>
            </a:ext>
          </a:extLst>
        </xdr:cNvPr>
        <xdr:cNvCxnSpPr/>
      </xdr:nvCxnSpPr>
      <xdr:spPr>
        <a:xfrm flipV="1">
          <a:off x="14592300" y="10447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17780</xdr:rowOff>
    </xdr:from>
    <xdr:to>
      <xdr:col>72</xdr:col>
      <xdr:colOff>38100</xdr:colOff>
      <xdr:row>61</xdr:row>
      <xdr:rowOff>119380</xdr:rowOff>
    </xdr:to>
    <xdr:sp macro="" textlink="">
      <xdr:nvSpPr>
        <xdr:cNvPr id="518" name="楕円 517">
          <a:extLst>
            <a:ext uri="{FF2B5EF4-FFF2-40B4-BE49-F238E27FC236}">
              <a16:creationId xmlns:a16="http://schemas.microsoft.com/office/drawing/2014/main" id="{83C28A98-10A4-40A8-8DB1-ECF343D3FB56}"/>
            </a:ext>
          </a:extLst>
        </xdr:cNvPr>
        <xdr:cNvSpPr/>
      </xdr:nvSpPr>
      <xdr:spPr>
        <a:xfrm>
          <a:off x="13652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26670</xdr:rowOff>
    </xdr:from>
    <xdr:to>
      <xdr:col>76</xdr:col>
      <xdr:colOff>114300</xdr:colOff>
      <xdr:row>61</xdr:row>
      <xdr:rowOff>68580</xdr:rowOff>
    </xdr:to>
    <xdr:cxnSp macro="">
      <xdr:nvCxnSpPr>
        <xdr:cNvPr id="519" name="直線コネクタ 518">
          <a:extLst>
            <a:ext uri="{FF2B5EF4-FFF2-40B4-BE49-F238E27FC236}">
              <a16:creationId xmlns:a16="http://schemas.microsoft.com/office/drawing/2014/main" id="{EB923D51-9165-4B7E-A98C-A146BB3C809E}"/>
            </a:ext>
          </a:extLst>
        </xdr:cNvPr>
        <xdr:cNvCxnSpPr/>
      </xdr:nvCxnSpPr>
      <xdr:spPr>
        <a:xfrm flipV="1">
          <a:off x="13703300" y="10485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38752</xdr:rowOff>
    </xdr:from>
    <xdr:ext cx="405111" cy="259045"/>
    <xdr:sp macro="" textlink="">
      <xdr:nvSpPr>
        <xdr:cNvPr id="520" name="n_1aveValue【学校施設】&#10;有形固定資産減価償却率">
          <a:extLst>
            <a:ext uri="{FF2B5EF4-FFF2-40B4-BE49-F238E27FC236}">
              <a16:creationId xmlns:a16="http://schemas.microsoft.com/office/drawing/2014/main" id="{283A82CF-E790-4D34-9AB8-A904156131E5}"/>
            </a:ext>
          </a:extLst>
        </xdr:cNvPr>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42562</xdr:rowOff>
    </xdr:from>
    <xdr:ext cx="405111" cy="259045"/>
    <xdr:sp macro="" textlink="">
      <xdr:nvSpPr>
        <xdr:cNvPr id="521" name="n_2aveValue【学校施設】&#10;有形固定資産減価償却率">
          <a:extLst>
            <a:ext uri="{FF2B5EF4-FFF2-40B4-BE49-F238E27FC236}">
              <a16:creationId xmlns:a16="http://schemas.microsoft.com/office/drawing/2014/main" id="{5168D664-50E9-466B-AEBB-D530EC90DEE1}"/>
            </a:ext>
          </a:extLst>
        </xdr:cNvPr>
        <xdr:cNvSpPr txBox="1"/>
      </xdr:nvSpPr>
      <xdr:spPr>
        <a:xfrm>
          <a:off x="14389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522" name="n_3aveValue【学校施設】&#10;有形固定資産減価償却率">
          <a:extLst>
            <a:ext uri="{FF2B5EF4-FFF2-40B4-BE49-F238E27FC236}">
              <a16:creationId xmlns:a16="http://schemas.microsoft.com/office/drawing/2014/main" id="{CC6CBBA0-8246-406D-BEFB-E76AB89C3D90}"/>
            </a:ext>
          </a:extLst>
        </xdr:cNvPr>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30497</xdr:rowOff>
    </xdr:from>
    <xdr:ext cx="405111" cy="259045"/>
    <xdr:sp macro="" textlink="">
      <xdr:nvSpPr>
        <xdr:cNvPr id="523" name="n_1mainValue【学校施設】&#10;有形固定資産減価償却率">
          <a:extLst>
            <a:ext uri="{FF2B5EF4-FFF2-40B4-BE49-F238E27FC236}">
              <a16:creationId xmlns:a16="http://schemas.microsoft.com/office/drawing/2014/main" id="{E771D378-8635-487E-B4FC-773AE7F93021}"/>
            </a:ext>
          </a:extLst>
        </xdr:cNvPr>
        <xdr:cNvSpPr txBox="1"/>
      </xdr:nvSpPr>
      <xdr:spPr>
        <a:xfrm>
          <a:off x="15266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68597</xdr:rowOff>
    </xdr:from>
    <xdr:ext cx="405111" cy="259045"/>
    <xdr:sp macro="" textlink="">
      <xdr:nvSpPr>
        <xdr:cNvPr id="524" name="n_2mainValue【学校施設】&#10;有形固定資産減価償却率">
          <a:extLst>
            <a:ext uri="{FF2B5EF4-FFF2-40B4-BE49-F238E27FC236}">
              <a16:creationId xmlns:a16="http://schemas.microsoft.com/office/drawing/2014/main" id="{43057C0B-2B94-4BB9-B51B-EF02FF9B2A7B}"/>
            </a:ext>
          </a:extLst>
        </xdr:cNvPr>
        <xdr:cNvSpPr txBox="1"/>
      </xdr:nvSpPr>
      <xdr:spPr>
        <a:xfrm>
          <a:off x="143897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110507</xdr:rowOff>
    </xdr:from>
    <xdr:ext cx="405111" cy="259045"/>
    <xdr:sp macro="" textlink="">
      <xdr:nvSpPr>
        <xdr:cNvPr id="525" name="n_3mainValue【学校施設】&#10;有形固定資産減価償却率">
          <a:extLst>
            <a:ext uri="{FF2B5EF4-FFF2-40B4-BE49-F238E27FC236}">
              <a16:creationId xmlns:a16="http://schemas.microsoft.com/office/drawing/2014/main" id="{6F0D7E80-B32A-4204-B10A-33FC52604496}"/>
            </a:ext>
          </a:extLst>
        </xdr:cNvPr>
        <xdr:cNvSpPr txBox="1"/>
      </xdr:nvSpPr>
      <xdr:spPr>
        <a:xfrm>
          <a:off x="13500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a:extLst>
            <a:ext uri="{FF2B5EF4-FFF2-40B4-BE49-F238E27FC236}">
              <a16:creationId xmlns:a16="http://schemas.microsoft.com/office/drawing/2014/main" id="{F96D8794-CEF8-4BF3-9913-F1017F18DD2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a:extLst>
            <a:ext uri="{FF2B5EF4-FFF2-40B4-BE49-F238E27FC236}">
              <a16:creationId xmlns:a16="http://schemas.microsoft.com/office/drawing/2014/main" id="{C999947E-2B0D-45FD-A315-F99D23EB68F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a:extLst>
            <a:ext uri="{FF2B5EF4-FFF2-40B4-BE49-F238E27FC236}">
              <a16:creationId xmlns:a16="http://schemas.microsoft.com/office/drawing/2014/main" id="{6A603B87-2816-45EE-8D31-E074134E49C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a:extLst>
            <a:ext uri="{FF2B5EF4-FFF2-40B4-BE49-F238E27FC236}">
              <a16:creationId xmlns:a16="http://schemas.microsoft.com/office/drawing/2014/main" id="{68EF7CC5-23BE-47FD-8B31-C02399D9072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a:extLst>
            <a:ext uri="{FF2B5EF4-FFF2-40B4-BE49-F238E27FC236}">
              <a16:creationId xmlns:a16="http://schemas.microsoft.com/office/drawing/2014/main" id="{A2164A36-9B1B-46B1-B6F3-B01505BCDE3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a:extLst>
            <a:ext uri="{FF2B5EF4-FFF2-40B4-BE49-F238E27FC236}">
              <a16:creationId xmlns:a16="http://schemas.microsoft.com/office/drawing/2014/main" id="{9CD4609E-86EB-4E06-BA46-1D59788913F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a:extLst>
            <a:ext uri="{FF2B5EF4-FFF2-40B4-BE49-F238E27FC236}">
              <a16:creationId xmlns:a16="http://schemas.microsoft.com/office/drawing/2014/main" id="{92E86FB1-FFAD-43E3-B133-7BF02124D62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a:extLst>
            <a:ext uri="{FF2B5EF4-FFF2-40B4-BE49-F238E27FC236}">
              <a16:creationId xmlns:a16="http://schemas.microsoft.com/office/drawing/2014/main" id="{8BBA0A58-6B42-4C6C-8541-AEB589BA95D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a:extLst>
            <a:ext uri="{FF2B5EF4-FFF2-40B4-BE49-F238E27FC236}">
              <a16:creationId xmlns:a16="http://schemas.microsoft.com/office/drawing/2014/main" id="{1053F402-D427-4E68-B1D5-2409E16F302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a:extLst>
            <a:ext uri="{FF2B5EF4-FFF2-40B4-BE49-F238E27FC236}">
              <a16:creationId xmlns:a16="http://schemas.microsoft.com/office/drawing/2014/main" id="{FCC73F3F-7C8A-4B2E-AC8F-75EFF78F1C0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a:extLst>
            <a:ext uri="{FF2B5EF4-FFF2-40B4-BE49-F238E27FC236}">
              <a16:creationId xmlns:a16="http://schemas.microsoft.com/office/drawing/2014/main" id="{92C18894-224D-498C-AE05-8AC04141B426}"/>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7" name="直線コネクタ 536">
          <a:extLst>
            <a:ext uri="{FF2B5EF4-FFF2-40B4-BE49-F238E27FC236}">
              <a16:creationId xmlns:a16="http://schemas.microsoft.com/office/drawing/2014/main" id="{41A4FC2E-163B-4495-B321-39072B51D3C7}"/>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8" name="テキスト ボックス 537">
          <a:extLst>
            <a:ext uri="{FF2B5EF4-FFF2-40B4-BE49-F238E27FC236}">
              <a16:creationId xmlns:a16="http://schemas.microsoft.com/office/drawing/2014/main" id="{73116C2F-5EDF-45A2-A6B0-12D5CCD3F12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9" name="直線コネクタ 538">
          <a:extLst>
            <a:ext uri="{FF2B5EF4-FFF2-40B4-BE49-F238E27FC236}">
              <a16:creationId xmlns:a16="http://schemas.microsoft.com/office/drawing/2014/main" id="{DE0B75A9-3A72-41A0-BA68-4878121AFDB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0" name="テキスト ボックス 539">
          <a:extLst>
            <a:ext uri="{FF2B5EF4-FFF2-40B4-BE49-F238E27FC236}">
              <a16:creationId xmlns:a16="http://schemas.microsoft.com/office/drawing/2014/main" id="{8302B56A-EDA4-4BDA-A551-674833A8D7AA}"/>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1" name="直線コネクタ 540">
          <a:extLst>
            <a:ext uri="{FF2B5EF4-FFF2-40B4-BE49-F238E27FC236}">
              <a16:creationId xmlns:a16="http://schemas.microsoft.com/office/drawing/2014/main" id="{2CA0EDDF-CEF2-43EE-B54D-6B0091A9CA03}"/>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2" name="テキスト ボックス 541">
          <a:extLst>
            <a:ext uri="{FF2B5EF4-FFF2-40B4-BE49-F238E27FC236}">
              <a16:creationId xmlns:a16="http://schemas.microsoft.com/office/drawing/2014/main" id="{11A67907-844E-4FF4-8D1A-AE8BBD760329}"/>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3" name="直線コネクタ 542">
          <a:extLst>
            <a:ext uri="{FF2B5EF4-FFF2-40B4-BE49-F238E27FC236}">
              <a16:creationId xmlns:a16="http://schemas.microsoft.com/office/drawing/2014/main" id="{56A53F33-0F63-44A5-BE53-FA696BDCF1B3}"/>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4" name="テキスト ボックス 543">
          <a:extLst>
            <a:ext uri="{FF2B5EF4-FFF2-40B4-BE49-F238E27FC236}">
              <a16:creationId xmlns:a16="http://schemas.microsoft.com/office/drawing/2014/main" id="{42B2A3C8-26B9-467A-96C2-499F1C60B43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a:extLst>
            <a:ext uri="{FF2B5EF4-FFF2-40B4-BE49-F238E27FC236}">
              <a16:creationId xmlns:a16="http://schemas.microsoft.com/office/drawing/2014/main" id="{D34797C1-8B50-4B63-BE90-0857C25ABAA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a:extLst>
            <a:ext uri="{FF2B5EF4-FFF2-40B4-BE49-F238E27FC236}">
              <a16:creationId xmlns:a16="http://schemas.microsoft.com/office/drawing/2014/main" id="{D54F575C-BE4D-414C-8539-27DFC316E60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a:extLst>
            <a:ext uri="{FF2B5EF4-FFF2-40B4-BE49-F238E27FC236}">
              <a16:creationId xmlns:a16="http://schemas.microsoft.com/office/drawing/2014/main" id="{4709DCF9-E134-4BB1-A5AA-6693A3C349B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48" name="直線コネクタ 547">
          <a:extLst>
            <a:ext uri="{FF2B5EF4-FFF2-40B4-BE49-F238E27FC236}">
              <a16:creationId xmlns:a16="http://schemas.microsoft.com/office/drawing/2014/main" id="{3D0F9B3B-522C-4D11-8C17-2818BECA7E77}"/>
            </a:ext>
          </a:extLst>
        </xdr:cNvPr>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49" name="【学校施設】&#10;一人当たり面積最小値テキスト">
          <a:extLst>
            <a:ext uri="{FF2B5EF4-FFF2-40B4-BE49-F238E27FC236}">
              <a16:creationId xmlns:a16="http://schemas.microsoft.com/office/drawing/2014/main" id="{E924B2D1-B37C-423A-9867-98D231C7BF10}"/>
            </a:ext>
          </a:extLst>
        </xdr:cNvPr>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50" name="直線コネクタ 549">
          <a:extLst>
            <a:ext uri="{FF2B5EF4-FFF2-40B4-BE49-F238E27FC236}">
              <a16:creationId xmlns:a16="http://schemas.microsoft.com/office/drawing/2014/main" id="{CADE8E3A-FFCA-4467-8E28-C855FADABB4A}"/>
            </a:ext>
          </a:extLst>
        </xdr:cNvPr>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51" name="【学校施設】&#10;一人当たり面積最大値テキスト">
          <a:extLst>
            <a:ext uri="{FF2B5EF4-FFF2-40B4-BE49-F238E27FC236}">
              <a16:creationId xmlns:a16="http://schemas.microsoft.com/office/drawing/2014/main" id="{6616DDFF-2B2C-40DD-B06C-76653E86959A}"/>
            </a:ext>
          </a:extLst>
        </xdr:cNvPr>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52" name="直線コネクタ 551">
          <a:extLst>
            <a:ext uri="{FF2B5EF4-FFF2-40B4-BE49-F238E27FC236}">
              <a16:creationId xmlns:a16="http://schemas.microsoft.com/office/drawing/2014/main" id="{6783EB11-4915-4F29-82D8-62F4A444F736}"/>
            </a:ext>
          </a:extLst>
        </xdr:cNvPr>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41470</xdr:rowOff>
    </xdr:from>
    <xdr:ext cx="469744" cy="259045"/>
    <xdr:sp macro="" textlink="">
      <xdr:nvSpPr>
        <xdr:cNvPr id="553" name="【学校施設】&#10;一人当たり面積平均値テキスト">
          <a:extLst>
            <a:ext uri="{FF2B5EF4-FFF2-40B4-BE49-F238E27FC236}">
              <a16:creationId xmlns:a16="http://schemas.microsoft.com/office/drawing/2014/main" id="{C56654FB-BA55-478A-8CB4-107B26E0F376}"/>
            </a:ext>
          </a:extLst>
        </xdr:cNvPr>
        <xdr:cNvSpPr txBox="1"/>
      </xdr:nvSpPr>
      <xdr:spPr>
        <a:xfrm>
          <a:off x="22199600" y="1067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54" name="フローチャート: 判断 553">
          <a:extLst>
            <a:ext uri="{FF2B5EF4-FFF2-40B4-BE49-F238E27FC236}">
              <a16:creationId xmlns:a16="http://schemas.microsoft.com/office/drawing/2014/main" id="{A364B8FA-E5F3-4BA2-8328-F9C63CF6A0CC}"/>
            </a:ext>
          </a:extLst>
        </xdr:cNvPr>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55" name="フローチャート: 判断 554">
          <a:extLst>
            <a:ext uri="{FF2B5EF4-FFF2-40B4-BE49-F238E27FC236}">
              <a16:creationId xmlns:a16="http://schemas.microsoft.com/office/drawing/2014/main" id="{9F1440B7-A5A1-4575-9C6A-F10FB25682FE}"/>
            </a:ext>
          </a:extLst>
        </xdr:cNvPr>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56" name="フローチャート: 判断 555">
          <a:extLst>
            <a:ext uri="{FF2B5EF4-FFF2-40B4-BE49-F238E27FC236}">
              <a16:creationId xmlns:a16="http://schemas.microsoft.com/office/drawing/2014/main" id="{4939A318-2E3F-4905-952E-651AEBF3A1CB}"/>
            </a:ext>
          </a:extLst>
        </xdr:cNvPr>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864</xdr:rowOff>
    </xdr:from>
    <xdr:to>
      <xdr:col>102</xdr:col>
      <xdr:colOff>165100</xdr:colOff>
      <xdr:row>62</xdr:row>
      <xdr:rowOff>102464</xdr:rowOff>
    </xdr:to>
    <xdr:sp macro="" textlink="">
      <xdr:nvSpPr>
        <xdr:cNvPr id="557" name="フローチャート: 判断 556">
          <a:extLst>
            <a:ext uri="{FF2B5EF4-FFF2-40B4-BE49-F238E27FC236}">
              <a16:creationId xmlns:a16="http://schemas.microsoft.com/office/drawing/2014/main" id="{E555C503-D966-41BB-915E-6A00A933DBA2}"/>
            </a:ext>
          </a:extLst>
        </xdr:cNvPr>
        <xdr:cNvSpPr/>
      </xdr:nvSpPr>
      <xdr:spPr>
        <a:xfrm>
          <a:off x="194945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71AE269E-B161-4A55-AFC6-A99DBAABE00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6919B6CD-145D-41B8-89F2-FB6640C8004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60E71EF4-2657-4D70-8A6F-B04AFB9C966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E4ED5D6F-1DFC-4110-A1C9-8379AD87153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A082FF36-BC8E-45AE-8DDC-754176CAD52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87275</xdr:rowOff>
    </xdr:from>
    <xdr:to>
      <xdr:col>116</xdr:col>
      <xdr:colOff>114300</xdr:colOff>
      <xdr:row>62</xdr:row>
      <xdr:rowOff>17425</xdr:rowOff>
    </xdr:to>
    <xdr:sp macro="" textlink="">
      <xdr:nvSpPr>
        <xdr:cNvPr id="563" name="楕円 562">
          <a:extLst>
            <a:ext uri="{FF2B5EF4-FFF2-40B4-BE49-F238E27FC236}">
              <a16:creationId xmlns:a16="http://schemas.microsoft.com/office/drawing/2014/main" id="{69DB6CE7-26D7-4F47-A501-ADDFC33875B7}"/>
            </a:ext>
          </a:extLst>
        </xdr:cNvPr>
        <xdr:cNvSpPr/>
      </xdr:nvSpPr>
      <xdr:spPr>
        <a:xfrm>
          <a:off x="22110700" y="105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110152</xdr:rowOff>
    </xdr:from>
    <xdr:ext cx="469744" cy="259045"/>
    <xdr:sp macro="" textlink="">
      <xdr:nvSpPr>
        <xdr:cNvPr id="564" name="【学校施設】&#10;一人当たり面積該当値テキスト">
          <a:extLst>
            <a:ext uri="{FF2B5EF4-FFF2-40B4-BE49-F238E27FC236}">
              <a16:creationId xmlns:a16="http://schemas.microsoft.com/office/drawing/2014/main" id="{45543FBD-6F03-4408-879D-FE93AAB507AA}"/>
            </a:ext>
          </a:extLst>
        </xdr:cNvPr>
        <xdr:cNvSpPr txBox="1"/>
      </xdr:nvSpPr>
      <xdr:spPr>
        <a:xfrm>
          <a:off x="22199600" y="1039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97790</xdr:rowOff>
    </xdr:from>
    <xdr:to>
      <xdr:col>112</xdr:col>
      <xdr:colOff>38100</xdr:colOff>
      <xdr:row>62</xdr:row>
      <xdr:rowOff>27940</xdr:rowOff>
    </xdr:to>
    <xdr:sp macro="" textlink="">
      <xdr:nvSpPr>
        <xdr:cNvPr id="565" name="楕円 564">
          <a:extLst>
            <a:ext uri="{FF2B5EF4-FFF2-40B4-BE49-F238E27FC236}">
              <a16:creationId xmlns:a16="http://schemas.microsoft.com/office/drawing/2014/main" id="{1852A1DD-5A59-46A4-82F1-0B8ED64829F6}"/>
            </a:ext>
          </a:extLst>
        </xdr:cNvPr>
        <xdr:cNvSpPr/>
      </xdr:nvSpPr>
      <xdr:spPr>
        <a:xfrm>
          <a:off x="2127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138075</xdr:rowOff>
    </xdr:from>
    <xdr:to>
      <xdr:col>116</xdr:col>
      <xdr:colOff>63500</xdr:colOff>
      <xdr:row>61</xdr:row>
      <xdr:rowOff>148590</xdr:rowOff>
    </xdr:to>
    <xdr:cxnSp macro="">
      <xdr:nvCxnSpPr>
        <xdr:cNvPr id="566" name="直線コネクタ 565">
          <a:extLst>
            <a:ext uri="{FF2B5EF4-FFF2-40B4-BE49-F238E27FC236}">
              <a16:creationId xmlns:a16="http://schemas.microsoft.com/office/drawing/2014/main" id="{ECCC1C46-8730-4539-A786-96229E0F2C80}"/>
            </a:ext>
          </a:extLst>
        </xdr:cNvPr>
        <xdr:cNvCxnSpPr/>
      </xdr:nvCxnSpPr>
      <xdr:spPr>
        <a:xfrm flipV="1">
          <a:off x="21323300" y="10596525"/>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107848</xdr:rowOff>
    </xdr:from>
    <xdr:to>
      <xdr:col>107</xdr:col>
      <xdr:colOff>101600</xdr:colOff>
      <xdr:row>62</xdr:row>
      <xdr:rowOff>37998</xdr:rowOff>
    </xdr:to>
    <xdr:sp macro="" textlink="">
      <xdr:nvSpPr>
        <xdr:cNvPr id="567" name="楕円 566">
          <a:extLst>
            <a:ext uri="{FF2B5EF4-FFF2-40B4-BE49-F238E27FC236}">
              <a16:creationId xmlns:a16="http://schemas.microsoft.com/office/drawing/2014/main" id="{C780DC4C-CC4F-45BD-9219-3836883B03D0}"/>
            </a:ext>
          </a:extLst>
        </xdr:cNvPr>
        <xdr:cNvSpPr/>
      </xdr:nvSpPr>
      <xdr:spPr>
        <a:xfrm>
          <a:off x="20383500" y="1056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148590</xdr:rowOff>
    </xdr:from>
    <xdr:to>
      <xdr:col>111</xdr:col>
      <xdr:colOff>177800</xdr:colOff>
      <xdr:row>61</xdr:row>
      <xdr:rowOff>158648</xdr:rowOff>
    </xdr:to>
    <xdr:cxnSp macro="">
      <xdr:nvCxnSpPr>
        <xdr:cNvPr id="568" name="直線コネクタ 567">
          <a:extLst>
            <a:ext uri="{FF2B5EF4-FFF2-40B4-BE49-F238E27FC236}">
              <a16:creationId xmlns:a16="http://schemas.microsoft.com/office/drawing/2014/main" id="{19D8EC30-31EF-4D40-A46D-5A62EB073FD9}"/>
            </a:ext>
          </a:extLst>
        </xdr:cNvPr>
        <xdr:cNvCxnSpPr/>
      </xdr:nvCxnSpPr>
      <xdr:spPr>
        <a:xfrm flipV="1">
          <a:off x="20434300" y="10607040"/>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114249</xdr:rowOff>
    </xdr:from>
    <xdr:to>
      <xdr:col>102</xdr:col>
      <xdr:colOff>165100</xdr:colOff>
      <xdr:row>62</xdr:row>
      <xdr:rowOff>44399</xdr:rowOff>
    </xdr:to>
    <xdr:sp macro="" textlink="">
      <xdr:nvSpPr>
        <xdr:cNvPr id="569" name="楕円 568">
          <a:extLst>
            <a:ext uri="{FF2B5EF4-FFF2-40B4-BE49-F238E27FC236}">
              <a16:creationId xmlns:a16="http://schemas.microsoft.com/office/drawing/2014/main" id="{78BA3DDA-F245-4115-8896-8EE5931125D5}"/>
            </a:ext>
          </a:extLst>
        </xdr:cNvPr>
        <xdr:cNvSpPr/>
      </xdr:nvSpPr>
      <xdr:spPr>
        <a:xfrm>
          <a:off x="19494500" y="1057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158648</xdr:rowOff>
    </xdr:from>
    <xdr:to>
      <xdr:col>107</xdr:col>
      <xdr:colOff>50800</xdr:colOff>
      <xdr:row>61</xdr:row>
      <xdr:rowOff>165049</xdr:rowOff>
    </xdr:to>
    <xdr:cxnSp macro="">
      <xdr:nvCxnSpPr>
        <xdr:cNvPr id="570" name="直線コネクタ 569">
          <a:extLst>
            <a:ext uri="{FF2B5EF4-FFF2-40B4-BE49-F238E27FC236}">
              <a16:creationId xmlns:a16="http://schemas.microsoft.com/office/drawing/2014/main" id="{8A9E0E8D-26B8-415E-94D1-BBE21AD58796}"/>
            </a:ext>
          </a:extLst>
        </xdr:cNvPr>
        <xdr:cNvCxnSpPr/>
      </xdr:nvCxnSpPr>
      <xdr:spPr>
        <a:xfrm flipV="1">
          <a:off x="19545300" y="1061709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168114</xdr:rowOff>
    </xdr:from>
    <xdr:ext cx="469744" cy="259045"/>
    <xdr:sp macro="" textlink="">
      <xdr:nvSpPr>
        <xdr:cNvPr id="571" name="n_1aveValue【学校施設】&#10;一人当たり面積">
          <a:extLst>
            <a:ext uri="{FF2B5EF4-FFF2-40B4-BE49-F238E27FC236}">
              <a16:creationId xmlns:a16="http://schemas.microsoft.com/office/drawing/2014/main" id="{9849F02C-72FF-4D4F-A5A2-66A2FCA9D5F9}"/>
            </a:ext>
          </a:extLst>
        </xdr:cNvPr>
        <xdr:cNvSpPr txBox="1"/>
      </xdr:nvSpPr>
      <xdr:spPr>
        <a:xfrm>
          <a:off x="210757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170401</xdr:rowOff>
    </xdr:from>
    <xdr:ext cx="469744" cy="259045"/>
    <xdr:sp macro="" textlink="">
      <xdr:nvSpPr>
        <xdr:cNvPr id="572" name="n_2aveValue【学校施設】&#10;一人当たり面積">
          <a:extLst>
            <a:ext uri="{FF2B5EF4-FFF2-40B4-BE49-F238E27FC236}">
              <a16:creationId xmlns:a16="http://schemas.microsoft.com/office/drawing/2014/main" id="{4628653B-51B7-44AF-B4FD-F3C339F54012}"/>
            </a:ext>
          </a:extLst>
        </xdr:cNvPr>
        <xdr:cNvSpPr txBox="1"/>
      </xdr:nvSpPr>
      <xdr:spPr>
        <a:xfrm>
          <a:off x="20199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93591</xdr:rowOff>
    </xdr:from>
    <xdr:ext cx="469744" cy="259045"/>
    <xdr:sp macro="" textlink="">
      <xdr:nvSpPr>
        <xdr:cNvPr id="573" name="n_3aveValue【学校施設】&#10;一人当たり面積">
          <a:extLst>
            <a:ext uri="{FF2B5EF4-FFF2-40B4-BE49-F238E27FC236}">
              <a16:creationId xmlns:a16="http://schemas.microsoft.com/office/drawing/2014/main" id="{B4EC3A35-BD81-4728-AD3F-C3E1CCD135F0}"/>
            </a:ext>
          </a:extLst>
        </xdr:cNvPr>
        <xdr:cNvSpPr txBox="1"/>
      </xdr:nvSpPr>
      <xdr:spPr>
        <a:xfrm>
          <a:off x="19310427" y="1072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44467</xdr:rowOff>
    </xdr:from>
    <xdr:ext cx="469744" cy="259045"/>
    <xdr:sp macro="" textlink="">
      <xdr:nvSpPr>
        <xdr:cNvPr id="574" name="n_1mainValue【学校施設】&#10;一人当たり面積">
          <a:extLst>
            <a:ext uri="{FF2B5EF4-FFF2-40B4-BE49-F238E27FC236}">
              <a16:creationId xmlns:a16="http://schemas.microsoft.com/office/drawing/2014/main" id="{3E56239A-912B-49B0-9EF9-64064D7766F6}"/>
            </a:ext>
          </a:extLst>
        </xdr:cNvPr>
        <xdr:cNvSpPr txBox="1"/>
      </xdr:nvSpPr>
      <xdr:spPr>
        <a:xfrm>
          <a:off x="21075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54525</xdr:rowOff>
    </xdr:from>
    <xdr:ext cx="469744" cy="259045"/>
    <xdr:sp macro="" textlink="">
      <xdr:nvSpPr>
        <xdr:cNvPr id="575" name="n_2mainValue【学校施設】&#10;一人当たり面積">
          <a:extLst>
            <a:ext uri="{FF2B5EF4-FFF2-40B4-BE49-F238E27FC236}">
              <a16:creationId xmlns:a16="http://schemas.microsoft.com/office/drawing/2014/main" id="{7B1C8347-B5A9-40CC-A108-15039F2E3A7B}"/>
            </a:ext>
          </a:extLst>
        </xdr:cNvPr>
        <xdr:cNvSpPr txBox="1"/>
      </xdr:nvSpPr>
      <xdr:spPr>
        <a:xfrm>
          <a:off x="20199427" y="1034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60926</xdr:rowOff>
    </xdr:from>
    <xdr:ext cx="469744" cy="259045"/>
    <xdr:sp macro="" textlink="">
      <xdr:nvSpPr>
        <xdr:cNvPr id="576" name="n_3mainValue【学校施設】&#10;一人当たり面積">
          <a:extLst>
            <a:ext uri="{FF2B5EF4-FFF2-40B4-BE49-F238E27FC236}">
              <a16:creationId xmlns:a16="http://schemas.microsoft.com/office/drawing/2014/main" id="{2F52B0A5-1B4E-4212-BD46-5A9F55955BFD}"/>
            </a:ext>
          </a:extLst>
        </xdr:cNvPr>
        <xdr:cNvSpPr txBox="1"/>
      </xdr:nvSpPr>
      <xdr:spPr>
        <a:xfrm>
          <a:off x="19310427" y="1034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a:extLst>
            <a:ext uri="{FF2B5EF4-FFF2-40B4-BE49-F238E27FC236}">
              <a16:creationId xmlns:a16="http://schemas.microsoft.com/office/drawing/2014/main" id="{9B000E54-87CD-4BC1-8ECC-551E34567E0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a:extLst>
            <a:ext uri="{FF2B5EF4-FFF2-40B4-BE49-F238E27FC236}">
              <a16:creationId xmlns:a16="http://schemas.microsoft.com/office/drawing/2014/main" id="{284D4262-D6AF-4C3A-A6DA-504E7305B37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a:extLst>
            <a:ext uri="{FF2B5EF4-FFF2-40B4-BE49-F238E27FC236}">
              <a16:creationId xmlns:a16="http://schemas.microsoft.com/office/drawing/2014/main" id="{80F97C54-E324-4D22-8CBA-D6003F50706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a:extLst>
            <a:ext uri="{FF2B5EF4-FFF2-40B4-BE49-F238E27FC236}">
              <a16:creationId xmlns:a16="http://schemas.microsoft.com/office/drawing/2014/main" id="{466806E8-AF28-43AC-A986-8AD7B163260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a:extLst>
            <a:ext uri="{FF2B5EF4-FFF2-40B4-BE49-F238E27FC236}">
              <a16:creationId xmlns:a16="http://schemas.microsoft.com/office/drawing/2014/main" id="{79BE355F-9F22-4D93-B339-D323F5C159C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a:extLst>
            <a:ext uri="{FF2B5EF4-FFF2-40B4-BE49-F238E27FC236}">
              <a16:creationId xmlns:a16="http://schemas.microsoft.com/office/drawing/2014/main" id="{A468A59A-AB26-4584-BEB5-07DFD1764F9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a:extLst>
            <a:ext uri="{FF2B5EF4-FFF2-40B4-BE49-F238E27FC236}">
              <a16:creationId xmlns:a16="http://schemas.microsoft.com/office/drawing/2014/main" id="{A20431A9-BACC-4C8E-820E-E89230271D3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a:extLst>
            <a:ext uri="{FF2B5EF4-FFF2-40B4-BE49-F238E27FC236}">
              <a16:creationId xmlns:a16="http://schemas.microsoft.com/office/drawing/2014/main" id="{81F15794-1CC1-4018-8AF6-E6C0CD45DDC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F0277731-5210-439B-B574-06B42B4B3E8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D02BB726-3C4B-4281-B245-260B543D772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3CBE8D7D-9D96-4F47-9B05-BF673F8BFEF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2517C93A-DA7A-47E4-B59B-1C2BCD44920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9A1E2E5F-483B-4816-8032-8DE23040BD0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61B556CC-B4ED-4D06-8DF9-64AAEB1C2DA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4E99D6BA-4090-4B64-A8F8-0075CC6DC5C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1CED3067-D8EB-46C7-9219-E9983132D47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3" name="正方形/長方形 592">
          <a:extLst>
            <a:ext uri="{FF2B5EF4-FFF2-40B4-BE49-F238E27FC236}">
              <a16:creationId xmlns:a16="http://schemas.microsoft.com/office/drawing/2014/main" id="{9D9FAFC1-389E-49E3-88B6-9BB46A53A01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4" name="正方形/長方形 593">
          <a:extLst>
            <a:ext uri="{FF2B5EF4-FFF2-40B4-BE49-F238E27FC236}">
              <a16:creationId xmlns:a16="http://schemas.microsoft.com/office/drawing/2014/main" id="{5FB75466-B083-4CB3-A553-F60AF28B374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5" name="正方形/長方形 594">
          <a:extLst>
            <a:ext uri="{FF2B5EF4-FFF2-40B4-BE49-F238E27FC236}">
              <a16:creationId xmlns:a16="http://schemas.microsoft.com/office/drawing/2014/main" id="{94D0EF36-D66C-48FC-9210-DF53538B5AE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6" name="正方形/長方形 595">
          <a:extLst>
            <a:ext uri="{FF2B5EF4-FFF2-40B4-BE49-F238E27FC236}">
              <a16:creationId xmlns:a16="http://schemas.microsoft.com/office/drawing/2014/main" id="{001C37FE-10F9-472C-8F3F-6F28EA3F1BB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7" name="正方形/長方形 596">
          <a:extLst>
            <a:ext uri="{FF2B5EF4-FFF2-40B4-BE49-F238E27FC236}">
              <a16:creationId xmlns:a16="http://schemas.microsoft.com/office/drawing/2014/main" id="{E56D08F1-936F-418D-938B-80830D6A84A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8" name="正方形/長方形 597">
          <a:extLst>
            <a:ext uri="{FF2B5EF4-FFF2-40B4-BE49-F238E27FC236}">
              <a16:creationId xmlns:a16="http://schemas.microsoft.com/office/drawing/2014/main" id="{6228487C-5D65-4372-932D-37B5782D37B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9" name="正方形/長方形 598">
          <a:extLst>
            <a:ext uri="{FF2B5EF4-FFF2-40B4-BE49-F238E27FC236}">
              <a16:creationId xmlns:a16="http://schemas.microsoft.com/office/drawing/2014/main" id="{6F7D0831-C99A-44A1-83B7-1099A7F6E7E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0" name="正方形/長方形 599">
          <a:extLst>
            <a:ext uri="{FF2B5EF4-FFF2-40B4-BE49-F238E27FC236}">
              <a16:creationId xmlns:a16="http://schemas.microsoft.com/office/drawing/2014/main" id="{2EDAC8FB-0EB6-4735-BE89-50BB090C2DE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1" name="テキスト ボックス 600">
          <a:extLst>
            <a:ext uri="{FF2B5EF4-FFF2-40B4-BE49-F238E27FC236}">
              <a16:creationId xmlns:a16="http://schemas.microsoft.com/office/drawing/2014/main" id="{C01D0245-AC41-457D-A974-7D7512952A8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2" name="直線コネクタ 601">
          <a:extLst>
            <a:ext uri="{FF2B5EF4-FFF2-40B4-BE49-F238E27FC236}">
              <a16:creationId xmlns:a16="http://schemas.microsoft.com/office/drawing/2014/main" id="{39BEDBB9-625C-45E3-9DAE-17797738C63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3" name="直線コネクタ 602">
          <a:extLst>
            <a:ext uri="{FF2B5EF4-FFF2-40B4-BE49-F238E27FC236}">
              <a16:creationId xmlns:a16="http://schemas.microsoft.com/office/drawing/2014/main" id="{EFF4550C-3E68-40DA-AF33-D432A4124E2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4" name="テキスト ボックス 603">
          <a:extLst>
            <a:ext uri="{FF2B5EF4-FFF2-40B4-BE49-F238E27FC236}">
              <a16:creationId xmlns:a16="http://schemas.microsoft.com/office/drawing/2014/main" id="{B5A972DE-0375-477A-89F7-206327AF4778}"/>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5" name="直線コネクタ 604">
          <a:extLst>
            <a:ext uri="{FF2B5EF4-FFF2-40B4-BE49-F238E27FC236}">
              <a16:creationId xmlns:a16="http://schemas.microsoft.com/office/drawing/2014/main" id="{B55AC2B7-4569-43B5-996B-A7063A7F771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6" name="テキスト ボックス 605">
          <a:extLst>
            <a:ext uri="{FF2B5EF4-FFF2-40B4-BE49-F238E27FC236}">
              <a16:creationId xmlns:a16="http://schemas.microsoft.com/office/drawing/2014/main" id="{FC4F8669-C86D-4266-B4F0-EC95272F578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7" name="直線コネクタ 606">
          <a:extLst>
            <a:ext uri="{FF2B5EF4-FFF2-40B4-BE49-F238E27FC236}">
              <a16:creationId xmlns:a16="http://schemas.microsoft.com/office/drawing/2014/main" id="{6A15A0A2-349A-4682-BF95-B5D884D8D2F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8" name="テキスト ボックス 607">
          <a:extLst>
            <a:ext uri="{FF2B5EF4-FFF2-40B4-BE49-F238E27FC236}">
              <a16:creationId xmlns:a16="http://schemas.microsoft.com/office/drawing/2014/main" id="{84B229C8-C1AE-4B91-9FFD-F5D617CE0DA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9" name="直線コネクタ 608">
          <a:extLst>
            <a:ext uri="{FF2B5EF4-FFF2-40B4-BE49-F238E27FC236}">
              <a16:creationId xmlns:a16="http://schemas.microsoft.com/office/drawing/2014/main" id="{DF42BB5F-76EE-4B93-8693-76FB087ECBC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0" name="テキスト ボックス 609">
          <a:extLst>
            <a:ext uri="{FF2B5EF4-FFF2-40B4-BE49-F238E27FC236}">
              <a16:creationId xmlns:a16="http://schemas.microsoft.com/office/drawing/2014/main" id="{C6E0592B-A212-47CF-BD15-5467094FDFB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1" name="直線コネクタ 610">
          <a:extLst>
            <a:ext uri="{FF2B5EF4-FFF2-40B4-BE49-F238E27FC236}">
              <a16:creationId xmlns:a16="http://schemas.microsoft.com/office/drawing/2014/main" id="{EC93E790-9B8A-4BC7-9EB7-CC7D58311CA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2" name="テキスト ボックス 611">
          <a:extLst>
            <a:ext uri="{FF2B5EF4-FFF2-40B4-BE49-F238E27FC236}">
              <a16:creationId xmlns:a16="http://schemas.microsoft.com/office/drawing/2014/main" id="{7168596B-8A65-481D-A9AD-4A3DC05E901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3" name="直線コネクタ 612">
          <a:extLst>
            <a:ext uri="{FF2B5EF4-FFF2-40B4-BE49-F238E27FC236}">
              <a16:creationId xmlns:a16="http://schemas.microsoft.com/office/drawing/2014/main" id="{C486E311-91D8-426E-BD6E-E2961000DF7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4" name="テキスト ボックス 613">
          <a:extLst>
            <a:ext uri="{FF2B5EF4-FFF2-40B4-BE49-F238E27FC236}">
              <a16:creationId xmlns:a16="http://schemas.microsoft.com/office/drawing/2014/main" id="{D5253FD2-C53A-4CE9-8554-617F120B44AE}"/>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5" name="直線コネクタ 614">
          <a:extLst>
            <a:ext uri="{FF2B5EF4-FFF2-40B4-BE49-F238E27FC236}">
              <a16:creationId xmlns:a16="http://schemas.microsoft.com/office/drawing/2014/main" id="{AADC8DC0-D0FA-4C6F-963A-2AAC7B8B0C7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6" name="テキスト ボックス 615">
          <a:extLst>
            <a:ext uri="{FF2B5EF4-FFF2-40B4-BE49-F238E27FC236}">
              <a16:creationId xmlns:a16="http://schemas.microsoft.com/office/drawing/2014/main" id="{65F378CE-FEDD-4BCE-A034-8D68675B231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7" name="【公民館】&#10;有形固定資産減価償却率グラフ枠">
          <a:extLst>
            <a:ext uri="{FF2B5EF4-FFF2-40B4-BE49-F238E27FC236}">
              <a16:creationId xmlns:a16="http://schemas.microsoft.com/office/drawing/2014/main" id="{40BC761E-6727-4CD8-A70C-79888C36A8D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18" name="直線コネクタ 617">
          <a:extLst>
            <a:ext uri="{FF2B5EF4-FFF2-40B4-BE49-F238E27FC236}">
              <a16:creationId xmlns:a16="http://schemas.microsoft.com/office/drawing/2014/main" id="{2D6D2C64-DB18-4246-994B-17481F32BD29}"/>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19" name="【公民館】&#10;有形固定資産減価償却率最小値テキスト">
          <a:extLst>
            <a:ext uri="{FF2B5EF4-FFF2-40B4-BE49-F238E27FC236}">
              <a16:creationId xmlns:a16="http://schemas.microsoft.com/office/drawing/2014/main" id="{3C087E3D-10A2-472F-8291-3D3D21D725DD}"/>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20" name="直線コネクタ 619">
          <a:extLst>
            <a:ext uri="{FF2B5EF4-FFF2-40B4-BE49-F238E27FC236}">
              <a16:creationId xmlns:a16="http://schemas.microsoft.com/office/drawing/2014/main" id="{744C4850-FCC5-42CC-8EE2-89F42A8AB47B}"/>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1" name="【公民館】&#10;有形固定資産減価償却率最大値テキスト">
          <a:extLst>
            <a:ext uri="{FF2B5EF4-FFF2-40B4-BE49-F238E27FC236}">
              <a16:creationId xmlns:a16="http://schemas.microsoft.com/office/drawing/2014/main" id="{25CF6858-6EF8-4CBC-A272-6BD411D7D7F9}"/>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2" name="直線コネクタ 621">
          <a:extLst>
            <a:ext uri="{FF2B5EF4-FFF2-40B4-BE49-F238E27FC236}">
              <a16:creationId xmlns:a16="http://schemas.microsoft.com/office/drawing/2014/main" id="{1499EE76-B674-4468-B555-C6C3544D151D}"/>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169108</xdr:rowOff>
    </xdr:from>
    <xdr:ext cx="405111" cy="259045"/>
    <xdr:sp macro="" textlink="">
      <xdr:nvSpPr>
        <xdr:cNvPr id="623" name="【公民館】&#10;有形固定資産減価償却率平均値テキスト">
          <a:extLst>
            <a:ext uri="{FF2B5EF4-FFF2-40B4-BE49-F238E27FC236}">
              <a16:creationId xmlns:a16="http://schemas.microsoft.com/office/drawing/2014/main" id="{72741566-E4E5-4F06-BFEE-8CA72E063A73}"/>
            </a:ext>
          </a:extLst>
        </xdr:cNvPr>
        <xdr:cNvSpPr txBox="1"/>
      </xdr:nvSpPr>
      <xdr:spPr>
        <a:xfrm>
          <a:off x="16357600" y="17485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624" name="フローチャート: 判断 623">
          <a:extLst>
            <a:ext uri="{FF2B5EF4-FFF2-40B4-BE49-F238E27FC236}">
              <a16:creationId xmlns:a16="http://schemas.microsoft.com/office/drawing/2014/main" id="{871CC1F2-A4A6-4539-A2E8-FD161BDA8C27}"/>
            </a:ext>
          </a:extLst>
        </xdr:cNvPr>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625" name="フローチャート: 判断 624">
          <a:extLst>
            <a:ext uri="{FF2B5EF4-FFF2-40B4-BE49-F238E27FC236}">
              <a16:creationId xmlns:a16="http://schemas.microsoft.com/office/drawing/2014/main" id="{64C41584-81FB-47FB-B5AA-CD59E5DEB25C}"/>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626" name="フローチャート: 判断 625">
          <a:extLst>
            <a:ext uri="{FF2B5EF4-FFF2-40B4-BE49-F238E27FC236}">
              <a16:creationId xmlns:a16="http://schemas.microsoft.com/office/drawing/2014/main" id="{E697A1ED-0731-43C3-BEF7-64733E7BDCA6}"/>
            </a:ext>
          </a:extLst>
        </xdr:cNvPr>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9071</xdr:rowOff>
    </xdr:from>
    <xdr:to>
      <xdr:col>72</xdr:col>
      <xdr:colOff>38100</xdr:colOff>
      <xdr:row>103</xdr:row>
      <xdr:rowOff>110671</xdr:rowOff>
    </xdr:to>
    <xdr:sp macro="" textlink="">
      <xdr:nvSpPr>
        <xdr:cNvPr id="627" name="フローチャート: 判断 626">
          <a:extLst>
            <a:ext uri="{FF2B5EF4-FFF2-40B4-BE49-F238E27FC236}">
              <a16:creationId xmlns:a16="http://schemas.microsoft.com/office/drawing/2014/main" id="{F9CEAA51-98D1-485A-9B13-7BF7A916E944}"/>
            </a:ext>
          </a:extLst>
        </xdr:cNvPr>
        <xdr:cNvSpPr/>
      </xdr:nvSpPr>
      <xdr:spPr>
        <a:xfrm>
          <a:off x="13652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564B228E-CA5A-4D58-BEAF-33CF357B382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D62F181D-33A1-4C32-B673-CD266D63C5F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B3F6E988-5A56-4379-B5B4-2E4082541BE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891B99E4-D3EF-4375-B348-26FE63CF9E2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95BAE7BF-58C3-47BE-97CD-15A71D8CF48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33" name="楕円 632">
          <a:extLst>
            <a:ext uri="{FF2B5EF4-FFF2-40B4-BE49-F238E27FC236}">
              <a16:creationId xmlns:a16="http://schemas.microsoft.com/office/drawing/2014/main" id="{852E6654-943B-4B6E-B596-35754242ED48}"/>
            </a:ext>
          </a:extLst>
        </xdr:cNvPr>
        <xdr:cNvSpPr/>
      </xdr:nvSpPr>
      <xdr:spPr>
        <a:xfrm>
          <a:off x="162687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163847</xdr:rowOff>
    </xdr:from>
    <xdr:ext cx="405111" cy="259045"/>
    <xdr:sp macro="" textlink="">
      <xdr:nvSpPr>
        <xdr:cNvPr id="634" name="【公民館】&#10;有形固定資産減価償却率該当値テキスト">
          <a:extLst>
            <a:ext uri="{FF2B5EF4-FFF2-40B4-BE49-F238E27FC236}">
              <a16:creationId xmlns:a16="http://schemas.microsoft.com/office/drawing/2014/main" id="{01E031E3-505D-4885-A1A8-D67F64F5F9D9}"/>
            </a:ext>
          </a:extLst>
        </xdr:cNvPr>
        <xdr:cNvSpPr txBox="1"/>
      </xdr:nvSpPr>
      <xdr:spPr>
        <a:xfrm>
          <a:off x="16357600"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44994</xdr:rowOff>
    </xdr:from>
    <xdr:to>
      <xdr:col>81</xdr:col>
      <xdr:colOff>101600</xdr:colOff>
      <xdr:row>103</xdr:row>
      <xdr:rowOff>146594</xdr:rowOff>
    </xdr:to>
    <xdr:sp macro="" textlink="">
      <xdr:nvSpPr>
        <xdr:cNvPr id="635" name="楕円 634">
          <a:extLst>
            <a:ext uri="{FF2B5EF4-FFF2-40B4-BE49-F238E27FC236}">
              <a16:creationId xmlns:a16="http://schemas.microsoft.com/office/drawing/2014/main" id="{82356E95-7DAD-4E5C-8315-782F84C28E92}"/>
            </a:ext>
          </a:extLst>
        </xdr:cNvPr>
        <xdr:cNvSpPr/>
      </xdr:nvSpPr>
      <xdr:spPr>
        <a:xfrm>
          <a:off x="154305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64770</xdr:rowOff>
    </xdr:from>
    <xdr:to>
      <xdr:col>85</xdr:col>
      <xdr:colOff>127000</xdr:colOff>
      <xdr:row>103</xdr:row>
      <xdr:rowOff>95794</xdr:rowOff>
    </xdr:to>
    <xdr:cxnSp macro="">
      <xdr:nvCxnSpPr>
        <xdr:cNvPr id="636" name="直線コネクタ 635">
          <a:extLst>
            <a:ext uri="{FF2B5EF4-FFF2-40B4-BE49-F238E27FC236}">
              <a16:creationId xmlns:a16="http://schemas.microsoft.com/office/drawing/2014/main" id="{9610CF60-014C-4C98-BE3C-0945C5A10144}"/>
            </a:ext>
          </a:extLst>
        </xdr:cNvPr>
        <xdr:cNvCxnSpPr/>
      </xdr:nvCxnSpPr>
      <xdr:spPr>
        <a:xfrm flipV="1">
          <a:off x="15481300" y="1772412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77651</xdr:rowOff>
    </xdr:from>
    <xdr:to>
      <xdr:col>76</xdr:col>
      <xdr:colOff>165100</xdr:colOff>
      <xdr:row>104</xdr:row>
      <xdr:rowOff>7801</xdr:rowOff>
    </xdr:to>
    <xdr:sp macro="" textlink="">
      <xdr:nvSpPr>
        <xdr:cNvPr id="637" name="楕円 636">
          <a:extLst>
            <a:ext uri="{FF2B5EF4-FFF2-40B4-BE49-F238E27FC236}">
              <a16:creationId xmlns:a16="http://schemas.microsoft.com/office/drawing/2014/main" id="{85D6B95B-4CDC-4E39-B5F7-6D4A88C52668}"/>
            </a:ext>
          </a:extLst>
        </xdr:cNvPr>
        <xdr:cNvSpPr/>
      </xdr:nvSpPr>
      <xdr:spPr>
        <a:xfrm>
          <a:off x="14541500" y="177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95794</xdr:rowOff>
    </xdr:from>
    <xdr:to>
      <xdr:col>81</xdr:col>
      <xdr:colOff>50800</xdr:colOff>
      <xdr:row>103</xdr:row>
      <xdr:rowOff>128451</xdr:rowOff>
    </xdr:to>
    <xdr:cxnSp macro="">
      <xdr:nvCxnSpPr>
        <xdr:cNvPr id="638" name="直線コネクタ 637">
          <a:extLst>
            <a:ext uri="{FF2B5EF4-FFF2-40B4-BE49-F238E27FC236}">
              <a16:creationId xmlns:a16="http://schemas.microsoft.com/office/drawing/2014/main" id="{140B50B1-7D45-4124-9E38-751B720E8DD6}"/>
            </a:ext>
          </a:extLst>
        </xdr:cNvPr>
        <xdr:cNvCxnSpPr/>
      </xdr:nvCxnSpPr>
      <xdr:spPr>
        <a:xfrm flipV="1">
          <a:off x="14592300" y="177551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110308</xdr:rowOff>
    </xdr:from>
    <xdr:to>
      <xdr:col>72</xdr:col>
      <xdr:colOff>38100</xdr:colOff>
      <xdr:row>104</xdr:row>
      <xdr:rowOff>40458</xdr:rowOff>
    </xdr:to>
    <xdr:sp macro="" textlink="">
      <xdr:nvSpPr>
        <xdr:cNvPr id="639" name="楕円 638">
          <a:extLst>
            <a:ext uri="{FF2B5EF4-FFF2-40B4-BE49-F238E27FC236}">
              <a16:creationId xmlns:a16="http://schemas.microsoft.com/office/drawing/2014/main" id="{8B45655C-D570-43CF-AED0-FF0AF81AC232}"/>
            </a:ext>
          </a:extLst>
        </xdr:cNvPr>
        <xdr:cNvSpPr/>
      </xdr:nvSpPr>
      <xdr:spPr>
        <a:xfrm>
          <a:off x="136525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128451</xdr:rowOff>
    </xdr:from>
    <xdr:to>
      <xdr:col>76</xdr:col>
      <xdr:colOff>114300</xdr:colOff>
      <xdr:row>103</xdr:row>
      <xdr:rowOff>161108</xdr:rowOff>
    </xdr:to>
    <xdr:cxnSp macro="">
      <xdr:nvCxnSpPr>
        <xdr:cNvPr id="640" name="直線コネクタ 639">
          <a:extLst>
            <a:ext uri="{FF2B5EF4-FFF2-40B4-BE49-F238E27FC236}">
              <a16:creationId xmlns:a16="http://schemas.microsoft.com/office/drawing/2014/main" id="{01F43C25-D99E-41CB-9CEF-2B24DAB7001D}"/>
            </a:ext>
          </a:extLst>
        </xdr:cNvPr>
        <xdr:cNvCxnSpPr/>
      </xdr:nvCxnSpPr>
      <xdr:spPr>
        <a:xfrm flipV="1">
          <a:off x="13703300" y="177878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112503</xdr:rowOff>
    </xdr:from>
    <xdr:ext cx="405111" cy="259045"/>
    <xdr:sp macro="" textlink="">
      <xdr:nvSpPr>
        <xdr:cNvPr id="641" name="n_1aveValue【公民館】&#10;有形固定資産減価償却率">
          <a:extLst>
            <a:ext uri="{FF2B5EF4-FFF2-40B4-BE49-F238E27FC236}">
              <a16:creationId xmlns:a16="http://schemas.microsoft.com/office/drawing/2014/main" id="{64FEE73B-47A6-48D2-8390-0840042C8156}"/>
            </a:ext>
          </a:extLst>
        </xdr:cNvPr>
        <xdr:cNvSpPr txBox="1"/>
      </xdr:nvSpPr>
      <xdr:spPr>
        <a:xfrm>
          <a:off x="15266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642" name="n_2aveValue【公民館】&#10;有形固定資産減価償却率">
          <a:extLst>
            <a:ext uri="{FF2B5EF4-FFF2-40B4-BE49-F238E27FC236}">
              <a16:creationId xmlns:a16="http://schemas.microsoft.com/office/drawing/2014/main" id="{54E50A71-B51C-4D60-AAF3-F84D922E01B0}"/>
            </a:ext>
          </a:extLst>
        </xdr:cNvPr>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127198</xdr:rowOff>
    </xdr:from>
    <xdr:ext cx="405111" cy="259045"/>
    <xdr:sp macro="" textlink="">
      <xdr:nvSpPr>
        <xdr:cNvPr id="643" name="n_3aveValue【公民館】&#10;有形固定資産減価償却率">
          <a:extLst>
            <a:ext uri="{FF2B5EF4-FFF2-40B4-BE49-F238E27FC236}">
              <a16:creationId xmlns:a16="http://schemas.microsoft.com/office/drawing/2014/main" id="{957E1AC8-274D-45FE-BC89-C6E335DEAD52}"/>
            </a:ext>
          </a:extLst>
        </xdr:cNvPr>
        <xdr:cNvSpPr txBox="1"/>
      </xdr:nvSpPr>
      <xdr:spPr>
        <a:xfrm>
          <a:off x="135007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137721</xdr:rowOff>
    </xdr:from>
    <xdr:ext cx="405111" cy="259045"/>
    <xdr:sp macro="" textlink="">
      <xdr:nvSpPr>
        <xdr:cNvPr id="644" name="n_1mainValue【公民館】&#10;有形固定資産減価償却率">
          <a:extLst>
            <a:ext uri="{FF2B5EF4-FFF2-40B4-BE49-F238E27FC236}">
              <a16:creationId xmlns:a16="http://schemas.microsoft.com/office/drawing/2014/main" id="{35916226-7497-475B-8169-42E390E12B70}"/>
            </a:ext>
          </a:extLst>
        </xdr:cNvPr>
        <xdr:cNvSpPr txBox="1"/>
      </xdr:nvSpPr>
      <xdr:spPr>
        <a:xfrm>
          <a:off x="152660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170378</xdr:rowOff>
    </xdr:from>
    <xdr:ext cx="405111" cy="259045"/>
    <xdr:sp macro="" textlink="">
      <xdr:nvSpPr>
        <xdr:cNvPr id="645" name="n_2mainValue【公民館】&#10;有形固定資産減価償却率">
          <a:extLst>
            <a:ext uri="{FF2B5EF4-FFF2-40B4-BE49-F238E27FC236}">
              <a16:creationId xmlns:a16="http://schemas.microsoft.com/office/drawing/2014/main" id="{2CD368CA-124F-4E09-A0D1-7E0EC6D7783F}"/>
            </a:ext>
          </a:extLst>
        </xdr:cNvPr>
        <xdr:cNvSpPr txBox="1"/>
      </xdr:nvSpPr>
      <xdr:spPr>
        <a:xfrm>
          <a:off x="14389744" y="1782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31585</xdr:rowOff>
    </xdr:from>
    <xdr:ext cx="405111" cy="259045"/>
    <xdr:sp macro="" textlink="">
      <xdr:nvSpPr>
        <xdr:cNvPr id="646" name="n_3mainValue【公民館】&#10;有形固定資産減価償却率">
          <a:extLst>
            <a:ext uri="{FF2B5EF4-FFF2-40B4-BE49-F238E27FC236}">
              <a16:creationId xmlns:a16="http://schemas.microsoft.com/office/drawing/2014/main" id="{87889A50-233F-47CF-8797-4ACF1F3CCD6C}"/>
            </a:ext>
          </a:extLst>
        </xdr:cNvPr>
        <xdr:cNvSpPr txBox="1"/>
      </xdr:nvSpPr>
      <xdr:spPr>
        <a:xfrm>
          <a:off x="13500744" y="1786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7" name="正方形/長方形 646">
          <a:extLst>
            <a:ext uri="{FF2B5EF4-FFF2-40B4-BE49-F238E27FC236}">
              <a16:creationId xmlns:a16="http://schemas.microsoft.com/office/drawing/2014/main" id="{DA70B02C-D1B8-4A20-A919-6241AA644B5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8" name="正方形/長方形 647">
          <a:extLst>
            <a:ext uri="{FF2B5EF4-FFF2-40B4-BE49-F238E27FC236}">
              <a16:creationId xmlns:a16="http://schemas.microsoft.com/office/drawing/2014/main" id="{62076F7C-0044-4CB5-BC37-197553CCF23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9" name="正方形/長方形 648">
          <a:extLst>
            <a:ext uri="{FF2B5EF4-FFF2-40B4-BE49-F238E27FC236}">
              <a16:creationId xmlns:a16="http://schemas.microsoft.com/office/drawing/2014/main" id="{34114BD7-209E-4FD7-87B6-35118434BFB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0" name="正方形/長方形 649">
          <a:extLst>
            <a:ext uri="{FF2B5EF4-FFF2-40B4-BE49-F238E27FC236}">
              <a16:creationId xmlns:a16="http://schemas.microsoft.com/office/drawing/2014/main" id="{2E4DB05D-E60E-4409-9E64-59AC3EDE52D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1" name="正方形/長方形 650">
          <a:extLst>
            <a:ext uri="{FF2B5EF4-FFF2-40B4-BE49-F238E27FC236}">
              <a16:creationId xmlns:a16="http://schemas.microsoft.com/office/drawing/2014/main" id="{0111542F-E515-4401-BF7B-FF8E14D9863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2" name="正方形/長方形 651">
          <a:extLst>
            <a:ext uri="{FF2B5EF4-FFF2-40B4-BE49-F238E27FC236}">
              <a16:creationId xmlns:a16="http://schemas.microsoft.com/office/drawing/2014/main" id="{FCAC2103-B15F-4AC4-8E47-48DE5E77846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3" name="正方形/長方形 652">
          <a:extLst>
            <a:ext uri="{FF2B5EF4-FFF2-40B4-BE49-F238E27FC236}">
              <a16:creationId xmlns:a16="http://schemas.microsoft.com/office/drawing/2014/main" id="{43DFD49B-DD5C-443C-8F29-72C7202C777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a:extLst>
            <a:ext uri="{FF2B5EF4-FFF2-40B4-BE49-F238E27FC236}">
              <a16:creationId xmlns:a16="http://schemas.microsoft.com/office/drawing/2014/main" id="{E7C53AEB-C08A-4963-9933-7E9684C6B80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5" name="テキスト ボックス 654">
          <a:extLst>
            <a:ext uri="{FF2B5EF4-FFF2-40B4-BE49-F238E27FC236}">
              <a16:creationId xmlns:a16="http://schemas.microsoft.com/office/drawing/2014/main" id="{7B431EEE-43C3-4100-9F91-2598A9712E1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6" name="直線コネクタ 655">
          <a:extLst>
            <a:ext uri="{FF2B5EF4-FFF2-40B4-BE49-F238E27FC236}">
              <a16:creationId xmlns:a16="http://schemas.microsoft.com/office/drawing/2014/main" id="{8260A76F-CAAB-4DF8-B25A-4118EB24A99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7" name="直線コネクタ 656">
          <a:extLst>
            <a:ext uri="{FF2B5EF4-FFF2-40B4-BE49-F238E27FC236}">
              <a16:creationId xmlns:a16="http://schemas.microsoft.com/office/drawing/2014/main" id="{511E79A9-EB3C-4648-8F6B-D764C57F8E1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8" name="テキスト ボックス 657">
          <a:extLst>
            <a:ext uri="{FF2B5EF4-FFF2-40B4-BE49-F238E27FC236}">
              <a16:creationId xmlns:a16="http://schemas.microsoft.com/office/drawing/2014/main" id="{8F211180-A899-484F-9323-7BF97BA5FDA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9" name="直線コネクタ 658">
          <a:extLst>
            <a:ext uri="{FF2B5EF4-FFF2-40B4-BE49-F238E27FC236}">
              <a16:creationId xmlns:a16="http://schemas.microsoft.com/office/drawing/2014/main" id="{163AAAC5-B1C2-436C-A400-73E736BD705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0" name="テキスト ボックス 659">
          <a:extLst>
            <a:ext uri="{FF2B5EF4-FFF2-40B4-BE49-F238E27FC236}">
              <a16:creationId xmlns:a16="http://schemas.microsoft.com/office/drawing/2014/main" id="{BB2D135A-45C0-437F-95F4-7EF129CC3BE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1" name="直線コネクタ 660">
          <a:extLst>
            <a:ext uri="{FF2B5EF4-FFF2-40B4-BE49-F238E27FC236}">
              <a16:creationId xmlns:a16="http://schemas.microsoft.com/office/drawing/2014/main" id="{91432F77-766E-499A-A189-1F9710FA212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2" name="テキスト ボックス 661">
          <a:extLst>
            <a:ext uri="{FF2B5EF4-FFF2-40B4-BE49-F238E27FC236}">
              <a16:creationId xmlns:a16="http://schemas.microsoft.com/office/drawing/2014/main" id="{FBC92BD7-18A9-49AD-B585-782C1F8A42F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3" name="直線コネクタ 662">
          <a:extLst>
            <a:ext uri="{FF2B5EF4-FFF2-40B4-BE49-F238E27FC236}">
              <a16:creationId xmlns:a16="http://schemas.microsoft.com/office/drawing/2014/main" id="{99E9D269-A1A0-47FD-AB2B-595B9D46D69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4" name="テキスト ボックス 663">
          <a:extLst>
            <a:ext uri="{FF2B5EF4-FFF2-40B4-BE49-F238E27FC236}">
              <a16:creationId xmlns:a16="http://schemas.microsoft.com/office/drawing/2014/main" id="{F6F9182D-84FC-4873-82C5-8245329D43B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5" name="直線コネクタ 664">
          <a:extLst>
            <a:ext uri="{FF2B5EF4-FFF2-40B4-BE49-F238E27FC236}">
              <a16:creationId xmlns:a16="http://schemas.microsoft.com/office/drawing/2014/main" id="{5AA16DBD-F40C-43E5-9416-EE24B447395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6" name="テキスト ボックス 665">
          <a:extLst>
            <a:ext uri="{FF2B5EF4-FFF2-40B4-BE49-F238E27FC236}">
              <a16:creationId xmlns:a16="http://schemas.microsoft.com/office/drawing/2014/main" id="{6211F030-1FB8-4F3C-8974-0174975E88B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7" name="直線コネクタ 666">
          <a:extLst>
            <a:ext uri="{FF2B5EF4-FFF2-40B4-BE49-F238E27FC236}">
              <a16:creationId xmlns:a16="http://schemas.microsoft.com/office/drawing/2014/main" id="{C1196EB7-2281-481A-94BF-22EED4EB0A5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8" name="テキスト ボックス 667">
          <a:extLst>
            <a:ext uri="{FF2B5EF4-FFF2-40B4-BE49-F238E27FC236}">
              <a16:creationId xmlns:a16="http://schemas.microsoft.com/office/drawing/2014/main" id="{BB41AE3B-0127-465B-B974-00917A974DB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a:extLst>
            <a:ext uri="{FF2B5EF4-FFF2-40B4-BE49-F238E27FC236}">
              <a16:creationId xmlns:a16="http://schemas.microsoft.com/office/drawing/2014/main" id="{724378B5-FD42-4AA2-977B-FE02929795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0" name="テキスト ボックス 669">
          <a:extLst>
            <a:ext uri="{FF2B5EF4-FFF2-40B4-BE49-F238E27FC236}">
              <a16:creationId xmlns:a16="http://schemas.microsoft.com/office/drawing/2014/main" id="{CE421543-E657-4E15-821C-C7B082A916C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公民館】&#10;一人当たり面積グラフ枠">
          <a:extLst>
            <a:ext uri="{FF2B5EF4-FFF2-40B4-BE49-F238E27FC236}">
              <a16:creationId xmlns:a16="http://schemas.microsoft.com/office/drawing/2014/main" id="{C6F7B92C-6969-41BE-AD86-7AF59E51399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672" name="直線コネクタ 671">
          <a:extLst>
            <a:ext uri="{FF2B5EF4-FFF2-40B4-BE49-F238E27FC236}">
              <a16:creationId xmlns:a16="http://schemas.microsoft.com/office/drawing/2014/main" id="{93767F9E-CB71-482D-A3A7-B9AD6F0FAE0D}"/>
            </a:ext>
          </a:extLst>
        </xdr:cNvPr>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73" name="【公民館】&#10;一人当たり面積最小値テキスト">
          <a:extLst>
            <a:ext uri="{FF2B5EF4-FFF2-40B4-BE49-F238E27FC236}">
              <a16:creationId xmlns:a16="http://schemas.microsoft.com/office/drawing/2014/main" id="{72411097-2052-4CD7-ADD4-CDB45EDFF40B}"/>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74" name="直線コネクタ 673">
          <a:extLst>
            <a:ext uri="{FF2B5EF4-FFF2-40B4-BE49-F238E27FC236}">
              <a16:creationId xmlns:a16="http://schemas.microsoft.com/office/drawing/2014/main" id="{C09C1B60-B534-4055-B654-F845E5F1C61B}"/>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675" name="【公民館】&#10;一人当たり面積最大値テキスト">
          <a:extLst>
            <a:ext uri="{FF2B5EF4-FFF2-40B4-BE49-F238E27FC236}">
              <a16:creationId xmlns:a16="http://schemas.microsoft.com/office/drawing/2014/main" id="{AC031807-A98A-4B15-9503-F9D9500E4539}"/>
            </a:ext>
          </a:extLst>
        </xdr:cNvPr>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676" name="直線コネクタ 675">
          <a:extLst>
            <a:ext uri="{FF2B5EF4-FFF2-40B4-BE49-F238E27FC236}">
              <a16:creationId xmlns:a16="http://schemas.microsoft.com/office/drawing/2014/main" id="{3DCF8E1F-8E2E-477A-88FD-0E3A3A429A1F}"/>
            </a:ext>
          </a:extLst>
        </xdr:cNvPr>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72407</xdr:rowOff>
    </xdr:from>
    <xdr:ext cx="469744" cy="259045"/>
    <xdr:sp macro="" textlink="">
      <xdr:nvSpPr>
        <xdr:cNvPr id="677" name="【公民館】&#10;一人当たり面積平均値テキスト">
          <a:extLst>
            <a:ext uri="{FF2B5EF4-FFF2-40B4-BE49-F238E27FC236}">
              <a16:creationId xmlns:a16="http://schemas.microsoft.com/office/drawing/2014/main" id="{4749C795-EB16-40AF-8511-3EF7D224F907}"/>
            </a:ext>
          </a:extLst>
        </xdr:cNvPr>
        <xdr:cNvSpPr txBox="1"/>
      </xdr:nvSpPr>
      <xdr:spPr>
        <a:xfrm>
          <a:off x="22199600" y="1824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678" name="フローチャート: 判断 677">
          <a:extLst>
            <a:ext uri="{FF2B5EF4-FFF2-40B4-BE49-F238E27FC236}">
              <a16:creationId xmlns:a16="http://schemas.microsoft.com/office/drawing/2014/main" id="{C32E079B-ABF3-486E-B0CC-502A37D60F12}"/>
            </a:ext>
          </a:extLst>
        </xdr:cNvPr>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679" name="フローチャート: 判断 678">
          <a:extLst>
            <a:ext uri="{FF2B5EF4-FFF2-40B4-BE49-F238E27FC236}">
              <a16:creationId xmlns:a16="http://schemas.microsoft.com/office/drawing/2014/main" id="{D85397E7-34CB-4D48-A45C-89CF0D639EEB}"/>
            </a:ext>
          </a:extLst>
        </xdr:cNvPr>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680" name="フローチャート: 判断 679">
          <a:extLst>
            <a:ext uri="{FF2B5EF4-FFF2-40B4-BE49-F238E27FC236}">
              <a16:creationId xmlns:a16="http://schemas.microsoft.com/office/drawing/2014/main" id="{0D6A1043-61F2-4BF0-8FB7-6ADA35B85D81}"/>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681" name="フローチャート: 判断 680">
          <a:extLst>
            <a:ext uri="{FF2B5EF4-FFF2-40B4-BE49-F238E27FC236}">
              <a16:creationId xmlns:a16="http://schemas.microsoft.com/office/drawing/2014/main" id="{2F65BC7D-C891-4AD2-AF0F-4EB207124271}"/>
            </a:ext>
          </a:extLst>
        </xdr:cNvPr>
        <xdr:cNvSpPr/>
      </xdr:nvSpPr>
      <xdr:spPr>
        <a:xfrm>
          <a:off x="19494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BD963C2D-6FDC-4DA7-A0A9-9AC3FBDFFE7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BD8B1418-C090-4C20-A22E-7DE5C79C934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E8C9C43A-D043-4C4C-9829-4A4F8D5E6DD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6D67FC18-6CBD-46E1-B52E-07763DAA67F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A32DD624-6FB7-48B2-994C-8EA05F02B69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687" name="楕円 686">
          <a:extLst>
            <a:ext uri="{FF2B5EF4-FFF2-40B4-BE49-F238E27FC236}">
              <a16:creationId xmlns:a16="http://schemas.microsoft.com/office/drawing/2014/main" id="{8444B2E5-24B5-4BAE-8E90-F5D8BCA3C0BA}"/>
            </a:ext>
          </a:extLst>
        </xdr:cNvPr>
        <xdr:cNvSpPr/>
      </xdr:nvSpPr>
      <xdr:spPr>
        <a:xfrm>
          <a:off x="221107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115225</xdr:rowOff>
    </xdr:from>
    <xdr:ext cx="469744" cy="259045"/>
    <xdr:sp macro="" textlink="">
      <xdr:nvSpPr>
        <xdr:cNvPr id="688" name="【公民館】&#10;一人当たり面積該当値テキスト">
          <a:extLst>
            <a:ext uri="{FF2B5EF4-FFF2-40B4-BE49-F238E27FC236}">
              <a16:creationId xmlns:a16="http://schemas.microsoft.com/office/drawing/2014/main" id="{0BA4B842-41E5-4ACE-A8BD-7F267034171C}"/>
            </a:ext>
          </a:extLst>
        </xdr:cNvPr>
        <xdr:cNvSpPr txBox="1"/>
      </xdr:nvSpPr>
      <xdr:spPr>
        <a:xfrm>
          <a:off x="22199600" y="1794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102144</xdr:rowOff>
    </xdr:from>
    <xdr:to>
      <xdr:col>112</xdr:col>
      <xdr:colOff>38100</xdr:colOff>
      <xdr:row>106</xdr:row>
      <xdr:rowOff>32294</xdr:rowOff>
    </xdr:to>
    <xdr:sp macro="" textlink="">
      <xdr:nvSpPr>
        <xdr:cNvPr id="689" name="楕円 688">
          <a:extLst>
            <a:ext uri="{FF2B5EF4-FFF2-40B4-BE49-F238E27FC236}">
              <a16:creationId xmlns:a16="http://schemas.microsoft.com/office/drawing/2014/main" id="{DB8CFB57-BEAD-44AC-B1F6-95F10D1969F1}"/>
            </a:ext>
          </a:extLst>
        </xdr:cNvPr>
        <xdr:cNvSpPr/>
      </xdr:nvSpPr>
      <xdr:spPr>
        <a:xfrm>
          <a:off x="21272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143148</xdr:rowOff>
    </xdr:from>
    <xdr:to>
      <xdr:col>116</xdr:col>
      <xdr:colOff>63500</xdr:colOff>
      <xdr:row>105</xdr:row>
      <xdr:rowOff>152944</xdr:rowOff>
    </xdr:to>
    <xdr:cxnSp macro="">
      <xdr:nvCxnSpPr>
        <xdr:cNvPr id="690" name="直線コネクタ 689">
          <a:extLst>
            <a:ext uri="{FF2B5EF4-FFF2-40B4-BE49-F238E27FC236}">
              <a16:creationId xmlns:a16="http://schemas.microsoft.com/office/drawing/2014/main" id="{6EB960B5-F4B9-4045-8308-5EA861E88D1E}"/>
            </a:ext>
          </a:extLst>
        </xdr:cNvPr>
        <xdr:cNvCxnSpPr/>
      </xdr:nvCxnSpPr>
      <xdr:spPr>
        <a:xfrm flipV="1">
          <a:off x="21323300" y="18145398"/>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108676</xdr:rowOff>
    </xdr:from>
    <xdr:to>
      <xdr:col>107</xdr:col>
      <xdr:colOff>101600</xdr:colOff>
      <xdr:row>106</xdr:row>
      <xdr:rowOff>38826</xdr:rowOff>
    </xdr:to>
    <xdr:sp macro="" textlink="">
      <xdr:nvSpPr>
        <xdr:cNvPr id="691" name="楕円 690">
          <a:extLst>
            <a:ext uri="{FF2B5EF4-FFF2-40B4-BE49-F238E27FC236}">
              <a16:creationId xmlns:a16="http://schemas.microsoft.com/office/drawing/2014/main" id="{1854739C-2AF5-4B5A-A92F-AD8AC4ECBB1F}"/>
            </a:ext>
          </a:extLst>
        </xdr:cNvPr>
        <xdr:cNvSpPr/>
      </xdr:nvSpPr>
      <xdr:spPr>
        <a:xfrm>
          <a:off x="20383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152944</xdr:rowOff>
    </xdr:from>
    <xdr:to>
      <xdr:col>111</xdr:col>
      <xdr:colOff>177800</xdr:colOff>
      <xdr:row>105</xdr:row>
      <xdr:rowOff>159476</xdr:rowOff>
    </xdr:to>
    <xdr:cxnSp macro="">
      <xdr:nvCxnSpPr>
        <xdr:cNvPr id="692" name="直線コネクタ 691">
          <a:extLst>
            <a:ext uri="{FF2B5EF4-FFF2-40B4-BE49-F238E27FC236}">
              <a16:creationId xmlns:a16="http://schemas.microsoft.com/office/drawing/2014/main" id="{0A7CA4D5-22CE-4592-9D10-FCD18E4F4280}"/>
            </a:ext>
          </a:extLst>
        </xdr:cNvPr>
        <xdr:cNvCxnSpPr/>
      </xdr:nvCxnSpPr>
      <xdr:spPr>
        <a:xfrm flipV="1">
          <a:off x="20434300" y="181551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111942</xdr:rowOff>
    </xdr:from>
    <xdr:to>
      <xdr:col>102</xdr:col>
      <xdr:colOff>165100</xdr:colOff>
      <xdr:row>106</xdr:row>
      <xdr:rowOff>42092</xdr:rowOff>
    </xdr:to>
    <xdr:sp macro="" textlink="">
      <xdr:nvSpPr>
        <xdr:cNvPr id="693" name="楕円 692">
          <a:extLst>
            <a:ext uri="{FF2B5EF4-FFF2-40B4-BE49-F238E27FC236}">
              <a16:creationId xmlns:a16="http://schemas.microsoft.com/office/drawing/2014/main" id="{4D7C478C-B474-4457-8372-37B87E975019}"/>
            </a:ext>
          </a:extLst>
        </xdr:cNvPr>
        <xdr:cNvSpPr/>
      </xdr:nvSpPr>
      <xdr:spPr>
        <a:xfrm>
          <a:off x="19494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159476</xdr:rowOff>
    </xdr:from>
    <xdr:to>
      <xdr:col>107</xdr:col>
      <xdr:colOff>50800</xdr:colOff>
      <xdr:row>105</xdr:row>
      <xdr:rowOff>162742</xdr:rowOff>
    </xdr:to>
    <xdr:cxnSp macro="">
      <xdr:nvCxnSpPr>
        <xdr:cNvPr id="694" name="直線コネクタ 693">
          <a:extLst>
            <a:ext uri="{FF2B5EF4-FFF2-40B4-BE49-F238E27FC236}">
              <a16:creationId xmlns:a16="http://schemas.microsoft.com/office/drawing/2014/main" id="{65D5C4A9-67DF-4307-AD07-6CA3EFC3C256}"/>
            </a:ext>
          </a:extLst>
        </xdr:cNvPr>
        <xdr:cNvCxnSpPr/>
      </xdr:nvCxnSpPr>
      <xdr:spPr>
        <a:xfrm flipV="1">
          <a:off x="19545300" y="181617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25054</xdr:rowOff>
    </xdr:from>
    <xdr:ext cx="469744" cy="259045"/>
    <xdr:sp macro="" textlink="">
      <xdr:nvSpPr>
        <xdr:cNvPr id="695" name="n_1aveValue【公民館】&#10;一人当たり面積">
          <a:extLst>
            <a:ext uri="{FF2B5EF4-FFF2-40B4-BE49-F238E27FC236}">
              <a16:creationId xmlns:a16="http://schemas.microsoft.com/office/drawing/2014/main" id="{66BA9666-B3B4-4493-848D-76E81D3A362E}"/>
            </a:ext>
          </a:extLst>
        </xdr:cNvPr>
        <xdr:cNvSpPr txBox="1"/>
      </xdr:nvSpPr>
      <xdr:spPr>
        <a:xfrm>
          <a:off x="210757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696" name="n_2aveValue【公民館】&#10;一人当たり面積">
          <a:extLst>
            <a:ext uri="{FF2B5EF4-FFF2-40B4-BE49-F238E27FC236}">
              <a16:creationId xmlns:a16="http://schemas.microsoft.com/office/drawing/2014/main" id="{04E3AF32-AA3D-4AD7-9CC1-0222E859960A}"/>
            </a:ext>
          </a:extLst>
        </xdr:cNvPr>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697" name="n_3aveValue【公民館】&#10;一人当たり面積">
          <a:extLst>
            <a:ext uri="{FF2B5EF4-FFF2-40B4-BE49-F238E27FC236}">
              <a16:creationId xmlns:a16="http://schemas.microsoft.com/office/drawing/2014/main" id="{D5B685AC-EC0A-4A48-AA1A-D5C869B6DEBA}"/>
            </a:ext>
          </a:extLst>
        </xdr:cNvPr>
        <xdr:cNvSpPr txBox="1"/>
      </xdr:nvSpPr>
      <xdr:spPr>
        <a:xfrm>
          <a:off x="19310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48821</xdr:rowOff>
    </xdr:from>
    <xdr:ext cx="469744" cy="259045"/>
    <xdr:sp macro="" textlink="">
      <xdr:nvSpPr>
        <xdr:cNvPr id="698" name="n_1mainValue【公民館】&#10;一人当たり面積">
          <a:extLst>
            <a:ext uri="{FF2B5EF4-FFF2-40B4-BE49-F238E27FC236}">
              <a16:creationId xmlns:a16="http://schemas.microsoft.com/office/drawing/2014/main" id="{20578AE1-7D8D-461F-8A89-B5262CDC53FA}"/>
            </a:ext>
          </a:extLst>
        </xdr:cNvPr>
        <xdr:cNvSpPr txBox="1"/>
      </xdr:nvSpPr>
      <xdr:spPr>
        <a:xfrm>
          <a:off x="210757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55353</xdr:rowOff>
    </xdr:from>
    <xdr:ext cx="469744" cy="259045"/>
    <xdr:sp macro="" textlink="">
      <xdr:nvSpPr>
        <xdr:cNvPr id="699" name="n_2mainValue【公民館】&#10;一人当たり面積">
          <a:extLst>
            <a:ext uri="{FF2B5EF4-FFF2-40B4-BE49-F238E27FC236}">
              <a16:creationId xmlns:a16="http://schemas.microsoft.com/office/drawing/2014/main" id="{41282A10-6957-4CBF-B788-AAE757A8F53D}"/>
            </a:ext>
          </a:extLst>
        </xdr:cNvPr>
        <xdr:cNvSpPr txBox="1"/>
      </xdr:nvSpPr>
      <xdr:spPr>
        <a:xfrm>
          <a:off x="20199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33219</xdr:rowOff>
    </xdr:from>
    <xdr:ext cx="469744" cy="259045"/>
    <xdr:sp macro="" textlink="">
      <xdr:nvSpPr>
        <xdr:cNvPr id="700" name="n_3mainValue【公民館】&#10;一人当たり面積">
          <a:extLst>
            <a:ext uri="{FF2B5EF4-FFF2-40B4-BE49-F238E27FC236}">
              <a16:creationId xmlns:a16="http://schemas.microsoft.com/office/drawing/2014/main" id="{16056D80-3A06-46DE-BFAB-6135D971EF01}"/>
            </a:ext>
          </a:extLst>
        </xdr:cNvPr>
        <xdr:cNvSpPr txBox="1"/>
      </xdr:nvSpPr>
      <xdr:spPr>
        <a:xfrm>
          <a:off x="19310427" y="1820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a:extLst>
            <a:ext uri="{FF2B5EF4-FFF2-40B4-BE49-F238E27FC236}">
              <a16:creationId xmlns:a16="http://schemas.microsoft.com/office/drawing/2014/main" id="{26EAE5FF-CBD3-4FAE-B083-ED91C65FF82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a:extLst>
            <a:ext uri="{FF2B5EF4-FFF2-40B4-BE49-F238E27FC236}">
              <a16:creationId xmlns:a16="http://schemas.microsoft.com/office/drawing/2014/main" id="{3622ADD4-E0CD-44E8-A931-AA4A75DE8BD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a:extLst>
            <a:ext uri="{FF2B5EF4-FFF2-40B4-BE49-F238E27FC236}">
              <a16:creationId xmlns:a16="http://schemas.microsoft.com/office/drawing/2014/main" id="{8F9B6170-0A2C-412A-AB99-80BFD6FB419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有形固定資産減価償却率については、毎年</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程度上昇しており、類似団体内平均を大きく上回っている。今後は平成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年度において策定を行った個別施設計画（道路長寿命計画）に基づき、計画的に修繕・改修等を実施していく。</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％と類似団体内平均で最も高い数値となっている。これは、多くの建物が昭和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年代に建設されており、全ての建物で耐用年数を超えて使用していることが要因となっている。取り壊しも含め今後あり方を検討していく必要が生じている。</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有形固定資産減価償却率が類似団体内平均と比べて低くなっている。要因としては、平成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園あった保育園を</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園に統合改築したことが影響していると考える。</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有形固定資産減価償却率が類似団体内平均と比べて低くなっている。要因としては、平成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年度において実施した町内小中学校の耐震改修事業、平成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年度に実施した南小学校の改築事業に伴い、低い数値となっていることが考えられる。年々児童・生徒数も減ってきているなか、今後は、統廃合も視野に入れた検討が必要になってくると思われる。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ABCC3D6-DDDE-4358-BCFC-50B33488F81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CE0EED3-DAC9-4DA1-A5EA-C32FC569CBE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9D6A8A8-7405-40E7-910C-B9F0EE983B1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CB3E146-426A-4336-98A0-5F772E2B192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長野県下諏訪町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C0E3951-F98D-4E8D-BC88-B6B1F40A15C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C79F24B-5FCE-4C0D-9409-3A718DC8BAA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C092930-2050-4405-8CE9-5E35DD80BF3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65C2A85-68A5-456C-A3CB-59FB9D202B7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A468508-A68D-4B4A-A43F-BE1255533D0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B96AA6B-D300-40D5-8768-ACC24457509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20,243
19,983
66.87
8,196,741
7,842,278
347,796
4,843,827
9,608,848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5F0575E-CAE2-40B7-B62B-BAEE05B7402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6C45696-E5CA-4A0B-B1BE-78569A7AD8D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9CCAEF2-17C7-440D-82C7-2230FD2CC2C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E631BF7-103D-4482-82B2-36CEFF98079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B94B0C0-EAE4-4ACE-8140-040FB0BFDAF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31AD36B-55CA-4A85-AEB5-B9E410D94E6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6248FDA-BC41-4744-B45B-ED78C4DDC5E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1226F7F-33F1-4604-9754-2787ACC9BBE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5E67FA4-3036-4457-A116-7BA9EDF5021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30FF037-CCDF-46F1-B5D3-22200254D13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4DC70A8-75FC-493D-99E1-C967A918BAC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8444530-D75F-4D92-82A1-637BD422005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1CC001E-D8B0-47B7-9443-EE794DF342E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3DE06F0-9B1C-40C0-987D-3187A98862C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C2E91EE-10F6-4134-A789-A77EF9A856F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EEC292E-3D4B-4259-9713-142A2EE06F0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DB9117C-F461-4635-A768-E35A98A67D9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C8F00DA-CB2A-4CCB-BE19-CC92343B412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4E93D24-C2EC-4C02-AEFE-91F6160F2F0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246B334-B0CC-45A6-A73E-3131FE52445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236CE60-7AAE-4445-B630-5267ED46204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D498B5EF-C554-4B75-B2E0-40EA0B83112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B63C927F-93AF-40AE-84B4-EC3F918E1BD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8E3C4FF-D0DC-4FA1-A980-532486DF7B8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9508E702-DDCF-41FF-8D7F-B957BB76DB0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5EA599E2-7CB8-4182-A6C5-93954BE8354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5B682E50-1EE1-4D16-93BE-7ED90A7D535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8E453C5-D890-4D25-91BB-2DFE003EC49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ACA156D8-B981-4F78-871C-9F943A77B74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21F61638-2015-4581-BC79-BC2C5722F93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EABA76F-BD8A-4B0F-BE28-9B6BB8CE5BF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CC8A566E-B673-4A2F-9D61-EF44DAC2D2E3}"/>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E4923E09-3879-49F2-9477-E61BA35EEE5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3E27E745-E7AC-43C6-8454-1B34ECB1890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BCBF931E-EAAB-4FA6-9B26-94358C62BD7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A297944-6920-4A05-AF33-15703F0665C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D7EE94B4-3E16-4F2E-8EC0-82E6A740DAA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A23603D5-75A8-4D47-BA6F-30D4EFD3BB3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D1CDA773-DAB3-4DBA-B846-8A4FCE01E12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24380E28-BDD6-45C4-B30F-C535BD11785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4B281F16-C12F-496F-8104-F5DA369EF5A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A81BBDB2-E953-4B52-8644-418C52202767}"/>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EBA01A6-31FA-4FC5-B7C7-F71FFCCCE4F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D06571A6-CBE0-4293-A795-0C5E76E5EE8D}"/>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FA25D551-75C6-48EF-A1FE-BEA587FDD2B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a:extLst>
            <a:ext uri="{FF2B5EF4-FFF2-40B4-BE49-F238E27FC236}">
              <a16:creationId xmlns:a16="http://schemas.microsoft.com/office/drawing/2014/main" id="{B6D94C1E-3F2A-4280-968E-CB0FF5CF2E4B}"/>
            </a:ext>
          </a:extLst>
        </xdr:cNvPr>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a:extLst>
            <a:ext uri="{FF2B5EF4-FFF2-40B4-BE49-F238E27FC236}">
              <a16:creationId xmlns:a16="http://schemas.microsoft.com/office/drawing/2014/main" id="{A5C8713B-F347-4C87-8ECD-4BB8DD02F250}"/>
            </a:ext>
          </a:extLst>
        </xdr:cNvPr>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a:extLst>
            <a:ext uri="{FF2B5EF4-FFF2-40B4-BE49-F238E27FC236}">
              <a16:creationId xmlns:a16="http://schemas.microsoft.com/office/drawing/2014/main" id="{80CB7E41-61D4-4F8C-839E-E6C068AE8945}"/>
            </a:ext>
          </a:extLst>
        </xdr:cNvPr>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53CE2809-A0D9-4A71-8DD1-CAE138FA5F0E}"/>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1F913CF3-3E50-41E7-9451-5AFA8FC4F004}"/>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15620</xdr:rowOff>
    </xdr:from>
    <xdr:ext cx="405111" cy="259045"/>
    <xdr:sp macro="" textlink="">
      <xdr:nvSpPr>
        <xdr:cNvPr id="62" name="【図書館】&#10;有形固定資産減価償却率平均値テキスト">
          <a:extLst>
            <a:ext uri="{FF2B5EF4-FFF2-40B4-BE49-F238E27FC236}">
              <a16:creationId xmlns:a16="http://schemas.microsoft.com/office/drawing/2014/main" id="{6F36A8B8-2980-4C99-8994-DC193A5DA466}"/>
            </a:ext>
          </a:extLst>
        </xdr:cNvPr>
        <xdr:cNvSpPr txBox="1"/>
      </xdr:nvSpPr>
      <xdr:spPr>
        <a:xfrm>
          <a:off x="4673600" y="635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a:extLst>
            <a:ext uri="{FF2B5EF4-FFF2-40B4-BE49-F238E27FC236}">
              <a16:creationId xmlns:a16="http://schemas.microsoft.com/office/drawing/2014/main" id="{2F4ECCF3-4589-4E1B-BA75-35804511934D}"/>
            </a:ext>
          </a:extLst>
        </xdr:cNvPr>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id="{15368BF4-AF2D-475A-82E5-6C91BBEA9643}"/>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a:extLst>
            <a:ext uri="{FF2B5EF4-FFF2-40B4-BE49-F238E27FC236}">
              <a16:creationId xmlns:a16="http://schemas.microsoft.com/office/drawing/2014/main" id="{44C67F17-6BF9-4AA1-8660-FB515F4C7921}"/>
            </a:ext>
          </a:extLst>
        </xdr:cNvPr>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15603</xdr:rowOff>
    </xdr:from>
    <xdr:to>
      <xdr:col>10</xdr:col>
      <xdr:colOff>165100</xdr:colOff>
      <xdr:row>38</xdr:row>
      <xdr:rowOff>117203</xdr:rowOff>
    </xdr:to>
    <xdr:sp macro="" textlink="">
      <xdr:nvSpPr>
        <xdr:cNvPr id="66" name="フローチャート: 判断 65">
          <a:extLst>
            <a:ext uri="{FF2B5EF4-FFF2-40B4-BE49-F238E27FC236}">
              <a16:creationId xmlns:a16="http://schemas.microsoft.com/office/drawing/2014/main" id="{BD6B3ED3-501C-4CD5-A653-E158D557F67A}"/>
            </a:ext>
          </a:extLst>
        </xdr:cNvPr>
        <xdr:cNvSpPr/>
      </xdr:nvSpPr>
      <xdr:spPr>
        <a:xfrm>
          <a:off x="1968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882DA59-C4E9-4F01-A37F-D87E51D1E31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1180889-70EF-4E8D-886C-DDDB108EE88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C742DA4-7CA4-4AF0-8FCD-A196EBE2370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FF620BC-C905-48F0-8438-17718712BA4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B7C7365-E6B2-4DFB-95C7-ADE3A0F3817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33565</xdr:rowOff>
    </xdr:from>
    <xdr:to>
      <xdr:col>24</xdr:col>
      <xdr:colOff>114300</xdr:colOff>
      <xdr:row>39</xdr:row>
      <xdr:rowOff>135165</xdr:rowOff>
    </xdr:to>
    <xdr:sp macro="" textlink="">
      <xdr:nvSpPr>
        <xdr:cNvPr id="72" name="楕円 71">
          <a:extLst>
            <a:ext uri="{FF2B5EF4-FFF2-40B4-BE49-F238E27FC236}">
              <a16:creationId xmlns:a16="http://schemas.microsoft.com/office/drawing/2014/main" id="{6FC4F3F1-DE94-4A4B-9993-907262C1A2F5}"/>
            </a:ext>
          </a:extLst>
        </xdr:cNvPr>
        <xdr:cNvSpPr/>
      </xdr:nvSpPr>
      <xdr:spPr>
        <a:xfrm>
          <a:off x="45847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11992</xdr:rowOff>
    </xdr:from>
    <xdr:ext cx="405111" cy="259045"/>
    <xdr:sp macro="" textlink="">
      <xdr:nvSpPr>
        <xdr:cNvPr id="73" name="【図書館】&#10;有形固定資産減価償却率該当値テキスト">
          <a:extLst>
            <a:ext uri="{FF2B5EF4-FFF2-40B4-BE49-F238E27FC236}">
              <a16:creationId xmlns:a16="http://schemas.microsoft.com/office/drawing/2014/main" id="{2892553A-CDFD-42FC-8F2D-83CAC19B9863}"/>
            </a:ext>
          </a:extLst>
        </xdr:cNvPr>
        <xdr:cNvSpPr txBox="1"/>
      </xdr:nvSpPr>
      <xdr:spPr>
        <a:xfrm>
          <a:off x="4673600"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66222</xdr:rowOff>
    </xdr:from>
    <xdr:to>
      <xdr:col>20</xdr:col>
      <xdr:colOff>38100</xdr:colOff>
      <xdr:row>39</xdr:row>
      <xdr:rowOff>167822</xdr:rowOff>
    </xdr:to>
    <xdr:sp macro="" textlink="">
      <xdr:nvSpPr>
        <xdr:cNvPr id="74" name="楕円 73">
          <a:extLst>
            <a:ext uri="{FF2B5EF4-FFF2-40B4-BE49-F238E27FC236}">
              <a16:creationId xmlns:a16="http://schemas.microsoft.com/office/drawing/2014/main" id="{2FD29ECE-CF9E-462F-92C2-06866012DACB}"/>
            </a:ext>
          </a:extLst>
        </xdr:cNvPr>
        <xdr:cNvSpPr/>
      </xdr:nvSpPr>
      <xdr:spPr>
        <a:xfrm>
          <a:off x="3746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84365</xdr:rowOff>
    </xdr:from>
    <xdr:to>
      <xdr:col>24</xdr:col>
      <xdr:colOff>63500</xdr:colOff>
      <xdr:row>39</xdr:row>
      <xdr:rowOff>117022</xdr:rowOff>
    </xdr:to>
    <xdr:cxnSp macro="">
      <xdr:nvCxnSpPr>
        <xdr:cNvPr id="75" name="直線コネクタ 74">
          <a:extLst>
            <a:ext uri="{FF2B5EF4-FFF2-40B4-BE49-F238E27FC236}">
              <a16:creationId xmlns:a16="http://schemas.microsoft.com/office/drawing/2014/main" id="{F287C03F-3066-4929-8DD6-28F2457092FC}"/>
            </a:ext>
          </a:extLst>
        </xdr:cNvPr>
        <xdr:cNvCxnSpPr/>
      </xdr:nvCxnSpPr>
      <xdr:spPr>
        <a:xfrm flipV="1">
          <a:off x="3797300" y="67709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98878</xdr:rowOff>
    </xdr:from>
    <xdr:to>
      <xdr:col>15</xdr:col>
      <xdr:colOff>101600</xdr:colOff>
      <xdr:row>40</xdr:row>
      <xdr:rowOff>29028</xdr:rowOff>
    </xdr:to>
    <xdr:sp macro="" textlink="">
      <xdr:nvSpPr>
        <xdr:cNvPr id="76" name="楕円 75">
          <a:extLst>
            <a:ext uri="{FF2B5EF4-FFF2-40B4-BE49-F238E27FC236}">
              <a16:creationId xmlns:a16="http://schemas.microsoft.com/office/drawing/2014/main" id="{4C4881AC-2E06-49A2-978F-3C6217388CB9}"/>
            </a:ext>
          </a:extLst>
        </xdr:cNvPr>
        <xdr:cNvSpPr/>
      </xdr:nvSpPr>
      <xdr:spPr>
        <a:xfrm>
          <a:off x="2857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117022</xdr:rowOff>
    </xdr:from>
    <xdr:to>
      <xdr:col>19</xdr:col>
      <xdr:colOff>177800</xdr:colOff>
      <xdr:row>39</xdr:row>
      <xdr:rowOff>149678</xdr:rowOff>
    </xdr:to>
    <xdr:cxnSp macro="">
      <xdr:nvCxnSpPr>
        <xdr:cNvPr id="77" name="直線コネクタ 76">
          <a:extLst>
            <a:ext uri="{FF2B5EF4-FFF2-40B4-BE49-F238E27FC236}">
              <a16:creationId xmlns:a16="http://schemas.microsoft.com/office/drawing/2014/main" id="{125C1B7C-85AB-4C5C-995C-9B8E771B955A}"/>
            </a:ext>
          </a:extLst>
        </xdr:cNvPr>
        <xdr:cNvCxnSpPr/>
      </xdr:nvCxnSpPr>
      <xdr:spPr>
        <a:xfrm flipV="1">
          <a:off x="2908300" y="680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131535</xdr:rowOff>
    </xdr:from>
    <xdr:to>
      <xdr:col>10</xdr:col>
      <xdr:colOff>165100</xdr:colOff>
      <xdr:row>40</xdr:row>
      <xdr:rowOff>61685</xdr:rowOff>
    </xdr:to>
    <xdr:sp macro="" textlink="">
      <xdr:nvSpPr>
        <xdr:cNvPr id="78" name="楕円 77">
          <a:extLst>
            <a:ext uri="{FF2B5EF4-FFF2-40B4-BE49-F238E27FC236}">
              <a16:creationId xmlns:a16="http://schemas.microsoft.com/office/drawing/2014/main" id="{EF5830C8-0EAB-46BA-A695-61B69839E598}"/>
            </a:ext>
          </a:extLst>
        </xdr:cNvPr>
        <xdr:cNvSpPr/>
      </xdr:nvSpPr>
      <xdr:spPr>
        <a:xfrm>
          <a:off x="196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149678</xdr:rowOff>
    </xdr:from>
    <xdr:to>
      <xdr:col>15</xdr:col>
      <xdr:colOff>50800</xdr:colOff>
      <xdr:row>40</xdr:row>
      <xdr:rowOff>10885</xdr:rowOff>
    </xdr:to>
    <xdr:cxnSp macro="">
      <xdr:nvCxnSpPr>
        <xdr:cNvPr id="79" name="直線コネクタ 78">
          <a:extLst>
            <a:ext uri="{FF2B5EF4-FFF2-40B4-BE49-F238E27FC236}">
              <a16:creationId xmlns:a16="http://schemas.microsoft.com/office/drawing/2014/main" id="{E49DD8BD-272D-4D45-9E21-06C92C7D28B1}"/>
            </a:ext>
          </a:extLst>
        </xdr:cNvPr>
        <xdr:cNvCxnSpPr/>
      </xdr:nvCxnSpPr>
      <xdr:spPr>
        <a:xfrm flipV="1">
          <a:off x="2019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80" name="n_1aveValue【図書館】&#10;有形固定資産減価償却率">
          <a:extLst>
            <a:ext uri="{FF2B5EF4-FFF2-40B4-BE49-F238E27FC236}">
              <a16:creationId xmlns:a16="http://schemas.microsoft.com/office/drawing/2014/main" id="{3CA1D0E5-C880-4A7F-9EB5-1FC024DE0726}"/>
            </a:ext>
          </a:extLst>
        </xdr:cNvPr>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163121</xdr:rowOff>
    </xdr:from>
    <xdr:ext cx="405111" cy="259045"/>
    <xdr:sp macro="" textlink="">
      <xdr:nvSpPr>
        <xdr:cNvPr id="81" name="n_2aveValue【図書館】&#10;有形固定資産減価償却率">
          <a:extLst>
            <a:ext uri="{FF2B5EF4-FFF2-40B4-BE49-F238E27FC236}">
              <a16:creationId xmlns:a16="http://schemas.microsoft.com/office/drawing/2014/main" id="{58F72D56-D46C-41B0-84F1-2F260E86B040}"/>
            </a:ext>
          </a:extLst>
        </xdr:cNvPr>
        <xdr:cNvSpPr txBox="1"/>
      </xdr:nvSpPr>
      <xdr:spPr>
        <a:xfrm>
          <a:off x="2705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133730</xdr:rowOff>
    </xdr:from>
    <xdr:ext cx="405111" cy="259045"/>
    <xdr:sp macro="" textlink="">
      <xdr:nvSpPr>
        <xdr:cNvPr id="82" name="n_3aveValue【図書館】&#10;有形固定資産減価償却率">
          <a:extLst>
            <a:ext uri="{FF2B5EF4-FFF2-40B4-BE49-F238E27FC236}">
              <a16:creationId xmlns:a16="http://schemas.microsoft.com/office/drawing/2014/main" id="{4F0C1C8B-C138-4999-9FFF-51659D19F922}"/>
            </a:ext>
          </a:extLst>
        </xdr:cNvPr>
        <xdr:cNvSpPr txBox="1"/>
      </xdr:nvSpPr>
      <xdr:spPr>
        <a:xfrm>
          <a:off x="1816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158949</xdr:rowOff>
    </xdr:from>
    <xdr:ext cx="405111" cy="259045"/>
    <xdr:sp macro="" textlink="">
      <xdr:nvSpPr>
        <xdr:cNvPr id="83" name="n_1mainValue【図書館】&#10;有形固定資産減価償却率">
          <a:extLst>
            <a:ext uri="{FF2B5EF4-FFF2-40B4-BE49-F238E27FC236}">
              <a16:creationId xmlns:a16="http://schemas.microsoft.com/office/drawing/2014/main" id="{E8BF8DF3-E2B3-40DD-B819-4204747B9FD5}"/>
            </a:ext>
          </a:extLst>
        </xdr:cNvPr>
        <xdr:cNvSpPr txBox="1"/>
      </xdr:nvSpPr>
      <xdr:spPr>
        <a:xfrm>
          <a:off x="35820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20155</xdr:rowOff>
    </xdr:from>
    <xdr:ext cx="405111" cy="259045"/>
    <xdr:sp macro="" textlink="">
      <xdr:nvSpPr>
        <xdr:cNvPr id="84" name="n_2mainValue【図書館】&#10;有形固定資産減価償却率">
          <a:extLst>
            <a:ext uri="{FF2B5EF4-FFF2-40B4-BE49-F238E27FC236}">
              <a16:creationId xmlns:a16="http://schemas.microsoft.com/office/drawing/2014/main" id="{D2AF6262-29F7-43D8-83BE-F7C5FC3665C8}"/>
            </a:ext>
          </a:extLst>
        </xdr:cNvPr>
        <xdr:cNvSpPr txBox="1"/>
      </xdr:nvSpPr>
      <xdr:spPr>
        <a:xfrm>
          <a:off x="2705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52812</xdr:rowOff>
    </xdr:from>
    <xdr:ext cx="405111" cy="259045"/>
    <xdr:sp macro="" textlink="">
      <xdr:nvSpPr>
        <xdr:cNvPr id="85" name="n_3mainValue【図書館】&#10;有形固定資産減価償却率">
          <a:extLst>
            <a:ext uri="{FF2B5EF4-FFF2-40B4-BE49-F238E27FC236}">
              <a16:creationId xmlns:a16="http://schemas.microsoft.com/office/drawing/2014/main" id="{5E52E79E-BB3A-4EB7-B06E-EA86A38830EA}"/>
            </a:ext>
          </a:extLst>
        </xdr:cNvPr>
        <xdr:cNvSpPr txBox="1"/>
      </xdr:nvSpPr>
      <xdr:spPr>
        <a:xfrm>
          <a:off x="1816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8359E7C4-37A4-4F29-83C2-B2439A17CD7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A80ABEAF-AC40-4E78-ABDE-E3E5299C5F7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922C466A-FDE0-4117-9C6B-606D96A7337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AB7A91B1-4C0F-449F-86E4-8A9E2C3C9D4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731B2D38-FDAB-4AD4-A19C-7DC35C3E79C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B53739FB-2A63-4DD5-B3A3-686CE4B4E1A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A829BC7F-A5CB-4053-8DE4-24A409C6326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C28B90E9-4B1D-4E4C-9B4B-4E42D59A1BC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422BB698-085A-4270-9905-E4F807A781F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E9926B08-D03A-446A-A72C-02B0AC7505D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a:extLst>
            <a:ext uri="{FF2B5EF4-FFF2-40B4-BE49-F238E27FC236}">
              <a16:creationId xmlns:a16="http://schemas.microsoft.com/office/drawing/2014/main" id="{84FE923D-820B-45E9-B679-5212E7D69FE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a:extLst>
            <a:ext uri="{FF2B5EF4-FFF2-40B4-BE49-F238E27FC236}">
              <a16:creationId xmlns:a16="http://schemas.microsoft.com/office/drawing/2014/main" id="{A9DD1AED-6C35-49DA-8C0F-177356113A65}"/>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a:extLst>
            <a:ext uri="{FF2B5EF4-FFF2-40B4-BE49-F238E27FC236}">
              <a16:creationId xmlns:a16="http://schemas.microsoft.com/office/drawing/2014/main" id="{19CEFE49-B135-47BE-A696-2A944B7F3C2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a:extLst>
            <a:ext uri="{FF2B5EF4-FFF2-40B4-BE49-F238E27FC236}">
              <a16:creationId xmlns:a16="http://schemas.microsoft.com/office/drawing/2014/main" id="{A9A52737-D9F2-4D30-8F7A-7C36F059191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a:extLst>
            <a:ext uri="{FF2B5EF4-FFF2-40B4-BE49-F238E27FC236}">
              <a16:creationId xmlns:a16="http://schemas.microsoft.com/office/drawing/2014/main" id="{AA4A314F-9048-4309-89E9-7C5240FB0595}"/>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a:extLst>
            <a:ext uri="{FF2B5EF4-FFF2-40B4-BE49-F238E27FC236}">
              <a16:creationId xmlns:a16="http://schemas.microsoft.com/office/drawing/2014/main" id="{510107D2-80EB-494B-AA60-5BEA501BAA29}"/>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EB268558-B9CE-4FFA-B027-846551BC635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a:extLst>
            <a:ext uri="{FF2B5EF4-FFF2-40B4-BE49-F238E27FC236}">
              <a16:creationId xmlns:a16="http://schemas.microsoft.com/office/drawing/2014/main" id="{54E84542-1316-458C-AD51-E891237AD74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a:extLst>
            <a:ext uri="{FF2B5EF4-FFF2-40B4-BE49-F238E27FC236}">
              <a16:creationId xmlns:a16="http://schemas.microsoft.com/office/drawing/2014/main" id="{F5E6EC36-0926-41B7-8C8A-B922E833F3E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5" name="直線コネクタ 104">
          <a:extLst>
            <a:ext uri="{FF2B5EF4-FFF2-40B4-BE49-F238E27FC236}">
              <a16:creationId xmlns:a16="http://schemas.microsoft.com/office/drawing/2014/main" id="{3DAB25A9-4466-416C-B4FD-799F1A9F48BA}"/>
            </a:ext>
          </a:extLst>
        </xdr:cNvPr>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6" name="【図書館】&#10;一人当たり面積最小値テキスト">
          <a:extLst>
            <a:ext uri="{FF2B5EF4-FFF2-40B4-BE49-F238E27FC236}">
              <a16:creationId xmlns:a16="http://schemas.microsoft.com/office/drawing/2014/main" id="{ABA77BB7-F0CB-4B24-9401-F1D18E63F0F9}"/>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7" name="直線コネクタ 106">
          <a:extLst>
            <a:ext uri="{FF2B5EF4-FFF2-40B4-BE49-F238E27FC236}">
              <a16:creationId xmlns:a16="http://schemas.microsoft.com/office/drawing/2014/main" id="{2AA4B2D3-6339-4FBE-9E03-FD3A3775D3BC}"/>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8" name="【図書館】&#10;一人当たり面積最大値テキスト">
          <a:extLst>
            <a:ext uri="{FF2B5EF4-FFF2-40B4-BE49-F238E27FC236}">
              <a16:creationId xmlns:a16="http://schemas.microsoft.com/office/drawing/2014/main" id="{0B55483E-F9B8-4E46-BC65-DA13207A5BE8}"/>
            </a:ext>
          </a:extLst>
        </xdr:cNvPr>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9" name="直線コネクタ 108">
          <a:extLst>
            <a:ext uri="{FF2B5EF4-FFF2-40B4-BE49-F238E27FC236}">
              <a16:creationId xmlns:a16="http://schemas.microsoft.com/office/drawing/2014/main" id="{70AE9129-2495-4E98-98FE-8F8EF6ABE6E3}"/>
            </a:ext>
          </a:extLst>
        </xdr:cNvPr>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118127</xdr:rowOff>
    </xdr:from>
    <xdr:ext cx="469744" cy="259045"/>
    <xdr:sp macro="" textlink="">
      <xdr:nvSpPr>
        <xdr:cNvPr id="110" name="【図書館】&#10;一人当たり面積平均値テキスト">
          <a:extLst>
            <a:ext uri="{FF2B5EF4-FFF2-40B4-BE49-F238E27FC236}">
              <a16:creationId xmlns:a16="http://schemas.microsoft.com/office/drawing/2014/main" id="{9A90C6C4-5F3E-4240-A701-33CD9533CFF7}"/>
            </a:ext>
          </a:extLst>
        </xdr:cNvPr>
        <xdr:cNvSpPr txBox="1"/>
      </xdr:nvSpPr>
      <xdr:spPr>
        <a:xfrm>
          <a:off x="105156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1" name="フローチャート: 判断 110">
          <a:extLst>
            <a:ext uri="{FF2B5EF4-FFF2-40B4-BE49-F238E27FC236}">
              <a16:creationId xmlns:a16="http://schemas.microsoft.com/office/drawing/2014/main" id="{C1D32C50-AF62-4B1B-8BC7-3313E5443DC8}"/>
            </a:ext>
          </a:extLst>
        </xdr:cNvPr>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12" name="フローチャート: 判断 111">
          <a:extLst>
            <a:ext uri="{FF2B5EF4-FFF2-40B4-BE49-F238E27FC236}">
              <a16:creationId xmlns:a16="http://schemas.microsoft.com/office/drawing/2014/main" id="{B9927E29-148B-4692-9202-BE6EA8F6CE58}"/>
            </a:ext>
          </a:extLst>
        </xdr:cNvPr>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3" name="フローチャート: 判断 112">
          <a:extLst>
            <a:ext uri="{FF2B5EF4-FFF2-40B4-BE49-F238E27FC236}">
              <a16:creationId xmlns:a16="http://schemas.microsoft.com/office/drawing/2014/main" id="{1CA3E16F-5DD6-417A-85F5-410FF8BF14AB}"/>
            </a:ext>
          </a:extLst>
        </xdr:cNvPr>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14" name="フローチャート: 判断 113">
          <a:extLst>
            <a:ext uri="{FF2B5EF4-FFF2-40B4-BE49-F238E27FC236}">
              <a16:creationId xmlns:a16="http://schemas.microsoft.com/office/drawing/2014/main" id="{49899639-70C0-4576-8EEA-3B99CF1ACCDF}"/>
            </a:ext>
          </a:extLst>
        </xdr:cNvPr>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30349A34-2F1A-4052-9C91-E46E066A78D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5BF46830-FA8F-4F32-9F20-5A457F98219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36F5155E-232C-4C65-9C9B-536AD64E09E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69396856-3115-4C52-8060-6E36D60D9F0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71C60EE1-25DF-459F-A2AD-1E5A18BD72D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20" name="楕円 119">
          <a:extLst>
            <a:ext uri="{FF2B5EF4-FFF2-40B4-BE49-F238E27FC236}">
              <a16:creationId xmlns:a16="http://schemas.microsoft.com/office/drawing/2014/main" id="{F93B66BA-5BBF-42A5-A4A2-864EAFBBE9D4}"/>
            </a:ext>
          </a:extLst>
        </xdr:cNvPr>
        <xdr:cNvSpPr/>
      </xdr:nvSpPr>
      <xdr:spPr>
        <a:xfrm>
          <a:off x="10426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25417</xdr:rowOff>
    </xdr:from>
    <xdr:ext cx="469744" cy="259045"/>
    <xdr:sp macro="" textlink="">
      <xdr:nvSpPr>
        <xdr:cNvPr id="121" name="【図書館】&#10;一人当たり面積該当値テキスト">
          <a:extLst>
            <a:ext uri="{FF2B5EF4-FFF2-40B4-BE49-F238E27FC236}">
              <a16:creationId xmlns:a16="http://schemas.microsoft.com/office/drawing/2014/main" id="{AD5EC512-0F34-4013-9AC7-51C39656B3BA}"/>
            </a:ext>
          </a:extLst>
        </xdr:cNvPr>
        <xdr:cNvSpPr txBox="1"/>
      </xdr:nvSpPr>
      <xdr:spPr>
        <a:xfrm>
          <a:off x="10515600" y="63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8255</xdr:rowOff>
    </xdr:from>
    <xdr:to>
      <xdr:col>50</xdr:col>
      <xdr:colOff>165100</xdr:colOff>
      <xdr:row>38</xdr:row>
      <xdr:rowOff>109855</xdr:rowOff>
    </xdr:to>
    <xdr:sp macro="" textlink="">
      <xdr:nvSpPr>
        <xdr:cNvPr id="122" name="楕円 121">
          <a:extLst>
            <a:ext uri="{FF2B5EF4-FFF2-40B4-BE49-F238E27FC236}">
              <a16:creationId xmlns:a16="http://schemas.microsoft.com/office/drawing/2014/main" id="{18C2C640-16BB-4E2C-B8E8-4B4A72AFF41E}"/>
            </a:ext>
          </a:extLst>
        </xdr:cNvPr>
        <xdr:cNvSpPr/>
      </xdr:nvSpPr>
      <xdr:spPr>
        <a:xfrm>
          <a:off x="9588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53340</xdr:rowOff>
    </xdr:from>
    <xdr:to>
      <xdr:col>55</xdr:col>
      <xdr:colOff>0</xdr:colOff>
      <xdr:row>38</xdr:row>
      <xdr:rowOff>59055</xdr:rowOff>
    </xdr:to>
    <xdr:cxnSp macro="">
      <xdr:nvCxnSpPr>
        <xdr:cNvPr id="123" name="直線コネクタ 122">
          <a:extLst>
            <a:ext uri="{FF2B5EF4-FFF2-40B4-BE49-F238E27FC236}">
              <a16:creationId xmlns:a16="http://schemas.microsoft.com/office/drawing/2014/main" id="{A4960977-CA0E-4CBB-B386-99760F2912D1}"/>
            </a:ext>
          </a:extLst>
        </xdr:cNvPr>
        <xdr:cNvCxnSpPr/>
      </xdr:nvCxnSpPr>
      <xdr:spPr>
        <a:xfrm flipV="1">
          <a:off x="9639300" y="65684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xdr:rowOff>
    </xdr:from>
    <xdr:to>
      <xdr:col>46</xdr:col>
      <xdr:colOff>38100</xdr:colOff>
      <xdr:row>38</xdr:row>
      <xdr:rowOff>115570</xdr:rowOff>
    </xdr:to>
    <xdr:sp macro="" textlink="">
      <xdr:nvSpPr>
        <xdr:cNvPr id="124" name="楕円 123">
          <a:extLst>
            <a:ext uri="{FF2B5EF4-FFF2-40B4-BE49-F238E27FC236}">
              <a16:creationId xmlns:a16="http://schemas.microsoft.com/office/drawing/2014/main" id="{A2A473D3-D25E-44EC-B35D-7126317436C7}"/>
            </a:ext>
          </a:extLst>
        </xdr:cNvPr>
        <xdr:cNvSpPr/>
      </xdr:nvSpPr>
      <xdr:spPr>
        <a:xfrm>
          <a:off x="8699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59055</xdr:rowOff>
    </xdr:from>
    <xdr:to>
      <xdr:col>50</xdr:col>
      <xdr:colOff>114300</xdr:colOff>
      <xdr:row>38</xdr:row>
      <xdr:rowOff>64770</xdr:rowOff>
    </xdr:to>
    <xdr:cxnSp macro="">
      <xdr:nvCxnSpPr>
        <xdr:cNvPr id="125" name="直線コネクタ 124">
          <a:extLst>
            <a:ext uri="{FF2B5EF4-FFF2-40B4-BE49-F238E27FC236}">
              <a16:creationId xmlns:a16="http://schemas.microsoft.com/office/drawing/2014/main" id="{AD7C743F-7AE0-43C9-AB1C-CB6972713BC0}"/>
            </a:ext>
          </a:extLst>
        </xdr:cNvPr>
        <xdr:cNvCxnSpPr/>
      </xdr:nvCxnSpPr>
      <xdr:spPr>
        <a:xfrm flipV="1">
          <a:off x="8750300" y="65741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19685</xdr:rowOff>
    </xdr:from>
    <xdr:to>
      <xdr:col>41</xdr:col>
      <xdr:colOff>101600</xdr:colOff>
      <xdr:row>38</xdr:row>
      <xdr:rowOff>121285</xdr:rowOff>
    </xdr:to>
    <xdr:sp macro="" textlink="">
      <xdr:nvSpPr>
        <xdr:cNvPr id="126" name="楕円 125">
          <a:extLst>
            <a:ext uri="{FF2B5EF4-FFF2-40B4-BE49-F238E27FC236}">
              <a16:creationId xmlns:a16="http://schemas.microsoft.com/office/drawing/2014/main" id="{636B9AE7-8F29-43D0-8FCD-FF7DD3AC1E34}"/>
            </a:ext>
          </a:extLst>
        </xdr:cNvPr>
        <xdr:cNvSpPr/>
      </xdr:nvSpPr>
      <xdr:spPr>
        <a:xfrm>
          <a:off x="7810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64770</xdr:rowOff>
    </xdr:from>
    <xdr:to>
      <xdr:col>45</xdr:col>
      <xdr:colOff>177800</xdr:colOff>
      <xdr:row>38</xdr:row>
      <xdr:rowOff>70485</xdr:rowOff>
    </xdr:to>
    <xdr:cxnSp macro="">
      <xdr:nvCxnSpPr>
        <xdr:cNvPr id="127" name="直線コネクタ 126">
          <a:extLst>
            <a:ext uri="{FF2B5EF4-FFF2-40B4-BE49-F238E27FC236}">
              <a16:creationId xmlns:a16="http://schemas.microsoft.com/office/drawing/2014/main" id="{0BA84368-BFDF-423B-89AC-1875CE493043}"/>
            </a:ext>
          </a:extLst>
        </xdr:cNvPr>
        <xdr:cNvCxnSpPr/>
      </xdr:nvCxnSpPr>
      <xdr:spPr>
        <a:xfrm flipV="1">
          <a:off x="7861300" y="65798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78122</xdr:rowOff>
    </xdr:from>
    <xdr:ext cx="469744" cy="259045"/>
    <xdr:sp macro="" textlink="">
      <xdr:nvSpPr>
        <xdr:cNvPr id="128" name="n_1aveValue【図書館】&#10;一人当たり面積">
          <a:extLst>
            <a:ext uri="{FF2B5EF4-FFF2-40B4-BE49-F238E27FC236}">
              <a16:creationId xmlns:a16="http://schemas.microsoft.com/office/drawing/2014/main" id="{74583668-27AB-4C40-9D9D-8191AB657DC5}"/>
            </a:ext>
          </a:extLst>
        </xdr:cNvPr>
        <xdr:cNvSpPr txBox="1"/>
      </xdr:nvSpPr>
      <xdr:spPr>
        <a:xfrm>
          <a:off x="93917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55262</xdr:rowOff>
    </xdr:from>
    <xdr:ext cx="469744" cy="259045"/>
    <xdr:sp macro="" textlink="">
      <xdr:nvSpPr>
        <xdr:cNvPr id="129" name="n_2aveValue【図書館】&#10;一人当たり面積">
          <a:extLst>
            <a:ext uri="{FF2B5EF4-FFF2-40B4-BE49-F238E27FC236}">
              <a16:creationId xmlns:a16="http://schemas.microsoft.com/office/drawing/2014/main" id="{451F3E6E-A73C-40A5-8C56-F8FF74483D10}"/>
            </a:ext>
          </a:extLst>
        </xdr:cNvPr>
        <xdr:cNvSpPr txBox="1"/>
      </xdr:nvSpPr>
      <xdr:spPr>
        <a:xfrm>
          <a:off x="8515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55262</xdr:rowOff>
    </xdr:from>
    <xdr:ext cx="469744" cy="259045"/>
    <xdr:sp macro="" textlink="">
      <xdr:nvSpPr>
        <xdr:cNvPr id="130" name="n_3aveValue【図書館】&#10;一人当たり面積">
          <a:extLst>
            <a:ext uri="{FF2B5EF4-FFF2-40B4-BE49-F238E27FC236}">
              <a16:creationId xmlns:a16="http://schemas.microsoft.com/office/drawing/2014/main" id="{4402C7ED-78C0-4CB2-A117-400EAC49A3FD}"/>
            </a:ext>
          </a:extLst>
        </xdr:cNvPr>
        <xdr:cNvSpPr txBox="1"/>
      </xdr:nvSpPr>
      <xdr:spPr>
        <a:xfrm>
          <a:off x="7626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126382</xdr:rowOff>
    </xdr:from>
    <xdr:ext cx="469744" cy="259045"/>
    <xdr:sp macro="" textlink="">
      <xdr:nvSpPr>
        <xdr:cNvPr id="131" name="n_1mainValue【図書館】&#10;一人当たり面積">
          <a:extLst>
            <a:ext uri="{FF2B5EF4-FFF2-40B4-BE49-F238E27FC236}">
              <a16:creationId xmlns:a16="http://schemas.microsoft.com/office/drawing/2014/main" id="{19B4E8ED-B5CF-4FB5-813F-6F434AE959F1}"/>
            </a:ext>
          </a:extLst>
        </xdr:cNvPr>
        <xdr:cNvSpPr txBox="1"/>
      </xdr:nvSpPr>
      <xdr:spPr>
        <a:xfrm>
          <a:off x="9391727" y="629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132097</xdr:rowOff>
    </xdr:from>
    <xdr:ext cx="469744" cy="259045"/>
    <xdr:sp macro="" textlink="">
      <xdr:nvSpPr>
        <xdr:cNvPr id="132" name="n_2mainValue【図書館】&#10;一人当たり面積">
          <a:extLst>
            <a:ext uri="{FF2B5EF4-FFF2-40B4-BE49-F238E27FC236}">
              <a16:creationId xmlns:a16="http://schemas.microsoft.com/office/drawing/2014/main" id="{5F402127-4603-4FC1-A6A9-F19D03F28044}"/>
            </a:ext>
          </a:extLst>
        </xdr:cNvPr>
        <xdr:cNvSpPr txBox="1"/>
      </xdr:nvSpPr>
      <xdr:spPr>
        <a:xfrm>
          <a:off x="85154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137812</xdr:rowOff>
    </xdr:from>
    <xdr:ext cx="469744" cy="259045"/>
    <xdr:sp macro="" textlink="">
      <xdr:nvSpPr>
        <xdr:cNvPr id="133" name="n_3mainValue【図書館】&#10;一人当たり面積">
          <a:extLst>
            <a:ext uri="{FF2B5EF4-FFF2-40B4-BE49-F238E27FC236}">
              <a16:creationId xmlns:a16="http://schemas.microsoft.com/office/drawing/2014/main" id="{BE82FF40-CDCB-430C-9557-2BE77DE25A3B}"/>
            </a:ext>
          </a:extLst>
        </xdr:cNvPr>
        <xdr:cNvSpPr txBox="1"/>
      </xdr:nvSpPr>
      <xdr:spPr>
        <a:xfrm>
          <a:off x="7626427" y="631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id="{4DD5E9CA-A5EC-4FC1-9F07-A6A9687613A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id="{5743E8A4-8853-4F66-99A3-C76DFF4756B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id="{9F1FCEA0-1D26-4B04-B97C-C76CD604DD3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id="{E0035F30-5DB3-489D-9659-3BB93403A7D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id="{1C7278E0-B111-4B31-98BC-B9E9730A371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id="{91CD80F3-D960-4478-9F43-18D8A3AEC1A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id="{AE840DFF-7D18-453D-8B3A-095F98A21A6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F17D4A5D-49F7-4903-A7A0-0A02D5D8047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id="{93320CB3-6667-4B57-AA0F-038F35359E7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id="{43093B18-4A0C-489E-9DFD-E6A2BC37B2F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a:extLst>
            <a:ext uri="{FF2B5EF4-FFF2-40B4-BE49-F238E27FC236}">
              <a16:creationId xmlns:a16="http://schemas.microsoft.com/office/drawing/2014/main" id="{951BC93C-3E9A-4FBE-9C42-792130CDE6F9}"/>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id="{1AA34CDA-01D4-4A35-82C1-E36FD78FD8C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a:extLst>
            <a:ext uri="{FF2B5EF4-FFF2-40B4-BE49-F238E27FC236}">
              <a16:creationId xmlns:a16="http://schemas.microsoft.com/office/drawing/2014/main" id="{63972F16-4889-4E74-986B-279F997091C3}"/>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id="{6D6AE6B4-8848-4D54-A343-6290A8C68F7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a16="http://schemas.microsoft.com/office/drawing/2014/main" id="{C9646FDC-F4BF-4789-B930-AAD2FD40097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id="{788B19BC-E526-40B4-948A-9FE8FF1AA94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a16="http://schemas.microsoft.com/office/drawing/2014/main" id="{27885259-5CD6-4371-9F74-E211BFBF8AF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id="{5176575A-615D-4CB3-9BDA-02B229246D1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a16="http://schemas.microsoft.com/office/drawing/2014/main" id="{8F2A7AA8-65CA-42CE-9159-ABC6BBBF865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id="{191EBC8D-5639-4E32-96CB-3BE5E559502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a:extLst>
            <a:ext uri="{FF2B5EF4-FFF2-40B4-BE49-F238E27FC236}">
              <a16:creationId xmlns:a16="http://schemas.microsoft.com/office/drawing/2014/main" id="{D7734DCA-961A-41C2-BBA3-1080CF3E3C4E}"/>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1597A1F2-A015-4A55-B67E-5DA2D846F19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A7761049-6CCF-4FF7-8FD6-BE2061E686ED}"/>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a:extLst>
            <a:ext uri="{FF2B5EF4-FFF2-40B4-BE49-F238E27FC236}">
              <a16:creationId xmlns:a16="http://schemas.microsoft.com/office/drawing/2014/main" id="{85C0F9E4-7D48-4281-ADF9-EC256E53C1F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8" name="直線コネクタ 157">
          <a:extLst>
            <a:ext uri="{FF2B5EF4-FFF2-40B4-BE49-F238E27FC236}">
              <a16:creationId xmlns:a16="http://schemas.microsoft.com/office/drawing/2014/main" id="{10F95BEC-8529-4B00-ABC4-9F629F147032}"/>
            </a:ext>
          </a:extLst>
        </xdr:cNvPr>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体育館・プール】&#10;有形固定資産減価償却率最小値テキスト">
          <a:extLst>
            <a:ext uri="{FF2B5EF4-FFF2-40B4-BE49-F238E27FC236}">
              <a16:creationId xmlns:a16="http://schemas.microsoft.com/office/drawing/2014/main" id="{F26DAB6F-FB08-4D8E-ADDF-B8AEFE7ACF59}"/>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a:extLst>
            <a:ext uri="{FF2B5EF4-FFF2-40B4-BE49-F238E27FC236}">
              <a16:creationId xmlns:a16="http://schemas.microsoft.com/office/drawing/2014/main" id="{E6437192-4321-456B-9D20-185458A0AB00}"/>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a:extLst>
            <a:ext uri="{FF2B5EF4-FFF2-40B4-BE49-F238E27FC236}">
              <a16:creationId xmlns:a16="http://schemas.microsoft.com/office/drawing/2014/main" id="{49DD40CF-6091-4F20-9683-7E09A4B8708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a:extLst>
            <a:ext uri="{FF2B5EF4-FFF2-40B4-BE49-F238E27FC236}">
              <a16:creationId xmlns:a16="http://schemas.microsoft.com/office/drawing/2014/main" id="{1A81F9CD-8892-4B99-B8ED-0C7C8241A837}"/>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63" name="【体育館・プール】&#10;有形固定資産減価償却率平均値テキスト">
          <a:extLst>
            <a:ext uri="{FF2B5EF4-FFF2-40B4-BE49-F238E27FC236}">
              <a16:creationId xmlns:a16="http://schemas.microsoft.com/office/drawing/2014/main" id="{852329CC-CBC9-4118-9CB7-B91992F52705}"/>
            </a:ext>
          </a:extLst>
        </xdr:cNvPr>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64" name="フローチャート: 判断 163">
          <a:extLst>
            <a:ext uri="{FF2B5EF4-FFF2-40B4-BE49-F238E27FC236}">
              <a16:creationId xmlns:a16="http://schemas.microsoft.com/office/drawing/2014/main" id="{A24B3427-E15B-4FBD-A0EA-33A43F49E33E}"/>
            </a:ext>
          </a:extLst>
        </xdr:cNvPr>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5" name="フローチャート: 判断 164">
          <a:extLst>
            <a:ext uri="{FF2B5EF4-FFF2-40B4-BE49-F238E27FC236}">
              <a16:creationId xmlns:a16="http://schemas.microsoft.com/office/drawing/2014/main" id="{D388B01E-7F74-4F5F-B4B2-77890CF28D9C}"/>
            </a:ext>
          </a:extLst>
        </xdr:cNvPr>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6" name="フローチャート: 判断 165">
          <a:extLst>
            <a:ext uri="{FF2B5EF4-FFF2-40B4-BE49-F238E27FC236}">
              <a16:creationId xmlns:a16="http://schemas.microsoft.com/office/drawing/2014/main" id="{A6A8773B-2599-4B63-B174-0CBEEF7BF279}"/>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67" name="フローチャート: 判断 166">
          <a:extLst>
            <a:ext uri="{FF2B5EF4-FFF2-40B4-BE49-F238E27FC236}">
              <a16:creationId xmlns:a16="http://schemas.microsoft.com/office/drawing/2014/main" id="{39EEE2A7-17AB-44ED-B72B-0521B5BE6A1B}"/>
            </a:ext>
          </a:extLst>
        </xdr:cNvPr>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1D481CC1-32EA-4D83-B52D-A1E31D2F7F7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A09244E7-FFFE-4F8C-89DE-CFE95E8A601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72141B4F-FBFB-4310-9B89-BE4A7E76554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3C92BA1E-4F54-4247-AC08-AE7A8287FE1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AEB62809-3363-44DB-B801-BD1036131F3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31115</xdr:rowOff>
    </xdr:from>
    <xdr:to>
      <xdr:col>24</xdr:col>
      <xdr:colOff>114300</xdr:colOff>
      <xdr:row>57</xdr:row>
      <xdr:rowOff>132715</xdr:rowOff>
    </xdr:to>
    <xdr:sp macro="" textlink="">
      <xdr:nvSpPr>
        <xdr:cNvPr id="173" name="楕円 172">
          <a:extLst>
            <a:ext uri="{FF2B5EF4-FFF2-40B4-BE49-F238E27FC236}">
              <a16:creationId xmlns:a16="http://schemas.microsoft.com/office/drawing/2014/main" id="{9CFA5276-F15E-4D56-A81F-FCAD9F44D842}"/>
            </a:ext>
          </a:extLst>
        </xdr:cNvPr>
        <xdr:cNvSpPr/>
      </xdr:nvSpPr>
      <xdr:spPr>
        <a:xfrm>
          <a:off x="45847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53992</xdr:rowOff>
    </xdr:from>
    <xdr:ext cx="405111" cy="259045"/>
    <xdr:sp macro="" textlink="">
      <xdr:nvSpPr>
        <xdr:cNvPr id="174" name="【体育館・プール】&#10;有形固定資産減価償却率該当値テキスト">
          <a:extLst>
            <a:ext uri="{FF2B5EF4-FFF2-40B4-BE49-F238E27FC236}">
              <a16:creationId xmlns:a16="http://schemas.microsoft.com/office/drawing/2014/main" id="{A8F447B6-08D9-40D1-902F-C53016A011C6}"/>
            </a:ext>
          </a:extLst>
        </xdr:cNvPr>
        <xdr:cNvSpPr txBox="1"/>
      </xdr:nvSpPr>
      <xdr:spPr>
        <a:xfrm>
          <a:off x="4673600"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74930</xdr:rowOff>
    </xdr:from>
    <xdr:to>
      <xdr:col>20</xdr:col>
      <xdr:colOff>38100</xdr:colOff>
      <xdr:row>58</xdr:row>
      <xdr:rowOff>5080</xdr:rowOff>
    </xdr:to>
    <xdr:sp macro="" textlink="">
      <xdr:nvSpPr>
        <xdr:cNvPr id="175" name="楕円 174">
          <a:extLst>
            <a:ext uri="{FF2B5EF4-FFF2-40B4-BE49-F238E27FC236}">
              <a16:creationId xmlns:a16="http://schemas.microsoft.com/office/drawing/2014/main" id="{BD229973-2403-4767-8D49-C99B1039200C}"/>
            </a:ext>
          </a:extLst>
        </xdr:cNvPr>
        <xdr:cNvSpPr/>
      </xdr:nvSpPr>
      <xdr:spPr>
        <a:xfrm>
          <a:off x="3746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81915</xdr:rowOff>
    </xdr:from>
    <xdr:to>
      <xdr:col>24</xdr:col>
      <xdr:colOff>63500</xdr:colOff>
      <xdr:row>57</xdr:row>
      <xdr:rowOff>125730</xdr:rowOff>
    </xdr:to>
    <xdr:cxnSp macro="">
      <xdr:nvCxnSpPr>
        <xdr:cNvPr id="176" name="直線コネクタ 175">
          <a:extLst>
            <a:ext uri="{FF2B5EF4-FFF2-40B4-BE49-F238E27FC236}">
              <a16:creationId xmlns:a16="http://schemas.microsoft.com/office/drawing/2014/main" id="{80FF3480-07C1-4BC2-9A54-BC2D173A9942}"/>
            </a:ext>
          </a:extLst>
        </xdr:cNvPr>
        <xdr:cNvCxnSpPr/>
      </xdr:nvCxnSpPr>
      <xdr:spPr>
        <a:xfrm flipV="1">
          <a:off x="3797300" y="985456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118745</xdr:rowOff>
    </xdr:from>
    <xdr:to>
      <xdr:col>15</xdr:col>
      <xdr:colOff>101600</xdr:colOff>
      <xdr:row>58</xdr:row>
      <xdr:rowOff>48895</xdr:rowOff>
    </xdr:to>
    <xdr:sp macro="" textlink="">
      <xdr:nvSpPr>
        <xdr:cNvPr id="177" name="楕円 176">
          <a:extLst>
            <a:ext uri="{FF2B5EF4-FFF2-40B4-BE49-F238E27FC236}">
              <a16:creationId xmlns:a16="http://schemas.microsoft.com/office/drawing/2014/main" id="{2FE6EE78-BBEF-401D-BBBA-09C254349AD2}"/>
            </a:ext>
          </a:extLst>
        </xdr:cNvPr>
        <xdr:cNvSpPr/>
      </xdr:nvSpPr>
      <xdr:spPr>
        <a:xfrm>
          <a:off x="2857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125730</xdr:rowOff>
    </xdr:from>
    <xdr:to>
      <xdr:col>19</xdr:col>
      <xdr:colOff>177800</xdr:colOff>
      <xdr:row>57</xdr:row>
      <xdr:rowOff>169545</xdr:rowOff>
    </xdr:to>
    <xdr:cxnSp macro="">
      <xdr:nvCxnSpPr>
        <xdr:cNvPr id="178" name="直線コネクタ 177">
          <a:extLst>
            <a:ext uri="{FF2B5EF4-FFF2-40B4-BE49-F238E27FC236}">
              <a16:creationId xmlns:a16="http://schemas.microsoft.com/office/drawing/2014/main" id="{7784FFD8-0960-40BA-AD2E-4A2200ABBF18}"/>
            </a:ext>
          </a:extLst>
        </xdr:cNvPr>
        <xdr:cNvCxnSpPr/>
      </xdr:nvCxnSpPr>
      <xdr:spPr>
        <a:xfrm flipV="1">
          <a:off x="2908300" y="98983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114935</xdr:rowOff>
    </xdr:from>
    <xdr:to>
      <xdr:col>10</xdr:col>
      <xdr:colOff>165100</xdr:colOff>
      <xdr:row>58</xdr:row>
      <xdr:rowOff>45085</xdr:rowOff>
    </xdr:to>
    <xdr:sp macro="" textlink="">
      <xdr:nvSpPr>
        <xdr:cNvPr id="179" name="楕円 178">
          <a:extLst>
            <a:ext uri="{FF2B5EF4-FFF2-40B4-BE49-F238E27FC236}">
              <a16:creationId xmlns:a16="http://schemas.microsoft.com/office/drawing/2014/main" id="{B8A112A2-714C-445D-BA9A-8B1AC2E4F09C}"/>
            </a:ext>
          </a:extLst>
        </xdr:cNvPr>
        <xdr:cNvSpPr/>
      </xdr:nvSpPr>
      <xdr:spPr>
        <a:xfrm>
          <a:off x="1968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165735</xdr:rowOff>
    </xdr:from>
    <xdr:to>
      <xdr:col>15</xdr:col>
      <xdr:colOff>50800</xdr:colOff>
      <xdr:row>57</xdr:row>
      <xdr:rowOff>169545</xdr:rowOff>
    </xdr:to>
    <xdr:cxnSp macro="">
      <xdr:nvCxnSpPr>
        <xdr:cNvPr id="180" name="直線コネクタ 179">
          <a:extLst>
            <a:ext uri="{FF2B5EF4-FFF2-40B4-BE49-F238E27FC236}">
              <a16:creationId xmlns:a16="http://schemas.microsoft.com/office/drawing/2014/main" id="{DDC58C77-0B65-4D98-A860-97FA46AAFBBE}"/>
            </a:ext>
          </a:extLst>
        </xdr:cNvPr>
        <xdr:cNvCxnSpPr/>
      </xdr:nvCxnSpPr>
      <xdr:spPr>
        <a:xfrm>
          <a:off x="2019300" y="99383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81" name="n_1aveValue【体育館・プール】&#10;有形固定資産減価償却率">
          <a:extLst>
            <a:ext uri="{FF2B5EF4-FFF2-40B4-BE49-F238E27FC236}">
              <a16:creationId xmlns:a16="http://schemas.microsoft.com/office/drawing/2014/main" id="{FB35F485-E95E-4E2A-BFDA-D05D77F514E8}"/>
            </a:ext>
          </a:extLst>
        </xdr:cNvPr>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82" name="n_2aveValue【体育館・プール】&#10;有形固定資産減価償却率">
          <a:extLst>
            <a:ext uri="{FF2B5EF4-FFF2-40B4-BE49-F238E27FC236}">
              <a16:creationId xmlns:a16="http://schemas.microsoft.com/office/drawing/2014/main" id="{ACFD00DC-9834-474B-B74C-1564623C84F7}"/>
            </a:ext>
          </a:extLst>
        </xdr:cNvPr>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49547</xdr:rowOff>
    </xdr:from>
    <xdr:ext cx="405111" cy="259045"/>
    <xdr:sp macro="" textlink="">
      <xdr:nvSpPr>
        <xdr:cNvPr id="183" name="n_3aveValue【体育館・プール】&#10;有形固定資産減価償却率">
          <a:extLst>
            <a:ext uri="{FF2B5EF4-FFF2-40B4-BE49-F238E27FC236}">
              <a16:creationId xmlns:a16="http://schemas.microsoft.com/office/drawing/2014/main" id="{412A20DB-863E-4EE7-A0EC-6E05AB0DE4E1}"/>
            </a:ext>
          </a:extLst>
        </xdr:cNvPr>
        <xdr:cNvSpPr txBox="1"/>
      </xdr:nvSpPr>
      <xdr:spPr>
        <a:xfrm>
          <a:off x="1816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21607</xdr:rowOff>
    </xdr:from>
    <xdr:ext cx="405111" cy="259045"/>
    <xdr:sp macro="" textlink="">
      <xdr:nvSpPr>
        <xdr:cNvPr id="184" name="n_1mainValue【体育館・プール】&#10;有形固定資産減価償却率">
          <a:extLst>
            <a:ext uri="{FF2B5EF4-FFF2-40B4-BE49-F238E27FC236}">
              <a16:creationId xmlns:a16="http://schemas.microsoft.com/office/drawing/2014/main" id="{DF01B68A-997A-4A10-9773-F29410121F26}"/>
            </a:ext>
          </a:extLst>
        </xdr:cNvPr>
        <xdr:cNvSpPr txBox="1"/>
      </xdr:nvSpPr>
      <xdr:spPr>
        <a:xfrm>
          <a:off x="35820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65422</xdr:rowOff>
    </xdr:from>
    <xdr:ext cx="405111" cy="259045"/>
    <xdr:sp macro="" textlink="">
      <xdr:nvSpPr>
        <xdr:cNvPr id="185" name="n_2mainValue【体育館・プール】&#10;有形固定資産減価償却率">
          <a:extLst>
            <a:ext uri="{FF2B5EF4-FFF2-40B4-BE49-F238E27FC236}">
              <a16:creationId xmlns:a16="http://schemas.microsoft.com/office/drawing/2014/main" id="{365A5B57-D6F1-448E-8713-3CC29A49ED93}"/>
            </a:ext>
          </a:extLst>
        </xdr:cNvPr>
        <xdr:cNvSpPr txBox="1"/>
      </xdr:nvSpPr>
      <xdr:spPr>
        <a:xfrm>
          <a:off x="27057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61612</xdr:rowOff>
    </xdr:from>
    <xdr:ext cx="405111" cy="259045"/>
    <xdr:sp macro="" textlink="">
      <xdr:nvSpPr>
        <xdr:cNvPr id="186" name="n_3mainValue【体育館・プール】&#10;有形固定資産減価償却率">
          <a:extLst>
            <a:ext uri="{FF2B5EF4-FFF2-40B4-BE49-F238E27FC236}">
              <a16:creationId xmlns:a16="http://schemas.microsoft.com/office/drawing/2014/main" id="{09E2B6DB-0155-43D2-8320-C10E037AC8C2}"/>
            </a:ext>
          </a:extLst>
        </xdr:cNvPr>
        <xdr:cNvSpPr txBox="1"/>
      </xdr:nvSpPr>
      <xdr:spPr>
        <a:xfrm>
          <a:off x="1816744" y="966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BBED0E99-9822-4953-834C-8E8253DDEB7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89F400C0-31C6-432D-9BB4-4FA451A7CE1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541D0EA6-8C8A-40D4-950E-7D732063DA8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AD277C27-BA8D-4CDC-870F-EA539637643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05AFF0BE-5143-4B55-A2DB-C0FB71A9049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7D8E4051-4996-476A-B76B-451222DEB46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B18A71D9-7F84-417A-9351-C3909C240E8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4B960BF2-E8C2-466F-96CB-F42B111EC8C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DDBEC887-DAB4-458C-AEE9-DE183D3961F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BA000A62-9BEF-4471-95B3-4646066EC7F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id="{9A035C95-593E-4D94-B57D-363F6A3520F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a:extLst>
            <a:ext uri="{FF2B5EF4-FFF2-40B4-BE49-F238E27FC236}">
              <a16:creationId xmlns:a16="http://schemas.microsoft.com/office/drawing/2014/main" id="{7F68555C-FF0A-475B-B7D7-47465F629A49}"/>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id="{6359BAD7-6C1B-4D0F-A25A-372CC79CEC2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a:extLst>
            <a:ext uri="{FF2B5EF4-FFF2-40B4-BE49-F238E27FC236}">
              <a16:creationId xmlns:a16="http://schemas.microsoft.com/office/drawing/2014/main" id="{1B56A157-37BC-4CEF-81A0-4AF1092E5DD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id="{C786DFB8-141B-46DB-90ED-FC7938787FF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a:extLst>
            <a:ext uri="{FF2B5EF4-FFF2-40B4-BE49-F238E27FC236}">
              <a16:creationId xmlns:a16="http://schemas.microsoft.com/office/drawing/2014/main" id="{8FE65781-04F6-4F86-8390-C4FC5107169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id="{85386FFE-3400-4216-898E-708A1CF89D2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a:extLst>
            <a:ext uri="{FF2B5EF4-FFF2-40B4-BE49-F238E27FC236}">
              <a16:creationId xmlns:a16="http://schemas.microsoft.com/office/drawing/2014/main" id="{654A1480-9167-4207-A542-EC44FD84033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id="{03C6B81F-C560-4195-AA2A-74EBA8A1469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a:extLst>
            <a:ext uri="{FF2B5EF4-FFF2-40B4-BE49-F238E27FC236}">
              <a16:creationId xmlns:a16="http://schemas.microsoft.com/office/drawing/2014/main" id="{578E5D7C-497C-48AE-B55F-AEEAA1BEBBD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AB7E0685-749D-463E-B6F7-88C57591F0C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a:extLst>
            <a:ext uri="{FF2B5EF4-FFF2-40B4-BE49-F238E27FC236}">
              <a16:creationId xmlns:a16="http://schemas.microsoft.com/office/drawing/2014/main" id="{C794A381-7EAF-4D74-970D-CAE6ADC5D5D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a:extLst>
            <a:ext uri="{FF2B5EF4-FFF2-40B4-BE49-F238E27FC236}">
              <a16:creationId xmlns:a16="http://schemas.microsoft.com/office/drawing/2014/main" id="{7A824CE9-D8DE-42C4-8FE6-F5D7F9C00A1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10" name="直線コネクタ 209">
          <a:extLst>
            <a:ext uri="{FF2B5EF4-FFF2-40B4-BE49-F238E27FC236}">
              <a16:creationId xmlns:a16="http://schemas.microsoft.com/office/drawing/2014/main" id="{F1AEA2C2-C57F-4F2C-9C27-27CE533EB390}"/>
            </a:ext>
          </a:extLst>
        </xdr:cNvPr>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1" name="【体育館・プール】&#10;一人当たり面積最小値テキスト">
          <a:extLst>
            <a:ext uri="{FF2B5EF4-FFF2-40B4-BE49-F238E27FC236}">
              <a16:creationId xmlns:a16="http://schemas.microsoft.com/office/drawing/2014/main" id="{4E2A3BE9-2A68-4881-89F0-B143238688F2}"/>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2" name="直線コネクタ 211">
          <a:extLst>
            <a:ext uri="{FF2B5EF4-FFF2-40B4-BE49-F238E27FC236}">
              <a16:creationId xmlns:a16="http://schemas.microsoft.com/office/drawing/2014/main" id="{1E4DA9DD-869C-43A6-91A2-6BEB0914DDE6}"/>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13" name="【体育館・プール】&#10;一人当たり面積最大値テキスト">
          <a:extLst>
            <a:ext uri="{FF2B5EF4-FFF2-40B4-BE49-F238E27FC236}">
              <a16:creationId xmlns:a16="http://schemas.microsoft.com/office/drawing/2014/main" id="{4281ED32-348F-47A5-A160-35A0718BC19B}"/>
            </a:ext>
          </a:extLst>
        </xdr:cNvPr>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14" name="直線コネクタ 213">
          <a:extLst>
            <a:ext uri="{FF2B5EF4-FFF2-40B4-BE49-F238E27FC236}">
              <a16:creationId xmlns:a16="http://schemas.microsoft.com/office/drawing/2014/main" id="{C04AD86E-6DE9-4F02-B7AD-0A4748385ACE}"/>
            </a:ext>
          </a:extLst>
        </xdr:cNvPr>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20972</xdr:rowOff>
    </xdr:from>
    <xdr:ext cx="469744" cy="259045"/>
    <xdr:sp macro="" textlink="">
      <xdr:nvSpPr>
        <xdr:cNvPr id="215" name="【体育館・プール】&#10;一人当たり面積平均値テキスト">
          <a:extLst>
            <a:ext uri="{FF2B5EF4-FFF2-40B4-BE49-F238E27FC236}">
              <a16:creationId xmlns:a16="http://schemas.microsoft.com/office/drawing/2014/main" id="{6EC04D5A-F360-4AD1-8989-1180A018BC06}"/>
            </a:ext>
          </a:extLst>
        </xdr:cNvPr>
        <xdr:cNvSpPr txBox="1"/>
      </xdr:nvSpPr>
      <xdr:spPr>
        <a:xfrm>
          <a:off x="10515600" y="1065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16" name="フローチャート: 判断 215">
          <a:extLst>
            <a:ext uri="{FF2B5EF4-FFF2-40B4-BE49-F238E27FC236}">
              <a16:creationId xmlns:a16="http://schemas.microsoft.com/office/drawing/2014/main" id="{F3C01E72-5EC8-4828-8DB8-1148C55CF598}"/>
            </a:ext>
          </a:extLst>
        </xdr:cNvPr>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17" name="フローチャート: 判断 216">
          <a:extLst>
            <a:ext uri="{FF2B5EF4-FFF2-40B4-BE49-F238E27FC236}">
              <a16:creationId xmlns:a16="http://schemas.microsoft.com/office/drawing/2014/main" id="{EC998835-AC3F-46E3-91E9-7A54BAFC3A8E}"/>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18" name="フローチャート: 判断 217">
          <a:extLst>
            <a:ext uri="{FF2B5EF4-FFF2-40B4-BE49-F238E27FC236}">
              <a16:creationId xmlns:a16="http://schemas.microsoft.com/office/drawing/2014/main" id="{A77A7873-7352-4A7F-A924-8CD392606D23}"/>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19" name="フローチャート: 判断 218">
          <a:extLst>
            <a:ext uri="{FF2B5EF4-FFF2-40B4-BE49-F238E27FC236}">
              <a16:creationId xmlns:a16="http://schemas.microsoft.com/office/drawing/2014/main" id="{70C0D3A7-84AC-4F7E-A1F2-81EF3B4E551A}"/>
            </a:ext>
          </a:extLst>
        </xdr:cNvPr>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1BBC3730-97DA-4EF8-AAAB-A8FA7AE6B89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3BE88AF8-D36C-4F6A-8211-E62DC8728B9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47033D99-DE82-4CF1-AB16-54F9DE8A143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CB862BA6-24CF-4781-9818-483C3CE78F0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BEA8CB39-E298-4B52-BE8E-078545DBC70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166370</xdr:rowOff>
    </xdr:from>
    <xdr:to>
      <xdr:col>55</xdr:col>
      <xdr:colOff>50800</xdr:colOff>
      <xdr:row>61</xdr:row>
      <xdr:rowOff>96520</xdr:rowOff>
    </xdr:to>
    <xdr:sp macro="" textlink="">
      <xdr:nvSpPr>
        <xdr:cNvPr id="225" name="楕円 224">
          <a:extLst>
            <a:ext uri="{FF2B5EF4-FFF2-40B4-BE49-F238E27FC236}">
              <a16:creationId xmlns:a16="http://schemas.microsoft.com/office/drawing/2014/main" id="{C81A03A3-FF6D-41CA-97A3-2F63D8FD17B2}"/>
            </a:ext>
          </a:extLst>
        </xdr:cNvPr>
        <xdr:cNvSpPr/>
      </xdr:nvSpPr>
      <xdr:spPr>
        <a:xfrm>
          <a:off x="10426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17797</xdr:rowOff>
    </xdr:from>
    <xdr:ext cx="469744" cy="259045"/>
    <xdr:sp macro="" textlink="">
      <xdr:nvSpPr>
        <xdr:cNvPr id="226" name="【体育館・プール】&#10;一人当たり面積該当値テキスト">
          <a:extLst>
            <a:ext uri="{FF2B5EF4-FFF2-40B4-BE49-F238E27FC236}">
              <a16:creationId xmlns:a16="http://schemas.microsoft.com/office/drawing/2014/main" id="{7FAFA620-7FD9-4461-BD40-60EE14B9685D}"/>
            </a:ext>
          </a:extLst>
        </xdr:cNvPr>
        <xdr:cNvSpPr txBox="1"/>
      </xdr:nvSpPr>
      <xdr:spPr>
        <a:xfrm>
          <a:off x="10515600"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2540</xdr:rowOff>
    </xdr:from>
    <xdr:to>
      <xdr:col>50</xdr:col>
      <xdr:colOff>165100</xdr:colOff>
      <xdr:row>61</xdr:row>
      <xdr:rowOff>104140</xdr:rowOff>
    </xdr:to>
    <xdr:sp macro="" textlink="">
      <xdr:nvSpPr>
        <xdr:cNvPr id="227" name="楕円 226">
          <a:extLst>
            <a:ext uri="{FF2B5EF4-FFF2-40B4-BE49-F238E27FC236}">
              <a16:creationId xmlns:a16="http://schemas.microsoft.com/office/drawing/2014/main" id="{2F7811D9-8E6F-4D6A-9D99-455CC23FF7DE}"/>
            </a:ext>
          </a:extLst>
        </xdr:cNvPr>
        <xdr:cNvSpPr/>
      </xdr:nvSpPr>
      <xdr:spPr>
        <a:xfrm>
          <a:off x="9588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45720</xdr:rowOff>
    </xdr:from>
    <xdr:to>
      <xdr:col>55</xdr:col>
      <xdr:colOff>0</xdr:colOff>
      <xdr:row>61</xdr:row>
      <xdr:rowOff>53340</xdr:rowOff>
    </xdr:to>
    <xdr:cxnSp macro="">
      <xdr:nvCxnSpPr>
        <xdr:cNvPr id="228" name="直線コネクタ 227">
          <a:extLst>
            <a:ext uri="{FF2B5EF4-FFF2-40B4-BE49-F238E27FC236}">
              <a16:creationId xmlns:a16="http://schemas.microsoft.com/office/drawing/2014/main" id="{605D3CC2-8035-48A3-8176-12DA622804DB}"/>
            </a:ext>
          </a:extLst>
        </xdr:cNvPr>
        <xdr:cNvCxnSpPr/>
      </xdr:nvCxnSpPr>
      <xdr:spPr>
        <a:xfrm flipV="1">
          <a:off x="9639300" y="105041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8255</xdr:rowOff>
    </xdr:from>
    <xdr:to>
      <xdr:col>46</xdr:col>
      <xdr:colOff>38100</xdr:colOff>
      <xdr:row>61</xdr:row>
      <xdr:rowOff>109855</xdr:rowOff>
    </xdr:to>
    <xdr:sp macro="" textlink="">
      <xdr:nvSpPr>
        <xdr:cNvPr id="229" name="楕円 228">
          <a:extLst>
            <a:ext uri="{FF2B5EF4-FFF2-40B4-BE49-F238E27FC236}">
              <a16:creationId xmlns:a16="http://schemas.microsoft.com/office/drawing/2014/main" id="{F9B4A844-AFD2-4D33-8B7B-5A5717D4CF0C}"/>
            </a:ext>
          </a:extLst>
        </xdr:cNvPr>
        <xdr:cNvSpPr/>
      </xdr:nvSpPr>
      <xdr:spPr>
        <a:xfrm>
          <a:off x="8699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53340</xdr:rowOff>
    </xdr:from>
    <xdr:to>
      <xdr:col>50</xdr:col>
      <xdr:colOff>114300</xdr:colOff>
      <xdr:row>61</xdr:row>
      <xdr:rowOff>59055</xdr:rowOff>
    </xdr:to>
    <xdr:cxnSp macro="">
      <xdr:nvCxnSpPr>
        <xdr:cNvPr id="230" name="直線コネクタ 229">
          <a:extLst>
            <a:ext uri="{FF2B5EF4-FFF2-40B4-BE49-F238E27FC236}">
              <a16:creationId xmlns:a16="http://schemas.microsoft.com/office/drawing/2014/main" id="{3FC3D544-27C9-45B0-8A28-B27AF538E7FA}"/>
            </a:ext>
          </a:extLst>
        </xdr:cNvPr>
        <xdr:cNvCxnSpPr/>
      </xdr:nvCxnSpPr>
      <xdr:spPr>
        <a:xfrm flipV="1">
          <a:off x="8750300" y="105117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12065</xdr:rowOff>
    </xdr:from>
    <xdr:to>
      <xdr:col>41</xdr:col>
      <xdr:colOff>101600</xdr:colOff>
      <xdr:row>61</xdr:row>
      <xdr:rowOff>113665</xdr:rowOff>
    </xdr:to>
    <xdr:sp macro="" textlink="">
      <xdr:nvSpPr>
        <xdr:cNvPr id="231" name="楕円 230">
          <a:extLst>
            <a:ext uri="{FF2B5EF4-FFF2-40B4-BE49-F238E27FC236}">
              <a16:creationId xmlns:a16="http://schemas.microsoft.com/office/drawing/2014/main" id="{7D392FA0-B91B-4EEB-AF1D-38192EC27BE7}"/>
            </a:ext>
          </a:extLst>
        </xdr:cNvPr>
        <xdr:cNvSpPr/>
      </xdr:nvSpPr>
      <xdr:spPr>
        <a:xfrm>
          <a:off x="7810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59055</xdr:rowOff>
    </xdr:from>
    <xdr:to>
      <xdr:col>45</xdr:col>
      <xdr:colOff>177800</xdr:colOff>
      <xdr:row>61</xdr:row>
      <xdr:rowOff>62865</xdr:rowOff>
    </xdr:to>
    <xdr:cxnSp macro="">
      <xdr:nvCxnSpPr>
        <xdr:cNvPr id="232" name="直線コネクタ 231">
          <a:extLst>
            <a:ext uri="{FF2B5EF4-FFF2-40B4-BE49-F238E27FC236}">
              <a16:creationId xmlns:a16="http://schemas.microsoft.com/office/drawing/2014/main" id="{AB04FC48-9A7E-42CC-A94E-56986C2407DB}"/>
            </a:ext>
          </a:extLst>
        </xdr:cNvPr>
        <xdr:cNvCxnSpPr/>
      </xdr:nvCxnSpPr>
      <xdr:spPr>
        <a:xfrm flipV="1">
          <a:off x="7861300" y="105175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33" name="n_1aveValue【体育館・プール】&#10;一人当たり面積">
          <a:extLst>
            <a:ext uri="{FF2B5EF4-FFF2-40B4-BE49-F238E27FC236}">
              <a16:creationId xmlns:a16="http://schemas.microsoft.com/office/drawing/2014/main" id="{E079BA66-4EC9-4299-9C1D-F7235C10E575}"/>
            </a:ext>
          </a:extLst>
        </xdr:cNvPr>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34" name="n_2aveValue【体育館・プール】&#10;一人当たり面積">
          <a:extLst>
            <a:ext uri="{FF2B5EF4-FFF2-40B4-BE49-F238E27FC236}">
              <a16:creationId xmlns:a16="http://schemas.microsoft.com/office/drawing/2014/main" id="{A3580BEC-AA36-4A85-A1CA-B431227836A1}"/>
            </a:ext>
          </a:extLst>
        </xdr:cNvPr>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28592</xdr:rowOff>
    </xdr:from>
    <xdr:ext cx="469744" cy="259045"/>
    <xdr:sp macro="" textlink="">
      <xdr:nvSpPr>
        <xdr:cNvPr id="235" name="n_3aveValue【体育館・プール】&#10;一人当たり面積">
          <a:extLst>
            <a:ext uri="{FF2B5EF4-FFF2-40B4-BE49-F238E27FC236}">
              <a16:creationId xmlns:a16="http://schemas.microsoft.com/office/drawing/2014/main" id="{7469E8B5-48BF-4846-A6FB-EA5E2AC1A21C}"/>
            </a:ext>
          </a:extLst>
        </xdr:cNvPr>
        <xdr:cNvSpPr txBox="1"/>
      </xdr:nvSpPr>
      <xdr:spPr>
        <a:xfrm>
          <a:off x="7626427" y="1065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120667</xdr:rowOff>
    </xdr:from>
    <xdr:ext cx="469744" cy="259045"/>
    <xdr:sp macro="" textlink="">
      <xdr:nvSpPr>
        <xdr:cNvPr id="236" name="n_1mainValue【体育館・プール】&#10;一人当たり面積">
          <a:extLst>
            <a:ext uri="{FF2B5EF4-FFF2-40B4-BE49-F238E27FC236}">
              <a16:creationId xmlns:a16="http://schemas.microsoft.com/office/drawing/2014/main" id="{2E5C9B5E-A6D4-439D-A2D8-786601F40C03}"/>
            </a:ext>
          </a:extLst>
        </xdr:cNvPr>
        <xdr:cNvSpPr txBox="1"/>
      </xdr:nvSpPr>
      <xdr:spPr>
        <a:xfrm>
          <a:off x="93917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126382</xdr:rowOff>
    </xdr:from>
    <xdr:ext cx="469744" cy="259045"/>
    <xdr:sp macro="" textlink="">
      <xdr:nvSpPr>
        <xdr:cNvPr id="237" name="n_2mainValue【体育館・プール】&#10;一人当たり面積">
          <a:extLst>
            <a:ext uri="{FF2B5EF4-FFF2-40B4-BE49-F238E27FC236}">
              <a16:creationId xmlns:a16="http://schemas.microsoft.com/office/drawing/2014/main" id="{CAC4532B-9302-44F5-8AA5-F3A328E2B5DD}"/>
            </a:ext>
          </a:extLst>
        </xdr:cNvPr>
        <xdr:cNvSpPr txBox="1"/>
      </xdr:nvSpPr>
      <xdr:spPr>
        <a:xfrm>
          <a:off x="8515427" y="1024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130192</xdr:rowOff>
    </xdr:from>
    <xdr:ext cx="469744" cy="259045"/>
    <xdr:sp macro="" textlink="">
      <xdr:nvSpPr>
        <xdr:cNvPr id="238" name="n_3mainValue【体育館・プール】&#10;一人当たり面積">
          <a:extLst>
            <a:ext uri="{FF2B5EF4-FFF2-40B4-BE49-F238E27FC236}">
              <a16:creationId xmlns:a16="http://schemas.microsoft.com/office/drawing/2014/main" id="{EC3442F0-93D4-4554-A345-DA67399D289E}"/>
            </a:ext>
          </a:extLst>
        </xdr:cNvPr>
        <xdr:cNvSpPr txBox="1"/>
      </xdr:nvSpPr>
      <xdr:spPr>
        <a:xfrm>
          <a:off x="7626427" y="1024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12746C13-9400-47DF-AB9D-B5AC4D54DA1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id="{721A8334-9387-4E78-93E0-91D92793CE5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id="{69167A05-D2B1-4131-9C34-C6741977DAF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id="{6E0A2646-A68A-4188-B649-8E4A561FCFF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id="{5800DD6E-BAA5-4532-8EE5-0B53B77589C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id="{BD4E8B0E-0821-4D03-BCD3-7694B8840E4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id="{67FBBBB3-0AF4-4462-B956-DB8FB7BE6AC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6648B58A-E04F-4C33-BB8E-C1E8BEB7AAC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7" name="正方形/長方形 246">
          <a:extLst>
            <a:ext uri="{FF2B5EF4-FFF2-40B4-BE49-F238E27FC236}">
              <a16:creationId xmlns:a16="http://schemas.microsoft.com/office/drawing/2014/main" id="{0628D43A-7B65-457C-A0D5-B7DA410E981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8" name="正方形/長方形 247">
          <a:extLst>
            <a:ext uri="{FF2B5EF4-FFF2-40B4-BE49-F238E27FC236}">
              <a16:creationId xmlns:a16="http://schemas.microsoft.com/office/drawing/2014/main" id="{5104DE33-14FF-4E0A-AE07-0CD7823DC24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9" name="正方形/長方形 248">
          <a:extLst>
            <a:ext uri="{FF2B5EF4-FFF2-40B4-BE49-F238E27FC236}">
              <a16:creationId xmlns:a16="http://schemas.microsoft.com/office/drawing/2014/main" id="{D040282C-F2A0-47E8-9600-8DC3B1C4672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0" name="正方形/長方形 249">
          <a:extLst>
            <a:ext uri="{FF2B5EF4-FFF2-40B4-BE49-F238E27FC236}">
              <a16:creationId xmlns:a16="http://schemas.microsoft.com/office/drawing/2014/main" id="{D82B63A6-FCBF-4AC5-A57E-F8D040A4C62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1" name="正方形/長方形 250">
          <a:extLst>
            <a:ext uri="{FF2B5EF4-FFF2-40B4-BE49-F238E27FC236}">
              <a16:creationId xmlns:a16="http://schemas.microsoft.com/office/drawing/2014/main" id="{466F514F-74ED-434C-B518-279AFBA9327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2" name="正方形/長方形 251">
          <a:extLst>
            <a:ext uri="{FF2B5EF4-FFF2-40B4-BE49-F238E27FC236}">
              <a16:creationId xmlns:a16="http://schemas.microsoft.com/office/drawing/2014/main" id="{8EA426C3-8A35-472F-9EF9-EABEE2B0DEA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3" name="正方形/長方形 252">
          <a:extLst>
            <a:ext uri="{FF2B5EF4-FFF2-40B4-BE49-F238E27FC236}">
              <a16:creationId xmlns:a16="http://schemas.microsoft.com/office/drawing/2014/main" id="{9865EFA7-61E7-4B98-9CE2-A724E2FC2F9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4" name="正方形/長方形 253">
          <a:extLst>
            <a:ext uri="{FF2B5EF4-FFF2-40B4-BE49-F238E27FC236}">
              <a16:creationId xmlns:a16="http://schemas.microsoft.com/office/drawing/2014/main" id="{298BA01B-E58E-48A5-B276-7C40518E9267}"/>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5" name="正方形/長方形 254">
          <a:extLst>
            <a:ext uri="{FF2B5EF4-FFF2-40B4-BE49-F238E27FC236}">
              <a16:creationId xmlns:a16="http://schemas.microsoft.com/office/drawing/2014/main" id="{1049C286-D683-4377-9FFB-6107FD4FE5B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6" name="正方形/長方形 255">
          <a:extLst>
            <a:ext uri="{FF2B5EF4-FFF2-40B4-BE49-F238E27FC236}">
              <a16:creationId xmlns:a16="http://schemas.microsoft.com/office/drawing/2014/main" id="{2F7FC143-CEB9-4A1C-99BB-2DE898C37EC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7" name="正方形/長方形 256">
          <a:extLst>
            <a:ext uri="{FF2B5EF4-FFF2-40B4-BE49-F238E27FC236}">
              <a16:creationId xmlns:a16="http://schemas.microsoft.com/office/drawing/2014/main" id="{DE3ACE09-508C-476F-BD35-9254457B3EF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8" name="正方形/長方形 257">
          <a:extLst>
            <a:ext uri="{FF2B5EF4-FFF2-40B4-BE49-F238E27FC236}">
              <a16:creationId xmlns:a16="http://schemas.microsoft.com/office/drawing/2014/main" id="{0707543B-EEF9-4A2C-9BC0-6A4B60D6894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9" name="正方形/長方形 258">
          <a:extLst>
            <a:ext uri="{FF2B5EF4-FFF2-40B4-BE49-F238E27FC236}">
              <a16:creationId xmlns:a16="http://schemas.microsoft.com/office/drawing/2014/main" id="{D3A00777-9FCD-469F-BCC5-690C12419C7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0" name="正方形/長方形 259">
          <a:extLst>
            <a:ext uri="{FF2B5EF4-FFF2-40B4-BE49-F238E27FC236}">
              <a16:creationId xmlns:a16="http://schemas.microsoft.com/office/drawing/2014/main" id="{ECA4EE6A-E6FF-4D3F-BF24-FD51D98F39C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1" name="正方形/長方形 260">
          <a:extLst>
            <a:ext uri="{FF2B5EF4-FFF2-40B4-BE49-F238E27FC236}">
              <a16:creationId xmlns:a16="http://schemas.microsoft.com/office/drawing/2014/main" id="{590ACF3C-1D34-4145-9929-EFA662C33D4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2" name="正方形/長方形 261">
          <a:extLst>
            <a:ext uri="{FF2B5EF4-FFF2-40B4-BE49-F238E27FC236}">
              <a16:creationId xmlns:a16="http://schemas.microsoft.com/office/drawing/2014/main" id="{B6951F11-31E6-48B5-BA37-CF95A32EADD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3" name="テキスト ボックス 262">
          <a:extLst>
            <a:ext uri="{FF2B5EF4-FFF2-40B4-BE49-F238E27FC236}">
              <a16:creationId xmlns:a16="http://schemas.microsoft.com/office/drawing/2014/main" id="{7EAC274E-4FB5-495E-B5D3-639EA7FA515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4" name="直線コネクタ 263">
          <a:extLst>
            <a:ext uri="{FF2B5EF4-FFF2-40B4-BE49-F238E27FC236}">
              <a16:creationId xmlns:a16="http://schemas.microsoft.com/office/drawing/2014/main" id="{0B2B40DA-9C64-4B1D-8B14-5A260C2FC05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65" name="直線コネクタ 264">
          <a:extLst>
            <a:ext uri="{FF2B5EF4-FFF2-40B4-BE49-F238E27FC236}">
              <a16:creationId xmlns:a16="http://schemas.microsoft.com/office/drawing/2014/main" id="{46BA9B7F-BBD7-4F56-A1D4-DB3B0A8DC22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66" name="テキスト ボックス 265">
          <a:extLst>
            <a:ext uri="{FF2B5EF4-FFF2-40B4-BE49-F238E27FC236}">
              <a16:creationId xmlns:a16="http://schemas.microsoft.com/office/drawing/2014/main" id="{F69FFEEA-39F4-460C-937E-934B27922BD1}"/>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7" name="直線コネクタ 266">
          <a:extLst>
            <a:ext uri="{FF2B5EF4-FFF2-40B4-BE49-F238E27FC236}">
              <a16:creationId xmlns:a16="http://schemas.microsoft.com/office/drawing/2014/main" id="{0F531923-FD14-4871-A5DC-6E2C5551325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8" name="テキスト ボックス 267">
          <a:extLst>
            <a:ext uri="{FF2B5EF4-FFF2-40B4-BE49-F238E27FC236}">
              <a16:creationId xmlns:a16="http://schemas.microsoft.com/office/drawing/2014/main" id="{2763573D-7362-462D-A7D1-03E183F06D0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9" name="直線コネクタ 268">
          <a:extLst>
            <a:ext uri="{FF2B5EF4-FFF2-40B4-BE49-F238E27FC236}">
              <a16:creationId xmlns:a16="http://schemas.microsoft.com/office/drawing/2014/main" id="{87C3971F-7B32-4853-9411-C79CBBD8164A}"/>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0" name="テキスト ボックス 269">
          <a:extLst>
            <a:ext uri="{FF2B5EF4-FFF2-40B4-BE49-F238E27FC236}">
              <a16:creationId xmlns:a16="http://schemas.microsoft.com/office/drawing/2014/main" id="{72827603-7330-463E-8F4A-26B7576A90D9}"/>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1" name="直線コネクタ 270">
          <a:extLst>
            <a:ext uri="{FF2B5EF4-FFF2-40B4-BE49-F238E27FC236}">
              <a16:creationId xmlns:a16="http://schemas.microsoft.com/office/drawing/2014/main" id="{F7A76F5C-7E5B-4E15-A40D-3C334CB9D6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2" name="テキスト ボックス 271">
          <a:extLst>
            <a:ext uri="{FF2B5EF4-FFF2-40B4-BE49-F238E27FC236}">
              <a16:creationId xmlns:a16="http://schemas.microsoft.com/office/drawing/2014/main" id="{66C07D98-17E8-4499-82D0-9AF48B4686A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3" name="直線コネクタ 272">
          <a:extLst>
            <a:ext uri="{FF2B5EF4-FFF2-40B4-BE49-F238E27FC236}">
              <a16:creationId xmlns:a16="http://schemas.microsoft.com/office/drawing/2014/main" id="{DD1E5986-0474-4C06-84EA-4736EADD38EC}"/>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4" name="テキスト ボックス 273">
          <a:extLst>
            <a:ext uri="{FF2B5EF4-FFF2-40B4-BE49-F238E27FC236}">
              <a16:creationId xmlns:a16="http://schemas.microsoft.com/office/drawing/2014/main" id="{ECC0EFB2-DFBC-4FBB-85EC-FA49BCB29947}"/>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5" name="直線コネクタ 274">
          <a:extLst>
            <a:ext uri="{FF2B5EF4-FFF2-40B4-BE49-F238E27FC236}">
              <a16:creationId xmlns:a16="http://schemas.microsoft.com/office/drawing/2014/main" id="{805BBBC0-0F03-4C80-8B06-549B5B38B1D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76" name="テキスト ボックス 275">
          <a:extLst>
            <a:ext uri="{FF2B5EF4-FFF2-40B4-BE49-F238E27FC236}">
              <a16:creationId xmlns:a16="http://schemas.microsoft.com/office/drawing/2014/main" id="{2E28DA1B-6B90-4C3F-944E-5D572FFF4239}"/>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7" name="直線コネクタ 276">
          <a:extLst>
            <a:ext uri="{FF2B5EF4-FFF2-40B4-BE49-F238E27FC236}">
              <a16:creationId xmlns:a16="http://schemas.microsoft.com/office/drawing/2014/main" id="{BBDB4433-8800-4ADF-8E15-0051A3B55BC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8" name="テキスト ボックス 277">
          <a:extLst>
            <a:ext uri="{FF2B5EF4-FFF2-40B4-BE49-F238E27FC236}">
              <a16:creationId xmlns:a16="http://schemas.microsoft.com/office/drawing/2014/main" id="{B8EC643B-A355-4DD2-AE48-868532133EEE}"/>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9" name="【市民会館】&#10;有形固定資産減価償却率グラフ枠">
          <a:extLst>
            <a:ext uri="{FF2B5EF4-FFF2-40B4-BE49-F238E27FC236}">
              <a16:creationId xmlns:a16="http://schemas.microsoft.com/office/drawing/2014/main" id="{1D27C89A-649C-4EE9-B086-A76B4A9D9A6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280" name="直線コネクタ 279">
          <a:extLst>
            <a:ext uri="{FF2B5EF4-FFF2-40B4-BE49-F238E27FC236}">
              <a16:creationId xmlns:a16="http://schemas.microsoft.com/office/drawing/2014/main" id="{91D57B59-CCC1-42CE-B17D-93C0522497FD}"/>
            </a:ext>
          </a:extLst>
        </xdr:cNvPr>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281" name="【市民会館】&#10;有形固定資産減価償却率最小値テキスト">
          <a:extLst>
            <a:ext uri="{FF2B5EF4-FFF2-40B4-BE49-F238E27FC236}">
              <a16:creationId xmlns:a16="http://schemas.microsoft.com/office/drawing/2014/main" id="{DDEA6EBB-E060-4144-BFD0-6BC14D697D48}"/>
            </a:ext>
          </a:extLst>
        </xdr:cNvPr>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282" name="直線コネクタ 281">
          <a:extLst>
            <a:ext uri="{FF2B5EF4-FFF2-40B4-BE49-F238E27FC236}">
              <a16:creationId xmlns:a16="http://schemas.microsoft.com/office/drawing/2014/main" id="{753E103A-3795-45DD-85E7-6F9FE6631EDD}"/>
            </a:ext>
          </a:extLst>
        </xdr:cNvPr>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83" name="【市民会館】&#10;有形固定資産減価償却率最大値テキスト">
          <a:extLst>
            <a:ext uri="{FF2B5EF4-FFF2-40B4-BE49-F238E27FC236}">
              <a16:creationId xmlns:a16="http://schemas.microsoft.com/office/drawing/2014/main" id="{674BB2B5-0627-4620-B5EF-8A665CD6775B}"/>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84" name="直線コネクタ 283">
          <a:extLst>
            <a:ext uri="{FF2B5EF4-FFF2-40B4-BE49-F238E27FC236}">
              <a16:creationId xmlns:a16="http://schemas.microsoft.com/office/drawing/2014/main" id="{CF9A8475-6734-4F04-9569-862E619B76EA}"/>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137721</xdr:rowOff>
    </xdr:from>
    <xdr:ext cx="405111" cy="259045"/>
    <xdr:sp macro="" textlink="">
      <xdr:nvSpPr>
        <xdr:cNvPr id="285" name="【市民会館】&#10;有形固定資産減価償却率平均値テキスト">
          <a:extLst>
            <a:ext uri="{FF2B5EF4-FFF2-40B4-BE49-F238E27FC236}">
              <a16:creationId xmlns:a16="http://schemas.microsoft.com/office/drawing/2014/main" id="{8C92F618-A708-4D79-9198-DF07E1FBDBCD}"/>
            </a:ext>
          </a:extLst>
        </xdr:cNvPr>
        <xdr:cNvSpPr txBox="1"/>
      </xdr:nvSpPr>
      <xdr:spPr>
        <a:xfrm>
          <a:off x="4673600" y="17797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286" name="フローチャート: 判断 285">
          <a:extLst>
            <a:ext uri="{FF2B5EF4-FFF2-40B4-BE49-F238E27FC236}">
              <a16:creationId xmlns:a16="http://schemas.microsoft.com/office/drawing/2014/main" id="{0B2A9CA7-F495-4ABA-9767-D62A5B4AD665}"/>
            </a:ext>
          </a:extLst>
        </xdr:cNvPr>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287" name="フローチャート: 判断 286">
          <a:extLst>
            <a:ext uri="{FF2B5EF4-FFF2-40B4-BE49-F238E27FC236}">
              <a16:creationId xmlns:a16="http://schemas.microsoft.com/office/drawing/2014/main" id="{95DF6E0F-1A46-4AE6-80C4-8F26D2D1F115}"/>
            </a:ext>
          </a:extLst>
        </xdr:cNvPr>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xdr:rowOff>
    </xdr:from>
    <xdr:to>
      <xdr:col>15</xdr:col>
      <xdr:colOff>101600</xdr:colOff>
      <xdr:row>104</xdr:row>
      <xdr:rowOff>102507</xdr:rowOff>
    </xdr:to>
    <xdr:sp macro="" textlink="">
      <xdr:nvSpPr>
        <xdr:cNvPr id="288" name="フローチャート: 判断 287">
          <a:extLst>
            <a:ext uri="{FF2B5EF4-FFF2-40B4-BE49-F238E27FC236}">
              <a16:creationId xmlns:a16="http://schemas.microsoft.com/office/drawing/2014/main" id="{D9EF49D3-5F22-4321-BC4D-9A84792AD7B9}"/>
            </a:ext>
          </a:extLst>
        </xdr:cNvPr>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23768</xdr:rowOff>
    </xdr:from>
    <xdr:to>
      <xdr:col>10</xdr:col>
      <xdr:colOff>165100</xdr:colOff>
      <xdr:row>104</xdr:row>
      <xdr:rowOff>125368</xdr:rowOff>
    </xdr:to>
    <xdr:sp macro="" textlink="">
      <xdr:nvSpPr>
        <xdr:cNvPr id="289" name="フローチャート: 判断 288">
          <a:extLst>
            <a:ext uri="{FF2B5EF4-FFF2-40B4-BE49-F238E27FC236}">
              <a16:creationId xmlns:a16="http://schemas.microsoft.com/office/drawing/2014/main" id="{5DA0E749-6820-4ED4-A3B3-59F37B483395}"/>
            </a:ext>
          </a:extLst>
        </xdr:cNvPr>
        <xdr:cNvSpPr/>
      </xdr:nvSpPr>
      <xdr:spPr>
        <a:xfrm>
          <a:off x="1968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0" name="テキスト ボックス 289">
          <a:extLst>
            <a:ext uri="{FF2B5EF4-FFF2-40B4-BE49-F238E27FC236}">
              <a16:creationId xmlns:a16="http://schemas.microsoft.com/office/drawing/2014/main" id="{9C0167E6-F1E9-4BBE-8DB6-61887DB9EDA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1" name="テキスト ボックス 290">
          <a:extLst>
            <a:ext uri="{FF2B5EF4-FFF2-40B4-BE49-F238E27FC236}">
              <a16:creationId xmlns:a16="http://schemas.microsoft.com/office/drawing/2014/main" id="{8E42774D-29A6-426C-9E57-A041C5B7648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2" name="テキスト ボックス 291">
          <a:extLst>
            <a:ext uri="{FF2B5EF4-FFF2-40B4-BE49-F238E27FC236}">
              <a16:creationId xmlns:a16="http://schemas.microsoft.com/office/drawing/2014/main" id="{F8C6FD62-1F42-4C56-A642-B9C4066082C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3" name="テキスト ボックス 292">
          <a:extLst>
            <a:ext uri="{FF2B5EF4-FFF2-40B4-BE49-F238E27FC236}">
              <a16:creationId xmlns:a16="http://schemas.microsoft.com/office/drawing/2014/main" id="{654D9B6D-33E3-4BA6-A690-55DDDC55F5B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4" name="テキスト ボックス 293">
          <a:extLst>
            <a:ext uri="{FF2B5EF4-FFF2-40B4-BE49-F238E27FC236}">
              <a16:creationId xmlns:a16="http://schemas.microsoft.com/office/drawing/2014/main" id="{97B2CFF6-9144-41DA-82D6-81C9B45177D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35198</xdr:rowOff>
    </xdr:from>
    <xdr:to>
      <xdr:col>24</xdr:col>
      <xdr:colOff>114300</xdr:colOff>
      <xdr:row>103</xdr:row>
      <xdr:rowOff>136798</xdr:rowOff>
    </xdr:to>
    <xdr:sp macro="" textlink="">
      <xdr:nvSpPr>
        <xdr:cNvPr id="295" name="楕円 294">
          <a:extLst>
            <a:ext uri="{FF2B5EF4-FFF2-40B4-BE49-F238E27FC236}">
              <a16:creationId xmlns:a16="http://schemas.microsoft.com/office/drawing/2014/main" id="{31C41BAB-8866-48BE-820A-E217D4EAA80B}"/>
            </a:ext>
          </a:extLst>
        </xdr:cNvPr>
        <xdr:cNvSpPr/>
      </xdr:nvSpPr>
      <xdr:spPr>
        <a:xfrm>
          <a:off x="45847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58075</xdr:rowOff>
    </xdr:from>
    <xdr:ext cx="405111" cy="259045"/>
    <xdr:sp macro="" textlink="">
      <xdr:nvSpPr>
        <xdr:cNvPr id="296" name="【市民会館】&#10;有形固定資産減価償却率該当値テキスト">
          <a:extLst>
            <a:ext uri="{FF2B5EF4-FFF2-40B4-BE49-F238E27FC236}">
              <a16:creationId xmlns:a16="http://schemas.microsoft.com/office/drawing/2014/main" id="{2C003D2F-AD87-48DA-8DBC-036CB93077D4}"/>
            </a:ext>
          </a:extLst>
        </xdr:cNvPr>
        <xdr:cNvSpPr txBox="1"/>
      </xdr:nvSpPr>
      <xdr:spPr>
        <a:xfrm>
          <a:off x="4673600" y="1754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66221</xdr:rowOff>
    </xdr:from>
    <xdr:to>
      <xdr:col>20</xdr:col>
      <xdr:colOff>38100</xdr:colOff>
      <xdr:row>103</xdr:row>
      <xdr:rowOff>167821</xdr:rowOff>
    </xdr:to>
    <xdr:sp macro="" textlink="">
      <xdr:nvSpPr>
        <xdr:cNvPr id="297" name="楕円 296">
          <a:extLst>
            <a:ext uri="{FF2B5EF4-FFF2-40B4-BE49-F238E27FC236}">
              <a16:creationId xmlns:a16="http://schemas.microsoft.com/office/drawing/2014/main" id="{52A2A835-85BD-494C-B2F8-52A72EC6A203}"/>
            </a:ext>
          </a:extLst>
        </xdr:cNvPr>
        <xdr:cNvSpPr/>
      </xdr:nvSpPr>
      <xdr:spPr>
        <a:xfrm>
          <a:off x="3746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85998</xdr:rowOff>
    </xdr:from>
    <xdr:to>
      <xdr:col>24</xdr:col>
      <xdr:colOff>63500</xdr:colOff>
      <xdr:row>103</xdr:row>
      <xdr:rowOff>117021</xdr:rowOff>
    </xdr:to>
    <xdr:cxnSp macro="">
      <xdr:nvCxnSpPr>
        <xdr:cNvPr id="298" name="直線コネクタ 297">
          <a:extLst>
            <a:ext uri="{FF2B5EF4-FFF2-40B4-BE49-F238E27FC236}">
              <a16:creationId xmlns:a16="http://schemas.microsoft.com/office/drawing/2014/main" id="{E81F43B3-4F51-469A-8758-416B7175CE46}"/>
            </a:ext>
          </a:extLst>
        </xdr:cNvPr>
        <xdr:cNvCxnSpPr/>
      </xdr:nvCxnSpPr>
      <xdr:spPr>
        <a:xfrm flipV="1">
          <a:off x="3797300" y="17745348"/>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98879</xdr:rowOff>
    </xdr:from>
    <xdr:to>
      <xdr:col>15</xdr:col>
      <xdr:colOff>101600</xdr:colOff>
      <xdr:row>104</xdr:row>
      <xdr:rowOff>29029</xdr:rowOff>
    </xdr:to>
    <xdr:sp macro="" textlink="">
      <xdr:nvSpPr>
        <xdr:cNvPr id="299" name="楕円 298">
          <a:extLst>
            <a:ext uri="{FF2B5EF4-FFF2-40B4-BE49-F238E27FC236}">
              <a16:creationId xmlns:a16="http://schemas.microsoft.com/office/drawing/2014/main" id="{68861BB3-E512-4F8F-8730-A05DEEA128DA}"/>
            </a:ext>
          </a:extLst>
        </xdr:cNvPr>
        <xdr:cNvSpPr/>
      </xdr:nvSpPr>
      <xdr:spPr>
        <a:xfrm>
          <a:off x="2857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117021</xdr:rowOff>
    </xdr:from>
    <xdr:to>
      <xdr:col>19</xdr:col>
      <xdr:colOff>177800</xdr:colOff>
      <xdr:row>103</xdr:row>
      <xdr:rowOff>149679</xdr:rowOff>
    </xdr:to>
    <xdr:cxnSp macro="">
      <xdr:nvCxnSpPr>
        <xdr:cNvPr id="300" name="直線コネクタ 299">
          <a:extLst>
            <a:ext uri="{FF2B5EF4-FFF2-40B4-BE49-F238E27FC236}">
              <a16:creationId xmlns:a16="http://schemas.microsoft.com/office/drawing/2014/main" id="{003B5325-3C72-4AFF-A71D-15A2932F97B0}"/>
            </a:ext>
          </a:extLst>
        </xdr:cNvPr>
        <xdr:cNvCxnSpPr/>
      </xdr:nvCxnSpPr>
      <xdr:spPr>
        <a:xfrm flipV="1">
          <a:off x="2908300" y="177763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01" name="楕円 300">
          <a:extLst>
            <a:ext uri="{FF2B5EF4-FFF2-40B4-BE49-F238E27FC236}">
              <a16:creationId xmlns:a16="http://schemas.microsoft.com/office/drawing/2014/main" id="{4033B18F-4ABF-4004-9DBE-C9112C9929EF}"/>
            </a:ext>
          </a:extLst>
        </xdr:cNvPr>
        <xdr:cNvSpPr/>
      </xdr:nvSpPr>
      <xdr:spPr>
        <a:xfrm>
          <a:off x="1968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149679</xdr:rowOff>
    </xdr:from>
    <xdr:to>
      <xdr:col>15</xdr:col>
      <xdr:colOff>50800</xdr:colOff>
      <xdr:row>104</xdr:row>
      <xdr:rowOff>10886</xdr:rowOff>
    </xdr:to>
    <xdr:cxnSp macro="">
      <xdr:nvCxnSpPr>
        <xdr:cNvPr id="302" name="直線コネクタ 301">
          <a:extLst>
            <a:ext uri="{FF2B5EF4-FFF2-40B4-BE49-F238E27FC236}">
              <a16:creationId xmlns:a16="http://schemas.microsoft.com/office/drawing/2014/main" id="{361F4DCF-664C-4F07-AC72-9191B6194927}"/>
            </a:ext>
          </a:extLst>
        </xdr:cNvPr>
        <xdr:cNvCxnSpPr/>
      </xdr:nvCxnSpPr>
      <xdr:spPr>
        <a:xfrm flipV="1">
          <a:off x="2019300" y="17809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74040</xdr:rowOff>
    </xdr:from>
    <xdr:ext cx="405111" cy="259045"/>
    <xdr:sp macro="" textlink="">
      <xdr:nvSpPr>
        <xdr:cNvPr id="303" name="n_1aveValue【市民会館】&#10;有形固定資産減価償却率">
          <a:extLst>
            <a:ext uri="{FF2B5EF4-FFF2-40B4-BE49-F238E27FC236}">
              <a16:creationId xmlns:a16="http://schemas.microsoft.com/office/drawing/2014/main" id="{BF2CF11E-3C8B-4BB3-AA33-F599256407FC}"/>
            </a:ext>
          </a:extLst>
        </xdr:cNvPr>
        <xdr:cNvSpPr txBox="1"/>
      </xdr:nvSpPr>
      <xdr:spPr>
        <a:xfrm>
          <a:off x="35820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93634</xdr:rowOff>
    </xdr:from>
    <xdr:ext cx="405111" cy="259045"/>
    <xdr:sp macro="" textlink="">
      <xdr:nvSpPr>
        <xdr:cNvPr id="304" name="n_2aveValue【市民会館】&#10;有形固定資産減価償却率">
          <a:extLst>
            <a:ext uri="{FF2B5EF4-FFF2-40B4-BE49-F238E27FC236}">
              <a16:creationId xmlns:a16="http://schemas.microsoft.com/office/drawing/2014/main" id="{A9740CAB-8A88-4F33-AF59-26B923640759}"/>
            </a:ext>
          </a:extLst>
        </xdr:cNvPr>
        <xdr:cNvSpPr txBox="1"/>
      </xdr:nvSpPr>
      <xdr:spPr>
        <a:xfrm>
          <a:off x="27057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116495</xdr:rowOff>
    </xdr:from>
    <xdr:ext cx="405111" cy="259045"/>
    <xdr:sp macro="" textlink="">
      <xdr:nvSpPr>
        <xdr:cNvPr id="305" name="n_3aveValue【市民会館】&#10;有形固定資産減価償却率">
          <a:extLst>
            <a:ext uri="{FF2B5EF4-FFF2-40B4-BE49-F238E27FC236}">
              <a16:creationId xmlns:a16="http://schemas.microsoft.com/office/drawing/2014/main" id="{E1EA8540-6E18-45B8-BB03-C3174FE889DF}"/>
            </a:ext>
          </a:extLst>
        </xdr:cNvPr>
        <xdr:cNvSpPr txBox="1"/>
      </xdr:nvSpPr>
      <xdr:spPr>
        <a:xfrm>
          <a:off x="18167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12898</xdr:rowOff>
    </xdr:from>
    <xdr:ext cx="405111" cy="259045"/>
    <xdr:sp macro="" textlink="">
      <xdr:nvSpPr>
        <xdr:cNvPr id="306" name="n_1mainValue【市民会館】&#10;有形固定資産減価償却率">
          <a:extLst>
            <a:ext uri="{FF2B5EF4-FFF2-40B4-BE49-F238E27FC236}">
              <a16:creationId xmlns:a16="http://schemas.microsoft.com/office/drawing/2014/main" id="{F3DFDE52-72D7-48B2-8767-12A954B63BC5}"/>
            </a:ext>
          </a:extLst>
        </xdr:cNvPr>
        <xdr:cNvSpPr txBox="1"/>
      </xdr:nvSpPr>
      <xdr:spPr>
        <a:xfrm>
          <a:off x="3582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45556</xdr:rowOff>
    </xdr:from>
    <xdr:ext cx="405111" cy="259045"/>
    <xdr:sp macro="" textlink="">
      <xdr:nvSpPr>
        <xdr:cNvPr id="307" name="n_2mainValue【市民会館】&#10;有形固定資産減価償却率">
          <a:extLst>
            <a:ext uri="{FF2B5EF4-FFF2-40B4-BE49-F238E27FC236}">
              <a16:creationId xmlns:a16="http://schemas.microsoft.com/office/drawing/2014/main" id="{025026D8-47E8-4044-86D6-3D398741CFB0}"/>
            </a:ext>
          </a:extLst>
        </xdr:cNvPr>
        <xdr:cNvSpPr txBox="1"/>
      </xdr:nvSpPr>
      <xdr:spPr>
        <a:xfrm>
          <a:off x="2705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308" name="n_3mainValue【市民会館】&#10;有形固定資産減価償却率">
          <a:extLst>
            <a:ext uri="{FF2B5EF4-FFF2-40B4-BE49-F238E27FC236}">
              <a16:creationId xmlns:a16="http://schemas.microsoft.com/office/drawing/2014/main" id="{0687149E-D5C7-4626-B531-B8F76019090D}"/>
            </a:ext>
          </a:extLst>
        </xdr:cNvPr>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a:extLst>
            <a:ext uri="{FF2B5EF4-FFF2-40B4-BE49-F238E27FC236}">
              <a16:creationId xmlns:a16="http://schemas.microsoft.com/office/drawing/2014/main" id="{1EE7F9AE-7773-45FE-A81D-FF4C4841A19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a:extLst>
            <a:ext uri="{FF2B5EF4-FFF2-40B4-BE49-F238E27FC236}">
              <a16:creationId xmlns:a16="http://schemas.microsoft.com/office/drawing/2014/main" id="{44EA1D08-5738-44BD-B84C-6BE6012A760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a:extLst>
            <a:ext uri="{FF2B5EF4-FFF2-40B4-BE49-F238E27FC236}">
              <a16:creationId xmlns:a16="http://schemas.microsoft.com/office/drawing/2014/main" id="{DF42111B-3746-4242-ADCF-79A578C9D9E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a:extLst>
            <a:ext uri="{FF2B5EF4-FFF2-40B4-BE49-F238E27FC236}">
              <a16:creationId xmlns:a16="http://schemas.microsoft.com/office/drawing/2014/main" id="{FD34D22E-821B-4357-B70C-9EF0B868125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a:extLst>
            <a:ext uri="{FF2B5EF4-FFF2-40B4-BE49-F238E27FC236}">
              <a16:creationId xmlns:a16="http://schemas.microsoft.com/office/drawing/2014/main" id="{C60676D9-1BEB-4DF6-9958-08B29D21930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a:extLst>
            <a:ext uri="{FF2B5EF4-FFF2-40B4-BE49-F238E27FC236}">
              <a16:creationId xmlns:a16="http://schemas.microsoft.com/office/drawing/2014/main" id="{084C2D73-BA3F-405D-B81C-32DE7C2E1E3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a:extLst>
            <a:ext uri="{FF2B5EF4-FFF2-40B4-BE49-F238E27FC236}">
              <a16:creationId xmlns:a16="http://schemas.microsoft.com/office/drawing/2014/main" id="{26D9B39B-70E4-496B-8128-A2EA1760127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a:extLst>
            <a:ext uri="{FF2B5EF4-FFF2-40B4-BE49-F238E27FC236}">
              <a16:creationId xmlns:a16="http://schemas.microsoft.com/office/drawing/2014/main" id="{B375A099-562F-4E5B-8B0F-4518FD0FA34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7" name="テキスト ボックス 316">
          <a:extLst>
            <a:ext uri="{FF2B5EF4-FFF2-40B4-BE49-F238E27FC236}">
              <a16:creationId xmlns:a16="http://schemas.microsoft.com/office/drawing/2014/main" id="{D483DD41-51A7-40DA-A9A5-92810294832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8" name="直線コネクタ 317">
          <a:extLst>
            <a:ext uri="{FF2B5EF4-FFF2-40B4-BE49-F238E27FC236}">
              <a16:creationId xmlns:a16="http://schemas.microsoft.com/office/drawing/2014/main" id="{1079401B-8E1A-40BF-99CA-CC20CF8231D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19" name="直線コネクタ 318">
          <a:extLst>
            <a:ext uri="{FF2B5EF4-FFF2-40B4-BE49-F238E27FC236}">
              <a16:creationId xmlns:a16="http://schemas.microsoft.com/office/drawing/2014/main" id="{56FD9516-A536-442F-AF88-91F51517395E}"/>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20" name="テキスト ボックス 319">
          <a:extLst>
            <a:ext uri="{FF2B5EF4-FFF2-40B4-BE49-F238E27FC236}">
              <a16:creationId xmlns:a16="http://schemas.microsoft.com/office/drawing/2014/main" id="{E11D100D-77EE-4DBA-9572-6C3A8625D3B6}"/>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1" name="直線コネクタ 320">
          <a:extLst>
            <a:ext uri="{FF2B5EF4-FFF2-40B4-BE49-F238E27FC236}">
              <a16:creationId xmlns:a16="http://schemas.microsoft.com/office/drawing/2014/main" id="{A1F51C7B-A796-49BB-9E07-C6447E54E4BD}"/>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22" name="テキスト ボックス 321">
          <a:extLst>
            <a:ext uri="{FF2B5EF4-FFF2-40B4-BE49-F238E27FC236}">
              <a16:creationId xmlns:a16="http://schemas.microsoft.com/office/drawing/2014/main" id="{411BD340-FEAA-488F-8B40-600E7D4143EC}"/>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23" name="直線コネクタ 322">
          <a:extLst>
            <a:ext uri="{FF2B5EF4-FFF2-40B4-BE49-F238E27FC236}">
              <a16:creationId xmlns:a16="http://schemas.microsoft.com/office/drawing/2014/main" id="{BE48F4AE-4FF4-4EBA-BE78-0D1645B86C05}"/>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24" name="テキスト ボックス 323">
          <a:extLst>
            <a:ext uri="{FF2B5EF4-FFF2-40B4-BE49-F238E27FC236}">
              <a16:creationId xmlns:a16="http://schemas.microsoft.com/office/drawing/2014/main" id="{62D60B00-A371-4AAC-89DB-7576E37C75FD}"/>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25" name="直線コネクタ 324">
          <a:extLst>
            <a:ext uri="{FF2B5EF4-FFF2-40B4-BE49-F238E27FC236}">
              <a16:creationId xmlns:a16="http://schemas.microsoft.com/office/drawing/2014/main" id="{05A9433C-DCDF-4A0A-BA2D-9C59044DFA18}"/>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26" name="テキスト ボックス 325">
          <a:extLst>
            <a:ext uri="{FF2B5EF4-FFF2-40B4-BE49-F238E27FC236}">
              <a16:creationId xmlns:a16="http://schemas.microsoft.com/office/drawing/2014/main" id="{2580E14C-C3E0-4300-B9BA-A4976A7D4558}"/>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7" name="直線コネクタ 326">
          <a:extLst>
            <a:ext uri="{FF2B5EF4-FFF2-40B4-BE49-F238E27FC236}">
              <a16:creationId xmlns:a16="http://schemas.microsoft.com/office/drawing/2014/main" id="{B1A218DC-626A-43FF-9F1E-5FA4D11DE89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8" name="テキスト ボックス 327">
          <a:extLst>
            <a:ext uri="{FF2B5EF4-FFF2-40B4-BE49-F238E27FC236}">
              <a16:creationId xmlns:a16="http://schemas.microsoft.com/office/drawing/2014/main" id="{69650BCD-35E0-42F6-8672-6F327F2BBAC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9" name="【市民会館】&#10;一人当たり面積グラフ枠">
          <a:extLst>
            <a:ext uri="{FF2B5EF4-FFF2-40B4-BE49-F238E27FC236}">
              <a16:creationId xmlns:a16="http://schemas.microsoft.com/office/drawing/2014/main" id="{B7903DB6-8566-42F1-BB6D-29A028D7A3D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330" name="直線コネクタ 329">
          <a:extLst>
            <a:ext uri="{FF2B5EF4-FFF2-40B4-BE49-F238E27FC236}">
              <a16:creationId xmlns:a16="http://schemas.microsoft.com/office/drawing/2014/main" id="{F39A8EB4-CD13-4B9E-AC5E-4EB8C75B6D48}"/>
            </a:ext>
          </a:extLst>
        </xdr:cNvPr>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31" name="【市民会館】&#10;一人当たり面積最小値テキスト">
          <a:extLst>
            <a:ext uri="{FF2B5EF4-FFF2-40B4-BE49-F238E27FC236}">
              <a16:creationId xmlns:a16="http://schemas.microsoft.com/office/drawing/2014/main" id="{200F6BF5-C2DA-4F84-851B-C2D1A5D7A6DB}"/>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32" name="直線コネクタ 331">
          <a:extLst>
            <a:ext uri="{FF2B5EF4-FFF2-40B4-BE49-F238E27FC236}">
              <a16:creationId xmlns:a16="http://schemas.microsoft.com/office/drawing/2014/main" id="{8921AE72-74A8-4F47-9DEA-1DC6DC27C32C}"/>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333" name="【市民会館】&#10;一人当たり面積最大値テキスト">
          <a:extLst>
            <a:ext uri="{FF2B5EF4-FFF2-40B4-BE49-F238E27FC236}">
              <a16:creationId xmlns:a16="http://schemas.microsoft.com/office/drawing/2014/main" id="{624984E4-7410-4899-B5CF-DD0997A43030}"/>
            </a:ext>
          </a:extLst>
        </xdr:cNvPr>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334" name="直線コネクタ 333">
          <a:extLst>
            <a:ext uri="{FF2B5EF4-FFF2-40B4-BE49-F238E27FC236}">
              <a16:creationId xmlns:a16="http://schemas.microsoft.com/office/drawing/2014/main" id="{89550A1C-7266-4BAF-B0E7-DE3854D31A30}"/>
            </a:ext>
          </a:extLst>
        </xdr:cNvPr>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154703</xdr:rowOff>
    </xdr:from>
    <xdr:ext cx="469744" cy="259045"/>
    <xdr:sp macro="" textlink="">
      <xdr:nvSpPr>
        <xdr:cNvPr id="335" name="【市民会館】&#10;一人当たり面積平均値テキスト">
          <a:extLst>
            <a:ext uri="{FF2B5EF4-FFF2-40B4-BE49-F238E27FC236}">
              <a16:creationId xmlns:a16="http://schemas.microsoft.com/office/drawing/2014/main" id="{1BA6A632-FB0C-4DA4-AF60-0D27A4C9CDC1}"/>
            </a:ext>
          </a:extLst>
        </xdr:cNvPr>
        <xdr:cNvSpPr txBox="1"/>
      </xdr:nvSpPr>
      <xdr:spPr>
        <a:xfrm>
          <a:off x="10515600" y="18156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336" name="フローチャート: 判断 335">
          <a:extLst>
            <a:ext uri="{FF2B5EF4-FFF2-40B4-BE49-F238E27FC236}">
              <a16:creationId xmlns:a16="http://schemas.microsoft.com/office/drawing/2014/main" id="{295772C3-8754-4A49-8BDB-ADFE5CD00B5F}"/>
            </a:ext>
          </a:extLst>
        </xdr:cNvPr>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337" name="フローチャート: 判断 336">
          <a:extLst>
            <a:ext uri="{FF2B5EF4-FFF2-40B4-BE49-F238E27FC236}">
              <a16:creationId xmlns:a16="http://schemas.microsoft.com/office/drawing/2014/main" id="{00C913D6-2527-4BEF-AD12-D139E87EE81F}"/>
            </a:ext>
          </a:extLst>
        </xdr:cNvPr>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32258</xdr:rowOff>
    </xdr:from>
    <xdr:to>
      <xdr:col>46</xdr:col>
      <xdr:colOff>38100</xdr:colOff>
      <xdr:row>106</xdr:row>
      <xdr:rowOff>133858</xdr:rowOff>
    </xdr:to>
    <xdr:sp macro="" textlink="">
      <xdr:nvSpPr>
        <xdr:cNvPr id="338" name="フローチャート: 判断 337">
          <a:extLst>
            <a:ext uri="{FF2B5EF4-FFF2-40B4-BE49-F238E27FC236}">
              <a16:creationId xmlns:a16="http://schemas.microsoft.com/office/drawing/2014/main" id="{4517765B-1F9B-444B-9E6E-79055F7558EF}"/>
            </a:ext>
          </a:extLst>
        </xdr:cNvPr>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151130</xdr:rowOff>
    </xdr:from>
    <xdr:to>
      <xdr:col>41</xdr:col>
      <xdr:colOff>101600</xdr:colOff>
      <xdr:row>106</xdr:row>
      <xdr:rowOff>81280</xdr:rowOff>
    </xdr:to>
    <xdr:sp macro="" textlink="">
      <xdr:nvSpPr>
        <xdr:cNvPr id="339" name="フローチャート: 判断 338">
          <a:extLst>
            <a:ext uri="{FF2B5EF4-FFF2-40B4-BE49-F238E27FC236}">
              <a16:creationId xmlns:a16="http://schemas.microsoft.com/office/drawing/2014/main" id="{EA11512F-52EE-4EE6-98C8-F0CE4AC235FA}"/>
            </a:ext>
          </a:extLst>
        </xdr:cNvPr>
        <xdr:cNvSpPr/>
      </xdr:nvSpPr>
      <xdr:spPr>
        <a:xfrm>
          <a:off x="7810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95BEE22D-399B-49E9-9E3E-0F0ED7558EE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B5ED8A7E-BF79-4436-862B-D140DF9CA00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7CB43596-9C82-4BAF-8373-628B761A8B5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51BFDF07-164A-4337-A4BA-B372C6E435E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7D30CFDD-A4C7-4FFB-994F-895971013C2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345" name="楕円 344">
          <a:extLst>
            <a:ext uri="{FF2B5EF4-FFF2-40B4-BE49-F238E27FC236}">
              <a16:creationId xmlns:a16="http://schemas.microsoft.com/office/drawing/2014/main" id="{D6E79851-371B-495F-8211-4E48047FB75B}"/>
            </a:ext>
          </a:extLst>
        </xdr:cNvPr>
        <xdr:cNvSpPr/>
      </xdr:nvSpPr>
      <xdr:spPr>
        <a:xfrm>
          <a:off x="10426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36847</xdr:rowOff>
    </xdr:from>
    <xdr:ext cx="469744" cy="259045"/>
    <xdr:sp macro="" textlink="">
      <xdr:nvSpPr>
        <xdr:cNvPr id="346" name="【市民会館】&#10;一人当たり面積該当値テキスト">
          <a:extLst>
            <a:ext uri="{FF2B5EF4-FFF2-40B4-BE49-F238E27FC236}">
              <a16:creationId xmlns:a16="http://schemas.microsoft.com/office/drawing/2014/main" id="{B97BE94A-6FB8-4A53-A120-423FD3221A65}"/>
            </a:ext>
          </a:extLst>
        </xdr:cNvPr>
        <xdr:cNvSpPr txBox="1"/>
      </xdr:nvSpPr>
      <xdr:spPr>
        <a:xfrm>
          <a:off x="10515600"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18542</xdr:rowOff>
    </xdr:from>
    <xdr:to>
      <xdr:col>50</xdr:col>
      <xdr:colOff>165100</xdr:colOff>
      <xdr:row>105</xdr:row>
      <xdr:rowOff>120142</xdr:rowOff>
    </xdr:to>
    <xdr:sp macro="" textlink="">
      <xdr:nvSpPr>
        <xdr:cNvPr id="347" name="楕円 346">
          <a:extLst>
            <a:ext uri="{FF2B5EF4-FFF2-40B4-BE49-F238E27FC236}">
              <a16:creationId xmlns:a16="http://schemas.microsoft.com/office/drawing/2014/main" id="{366B0F9E-96F0-461B-8DD1-F50263CC41EB}"/>
            </a:ext>
          </a:extLst>
        </xdr:cNvPr>
        <xdr:cNvSpPr/>
      </xdr:nvSpPr>
      <xdr:spPr>
        <a:xfrm>
          <a:off x="9588500" y="180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64770</xdr:rowOff>
    </xdr:from>
    <xdr:to>
      <xdr:col>55</xdr:col>
      <xdr:colOff>0</xdr:colOff>
      <xdr:row>105</xdr:row>
      <xdr:rowOff>69342</xdr:rowOff>
    </xdr:to>
    <xdr:cxnSp macro="">
      <xdr:nvCxnSpPr>
        <xdr:cNvPr id="348" name="直線コネクタ 347">
          <a:extLst>
            <a:ext uri="{FF2B5EF4-FFF2-40B4-BE49-F238E27FC236}">
              <a16:creationId xmlns:a16="http://schemas.microsoft.com/office/drawing/2014/main" id="{DB514F5E-34B0-4CED-B91B-2534104FCE1F}"/>
            </a:ext>
          </a:extLst>
        </xdr:cNvPr>
        <xdr:cNvCxnSpPr/>
      </xdr:nvCxnSpPr>
      <xdr:spPr>
        <a:xfrm flipV="1">
          <a:off x="9639300" y="180670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25400</xdr:rowOff>
    </xdr:from>
    <xdr:to>
      <xdr:col>46</xdr:col>
      <xdr:colOff>38100</xdr:colOff>
      <xdr:row>105</xdr:row>
      <xdr:rowOff>127000</xdr:rowOff>
    </xdr:to>
    <xdr:sp macro="" textlink="">
      <xdr:nvSpPr>
        <xdr:cNvPr id="349" name="楕円 348">
          <a:extLst>
            <a:ext uri="{FF2B5EF4-FFF2-40B4-BE49-F238E27FC236}">
              <a16:creationId xmlns:a16="http://schemas.microsoft.com/office/drawing/2014/main" id="{3772FD89-7BFA-47CC-8BAB-12CF269A55BD}"/>
            </a:ext>
          </a:extLst>
        </xdr:cNvPr>
        <xdr:cNvSpPr/>
      </xdr:nvSpPr>
      <xdr:spPr>
        <a:xfrm>
          <a:off x="8699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69342</xdr:rowOff>
    </xdr:from>
    <xdr:to>
      <xdr:col>50</xdr:col>
      <xdr:colOff>114300</xdr:colOff>
      <xdr:row>105</xdr:row>
      <xdr:rowOff>76200</xdr:rowOff>
    </xdr:to>
    <xdr:cxnSp macro="">
      <xdr:nvCxnSpPr>
        <xdr:cNvPr id="350" name="直線コネクタ 349">
          <a:extLst>
            <a:ext uri="{FF2B5EF4-FFF2-40B4-BE49-F238E27FC236}">
              <a16:creationId xmlns:a16="http://schemas.microsoft.com/office/drawing/2014/main" id="{3DADEFD9-1E55-446F-A0E9-23744444C5B5}"/>
            </a:ext>
          </a:extLst>
        </xdr:cNvPr>
        <xdr:cNvCxnSpPr/>
      </xdr:nvCxnSpPr>
      <xdr:spPr>
        <a:xfrm flipV="1">
          <a:off x="8750300" y="1807159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29972</xdr:rowOff>
    </xdr:from>
    <xdr:to>
      <xdr:col>41</xdr:col>
      <xdr:colOff>101600</xdr:colOff>
      <xdr:row>105</xdr:row>
      <xdr:rowOff>131572</xdr:rowOff>
    </xdr:to>
    <xdr:sp macro="" textlink="">
      <xdr:nvSpPr>
        <xdr:cNvPr id="351" name="楕円 350">
          <a:extLst>
            <a:ext uri="{FF2B5EF4-FFF2-40B4-BE49-F238E27FC236}">
              <a16:creationId xmlns:a16="http://schemas.microsoft.com/office/drawing/2014/main" id="{333B369F-DD0A-4D5D-B24E-D32571FD8A38}"/>
            </a:ext>
          </a:extLst>
        </xdr:cNvPr>
        <xdr:cNvSpPr/>
      </xdr:nvSpPr>
      <xdr:spPr>
        <a:xfrm>
          <a:off x="7810500" y="1803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76200</xdr:rowOff>
    </xdr:from>
    <xdr:to>
      <xdr:col>45</xdr:col>
      <xdr:colOff>177800</xdr:colOff>
      <xdr:row>105</xdr:row>
      <xdr:rowOff>80772</xdr:rowOff>
    </xdr:to>
    <xdr:cxnSp macro="">
      <xdr:nvCxnSpPr>
        <xdr:cNvPr id="352" name="直線コネクタ 351">
          <a:extLst>
            <a:ext uri="{FF2B5EF4-FFF2-40B4-BE49-F238E27FC236}">
              <a16:creationId xmlns:a16="http://schemas.microsoft.com/office/drawing/2014/main" id="{BB8000A7-FF9D-4BC9-B74D-9F93590F0F77}"/>
            </a:ext>
          </a:extLst>
        </xdr:cNvPr>
        <xdr:cNvCxnSpPr/>
      </xdr:nvCxnSpPr>
      <xdr:spPr>
        <a:xfrm flipV="1">
          <a:off x="7861300" y="180784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131842</xdr:rowOff>
    </xdr:from>
    <xdr:ext cx="469744" cy="259045"/>
    <xdr:sp macro="" textlink="">
      <xdr:nvSpPr>
        <xdr:cNvPr id="353" name="n_1aveValue【市民会館】&#10;一人当たり面積">
          <a:extLst>
            <a:ext uri="{FF2B5EF4-FFF2-40B4-BE49-F238E27FC236}">
              <a16:creationId xmlns:a16="http://schemas.microsoft.com/office/drawing/2014/main" id="{32AF4003-06AE-4732-AAFE-9380C270B9AA}"/>
            </a:ext>
          </a:extLst>
        </xdr:cNvPr>
        <xdr:cNvSpPr txBox="1"/>
      </xdr:nvSpPr>
      <xdr:spPr>
        <a:xfrm>
          <a:off x="93917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124985</xdr:rowOff>
    </xdr:from>
    <xdr:ext cx="469744" cy="259045"/>
    <xdr:sp macro="" textlink="">
      <xdr:nvSpPr>
        <xdr:cNvPr id="354" name="n_2aveValue【市民会館】&#10;一人当たり面積">
          <a:extLst>
            <a:ext uri="{FF2B5EF4-FFF2-40B4-BE49-F238E27FC236}">
              <a16:creationId xmlns:a16="http://schemas.microsoft.com/office/drawing/2014/main" id="{B54E66A2-565F-48B4-9DCB-ED70A6E673B4}"/>
            </a:ext>
          </a:extLst>
        </xdr:cNvPr>
        <xdr:cNvSpPr txBox="1"/>
      </xdr:nvSpPr>
      <xdr:spPr>
        <a:xfrm>
          <a:off x="8515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72407</xdr:rowOff>
    </xdr:from>
    <xdr:ext cx="469744" cy="259045"/>
    <xdr:sp macro="" textlink="">
      <xdr:nvSpPr>
        <xdr:cNvPr id="355" name="n_3aveValue【市民会館】&#10;一人当たり面積">
          <a:extLst>
            <a:ext uri="{FF2B5EF4-FFF2-40B4-BE49-F238E27FC236}">
              <a16:creationId xmlns:a16="http://schemas.microsoft.com/office/drawing/2014/main" id="{FD341A0E-4A0F-4E67-941D-AF3AFA0C7B93}"/>
            </a:ext>
          </a:extLst>
        </xdr:cNvPr>
        <xdr:cNvSpPr txBox="1"/>
      </xdr:nvSpPr>
      <xdr:spPr>
        <a:xfrm>
          <a:off x="7626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136669</xdr:rowOff>
    </xdr:from>
    <xdr:ext cx="469744" cy="259045"/>
    <xdr:sp macro="" textlink="">
      <xdr:nvSpPr>
        <xdr:cNvPr id="356" name="n_1mainValue【市民会館】&#10;一人当たり面積">
          <a:extLst>
            <a:ext uri="{FF2B5EF4-FFF2-40B4-BE49-F238E27FC236}">
              <a16:creationId xmlns:a16="http://schemas.microsoft.com/office/drawing/2014/main" id="{14BB7678-FFCF-46BD-9826-94FC75087D9D}"/>
            </a:ext>
          </a:extLst>
        </xdr:cNvPr>
        <xdr:cNvSpPr txBox="1"/>
      </xdr:nvSpPr>
      <xdr:spPr>
        <a:xfrm>
          <a:off x="9391727" y="1779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143527</xdr:rowOff>
    </xdr:from>
    <xdr:ext cx="469744" cy="259045"/>
    <xdr:sp macro="" textlink="">
      <xdr:nvSpPr>
        <xdr:cNvPr id="357" name="n_2mainValue【市民会館】&#10;一人当たり面積">
          <a:extLst>
            <a:ext uri="{FF2B5EF4-FFF2-40B4-BE49-F238E27FC236}">
              <a16:creationId xmlns:a16="http://schemas.microsoft.com/office/drawing/2014/main" id="{FF1D46B9-B397-475B-81C6-AF3E0C000183}"/>
            </a:ext>
          </a:extLst>
        </xdr:cNvPr>
        <xdr:cNvSpPr txBox="1"/>
      </xdr:nvSpPr>
      <xdr:spPr>
        <a:xfrm>
          <a:off x="85154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148099</xdr:rowOff>
    </xdr:from>
    <xdr:ext cx="469744" cy="259045"/>
    <xdr:sp macro="" textlink="">
      <xdr:nvSpPr>
        <xdr:cNvPr id="358" name="n_3mainValue【市民会館】&#10;一人当たり面積">
          <a:extLst>
            <a:ext uri="{FF2B5EF4-FFF2-40B4-BE49-F238E27FC236}">
              <a16:creationId xmlns:a16="http://schemas.microsoft.com/office/drawing/2014/main" id="{DA2EB7DC-C8AC-4ECB-8D19-5B88A1480BAD}"/>
            </a:ext>
          </a:extLst>
        </xdr:cNvPr>
        <xdr:cNvSpPr txBox="1"/>
      </xdr:nvSpPr>
      <xdr:spPr>
        <a:xfrm>
          <a:off x="7626427" y="1780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a:extLst>
            <a:ext uri="{FF2B5EF4-FFF2-40B4-BE49-F238E27FC236}">
              <a16:creationId xmlns:a16="http://schemas.microsoft.com/office/drawing/2014/main" id="{DD4DE97D-AE19-4913-843C-86299CDF745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a:extLst>
            <a:ext uri="{FF2B5EF4-FFF2-40B4-BE49-F238E27FC236}">
              <a16:creationId xmlns:a16="http://schemas.microsoft.com/office/drawing/2014/main" id="{7E7B8260-2DF2-40C7-9EEE-602CD153FF4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a:extLst>
            <a:ext uri="{FF2B5EF4-FFF2-40B4-BE49-F238E27FC236}">
              <a16:creationId xmlns:a16="http://schemas.microsoft.com/office/drawing/2014/main" id="{F48FC9D2-4B0E-4E41-9ED1-5B2C0F04076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a:extLst>
            <a:ext uri="{FF2B5EF4-FFF2-40B4-BE49-F238E27FC236}">
              <a16:creationId xmlns:a16="http://schemas.microsoft.com/office/drawing/2014/main" id="{CF7A8E1B-3CF9-4F1E-8903-3505B3F478B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a:extLst>
            <a:ext uri="{FF2B5EF4-FFF2-40B4-BE49-F238E27FC236}">
              <a16:creationId xmlns:a16="http://schemas.microsoft.com/office/drawing/2014/main" id="{F0EA4189-BED2-49EC-974A-B6B06A79F9E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a:extLst>
            <a:ext uri="{FF2B5EF4-FFF2-40B4-BE49-F238E27FC236}">
              <a16:creationId xmlns:a16="http://schemas.microsoft.com/office/drawing/2014/main" id="{88623C30-2DCD-435A-814E-3FFEE7B283B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a:extLst>
            <a:ext uri="{FF2B5EF4-FFF2-40B4-BE49-F238E27FC236}">
              <a16:creationId xmlns:a16="http://schemas.microsoft.com/office/drawing/2014/main" id="{34971B58-A6DE-4899-B537-6C02C452F46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a:extLst>
            <a:ext uri="{FF2B5EF4-FFF2-40B4-BE49-F238E27FC236}">
              <a16:creationId xmlns:a16="http://schemas.microsoft.com/office/drawing/2014/main" id="{30E823A5-6752-4B66-9E52-21C402C069B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7" name="テキスト ボックス 366">
          <a:extLst>
            <a:ext uri="{FF2B5EF4-FFF2-40B4-BE49-F238E27FC236}">
              <a16:creationId xmlns:a16="http://schemas.microsoft.com/office/drawing/2014/main" id="{BF55D48F-64D2-48A2-B7D5-0846C2B7F1E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8" name="直線コネクタ 367">
          <a:extLst>
            <a:ext uri="{FF2B5EF4-FFF2-40B4-BE49-F238E27FC236}">
              <a16:creationId xmlns:a16="http://schemas.microsoft.com/office/drawing/2014/main" id="{2BC0079A-4C06-4E5E-8F57-622A8AA2430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9" name="直線コネクタ 368">
          <a:extLst>
            <a:ext uri="{FF2B5EF4-FFF2-40B4-BE49-F238E27FC236}">
              <a16:creationId xmlns:a16="http://schemas.microsoft.com/office/drawing/2014/main" id="{4026FD7D-5C8A-46C8-9C82-B53FC6A0AF9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0" name="テキスト ボックス 369">
          <a:extLst>
            <a:ext uri="{FF2B5EF4-FFF2-40B4-BE49-F238E27FC236}">
              <a16:creationId xmlns:a16="http://schemas.microsoft.com/office/drawing/2014/main" id="{4F4DAD68-E285-4F5F-951B-23FD9BBC2062}"/>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1" name="直線コネクタ 370">
          <a:extLst>
            <a:ext uri="{FF2B5EF4-FFF2-40B4-BE49-F238E27FC236}">
              <a16:creationId xmlns:a16="http://schemas.microsoft.com/office/drawing/2014/main" id="{1B79CC97-7771-4BF7-B2FC-B829F647C3B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2" name="テキスト ボックス 371">
          <a:extLst>
            <a:ext uri="{FF2B5EF4-FFF2-40B4-BE49-F238E27FC236}">
              <a16:creationId xmlns:a16="http://schemas.microsoft.com/office/drawing/2014/main" id="{D0C15EA5-1CBF-47F7-A5F7-27A3691D9E5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3" name="直線コネクタ 372">
          <a:extLst>
            <a:ext uri="{FF2B5EF4-FFF2-40B4-BE49-F238E27FC236}">
              <a16:creationId xmlns:a16="http://schemas.microsoft.com/office/drawing/2014/main" id="{F410BDDD-C546-4E36-960C-E8C45F66956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4" name="テキスト ボックス 373">
          <a:extLst>
            <a:ext uri="{FF2B5EF4-FFF2-40B4-BE49-F238E27FC236}">
              <a16:creationId xmlns:a16="http://schemas.microsoft.com/office/drawing/2014/main" id="{4CAC2352-0C3D-427F-9074-0079C256398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5" name="直線コネクタ 374">
          <a:extLst>
            <a:ext uri="{FF2B5EF4-FFF2-40B4-BE49-F238E27FC236}">
              <a16:creationId xmlns:a16="http://schemas.microsoft.com/office/drawing/2014/main" id="{E1D64214-093C-40B4-BD86-5B34DCC1C87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6" name="テキスト ボックス 375">
          <a:extLst>
            <a:ext uri="{FF2B5EF4-FFF2-40B4-BE49-F238E27FC236}">
              <a16:creationId xmlns:a16="http://schemas.microsoft.com/office/drawing/2014/main" id="{5743E998-1BE4-44FB-AD22-D7123B24E4C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7" name="直線コネクタ 376">
          <a:extLst>
            <a:ext uri="{FF2B5EF4-FFF2-40B4-BE49-F238E27FC236}">
              <a16:creationId xmlns:a16="http://schemas.microsoft.com/office/drawing/2014/main" id="{F31A972D-69C0-48A4-96B5-F10FCF2292C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8" name="テキスト ボックス 377">
          <a:extLst>
            <a:ext uri="{FF2B5EF4-FFF2-40B4-BE49-F238E27FC236}">
              <a16:creationId xmlns:a16="http://schemas.microsoft.com/office/drawing/2014/main" id="{B2D9FE36-461B-46CB-A406-F3DCC13D8FC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9" name="直線コネクタ 378">
          <a:extLst>
            <a:ext uri="{FF2B5EF4-FFF2-40B4-BE49-F238E27FC236}">
              <a16:creationId xmlns:a16="http://schemas.microsoft.com/office/drawing/2014/main" id="{9A4B410F-1E3C-4372-9AFA-EC5D263585A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0" name="テキスト ボックス 379">
          <a:extLst>
            <a:ext uri="{FF2B5EF4-FFF2-40B4-BE49-F238E27FC236}">
              <a16:creationId xmlns:a16="http://schemas.microsoft.com/office/drawing/2014/main" id="{81CCFFCC-4802-45AB-ADF3-DF420B0E03CF}"/>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1" name="直線コネクタ 380">
          <a:extLst>
            <a:ext uri="{FF2B5EF4-FFF2-40B4-BE49-F238E27FC236}">
              <a16:creationId xmlns:a16="http://schemas.microsoft.com/office/drawing/2014/main" id="{F7BEA73F-EBA7-44AC-9A4A-C81C6C271F4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2" name="テキスト ボックス 381">
          <a:extLst>
            <a:ext uri="{FF2B5EF4-FFF2-40B4-BE49-F238E27FC236}">
              <a16:creationId xmlns:a16="http://schemas.microsoft.com/office/drawing/2014/main" id="{E74B1AE9-8C5D-4ABB-9757-78191BBA3704}"/>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3" name="【一般廃棄物処理施設】&#10;有形固定資産減価償却率グラフ枠">
          <a:extLst>
            <a:ext uri="{FF2B5EF4-FFF2-40B4-BE49-F238E27FC236}">
              <a16:creationId xmlns:a16="http://schemas.microsoft.com/office/drawing/2014/main" id="{BD85B66A-9079-46A1-8346-8FC4FDE5582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84" name="直線コネクタ 383">
          <a:extLst>
            <a:ext uri="{FF2B5EF4-FFF2-40B4-BE49-F238E27FC236}">
              <a16:creationId xmlns:a16="http://schemas.microsoft.com/office/drawing/2014/main" id="{A1C3C384-EC58-418F-9AD6-BA21A641F488}"/>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385" name="【一般廃棄物処理施設】&#10;有形固定資産減価償却率最小値テキスト">
          <a:extLst>
            <a:ext uri="{FF2B5EF4-FFF2-40B4-BE49-F238E27FC236}">
              <a16:creationId xmlns:a16="http://schemas.microsoft.com/office/drawing/2014/main" id="{132DC995-4DFD-4C0C-8C1F-DD884C8B0939}"/>
            </a:ext>
          </a:extLst>
        </xdr:cNvPr>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6" name="直線コネクタ 385">
          <a:extLst>
            <a:ext uri="{FF2B5EF4-FFF2-40B4-BE49-F238E27FC236}">
              <a16:creationId xmlns:a16="http://schemas.microsoft.com/office/drawing/2014/main" id="{598DFDF4-506F-49B1-B193-AE5A93623BC4}"/>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387" name="【一般廃棄物処理施設】&#10;有形固定資産減価償却率最大値テキスト">
          <a:extLst>
            <a:ext uri="{FF2B5EF4-FFF2-40B4-BE49-F238E27FC236}">
              <a16:creationId xmlns:a16="http://schemas.microsoft.com/office/drawing/2014/main" id="{F0C3BB8E-5956-41B2-861B-E083FCAF7C6F}"/>
            </a:ext>
          </a:extLst>
        </xdr:cNvPr>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88" name="直線コネクタ 387">
          <a:extLst>
            <a:ext uri="{FF2B5EF4-FFF2-40B4-BE49-F238E27FC236}">
              <a16:creationId xmlns:a16="http://schemas.microsoft.com/office/drawing/2014/main" id="{8564C8F9-A802-44D2-B13F-FBE8E887B880}"/>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51180</xdr:rowOff>
    </xdr:from>
    <xdr:ext cx="405111" cy="259045"/>
    <xdr:sp macro="" textlink="">
      <xdr:nvSpPr>
        <xdr:cNvPr id="389" name="【一般廃棄物処理施設】&#10;有形固定資産減価償却率平均値テキスト">
          <a:extLst>
            <a:ext uri="{FF2B5EF4-FFF2-40B4-BE49-F238E27FC236}">
              <a16:creationId xmlns:a16="http://schemas.microsoft.com/office/drawing/2014/main" id="{41F0A3E0-E9AA-43B3-9A3A-2A818589A413}"/>
            </a:ext>
          </a:extLst>
        </xdr:cNvPr>
        <xdr:cNvSpPr txBox="1"/>
      </xdr:nvSpPr>
      <xdr:spPr>
        <a:xfrm>
          <a:off x="16357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390" name="フローチャート: 判断 389">
          <a:extLst>
            <a:ext uri="{FF2B5EF4-FFF2-40B4-BE49-F238E27FC236}">
              <a16:creationId xmlns:a16="http://schemas.microsoft.com/office/drawing/2014/main" id="{AD952334-07E7-4EA1-8EDA-BC4B55CFCD3D}"/>
            </a:ext>
          </a:extLst>
        </xdr:cNvPr>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391" name="フローチャート: 判断 390">
          <a:extLst>
            <a:ext uri="{FF2B5EF4-FFF2-40B4-BE49-F238E27FC236}">
              <a16:creationId xmlns:a16="http://schemas.microsoft.com/office/drawing/2014/main" id="{39E8AD76-4D24-4BC2-841E-EFF6F2C9D6D8}"/>
            </a:ext>
          </a:extLst>
        </xdr:cNvPr>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392" name="フローチャート: 判断 391">
          <a:extLst>
            <a:ext uri="{FF2B5EF4-FFF2-40B4-BE49-F238E27FC236}">
              <a16:creationId xmlns:a16="http://schemas.microsoft.com/office/drawing/2014/main" id="{C1AA1A34-9CF4-4E34-A640-C19B81C3A070}"/>
            </a:ext>
          </a:extLst>
        </xdr:cNvPr>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164193</xdr:rowOff>
    </xdr:from>
    <xdr:to>
      <xdr:col>72</xdr:col>
      <xdr:colOff>38100</xdr:colOff>
      <xdr:row>37</xdr:row>
      <xdr:rowOff>94343</xdr:rowOff>
    </xdr:to>
    <xdr:sp macro="" textlink="">
      <xdr:nvSpPr>
        <xdr:cNvPr id="393" name="フローチャート: 判断 392">
          <a:extLst>
            <a:ext uri="{FF2B5EF4-FFF2-40B4-BE49-F238E27FC236}">
              <a16:creationId xmlns:a16="http://schemas.microsoft.com/office/drawing/2014/main" id="{FA50F758-D688-4E55-9353-749454804DD3}"/>
            </a:ext>
          </a:extLst>
        </xdr:cNvPr>
        <xdr:cNvSpPr/>
      </xdr:nvSpPr>
      <xdr:spPr>
        <a:xfrm>
          <a:off x="13652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3292C1CC-80A2-4146-ACD0-379D749EC24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3CF91F33-FA46-4F55-A3E2-53319E43B18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8D99C4A4-7FAF-45B3-85C9-9D58DBEE3E8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203E0386-4555-435A-9933-98E673A422A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26C965D9-0DB2-44A2-BFFD-AAEE768C4A4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44994</xdr:rowOff>
    </xdr:from>
    <xdr:to>
      <xdr:col>85</xdr:col>
      <xdr:colOff>177800</xdr:colOff>
      <xdr:row>35</xdr:row>
      <xdr:rowOff>146594</xdr:rowOff>
    </xdr:to>
    <xdr:sp macro="" textlink="">
      <xdr:nvSpPr>
        <xdr:cNvPr id="399" name="楕円 398">
          <a:extLst>
            <a:ext uri="{FF2B5EF4-FFF2-40B4-BE49-F238E27FC236}">
              <a16:creationId xmlns:a16="http://schemas.microsoft.com/office/drawing/2014/main" id="{3EF4DA91-864A-41B7-A0BF-A0242E8D9548}"/>
            </a:ext>
          </a:extLst>
        </xdr:cNvPr>
        <xdr:cNvSpPr/>
      </xdr:nvSpPr>
      <xdr:spPr>
        <a:xfrm>
          <a:off x="16268700" y="604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67871</xdr:rowOff>
    </xdr:from>
    <xdr:ext cx="405111" cy="259045"/>
    <xdr:sp macro="" textlink="">
      <xdr:nvSpPr>
        <xdr:cNvPr id="400" name="【一般廃棄物処理施設】&#10;有形固定資産減価償却率該当値テキスト">
          <a:extLst>
            <a:ext uri="{FF2B5EF4-FFF2-40B4-BE49-F238E27FC236}">
              <a16:creationId xmlns:a16="http://schemas.microsoft.com/office/drawing/2014/main" id="{EDAC775F-F8EC-4677-9C77-F010B6C1110B}"/>
            </a:ext>
          </a:extLst>
        </xdr:cNvPr>
        <xdr:cNvSpPr txBox="1"/>
      </xdr:nvSpPr>
      <xdr:spPr>
        <a:xfrm>
          <a:off x="16357600" y="589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110308</xdr:rowOff>
    </xdr:from>
    <xdr:to>
      <xdr:col>81</xdr:col>
      <xdr:colOff>101600</xdr:colOff>
      <xdr:row>36</xdr:row>
      <xdr:rowOff>40458</xdr:rowOff>
    </xdr:to>
    <xdr:sp macro="" textlink="">
      <xdr:nvSpPr>
        <xdr:cNvPr id="401" name="楕円 400">
          <a:extLst>
            <a:ext uri="{FF2B5EF4-FFF2-40B4-BE49-F238E27FC236}">
              <a16:creationId xmlns:a16="http://schemas.microsoft.com/office/drawing/2014/main" id="{7F1509F1-59D1-4B92-BB94-1D501A83913D}"/>
            </a:ext>
          </a:extLst>
        </xdr:cNvPr>
        <xdr:cNvSpPr/>
      </xdr:nvSpPr>
      <xdr:spPr>
        <a:xfrm>
          <a:off x="15430500" y="611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95794</xdr:rowOff>
    </xdr:from>
    <xdr:to>
      <xdr:col>85</xdr:col>
      <xdr:colOff>127000</xdr:colOff>
      <xdr:row>35</xdr:row>
      <xdr:rowOff>161108</xdr:rowOff>
    </xdr:to>
    <xdr:cxnSp macro="">
      <xdr:nvCxnSpPr>
        <xdr:cNvPr id="402" name="直線コネクタ 401">
          <a:extLst>
            <a:ext uri="{FF2B5EF4-FFF2-40B4-BE49-F238E27FC236}">
              <a16:creationId xmlns:a16="http://schemas.microsoft.com/office/drawing/2014/main" id="{437284D3-B158-4F8F-9290-9A274E658113}"/>
            </a:ext>
          </a:extLst>
        </xdr:cNvPr>
        <xdr:cNvCxnSpPr/>
      </xdr:nvCxnSpPr>
      <xdr:spPr>
        <a:xfrm flipV="1">
          <a:off x="15481300" y="6096544"/>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61323</xdr:rowOff>
    </xdr:from>
    <xdr:to>
      <xdr:col>76</xdr:col>
      <xdr:colOff>165100</xdr:colOff>
      <xdr:row>37</xdr:row>
      <xdr:rowOff>162923</xdr:rowOff>
    </xdr:to>
    <xdr:sp macro="" textlink="">
      <xdr:nvSpPr>
        <xdr:cNvPr id="403" name="楕円 402">
          <a:extLst>
            <a:ext uri="{FF2B5EF4-FFF2-40B4-BE49-F238E27FC236}">
              <a16:creationId xmlns:a16="http://schemas.microsoft.com/office/drawing/2014/main" id="{75004A94-B06B-42A5-B639-8A4A55E16A32}"/>
            </a:ext>
          </a:extLst>
        </xdr:cNvPr>
        <xdr:cNvSpPr/>
      </xdr:nvSpPr>
      <xdr:spPr>
        <a:xfrm>
          <a:off x="14541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161108</xdr:rowOff>
    </xdr:from>
    <xdr:to>
      <xdr:col>81</xdr:col>
      <xdr:colOff>50800</xdr:colOff>
      <xdr:row>37</xdr:row>
      <xdr:rowOff>112123</xdr:rowOff>
    </xdr:to>
    <xdr:cxnSp macro="">
      <xdr:nvCxnSpPr>
        <xdr:cNvPr id="404" name="直線コネクタ 403">
          <a:extLst>
            <a:ext uri="{FF2B5EF4-FFF2-40B4-BE49-F238E27FC236}">
              <a16:creationId xmlns:a16="http://schemas.microsoft.com/office/drawing/2014/main" id="{2B915D1C-93F1-43A5-A4C9-941DB71E8DB9}"/>
            </a:ext>
          </a:extLst>
        </xdr:cNvPr>
        <xdr:cNvCxnSpPr/>
      </xdr:nvCxnSpPr>
      <xdr:spPr>
        <a:xfrm flipV="1">
          <a:off x="14592300" y="6161858"/>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62956</xdr:rowOff>
    </xdr:from>
    <xdr:to>
      <xdr:col>72</xdr:col>
      <xdr:colOff>38100</xdr:colOff>
      <xdr:row>37</xdr:row>
      <xdr:rowOff>164556</xdr:rowOff>
    </xdr:to>
    <xdr:sp macro="" textlink="">
      <xdr:nvSpPr>
        <xdr:cNvPr id="405" name="楕円 404">
          <a:extLst>
            <a:ext uri="{FF2B5EF4-FFF2-40B4-BE49-F238E27FC236}">
              <a16:creationId xmlns:a16="http://schemas.microsoft.com/office/drawing/2014/main" id="{02F297A5-F5FC-43C1-9B12-DA062B43CBDC}"/>
            </a:ext>
          </a:extLst>
        </xdr:cNvPr>
        <xdr:cNvSpPr/>
      </xdr:nvSpPr>
      <xdr:spPr>
        <a:xfrm>
          <a:off x="13652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112123</xdr:rowOff>
    </xdr:from>
    <xdr:to>
      <xdr:col>76</xdr:col>
      <xdr:colOff>114300</xdr:colOff>
      <xdr:row>37</xdr:row>
      <xdr:rowOff>113756</xdr:rowOff>
    </xdr:to>
    <xdr:cxnSp macro="">
      <xdr:nvCxnSpPr>
        <xdr:cNvPr id="406" name="直線コネクタ 405">
          <a:extLst>
            <a:ext uri="{FF2B5EF4-FFF2-40B4-BE49-F238E27FC236}">
              <a16:creationId xmlns:a16="http://schemas.microsoft.com/office/drawing/2014/main" id="{0C81FAFD-C66F-4FE8-B8F8-39BBDA3EC434}"/>
            </a:ext>
          </a:extLst>
        </xdr:cNvPr>
        <xdr:cNvCxnSpPr/>
      </xdr:nvCxnSpPr>
      <xdr:spPr>
        <a:xfrm flipV="1">
          <a:off x="13703300" y="645577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7093</xdr:rowOff>
    </xdr:from>
    <xdr:ext cx="405111" cy="259045"/>
    <xdr:sp macro="" textlink="">
      <xdr:nvSpPr>
        <xdr:cNvPr id="407" name="n_1aveValue【一般廃棄物処理施設】&#10;有形固定資産減価償却率">
          <a:extLst>
            <a:ext uri="{FF2B5EF4-FFF2-40B4-BE49-F238E27FC236}">
              <a16:creationId xmlns:a16="http://schemas.microsoft.com/office/drawing/2014/main" id="{95279398-4E38-43CD-AF87-AF979996EE95}"/>
            </a:ext>
          </a:extLst>
        </xdr:cNvPr>
        <xdr:cNvSpPr txBox="1"/>
      </xdr:nvSpPr>
      <xdr:spPr>
        <a:xfrm>
          <a:off x="15266044" y="635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16164</xdr:rowOff>
    </xdr:from>
    <xdr:ext cx="405111" cy="259045"/>
    <xdr:sp macro="" textlink="">
      <xdr:nvSpPr>
        <xdr:cNvPr id="408" name="n_2aveValue【一般廃棄物処理施設】&#10;有形固定資産減価償却率">
          <a:extLst>
            <a:ext uri="{FF2B5EF4-FFF2-40B4-BE49-F238E27FC236}">
              <a16:creationId xmlns:a16="http://schemas.microsoft.com/office/drawing/2014/main" id="{9C3BEE27-12D8-48ED-9498-FB86CC9E2631}"/>
            </a:ext>
          </a:extLst>
        </xdr:cNvPr>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110870</xdr:rowOff>
    </xdr:from>
    <xdr:ext cx="405111" cy="259045"/>
    <xdr:sp macro="" textlink="">
      <xdr:nvSpPr>
        <xdr:cNvPr id="409" name="n_3aveValue【一般廃棄物処理施設】&#10;有形固定資産減価償却率">
          <a:extLst>
            <a:ext uri="{FF2B5EF4-FFF2-40B4-BE49-F238E27FC236}">
              <a16:creationId xmlns:a16="http://schemas.microsoft.com/office/drawing/2014/main" id="{32E7F1FE-177F-4C85-8F1B-971B6F0DD873}"/>
            </a:ext>
          </a:extLst>
        </xdr:cNvPr>
        <xdr:cNvSpPr txBox="1"/>
      </xdr:nvSpPr>
      <xdr:spPr>
        <a:xfrm>
          <a:off x="13500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56985</xdr:rowOff>
    </xdr:from>
    <xdr:ext cx="405111" cy="259045"/>
    <xdr:sp macro="" textlink="">
      <xdr:nvSpPr>
        <xdr:cNvPr id="410" name="n_1mainValue【一般廃棄物処理施設】&#10;有形固定資産減価償却率">
          <a:extLst>
            <a:ext uri="{FF2B5EF4-FFF2-40B4-BE49-F238E27FC236}">
              <a16:creationId xmlns:a16="http://schemas.microsoft.com/office/drawing/2014/main" id="{0F68BE22-F8C5-47E6-B4A6-E77698E6FE6B}"/>
            </a:ext>
          </a:extLst>
        </xdr:cNvPr>
        <xdr:cNvSpPr txBox="1"/>
      </xdr:nvSpPr>
      <xdr:spPr>
        <a:xfrm>
          <a:off x="152660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154050</xdr:rowOff>
    </xdr:from>
    <xdr:ext cx="405111" cy="259045"/>
    <xdr:sp macro="" textlink="">
      <xdr:nvSpPr>
        <xdr:cNvPr id="411" name="n_2mainValue【一般廃棄物処理施設】&#10;有形固定資産減価償却率">
          <a:extLst>
            <a:ext uri="{FF2B5EF4-FFF2-40B4-BE49-F238E27FC236}">
              <a16:creationId xmlns:a16="http://schemas.microsoft.com/office/drawing/2014/main" id="{1583652D-AEE8-43A9-A2F7-647E83BB3EC3}"/>
            </a:ext>
          </a:extLst>
        </xdr:cNvPr>
        <xdr:cNvSpPr txBox="1"/>
      </xdr:nvSpPr>
      <xdr:spPr>
        <a:xfrm>
          <a:off x="1438974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155683</xdr:rowOff>
    </xdr:from>
    <xdr:ext cx="405111" cy="259045"/>
    <xdr:sp macro="" textlink="">
      <xdr:nvSpPr>
        <xdr:cNvPr id="412" name="n_3mainValue【一般廃棄物処理施設】&#10;有形固定資産減価償却率">
          <a:extLst>
            <a:ext uri="{FF2B5EF4-FFF2-40B4-BE49-F238E27FC236}">
              <a16:creationId xmlns:a16="http://schemas.microsoft.com/office/drawing/2014/main" id="{FDA4F2C5-A96D-4083-A398-E516568E30DA}"/>
            </a:ext>
          </a:extLst>
        </xdr:cNvPr>
        <xdr:cNvSpPr txBox="1"/>
      </xdr:nvSpPr>
      <xdr:spPr>
        <a:xfrm>
          <a:off x="13500744"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3" name="正方形/長方形 412">
          <a:extLst>
            <a:ext uri="{FF2B5EF4-FFF2-40B4-BE49-F238E27FC236}">
              <a16:creationId xmlns:a16="http://schemas.microsoft.com/office/drawing/2014/main" id="{1DF29F3D-A30A-4E09-961B-CBCD478BEC9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4" name="正方形/長方形 413">
          <a:extLst>
            <a:ext uri="{FF2B5EF4-FFF2-40B4-BE49-F238E27FC236}">
              <a16:creationId xmlns:a16="http://schemas.microsoft.com/office/drawing/2014/main" id="{44662250-B3DA-4138-9FF9-4D100CEDF6B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5" name="正方形/長方形 414">
          <a:extLst>
            <a:ext uri="{FF2B5EF4-FFF2-40B4-BE49-F238E27FC236}">
              <a16:creationId xmlns:a16="http://schemas.microsoft.com/office/drawing/2014/main" id="{9722E1C5-A09D-47AB-9EDD-062EED4C5CB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6" name="正方形/長方形 415">
          <a:extLst>
            <a:ext uri="{FF2B5EF4-FFF2-40B4-BE49-F238E27FC236}">
              <a16:creationId xmlns:a16="http://schemas.microsoft.com/office/drawing/2014/main" id="{32EA0F21-C873-4540-ADA9-B19C8AE3CA5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7" name="正方形/長方形 416">
          <a:extLst>
            <a:ext uri="{FF2B5EF4-FFF2-40B4-BE49-F238E27FC236}">
              <a16:creationId xmlns:a16="http://schemas.microsoft.com/office/drawing/2014/main" id="{3B5AED63-28E7-4521-99B6-F1195418661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8" name="正方形/長方形 417">
          <a:extLst>
            <a:ext uri="{FF2B5EF4-FFF2-40B4-BE49-F238E27FC236}">
              <a16:creationId xmlns:a16="http://schemas.microsoft.com/office/drawing/2014/main" id="{FF30D3C2-B839-4E25-8EC6-83AEB179131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9" name="正方形/長方形 418">
          <a:extLst>
            <a:ext uri="{FF2B5EF4-FFF2-40B4-BE49-F238E27FC236}">
              <a16:creationId xmlns:a16="http://schemas.microsoft.com/office/drawing/2014/main" id="{13C48451-DE89-473D-897B-7E8EFAC90D8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0" name="正方形/長方形 419">
          <a:extLst>
            <a:ext uri="{FF2B5EF4-FFF2-40B4-BE49-F238E27FC236}">
              <a16:creationId xmlns:a16="http://schemas.microsoft.com/office/drawing/2014/main" id="{81C7EA53-91BF-4C0D-9212-95F4E5C5088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1" name="テキスト ボックス 420">
          <a:extLst>
            <a:ext uri="{FF2B5EF4-FFF2-40B4-BE49-F238E27FC236}">
              <a16:creationId xmlns:a16="http://schemas.microsoft.com/office/drawing/2014/main" id="{8C9AB4D5-CB68-47D3-93EF-FC44A550B9B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2" name="直線コネクタ 421">
          <a:extLst>
            <a:ext uri="{FF2B5EF4-FFF2-40B4-BE49-F238E27FC236}">
              <a16:creationId xmlns:a16="http://schemas.microsoft.com/office/drawing/2014/main" id="{33043C32-74FC-4576-B6D6-FC9170EA19C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23" name="直線コネクタ 422">
          <a:extLst>
            <a:ext uri="{FF2B5EF4-FFF2-40B4-BE49-F238E27FC236}">
              <a16:creationId xmlns:a16="http://schemas.microsoft.com/office/drawing/2014/main" id="{D643A755-F3C0-4CEF-98A9-677702479EAE}"/>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24" name="テキスト ボックス 423">
          <a:extLst>
            <a:ext uri="{FF2B5EF4-FFF2-40B4-BE49-F238E27FC236}">
              <a16:creationId xmlns:a16="http://schemas.microsoft.com/office/drawing/2014/main" id="{96551AEA-1884-4E87-892C-DCA53D4DA32E}"/>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5" name="直線コネクタ 424">
          <a:extLst>
            <a:ext uri="{FF2B5EF4-FFF2-40B4-BE49-F238E27FC236}">
              <a16:creationId xmlns:a16="http://schemas.microsoft.com/office/drawing/2014/main" id="{3C4E45C5-6482-4324-950A-A5FDA072B77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6" name="テキスト ボックス 425">
          <a:extLst>
            <a:ext uri="{FF2B5EF4-FFF2-40B4-BE49-F238E27FC236}">
              <a16:creationId xmlns:a16="http://schemas.microsoft.com/office/drawing/2014/main" id="{613F8F4E-3D0A-4DDC-8A0A-05D3163ACB6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27" name="直線コネクタ 426">
          <a:extLst>
            <a:ext uri="{FF2B5EF4-FFF2-40B4-BE49-F238E27FC236}">
              <a16:creationId xmlns:a16="http://schemas.microsoft.com/office/drawing/2014/main" id="{C84D4548-2192-4CC4-A08C-ACA8C71949D6}"/>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28" name="テキスト ボックス 427">
          <a:extLst>
            <a:ext uri="{FF2B5EF4-FFF2-40B4-BE49-F238E27FC236}">
              <a16:creationId xmlns:a16="http://schemas.microsoft.com/office/drawing/2014/main" id="{94CBC756-853B-4F4C-BCDB-8AE8E9AC9C4D}"/>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a:extLst>
            <a:ext uri="{FF2B5EF4-FFF2-40B4-BE49-F238E27FC236}">
              <a16:creationId xmlns:a16="http://schemas.microsoft.com/office/drawing/2014/main" id="{B469AD2B-025D-4155-932C-63B749B1075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0" name="テキスト ボックス 429">
          <a:extLst>
            <a:ext uri="{FF2B5EF4-FFF2-40B4-BE49-F238E27FC236}">
              <a16:creationId xmlns:a16="http://schemas.microsoft.com/office/drawing/2014/main" id="{A387965A-E7F3-4376-B8ED-A573939306E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一般廃棄物処理施設】&#10;一人当たり有形固定資産（償却資産）額グラフ枠">
          <a:extLst>
            <a:ext uri="{FF2B5EF4-FFF2-40B4-BE49-F238E27FC236}">
              <a16:creationId xmlns:a16="http://schemas.microsoft.com/office/drawing/2014/main" id="{E4175A0C-0534-477C-BA1C-64CF145AA4E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432" name="直線コネクタ 431">
          <a:extLst>
            <a:ext uri="{FF2B5EF4-FFF2-40B4-BE49-F238E27FC236}">
              <a16:creationId xmlns:a16="http://schemas.microsoft.com/office/drawing/2014/main" id="{CC743E90-3BBC-420A-94F4-B5DA839B59F6}"/>
            </a:ext>
          </a:extLst>
        </xdr:cNvPr>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33" name="【一般廃棄物処理施設】&#10;一人当たり有形固定資産（償却資産）額最小値テキスト">
          <a:extLst>
            <a:ext uri="{FF2B5EF4-FFF2-40B4-BE49-F238E27FC236}">
              <a16:creationId xmlns:a16="http://schemas.microsoft.com/office/drawing/2014/main" id="{C00DE668-0E54-4B07-A802-5F744CB6D0E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34" name="直線コネクタ 433">
          <a:extLst>
            <a:ext uri="{FF2B5EF4-FFF2-40B4-BE49-F238E27FC236}">
              <a16:creationId xmlns:a16="http://schemas.microsoft.com/office/drawing/2014/main" id="{FC95A2B3-7020-4046-925D-5C59A823718D}"/>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435" name="【一般廃棄物処理施設】&#10;一人当たり有形固定資産（償却資産）額最大値テキスト">
          <a:extLst>
            <a:ext uri="{FF2B5EF4-FFF2-40B4-BE49-F238E27FC236}">
              <a16:creationId xmlns:a16="http://schemas.microsoft.com/office/drawing/2014/main" id="{F429D8FC-6738-400A-8DA0-6642D791A167}"/>
            </a:ext>
          </a:extLst>
        </xdr:cNvPr>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436" name="直線コネクタ 435">
          <a:extLst>
            <a:ext uri="{FF2B5EF4-FFF2-40B4-BE49-F238E27FC236}">
              <a16:creationId xmlns:a16="http://schemas.microsoft.com/office/drawing/2014/main" id="{800BE1E7-8A5E-45B0-B7CB-1890D641A39E}"/>
            </a:ext>
          </a:extLst>
        </xdr:cNvPr>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75653</xdr:rowOff>
    </xdr:from>
    <xdr:ext cx="534377" cy="259045"/>
    <xdr:sp macro="" textlink="">
      <xdr:nvSpPr>
        <xdr:cNvPr id="437" name="【一般廃棄物処理施設】&#10;一人当たり有形固定資産（償却資産）額平均値テキスト">
          <a:extLst>
            <a:ext uri="{FF2B5EF4-FFF2-40B4-BE49-F238E27FC236}">
              <a16:creationId xmlns:a16="http://schemas.microsoft.com/office/drawing/2014/main" id="{073A1DEA-607B-414A-AB9C-D5DB2E1EFB84}"/>
            </a:ext>
          </a:extLst>
        </xdr:cNvPr>
        <xdr:cNvSpPr txBox="1"/>
      </xdr:nvSpPr>
      <xdr:spPr>
        <a:xfrm>
          <a:off x="22199600" y="6590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438" name="フローチャート: 判断 437">
          <a:extLst>
            <a:ext uri="{FF2B5EF4-FFF2-40B4-BE49-F238E27FC236}">
              <a16:creationId xmlns:a16="http://schemas.microsoft.com/office/drawing/2014/main" id="{A518D0BC-2743-4103-BCD3-6C71A9632D41}"/>
            </a:ext>
          </a:extLst>
        </xdr:cNvPr>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439" name="フローチャート: 判断 438">
          <a:extLst>
            <a:ext uri="{FF2B5EF4-FFF2-40B4-BE49-F238E27FC236}">
              <a16:creationId xmlns:a16="http://schemas.microsoft.com/office/drawing/2014/main" id="{0AE6CC17-A688-4E93-87DC-BD3368532DDC}"/>
            </a:ext>
          </a:extLst>
        </xdr:cNvPr>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440" name="フローチャート: 判断 439">
          <a:extLst>
            <a:ext uri="{FF2B5EF4-FFF2-40B4-BE49-F238E27FC236}">
              <a16:creationId xmlns:a16="http://schemas.microsoft.com/office/drawing/2014/main" id="{253931EF-B6EC-4F66-88B3-D86B7496826D}"/>
            </a:ext>
          </a:extLst>
        </xdr:cNvPr>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154770</xdr:rowOff>
    </xdr:from>
    <xdr:to>
      <xdr:col>102</xdr:col>
      <xdr:colOff>165100</xdr:colOff>
      <xdr:row>39</xdr:row>
      <xdr:rowOff>84920</xdr:rowOff>
    </xdr:to>
    <xdr:sp macro="" textlink="">
      <xdr:nvSpPr>
        <xdr:cNvPr id="441" name="フローチャート: 判断 440">
          <a:extLst>
            <a:ext uri="{FF2B5EF4-FFF2-40B4-BE49-F238E27FC236}">
              <a16:creationId xmlns:a16="http://schemas.microsoft.com/office/drawing/2014/main" id="{FC2DE785-77D3-4E4B-B4D3-4DEBB56794A6}"/>
            </a:ext>
          </a:extLst>
        </xdr:cNvPr>
        <xdr:cNvSpPr/>
      </xdr:nvSpPr>
      <xdr:spPr>
        <a:xfrm>
          <a:off x="19494500" y="666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9F03D986-71AD-45E8-BFD9-B521CCED951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74BF613D-2828-4620-BE2C-A5D67A48DCB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D799F6EF-D5F8-49F8-AA65-4C9949ADCB5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F2D90FB4-78C4-4EF4-966D-AE84C3784E0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EF661B1F-689F-47ED-9708-3D1835B4452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168801</xdr:rowOff>
    </xdr:from>
    <xdr:to>
      <xdr:col>116</xdr:col>
      <xdr:colOff>114300</xdr:colOff>
      <xdr:row>37</xdr:row>
      <xdr:rowOff>98951</xdr:rowOff>
    </xdr:to>
    <xdr:sp macro="" textlink="">
      <xdr:nvSpPr>
        <xdr:cNvPr id="447" name="楕円 446">
          <a:extLst>
            <a:ext uri="{FF2B5EF4-FFF2-40B4-BE49-F238E27FC236}">
              <a16:creationId xmlns:a16="http://schemas.microsoft.com/office/drawing/2014/main" id="{7EA60B5C-4AAC-463F-99FA-3B3C9490AF62}"/>
            </a:ext>
          </a:extLst>
        </xdr:cNvPr>
        <xdr:cNvSpPr/>
      </xdr:nvSpPr>
      <xdr:spPr>
        <a:xfrm>
          <a:off x="22110700" y="634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20228</xdr:rowOff>
    </xdr:from>
    <xdr:ext cx="599010" cy="259045"/>
    <xdr:sp macro="" textlink="">
      <xdr:nvSpPr>
        <xdr:cNvPr id="448" name="【一般廃棄物処理施設】&#10;一人当たり有形固定資産（償却資産）額該当値テキスト">
          <a:extLst>
            <a:ext uri="{FF2B5EF4-FFF2-40B4-BE49-F238E27FC236}">
              <a16:creationId xmlns:a16="http://schemas.microsoft.com/office/drawing/2014/main" id="{5A796BC5-AB20-43BC-B8A6-804E8FF79048}"/>
            </a:ext>
          </a:extLst>
        </xdr:cNvPr>
        <xdr:cNvSpPr txBox="1"/>
      </xdr:nvSpPr>
      <xdr:spPr>
        <a:xfrm>
          <a:off x="22199600" y="619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8649</xdr:rowOff>
    </xdr:from>
    <xdr:to>
      <xdr:col>112</xdr:col>
      <xdr:colOff>38100</xdr:colOff>
      <xdr:row>37</xdr:row>
      <xdr:rowOff>110249</xdr:rowOff>
    </xdr:to>
    <xdr:sp macro="" textlink="">
      <xdr:nvSpPr>
        <xdr:cNvPr id="449" name="楕円 448">
          <a:extLst>
            <a:ext uri="{FF2B5EF4-FFF2-40B4-BE49-F238E27FC236}">
              <a16:creationId xmlns:a16="http://schemas.microsoft.com/office/drawing/2014/main" id="{52D639FB-A35E-44FD-8F86-8A159ACE69B6}"/>
            </a:ext>
          </a:extLst>
        </xdr:cNvPr>
        <xdr:cNvSpPr/>
      </xdr:nvSpPr>
      <xdr:spPr>
        <a:xfrm>
          <a:off x="21272500" y="635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48151</xdr:rowOff>
    </xdr:from>
    <xdr:to>
      <xdr:col>116</xdr:col>
      <xdr:colOff>63500</xdr:colOff>
      <xdr:row>37</xdr:row>
      <xdr:rowOff>59449</xdr:rowOff>
    </xdr:to>
    <xdr:cxnSp macro="">
      <xdr:nvCxnSpPr>
        <xdr:cNvPr id="450" name="直線コネクタ 449">
          <a:extLst>
            <a:ext uri="{FF2B5EF4-FFF2-40B4-BE49-F238E27FC236}">
              <a16:creationId xmlns:a16="http://schemas.microsoft.com/office/drawing/2014/main" id="{CC8B7627-EF0A-4C08-B4B8-E2E2FFE374A2}"/>
            </a:ext>
          </a:extLst>
        </xdr:cNvPr>
        <xdr:cNvCxnSpPr/>
      </xdr:nvCxnSpPr>
      <xdr:spPr>
        <a:xfrm flipV="1">
          <a:off x="21323300" y="6391801"/>
          <a:ext cx="838200" cy="1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19171</xdr:rowOff>
    </xdr:from>
    <xdr:to>
      <xdr:col>107</xdr:col>
      <xdr:colOff>101600</xdr:colOff>
      <xdr:row>37</xdr:row>
      <xdr:rowOff>120771</xdr:rowOff>
    </xdr:to>
    <xdr:sp macro="" textlink="">
      <xdr:nvSpPr>
        <xdr:cNvPr id="451" name="楕円 450">
          <a:extLst>
            <a:ext uri="{FF2B5EF4-FFF2-40B4-BE49-F238E27FC236}">
              <a16:creationId xmlns:a16="http://schemas.microsoft.com/office/drawing/2014/main" id="{D49DC9DC-7F74-46AF-905C-5B3EC3906225}"/>
            </a:ext>
          </a:extLst>
        </xdr:cNvPr>
        <xdr:cNvSpPr/>
      </xdr:nvSpPr>
      <xdr:spPr>
        <a:xfrm>
          <a:off x="20383500" y="636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59449</xdr:rowOff>
    </xdr:from>
    <xdr:to>
      <xdr:col>111</xdr:col>
      <xdr:colOff>177800</xdr:colOff>
      <xdr:row>37</xdr:row>
      <xdr:rowOff>69971</xdr:rowOff>
    </xdr:to>
    <xdr:cxnSp macro="">
      <xdr:nvCxnSpPr>
        <xdr:cNvPr id="452" name="直線コネクタ 451">
          <a:extLst>
            <a:ext uri="{FF2B5EF4-FFF2-40B4-BE49-F238E27FC236}">
              <a16:creationId xmlns:a16="http://schemas.microsoft.com/office/drawing/2014/main" id="{FC51B7DD-F50D-41B5-B549-855DD7DFBA99}"/>
            </a:ext>
          </a:extLst>
        </xdr:cNvPr>
        <xdr:cNvCxnSpPr/>
      </xdr:nvCxnSpPr>
      <xdr:spPr>
        <a:xfrm flipV="1">
          <a:off x="20434300" y="6403099"/>
          <a:ext cx="889000" cy="1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161434</xdr:rowOff>
    </xdr:from>
    <xdr:to>
      <xdr:col>102</xdr:col>
      <xdr:colOff>165100</xdr:colOff>
      <xdr:row>37</xdr:row>
      <xdr:rowOff>91584</xdr:rowOff>
    </xdr:to>
    <xdr:sp macro="" textlink="">
      <xdr:nvSpPr>
        <xdr:cNvPr id="453" name="楕円 452">
          <a:extLst>
            <a:ext uri="{FF2B5EF4-FFF2-40B4-BE49-F238E27FC236}">
              <a16:creationId xmlns:a16="http://schemas.microsoft.com/office/drawing/2014/main" id="{DA784568-9CD8-4F96-B4F4-5B88E2B7EF66}"/>
            </a:ext>
          </a:extLst>
        </xdr:cNvPr>
        <xdr:cNvSpPr/>
      </xdr:nvSpPr>
      <xdr:spPr>
        <a:xfrm>
          <a:off x="19494500" y="633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40784</xdr:rowOff>
    </xdr:from>
    <xdr:to>
      <xdr:col>107</xdr:col>
      <xdr:colOff>50800</xdr:colOff>
      <xdr:row>37</xdr:row>
      <xdr:rowOff>69971</xdr:rowOff>
    </xdr:to>
    <xdr:cxnSp macro="">
      <xdr:nvCxnSpPr>
        <xdr:cNvPr id="454" name="直線コネクタ 453">
          <a:extLst>
            <a:ext uri="{FF2B5EF4-FFF2-40B4-BE49-F238E27FC236}">
              <a16:creationId xmlns:a16="http://schemas.microsoft.com/office/drawing/2014/main" id="{87F0D93C-C730-498E-ACC3-F11638FE18B3}"/>
            </a:ext>
          </a:extLst>
        </xdr:cNvPr>
        <xdr:cNvCxnSpPr/>
      </xdr:nvCxnSpPr>
      <xdr:spPr>
        <a:xfrm>
          <a:off x="19545300" y="6384434"/>
          <a:ext cx="889000" cy="2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7650</xdr:rowOff>
    </xdr:from>
    <xdr:ext cx="534377" cy="259045"/>
    <xdr:sp macro="" textlink="">
      <xdr:nvSpPr>
        <xdr:cNvPr id="455" name="n_1aveValue【一般廃棄物処理施設】&#10;一人当たり有形固定資産（償却資産）額">
          <a:extLst>
            <a:ext uri="{FF2B5EF4-FFF2-40B4-BE49-F238E27FC236}">
              <a16:creationId xmlns:a16="http://schemas.microsoft.com/office/drawing/2014/main" id="{E2BE9DF1-699F-46B4-AF2A-8B928FC1EC1C}"/>
            </a:ext>
          </a:extLst>
        </xdr:cNvPr>
        <xdr:cNvSpPr txBox="1"/>
      </xdr:nvSpPr>
      <xdr:spPr>
        <a:xfrm>
          <a:off x="210434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163733</xdr:rowOff>
    </xdr:from>
    <xdr:ext cx="534377" cy="259045"/>
    <xdr:sp macro="" textlink="">
      <xdr:nvSpPr>
        <xdr:cNvPr id="456" name="n_2aveValue【一般廃棄物処理施設】&#10;一人当たり有形固定資産（償却資産）額">
          <a:extLst>
            <a:ext uri="{FF2B5EF4-FFF2-40B4-BE49-F238E27FC236}">
              <a16:creationId xmlns:a16="http://schemas.microsoft.com/office/drawing/2014/main" id="{C214DA7C-E5FE-42E2-82F5-167F3498FBC2}"/>
            </a:ext>
          </a:extLst>
        </xdr:cNvPr>
        <xdr:cNvSpPr txBox="1"/>
      </xdr:nvSpPr>
      <xdr:spPr>
        <a:xfrm>
          <a:off x="20167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76047</xdr:rowOff>
    </xdr:from>
    <xdr:ext cx="534377" cy="259045"/>
    <xdr:sp macro="" textlink="">
      <xdr:nvSpPr>
        <xdr:cNvPr id="457" name="n_3aveValue【一般廃棄物処理施設】&#10;一人当たり有形固定資産（償却資産）額">
          <a:extLst>
            <a:ext uri="{FF2B5EF4-FFF2-40B4-BE49-F238E27FC236}">
              <a16:creationId xmlns:a16="http://schemas.microsoft.com/office/drawing/2014/main" id="{B04C14F8-432E-4BF0-A176-3B8A106A1496}"/>
            </a:ext>
          </a:extLst>
        </xdr:cNvPr>
        <xdr:cNvSpPr txBox="1"/>
      </xdr:nvSpPr>
      <xdr:spPr>
        <a:xfrm>
          <a:off x="19278111" y="676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126776</xdr:rowOff>
    </xdr:from>
    <xdr:ext cx="599010" cy="259045"/>
    <xdr:sp macro="" textlink="">
      <xdr:nvSpPr>
        <xdr:cNvPr id="458" name="n_1mainValue【一般廃棄物処理施設】&#10;一人当たり有形固定資産（償却資産）額">
          <a:extLst>
            <a:ext uri="{FF2B5EF4-FFF2-40B4-BE49-F238E27FC236}">
              <a16:creationId xmlns:a16="http://schemas.microsoft.com/office/drawing/2014/main" id="{41F49963-7A59-4E21-8B21-337EA3E89633}"/>
            </a:ext>
          </a:extLst>
        </xdr:cNvPr>
        <xdr:cNvSpPr txBox="1"/>
      </xdr:nvSpPr>
      <xdr:spPr>
        <a:xfrm>
          <a:off x="21011095" y="612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137298</xdr:rowOff>
    </xdr:from>
    <xdr:ext cx="599010" cy="259045"/>
    <xdr:sp macro="" textlink="">
      <xdr:nvSpPr>
        <xdr:cNvPr id="459" name="n_2mainValue【一般廃棄物処理施設】&#10;一人当たり有形固定資産（償却資産）額">
          <a:extLst>
            <a:ext uri="{FF2B5EF4-FFF2-40B4-BE49-F238E27FC236}">
              <a16:creationId xmlns:a16="http://schemas.microsoft.com/office/drawing/2014/main" id="{0B5D76E3-0783-410B-B274-2E8C291ED8CC}"/>
            </a:ext>
          </a:extLst>
        </xdr:cNvPr>
        <xdr:cNvSpPr txBox="1"/>
      </xdr:nvSpPr>
      <xdr:spPr>
        <a:xfrm>
          <a:off x="20134795" y="613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108111</xdr:rowOff>
    </xdr:from>
    <xdr:ext cx="599010" cy="259045"/>
    <xdr:sp macro="" textlink="">
      <xdr:nvSpPr>
        <xdr:cNvPr id="460" name="n_3mainValue【一般廃棄物処理施設】&#10;一人当たり有形固定資産（償却資産）額">
          <a:extLst>
            <a:ext uri="{FF2B5EF4-FFF2-40B4-BE49-F238E27FC236}">
              <a16:creationId xmlns:a16="http://schemas.microsoft.com/office/drawing/2014/main" id="{BA4EA7D5-CAF6-4615-A329-23DBA08F3D82}"/>
            </a:ext>
          </a:extLst>
        </xdr:cNvPr>
        <xdr:cNvSpPr txBox="1"/>
      </xdr:nvSpPr>
      <xdr:spPr>
        <a:xfrm>
          <a:off x="19245795" y="610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a:extLst>
            <a:ext uri="{FF2B5EF4-FFF2-40B4-BE49-F238E27FC236}">
              <a16:creationId xmlns:a16="http://schemas.microsoft.com/office/drawing/2014/main" id="{21597EA8-686D-4976-BFB0-1E7B18E3A4C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a:extLst>
            <a:ext uri="{FF2B5EF4-FFF2-40B4-BE49-F238E27FC236}">
              <a16:creationId xmlns:a16="http://schemas.microsoft.com/office/drawing/2014/main" id="{AE5D5140-B276-40CF-AAF1-79092F1BA96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a:extLst>
            <a:ext uri="{FF2B5EF4-FFF2-40B4-BE49-F238E27FC236}">
              <a16:creationId xmlns:a16="http://schemas.microsoft.com/office/drawing/2014/main" id="{EC70C4DB-D24A-4A9F-B19F-517B2F511F0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a:extLst>
            <a:ext uri="{FF2B5EF4-FFF2-40B4-BE49-F238E27FC236}">
              <a16:creationId xmlns:a16="http://schemas.microsoft.com/office/drawing/2014/main" id="{1E031FEA-4CB5-4BF6-BA5D-068D6D89BC2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a:extLst>
            <a:ext uri="{FF2B5EF4-FFF2-40B4-BE49-F238E27FC236}">
              <a16:creationId xmlns:a16="http://schemas.microsoft.com/office/drawing/2014/main" id="{594B0A70-C522-4833-BC76-4500A6FE4DD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a:extLst>
            <a:ext uri="{FF2B5EF4-FFF2-40B4-BE49-F238E27FC236}">
              <a16:creationId xmlns:a16="http://schemas.microsoft.com/office/drawing/2014/main" id="{A810A247-A4C7-4E17-8D70-EED85803429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a:extLst>
            <a:ext uri="{FF2B5EF4-FFF2-40B4-BE49-F238E27FC236}">
              <a16:creationId xmlns:a16="http://schemas.microsoft.com/office/drawing/2014/main" id="{2932A55D-5398-4E23-B768-436876523B2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a:extLst>
            <a:ext uri="{FF2B5EF4-FFF2-40B4-BE49-F238E27FC236}">
              <a16:creationId xmlns:a16="http://schemas.microsoft.com/office/drawing/2014/main" id="{941335BD-D4E4-48B7-A7F6-E1D1FECB893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a:extLst>
            <a:ext uri="{FF2B5EF4-FFF2-40B4-BE49-F238E27FC236}">
              <a16:creationId xmlns:a16="http://schemas.microsoft.com/office/drawing/2014/main" id="{6F1DC7AF-4B39-4C8C-A83E-41A1CF926E0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a:extLst>
            <a:ext uri="{FF2B5EF4-FFF2-40B4-BE49-F238E27FC236}">
              <a16:creationId xmlns:a16="http://schemas.microsoft.com/office/drawing/2014/main" id="{C5DA642E-2116-4448-B730-EE75A5A1858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1" name="直線コネクタ 470">
          <a:extLst>
            <a:ext uri="{FF2B5EF4-FFF2-40B4-BE49-F238E27FC236}">
              <a16:creationId xmlns:a16="http://schemas.microsoft.com/office/drawing/2014/main" id="{01A70286-E778-407F-825E-D625FEE0574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2" name="テキスト ボックス 471">
          <a:extLst>
            <a:ext uri="{FF2B5EF4-FFF2-40B4-BE49-F238E27FC236}">
              <a16:creationId xmlns:a16="http://schemas.microsoft.com/office/drawing/2014/main" id="{DC4EDECD-CED6-4C75-A017-8D49EF11EDED}"/>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3" name="直線コネクタ 472">
          <a:extLst>
            <a:ext uri="{FF2B5EF4-FFF2-40B4-BE49-F238E27FC236}">
              <a16:creationId xmlns:a16="http://schemas.microsoft.com/office/drawing/2014/main" id="{66538597-F459-429B-B82F-5264EFD4A99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4" name="テキスト ボックス 473">
          <a:extLst>
            <a:ext uri="{FF2B5EF4-FFF2-40B4-BE49-F238E27FC236}">
              <a16:creationId xmlns:a16="http://schemas.microsoft.com/office/drawing/2014/main" id="{8ACDA835-5004-4084-8673-5A8C9042D70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5" name="直線コネクタ 474">
          <a:extLst>
            <a:ext uri="{FF2B5EF4-FFF2-40B4-BE49-F238E27FC236}">
              <a16:creationId xmlns:a16="http://schemas.microsoft.com/office/drawing/2014/main" id="{BD6AE32A-27DD-4CFD-AF91-532E63AC784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6" name="テキスト ボックス 475">
          <a:extLst>
            <a:ext uri="{FF2B5EF4-FFF2-40B4-BE49-F238E27FC236}">
              <a16:creationId xmlns:a16="http://schemas.microsoft.com/office/drawing/2014/main" id="{46D30F33-BC3E-49E8-B536-4C564A8993E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7" name="直線コネクタ 476">
          <a:extLst>
            <a:ext uri="{FF2B5EF4-FFF2-40B4-BE49-F238E27FC236}">
              <a16:creationId xmlns:a16="http://schemas.microsoft.com/office/drawing/2014/main" id="{F0638B33-C841-40CA-89B7-142D31CF02F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8" name="テキスト ボックス 477">
          <a:extLst>
            <a:ext uri="{FF2B5EF4-FFF2-40B4-BE49-F238E27FC236}">
              <a16:creationId xmlns:a16="http://schemas.microsoft.com/office/drawing/2014/main" id="{14647E5E-AEE3-4C24-AB81-FCEEDCEC871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9" name="直線コネクタ 478">
          <a:extLst>
            <a:ext uri="{FF2B5EF4-FFF2-40B4-BE49-F238E27FC236}">
              <a16:creationId xmlns:a16="http://schemas.microsoft.com/office/drawing/2014/main" id="{EAD3A129-53C9-4333-AD9F-C22E639CC40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0" name="テキスト ボックス 479">
          <a:extLst>
            <a:ext uri="{FF2B5EF4-FFF2-40B4-BE49-F238E27FC236}">
              <a16:creationId xmlns:a16="http://schemas.microsoft.com/office/drawing/2014/main" id="{24AA7B82-9600-41B8-8616-66C6A69BF36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1" name="直線コネクタ 480">
          <a:extLst>
            <a:ext uri="{FF2B5EF4-FFF2-40B4-BE49-F238E27FC236}">
              <a16:creationId xmlns:a16="http://schemas.microsoft.com/office/drawing/2014/main" id="{67363C7E-D710-4678-9A0C-C272F83E2AB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2" name="テキスト ボックス 481">
          <a:extLst>
            <a:ext uri="{FF2B5EF4-FFF2-40B4-BE49-F238E27FC236}">
              <a16:creationId xmlns:a16="http://schemas.microsoft.com/office/drawing/2014/main" id="{93C47527-A536-4379-9497-E5FF5FD077B8}"/>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3" name="直線コネクタ 482">
          <a:extLst>
            <a:ext uri="{FF2B5EF4-FFF2-40B4-BE49-F238E27FC236}">
              <a16:creationId xmlns:a16="http://schemas.microsoft.com/office/drawing/2014/main" id="{C3ACDE91-4BEE-4636-9E64-A77A6EA60DA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4" name="テキスト ボックス 483">
          <a:extLst>
            <a:ext uri="{FF2B5EF4-FFF2-40B4-BE49-F238E27FC236}">
              <a16:creationId xmlns:a16="http://schemas.microsoft.com/office/drawing/2014/main" id="{92376812-B1EE-43E0-A2E7-3C89471A1CF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5" name="【保健センター・保健所】&#10;有形固定資産減価償却率グラフ枠">
          <a:extLst>
            <a:ext uri="{FF2B5EF4-FFF2-40B4-BE49-F238E27FC236}">
              <a16:creationId xmlns:a16="http://schemas.microsoft.com/office/drawing/2014/main" id="{F80AF37D-75B4-4926-90F3-16B3DA6CC17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486" name="直線コネクタ 485">
          <a:extLst>
            <a:ext uri="{FF2B5EF4-FFF2-40B4-BE49-F238E27FC236}">
              <a16:creationId xmlns:a16="http://schemas.microsoft.com/office/drawing/2014/main" id="{90F5DFEE-E225-495E-AEEA-295669B78FA5}"/>
            </a:ext>
          </a:extLst>
        </xdr:cNvPr>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487" name="【保健センター・保健所】&#10;有形固定資産減価償却率最小値テキスト">
          <a:extLst>
            <a:ext uri="{FF2B5EF4-FFF2-40B4-BE49-F238E27FC236}">
              <a16:creationId xmlns:a16="http://schemas.microsoft.com/office/drawing/2014/main" id="{6E57938D-352F-4948-9A50-841E3E7891A2}"/>
            </a:ext>
          </a:extLst>
        </xdr:cNvPr>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488" name="直線コネクタ 487">
          <a:extLst>
            <a:ext uri="{FF2B5EF4-FFF2-40B4-BE49-F238E27FC236}">
              <a16:creationId xmlns:a16="http://schemas.microsoft.com/office/drawing/2014/main" id="{4D6B3CA6-B014-497F-B815-C4E50DC1AED6}"/>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489" name="【保健センター・保健所】&#10;有形固定資産減価償却率最大値テキスト">
          <a:extLst>
            <a:ext uri="{FF2B5EF4-FFF2-40B4-BE49-F238E27FC236}">
              <a16:creationId xmlns:a16="http://schemas.microsoft.com/office/drawing/2014/main" id="{C1383D2F-1C5B-4F22-B632-B7C17CAB2B28}"/>
            </a:ext>
          </a:extLst>
        </xdr:cNvPr>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490" name="直線コネクタ 489">
          <a:extLst>
            <a:ext uri="{FF2B5EF4-FFF2-40B4-BE49-F238E27FC236}">
              <a16:creationId xmlns:a16="http://schemas.microsoft.com/office/drawing/2014/main" id="{73B32260-617A-4F44-9B78-3EB68DD5D1A6}"/>
            </a:ext>
          </a:extLst>
        </xdr:cNvPr>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491" name="【保健センター・保健所】&#10;有形固定資産減価償却率平均値テキスト">
          <a:extLst>
            <a:ext uri="{FF2B5EF4-FFF2-40B4-BE49-F238E27FC236}">
              <a16:creationId xmlns:a16="http://schemas.microsoft.com/office/drawing/2014/main" id="{3E1A7CDA-69A6-492E-8EB0-FB1D71550839}"/>
            </a:ext>
          </a:extLst>
        </xdr:cNvPr>
        <xdr:cNvSpPr txBox="1"/>
      </xdr:nvSpPr>
      <xdr:spPr>
        <a:xfrm>
          <a:off x="16357600" y="10102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92" name="フローチャート: 判断 491">
          <a:extLst>
            <a:ext uri="{FF2B5EF4-FFF2-40B4-BE49-F238E27FC236}">
              <a16:creationId xmlns:a16="http://schemas.microsoft.com/office/drawing/2014/main" id="{0BBECA2D-A262-4B88-AA53-57E37B45A6CC}"/>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493" name="フローチャート: 判断 492">
          <a:extLst>
            <a:ext uri="{FF2B5EF4-FFF2-40B4-BE49-F238E27FC236}">
              <a16:creationId xmlns:a16="http://schemas.microsoft.com/office/drawing/2014/main" id="{9A5A0693-044F-4BAF-950C-1D0317EB16AD}"/>
            </a:ext>
          </a:extLst>
        </xdr:cNvPr>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94" name="フローチャート: 判断 493">
          <a:extLst>
            <a:ext uri="{FF2B5EF4-FFF2-40B4-BE49-F238E27FC236}">
              <a16:creationId xmlns:a16="http://schemas.microsoft.com/office/drawing/2014/main" id="{FAFB9DC8-4771-49C6-8A07-B11C79CDC586}"/>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146776</xdr:rowOff>
    </xdr:from>
    <xdr:to>
      <xdr:col>72</xdr:col>
      <xdr:colOff>38100</xdr:colOff>
      <xdr:row>60</xdr:row>
      <xdr:rowOff>76926</xdr:rowOff>
    </xdr:to>
    <xdr:sp macro="" textlink="">
      <xdr:nvSpPr>
        <xdr:cNvPr id="495" name="フローチャート: 判断 494">
          <a:extLst>
            <a:ext uri="{FF2B5EF4-FFF2-40B4-BE49-F238E27FC236}">
              <a16:creationId xmlns:a16="http://schemas.microsoft.com/office/drawing/2014/main" id="{FF4B0EB8-E153-4859-A1B0-6B7081FE029B}"/>
            </a:ext>
          </a:extLst>
        </xdr:cNvPr>
        <xdr:cNvSpPr/>
      </xdr:nvSpPr>
      <xdr:spPr>
        <a:xfrm>
          <a:off x="13652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35555C47-35A6-407F-A87C-FBB0B740E1D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73E73EE8-4FB4-473B-B1F6-4571668A489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D9401FEF-240B-440B-80BE-566807A56F1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B5949297-DB4C-4CF8-AB88-4B373B813B1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9EB6C8EE-BE4C-4B2D-B8AC-67A5DE8F500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145143</xdr:rowOff>
    </xdr:from>
    <xdr:to>
      <xdr:col>85</xdr:col>
      <xdr:colOff>177800</xdr:colOff>
      <xdr:row>60</xdr:row>
      <xdr:rowOff>75293</xdr:rowOff>
    </xdr:to>
    <xdr:sp macro="" textlink="">
      <xdr:nvSpPr>
        <xdr:cNvPr id="501" name="楕円 500">
          <a:extLst>
            <a:ext uri="{FF2B5EF4-FFF2-40B4-BE49-F238E27FC236}">
              <a16:creationId xmlns:a16="http://schemas.microsoft.com/office/drawing/2014/main" id="{CBE369D1-98DD-45E9-BE0D-D8ED329312C5}"/>
            </a:ext>
          </a:extLst>
        </xdr:cNvPr>
        <xdr:cNvSpPr/>
      </xdr:nvSpPr>
      <xdr:spPr>
        <a:xfrm>
          <a:off x="162687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123570</xdr:rowOff>
    </xdr:from>
    <xdr:ext cx="405111" cy="259045"/>
    <xdr:sp macro="" textlink="">
      <xdr:nvSpPr>
        <xdr:cNvPr id="502" name="【保健センター・保健所】&#10;有形固定資産減価償却率該当値テキスト">
          <a:extLst>
            <a:ext uri="{FF2B5EF4-FFF2-40B4-BE49-F238E27FC236}">
              <a16:creationId xmlns:a16="http://schemas.microsoft.com/office/drawing/2014/main" id="{8EB9BF37-6C71-4881-BCDC-EB8B36181A4A}"/>
            </a:ext>
          </a:extLst>
        </xdr:cNvPr>
        <xdr:cNvSpPr txBox="1"/>
      </xdr:nvSpPr>
      <xdr:spPr>
        <a:xfrm>
          <a:off x="16357600"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96157</xdr:rowOff>
    </xdr:from>
    <xdr:to>
      <xdr:col>81</xdr:col>
      <xdr:colOff>101600</xdr:colOff>
      <xdr:row>59</xdr:row>
      <xdr:rowOff>26307</xdr:rowOff>
    </xdr:to>
    <xdr:sp macro="" textlink="">
      <xdr:nvSpPr>
        <xdr:cNvPr id="503" name="楕円 502">
          <a:extLst>
            <a:ext uri="{FF2B5EF4-FFF2-40B4-BE49-F238E27FC236}">
              <a16:creationId xmlns:a16="http://schemas.microsoft.com/office/drawing/2014/main" id="{261753E3-49D3-4AFF-8E53-6BB220DED2EF}"/>
            </a:ext>
          </a:extLst>
        </xdr:cNvPr>
        <xdr:cNvSpPr/>
      </xdr:nvSpPr>
      <xdr:spPr>
        <a:xfrm>
          <a:off x="15430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146957</xdr:rowOff>
    </xdr:from>
    <xdr:to>
      <xdr:col>85</xdr:col>
      <xdr:colOff>127000</xdr:colOff>
      <xdr:row>60</xdr:row>
      <xdr:rowOff>24493</xdr:rowOff>
    </xdr:to>
    <xdr:cxnSp macro="">
      <xdr:nvCxnSpPr>
        <xdr:cNvPr id="504" name="直線コネクタ 503">
          <a:extLst>
            <a:ext uri="{FF2B5EF4-FFF2-40B4-BE49-F238E27FC236}">
              <a16:creationId xmlns:a16="http://schemas.microsoft.com/office/drawing/2014/main" id="{FC2234D5-EA25-4DDA-B8DE-BB6F0B041524}"/>
            </a:ext>
          </a:extLst>
        </xdr:cNvPr>
        <xdr:cNvCxnSpPr/>
      </xdr:nvCxnSpPr>
      <xdr:spPr>
        <a:xfrm>
          <a:off x="15481300" y="10091057"/>
          <a:ext cx="838200" cy="2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128815</xdr:rowOff>
    </xdr:from>
    <xdr:to>
      <xdr:col>76</xdr:col>
      <xdr:colOff>165100</xdr:colOff>
      <xdr:row>59</xdr:row>
      <xdr:rowOff>58965</xdr:rowOff>
    </xdr:to>
    <xdr:sp macro="" textlink="">
      <xdr:nvSpPr>
        <xdr:cNvPr id="505" name="楕円 504">
          <a:extLst>
            <a:ext uri="{FF2B5EF4-FFF2-40B4-BE49-F238E27FC236}">
              <a16:creationId xmlns:a16="http://schemas.microsoft.com/office/drawing/2014/main" id="{0286AE97-2B3F-497C-A687-B63B3963FF95}"/>
            </a:ext>
          </a:extLst>
        </xdr:cNvPr>
        <xdr:cNvSpPr/>
      </xdr:nvSpPr>
      <xdr:spPr>
        <a:xfrm>
          <a:off x="14541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146957</xdr:rowOff>
    </xdr:from>
    <xdr:to>
      <xdr:col>81</xdr:col>
      <xdr:colOff>50800</xdr:colOff>
      <xdr:row>59</xdr:row>
      <xdr:rowOff>8165</xdr:rowOff>
    </xdr:to>
    <xdr:cxnSp macro="">
      <xdr:nvCxnSpPr>
        <xdr:cNvPr id="506" name="直線コネクタ 505">
          <a:extLst>
            <a:ext uri="{FF2B5EF4-FFF2-40B4-BE49-F238E27FC236}">
              <a16:creationId xmlns:a16="http://schemas.microsoft.com/office/drawing/2014/main" id="{BF58C929-9CD7-465E-9F58-6132C95955B9}"/>
            </a:ext>
          </a:extLst>
        </xdr:cNvPr>
        <xdr:cNvCxnSpPr/>
      </xdr:nvCxnSpPr>
      <xdr:spPr>
        <a:xfrm flipV="1">
          <a:off x="14592300" y="10091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161472</xdr:rowOff>
    </xdr:from>
    <xdr:to>
      <xdr:col>72</xdr:col>
      <xdr:colOff>38100</xdr:colOff>
      <xdr:row>59</xdr:row>
      <xdr:rowOff>91622</xdr:rowOff>
    </xdr:to>
    <xdr:sp macro="" textlink="">
      <xdr:nvSpPr>
        <xdr:cNvPr id="507" name="楕円 506">
          <a:extLst>
            <a:ext uri="{FF2B5EF4-FFF2-40B4-BE49-F238E27FC236}">
              <a16:creationId xmlns:a16="http://schemas.microsoft.com/office/drawing/2014/main" id="{A779AB3D-61DE-42E9-82A8-9C80B099F5E5}"/>
            </a:ext>
          </a:extLst>
        </xdr:cNvPr>
        <xdr:cNvSpPr/>
      </xdr:nvSpPr>
      <xdr:spPr>
        <a:xfrm>
          <a:off x="13652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8165</xdr:rowOff>
    </xdr:from>
    <xdr:to>
      <xdr:col>76</xdr:col>
      <xdr:colOff>114300</xdr:colOff>
      <xdr:row>59</xdr:row>
      <xdr:rowOff>40822</xdr:rowOff>
    </xdr:to>
    <xdr:cxnSp macro="">
      <xdr:nvCxnSpPr>
        <xdr:cNvPr id="508" name="直線コネクタ 507">
          <a:extLst>
            <a:ext uri="{FF2B5EF4-FFF2-40B4-BE49-F238E27FC236}">
              <a16:creationId xmlns:a16="http://schemas.microsoft.com/office/drawing/2014/main" id="{BF32B07C-8256-4C12-96E7-1B6506D5DE62}"/>
            </a:ext>
          </a:extLst>
        </xdr:cNvPr>
        <xdr:cNvCxnSpPr/>
      </xdr:nvCxnSpPr>
      <xdr:spPr>
        <a:xfrm flipV="1">
          <a:off x="13703300" y="10123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84381</xdr:rowOff>
    </xdr:from>
    <xdr:ext cx="405111" cy="259045"/>
    <xdr:sp macro="" textlink="">
      <xdr:nvSpPr>
        <xdr:cNvPr id="509" name="n_1aveValue【保健センター・保健所】&#10;有形固定資産減価償却率">
          <a:extLst>
            <a:ext uri="{FF2B5EF4-FFF2-40B4-BE49-F238E27FC236}">
              <a16:creationId xmlns:a16="http://schemas.microsoft.com/office/drawing/2014/main" id="{C0273F01-C649-43A8-97BA-EC0DF4FBE94A}"/>
            </a:ext>
          </a:extLst>
        </xdr:cNvPr>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10" name="n_2aveValue【保健センター・保健所】&#10;有形固定資産減価償却率">
          <a:extLst>
            <a:ext uri="{FF2B5EF4-FFF2-40B4-BE49-F238E27FC236}">
              <a16:creationId xmlns:a16="http://schemas.microsoft.com/office/drawing/2014/main" id="{DA9FCC39-641B-4418-86A9-F175FF0BBB27}"/>
            </a:ext>
          </a:extLst>
        </xdr:cNvPr>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68053</xdr:rowOff>
    </xdr:from>
    <xdr:ext cx="405111" cy="259045"/>
    <xdr:sp macro="" textlink="">
      <xdr:nvSpPr>
        <xdr:cNvPr id="511" name="n_3aveValue【保健センター・保健所】&#10;有形固定資産減価償却率">
          <a:extLst>
            <a:ext uri="{FF2B5EF4-FFF2-40B4-BE49-F238E27FC236}">
              <a16:creationId xmlns:a16="http://schemas.microsoft.com/office/drawing/2014/main" id="{5DBEB5FB-B8AA-43CD-A5CD-3C7ADD2E0B4F}"/>
            </a:ext>
          </a:extLst>
        </xdr:cNvPr>
        <xdr:cNvSpPr txBox="1"/>
      </xdr:nvSpPr>
      <xdr:spPr>
        <a:xfrm>
          <a:off x="13500744"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42834</xdr:rowOff>
    </xdr:from>
    <xdr:ext cx="405111" cy="259045"/>
    <xdr:sp macro="" textlink="">
      <xdr:nvSpPr>
        <xdr:cNvPr id="512" name="n_1mainValue【保健センター・保健所】&#10;有形固定資産減価償却率">
          <a:extLst>
            <a:ext uri="{FF2B5EF4-FFF2-40B4-BE49-F238E27FC236}">
              <a16:creationId xmlns:a16="http://schemas.microsoft.com/office/drawing/2014/main" id="{17F0E50F-3291-4679-95B5-9E0DAEC69BB9}"/>
            </a:ext>
          </a:extLst>
        </xdr:cNvPr>
        <xdr:cNvSpPr txBox="1"/>
      </xdr:nvSpPr>
      <xdr:spPr>
        <a:xfrm>
          <a:off x="152660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75492</xdr:rowOff>
    </xdr:from>
    <xdr:ext cx="405111" cy="259045"/>
    <xdr:sp macro="" textlink="">
      <xdr:nvSpPr>
        <xdr:cNvPr id="513" name="n_2mainValue【保健センター・保健所】&#10;有形固定資産減価償却率">
          <a:extLst>
            <a:ext uri="{FF2B5EF4-FFF2-40B4-BE49-F238E27FC236}">
              <a16:creationId xmlns:a16="http://schemas.microsoft.com/office/drawing/2014/main" id="{BB15CEF6-1799-4A25-AA79-D1A9C74DA120}"/>
            </a:ext>
          </a:extLst>
        </xdr:cNvPr>
        <xdr:cNvSpPr txBox="1"/>
      </xdr:nvSpPr>
      <xdr:spPr>
        <a:xfrm>
          <a:off x="14389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108149</xdr:rowOff>
    </xdr:from>
    <xdr:ext cx="405111" cy="259045"/>
    <xdr:sp macro="" textlink="">
      <xdr:nvSpPr>
        <xdr:cNvPr id="514" name="n_3mainValue【保健センター・保健所】&#10;有形固定資産減価償却率">
          <a:extLst>
            <a:ext uri="{FF2B5EF4-FFF2-40B4-BE49-F238E27FC236}">
              <a16:creationId xmlns:a16="http://schemas.microsoft.com/office/drawing/2014/main" id="{C6CC3B72-74D7-42C6-9BD0-E5494DB3CE6C}"/>
            </a:ext>
          </a:extLst>
        </xdr:cNvPr>
        <xdr:cNvSpPr txBox="1"/>
      </xdr:nvSpPr>
      <xdr:spPr>
        <a:xfrm>
          <a:off x="13500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a:extLst>
            <a:ext uri="{FF2B5EF4-FFF2-40B4-BE49-F238E27FC236}">
              <a16:creationId xmlns:a16="http://schemas.microsoft.com/office/drawing/2014/main" id="{B9D7545A-1FF3-4A47-96A3-29AE5F5BD0E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a:extLst>
            <a:ext uri="{FF2B5EF4-FFF2-40B4-BE49-F238E27FC236}">
              <a16:creationId xmlns:a16="http://schemas.microsoft.com/office/drawing/2014/main" id="{0009303E-F9EA-4048-821D-F2CD1F891E2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a:extLst>
            <a:ext uri="{FF2B5EF4-FFF2-40B4-BE49-F238E27FC236}">
              <a16:creationId xmlns:a16="http://schemas.microsoft.com/office/drawing/2014/main" id="{0AB88F6B-21C4-4333-96D4-3C2DF2207FD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a:extLst>
            <a:ext uri="{FF2B5EF4-FFF2-40B4-BE49-F238E27FC236}">
              <a16:creationId xmlns:a16="http://schemas.microsoft.com/office/drawing/2014/main" id="{AF1BFFCF-A444-4EC1-AAC5-C56DD92395C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a:extLst>
            <a:ext uri="{FF2B5EF4-FFF2-40B4-BE49-F238E27FC236}">
              <a16:creationId xmlns:a16="http://schemas.microsoft.com/office/drawing/2014/main" id="{CA33ECB5-8A23-4920-823E-20741F6DA53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a:extLst>
            <a:ext uri="{FF2B5EF4-FFF2-40B4-BE49-F238E27FC236}">
              <a16:creationId xmlns:a16="http://schemas.microsoft.com/office/drawing/2014/main" id="{3190AD81-B742-4CA5-B4BE-F40C2299B31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a:extLst>
            <a:ext uri="{FF2B5EF4-FFF2-40B4-BE49-F238E27FC236}">
              <a16:creationId xmlns:a16="http://schemas.microsoft.com/office/drawing/2014/main" id="{BFBCC58B-02BF-4AEB-B5E2-50FF90861E0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a:extLst>
            <a:ext uri="{FF2B5EF4-FFF2-40B4-BE49-F238E27FC236}">
              <a16:creationId xmlns:a16="http://schemas.microsoft.com/office/drawing/2014/main" id="{3328E5FA-7073-47A0-898A-55437CA9991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a:extLst>
            <a:ext uri="{FF2B5EF4-FFF2-40B4-BE49-F238E27FC236}">
              <a16:creationId xmlns:a16="http://schemas.microsoft.com/office/drawing/2014/main" id="{7420CE05-D3F2-4E59-89D2-F45ACFD3AF8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a:extLst>
            <a:ext uri="{FF2B5EF4-FFF2-40B4-BE49-F238E27FC236}">
              <a16:creationId xmlns:a16="http://schemas.microsoft.com/office/drawing/2014/main" id="{474FB18B-0F39-41A3-9768-B1E9BF2A705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5" name="直線コネクタ 524">
          <a:extLst>
            <a:ext uri="{FF2B5EF4-FFF2-40B4-BE49-F238E27FC236}">
              <a16:creationId xmlns:a16="http://schemas.microsoft.com/office/drawing/2014/main" id="{340949CB-CE04-498E-885A-F2FBC3C9C71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6" name="テキスト ボックス 525">
          <a:extLst>
            <a:ext uri="{FF2B5EF4-FFF2-40B4-BE49-F238E27FC236}">
              <a16:creationId xmlns:a16="http://schemas.microsoft.com/office/drawing/2014/main" id="{8791B412-1B3C-45FA-A9AB-EC68F819B4A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7" name="直線コネクタ 526">
          <a:extLst>
            <a:ext uri="{FF2B5EF4-FFF2-40B4-BE49-F238E27FC236}">
              <a16:creationId xmlns:a16="http://schemas.microsoft.com/office/drawing/2014/main" id="{3E0B393A-FFD9-4B23-B39A-8F5869C06A7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8" name="テキスト ボックス 527">
          <a:extLst>
            <a:ext uri="{FF2B5EF4-FFF2-40B4-BE49-F238E27FC236}">
              <a16:creationId xmlns:a16="http://schemas.microsoft.com/office/drawing/2014/main" id="{D06C8CE7-C351-4C4B-80B6-A428666C81C7}"/>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9" name="直線コネクタ 528">
          <a:extLst>
            <a:ext uri="{FF2B5EF4-FFF2-40B4-BE49-F238E27FC236}">
              <a16:creationId xmlns:a16="http://schemas.microsoft.com/office/drawing/2014/main" id="{F593FE7A-5EAA-4CB8-84B6-400DAB79C4BF}"/>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0" name="テキスト ボックス 529">
          <a:extLst>
            <a:ext uri="{FF2B5EF4-FFF2-40B4-BE49-F238E27FC236}">
              <a16:creationId xmlns:a16="http://schemas.microsoft.com/office/drawing/2014/main" id="{C87AB418-9292-4D5B-BFF9-6B1CC6442B5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1" name="直線コネクタ 530">
          <a:extLst>
            <a:ext uri="{FF2B5EF4-FFF2-40B4-BE49-F238E27FC236}">
              <a16:creationId xmlns:a16="http://schemas.microsoft.com/office/drawing/2014/main" id="{A13C9B24-BF82-4CF5-95F7-9AC4C198CE7D}"/>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2" name="テキスト ボックス 531">
          <a:extLst>
            <a:ext uri="{FF2B5EF4-FFF2-40B4-BE49-F238E27FC236}">
              <a16:creationId xmlns:a16="http://schemas.microsoft.com/office/drawing/2014/main" id="{5A9C46BD-3432-44A6-A248-C21BE6B783AB}"/>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3" name="直線コネクタ 532">
          <a:extLst>
            <a:ext uri="{FF2B5EF4-FFF2-40B4-BE49-F238E27FC236}">
              <a16:creationId xmlns:a16="http://schemas.microsoft.com/office/drawing/2014/main" id="{48FD857D-939A-4073-A454-0064E398B97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4" name="テキスト ボックス 533">
          <a:extLst>
            <a:ext uri="{FF2B5EF4-FFF2-40B4-BE49-F238E27FC236}">
              <a16:creationId xmlns:a16="http://schemas.microsoft.com/office/drawing/2014/main" id="{F688F650-8D82-4F60-A40B-B95BF9E28CA8}"/>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5" name="直線コネクタ 534">
          <a:extLst>
            <a:ext uri="{FF2B5EF4-FFF2-40B4-BE49-F238E27FC236}">
              <a16:creationId xmlns:a16="http://schemas.microsoft.com/office/drawing/2014/main" id="{DCB41AC6-5FC6-4D7A-9378-580B8270255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6" name="テキスト ボックス 535">
          <a:extLst>
            <a:ext uri="{FF2B5EF4-FFF2-40B4-BE49-F238E27FC236}">
              <a16:creationId xmlns:a16="http://schemas.microsoft.com/office/drawing/2014/main" id="{3C0088D9-E555-4B9E-936F-3547EA06D814}"/>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a:extLst>
            <a:ext uri="{FF2B5EF4-FFF2-40B4-BE49-F238E27FC236}">
              <a16:creationId xmlns:a16="http://schemas.microsoft.com/office/drawing/2014/main" id="{64D6D279-5541-425E-95D6-88FD9FAF5D5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a:extLst>
            <a:ext uri="{FF2B5EF4-FFF2-40B4-BE49-F238E27FC236}">
              <a16:creationId xmlns:a16="http://schemas.microsoft.com/office/drawing/2014/main" id="{2CD91935-83A8-4DE1-A154-BFB7E9921FC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保健センター・保健所】&#10;一人当たり面積グラフ枠">
          <a:extLst>
            <a:ext uri="{FF2B5EF4-FFF2-40B4-BE49-F238E27FC236}">
              <a16:creationId xmlns:a16="http://schemas.microsoft.com/office/drawing/2014/main" id="{9769DEE2-3960-442C-9154-2F5FB24AAD0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540" name="直線コネクタ 539">
          <a:extLst>
            <a:ext uri="{FF2B5EF4-FFF2-40B4-BE49-F238E27FC236}">
              <a16:creationId xmlns:a16="http://schemas.microsoft.com/office/drawing/2014/main" id="{EFEDACE7-1DAA-4DE4-ACF6-33C1370FA215}"/>
            </a:ext>
          </a:extLst>
        </xdr:cNvPr>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41" name="【保健センター・保健所】&#10;一人当たり面積最小値テキスト">
          <a:extLst>
            <a:ext uri="{FF2B5EF4-FFF2-40B4-BE49-F238E27FC236}">
              <a16:creationId xmlns:a16="http://schemas.microsoft.com/office/drawing/2014/main" id="{AF088F62-ABB6-4CC9-B25E-4067EEF41828}"/>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42" name="直線コネクタ 541">
          <a:extLst>
            <a:ext uri="{FF2B5EF4-FFF2-40B4-BE49-F238E27FC236}">
              <a16:creationId xmlns:a16="http://schemas.microsoft.com/office/drawing/2014/main" id="{4A3DD621-9DBD-4158-9654-A555A93AB45A}"/>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543" name="【保健センター・保健所】&#10;一人当たり面積最大値テキスト">
          <a:extLst>
            <a:ext uri="{FF2B5EF4-FFF2-40B4-BE49-F238E27FC236}">
              <a16:creationId xmlns:a16="http://schemas.microsoft.com/office/drawing/2014/main" id="{96664685-3634-42F0-9FBB-155B60696A51}"/>
            </a:ext>
          </a:extLst>
        </xdr:cNvPr>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544" name="直線コネクタ 543">
          <a:extLst>
            <a:ext uri="{FF2B5EF4-FFF2-40B4-BE49-F238E27FC236}">
              <a16:creationId xmlns:a16="http://schemas.microsoft.com/office/drawing/2014/main" id="{8FB8315C-3CA0-4305-9576-28A895DB1F1A}"/>
            </a:ext>
          </a:extLst>
        </xdr:cNvPr>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545" name="【保健センター・保健所】&#10;一人当たり面積平均値テキスト">
          <a:extLst>
            <a:ext uri="{FF2B5EF4-FFF2-40B4-BE49-F238E27FC236}">
              <a16:creationId xmlns:a16="http://schemas.microsoft.com/office/drawing/2014/main" id="{0A1D6DF0-D8ED-4BBD-A8AB-6A14EF994D43}"/>
            </a:ext>
          </a:extLst>
        </xdr:cNvPr>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46" name="フローチャート: 判断 545">
          <a:extLst>
            <a:ext uri="{FF2B5EF4-FFF2-40B4-BE49-F238E27FC236}">
              <a16:creationId xmlns:a16="http://schemas.microsoft.com/office/drawing/2014/main" id="{2CF71A2C-2643-4DDC-9E04-86DDBB06AFB5}"/>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547" name="フローチャート: 判断 546">
          <a:extLst>
            <a:ext uri="{FF2B5EF4-FFF2-40B4-BE49-F238E27FC236}">
              <a16:creationId xmlns:a16="http://schemas.microsoft.com/office/drawing/2014/main" id="{2AFA093B-4649-476B-8F25-985D8D71DE52}"/>
            </a:ext>
          </a:extLst>
        </xdr:cNvPr>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548" name="フローチャート: 判断 547">
          <a:extLst>
            <a:ext uri="{FF2B5EF4-FFF2-40B4-BE49-F238E27FC236}">
              <a16:creationId xmlns:a16="http://schemas.microsoft.com/office/drawing/2014/main" id="{BD0FE2CB-F421-45D8-9227-53057B8CB523}"/>
            </a:ext>
          </a:extLst>
        </xdr:cNvPr>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35741</xdr:rowOff>
    </xdr:from>
    <xdr:to>
      <xdr:col>102</xdr:col>
      <xdr:colOff>165100</xdr:colOff>
      <xdr:row>63</xdr:row>
      <xdr:rowOff>137341</xdr:rowOff>
    </xdr:to>
    <xdr:sp macro="" textlink="">
      <xdr:nvSpPr>
        <xdr:cNvPr id="549" name="フローチャート: 判断 548">
          <a:extLst>
            <a:ext uri="{FF2B5EF4-FFF2-40B4-BE49-F238E27FC236}">
              <a16:creationId xmlns:a16="http://schemas.microsoft.com/office/drawing/2014/main" id="{F4025705-8E23-4C77-A125-0A7853BC9263}"/>
            </a:ext>
          </a:extLst>
        </xdr:cNvPr>
        <xdr:cNvSpPr/>
      </xdr:nvSpPr>
      <xdr:spPr>
        <a:xfrm>
          <a:off x="19494500" y="1083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BDA6BFFD-87DB-4430-A0E0-34CDAA6DD96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E3BF5135-A3F3-4191-9EBF-F9F42B413DB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83BE1C94-7C9A-4E4A-9C03-486A2B29F26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9366D63B-03B1-4489-B630-6E4056D62E4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E33DEF61-4E00-4DAC-88F2-E2ACB9CFC9F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555" name="楕円 554">
          <a:extLst>
            <a:ext uri="{FF2B5EF4-FFF2-40B4-BE49-F238E27FC236}">
              <a16:creationId xmlns:a16="http://schemas.microsoft.com/office/drawing/2014/main" id="{8E4C2F8D-2FFD-4788-8B97-254B06783130}"/>
            </a:ext>
          </a:extLst>
        </xdr:cNvPr>
        <xdr:cNvSpPr/>
      </xdr:nvSpPr>
      <xdr:spPr>
        <a:xfrm>
          <a:off x="221107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78212</xdr:rowOff>
    </xdr:from>
    <xdr:ext cx="469744" cy="259045"/>
    <xdr:sp macro="" textlink="">
      <xdr:nvSpPr>
        <xdr:cNvPr id="556" name="【保健センター・保健所】&#10;一人当たり面積該当値テキスト">
          <a:extLst>
            <a:ext uri="{FF2B5EF4-FFF2-40B4-BE49-F238E27FC236}">
              <a16:creationId xmlns:a16="http://schemas.microsoft.com/office/drawing/2014/main" id="{82EF756E-5FDE-492B-AB42-0A1CE81C7DDF}"/>
            </a:ext>
          </a:extLst>
        </xdr:cNvPr>
        <xdr:cNvSpPr txBox="1"/>
      </xdr:nvSpPr>
      <xdr:spPr>
        <a:xfrm>
          <a:off x="22199600" y="1070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58601</xdr:rowOff>
    </xdr:from>
    <xdr:to>
      <xdr:col>112</xdr:col>
      <xdr:colOff>38100</xdr:colOff>
      <xdr:row>63</xdr:row>
      <xdr:rowOff>160201</xdr:rowOff>
    </xdr:to>
    <xdr:sp macro="" textlink="">
      <xdr:nvSpPr>
        <xdr:cNvPr id="557" name="楕円 556">
          <a:extLst>
            <a:ext uri="{FF2B5EF4-FFF2-40B4-BE49-F238E27FC236}">
              <a16:creationId xmlns:a16="http://schemas.microsoft.com/office/drawing/2014/main" id="{6D4E99D3-45B4-471F-AEF7-0F50530329AF}"/>
            </a:ext>
          </a:extLst>
        </xdr:cNvPr>
        <xdr:cNvSpPr/>
      </xdr:nvSpPr>
      <xdr:spPr>
        <a:xfrm>
          <a:off x="21272500" y="1085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106135</xdr:rowOff>
    </xdr:from>
    <xdr:to>
      <xdr:col>116</xdr:col>
      <xdr:colOff>63500</xdr:colOff>
      <xdr:row>63</xdr:row>
      <xdr:rowOff>109401</xdr:rowOff>
    </xdr:to>
    <xdr:cxnSp macro="">
      <xdr:nvCxnSpPr>
        <xdr:cNvPr id="558" name="直線コネクタ 557">
          <a:extLst>
            <a:ext uri="{FF2B5EF4-FFF2-40B4-BE49-F238E27FC236}">
              <a16:creationId xmlns:a16="http://schemas.microsoft.com/office/drawing/2014/main" id="{2543DBBF-6394-4578-B644-BAF79D7652D3}"/>
            </a:ext>
          </a:extLst>
        </xdr:cNvPr>
        <xdr:cNvCxnSpPr/>
      </xdr:nvCxnSpPr>
      <xdr:spPr>
        <a:xfrm flipV="1">
          <a:off x="21323300" y="10907485"/>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61867</xdr:rowOff>
    </xdr:from>
    <xdr:to>
      <xdr:col>107</xdr:col>
      <xdr:colOff>101600</xdr:colOff>
      <xdr:row>63</xdr:row>
      <xdr:rowOff>163467</xdr:rowOff>
    </xdr:to>
    <xdr:sp macro="" textlink="">
      <xdr:nvSpPr>
        <xdr:cNvPr id="559" name="楕円 558">
          <a:extLst>
            <a:ext uri="{FF2B5EF4-FFF2-40B4-BE49-F238E27FC236}">
              <a16:creationId xmlns:a16="http://schemas.microsoft.com/office/drawing/2014/main" id="{64C7E67F-8CE3-454C-B29B-CFE570810BA4}"/>
            </a:ext>
          </a:extLst>
        </xdr:cNvPr>
        <xdr:cNvSpPr/>
      </xdr:nvSpPr>
      <xdr:spPr>
        <a:xfrm>
          <a:off x="203835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109401</xdr:rowOff>
    </xdr:from>
    <xdr:to>
      <xdr:col>111</xdr:col>
      <xdr:colOff>177800</xdr:colOff>
      <xdr:row>63</xdr:row>
      <xdr:rowOff>112667</xdr:rowOff>
    </xdr:to>
    <xdr:cxnSp macro="">
      <xdr:nvCxnSpPr>
        <xdr:cNvPr id="560" name="直線コネクタ 559">
          <a:extLst>
            <a:ext uri="{FF2B5EF4-FFF2-40B4-BE49-F238E27FC236}">
              <a16:creationId xmlns:a16="http://schemas.microsoft.com/office/drawing/2014/main" id="{F3258E8A-2C49-4022-9B31-41B1156A34D6}"/>
            </a:ext>
          </a:extLst>
        </xdr:cNvPr>
        <xdr:cNvCxnSpPr/>
      </xdr:nvCxnSpPr>
      <xdr:spPr>
        <a:xfrm flipV="1">
          <a:off x="20434300" y="1091075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61867</xdr:rowOff>
    </xdr:from>
    <xdr:to>
      <xdr:col>102</xdr:col>
      <xdr:colOff>165100</xdr:colOff>
      <xdr:row>63</xdr:row>
      <xdr:rowOff>163467</xdr:rowOff>
    </xdr:to>
    <xdr:sp macro="" textlink="">
      <xdr:nvSpPr>
        <xdr:cNvPr id="561" name="楕円 560">
          <a:extLst>
            <a:ext uri="{FF2B5EF4-FFF2-40B4-BE49-F238E27FC236}">
              <a16:creationId xmlns:a16="http://schemas.microsoft.com/office/drawing/2014/main" id="{2B07BCDA-92B3-460C-9630-BD5B4E7D19D3}"/>
            </a:ext>
          </a:extLst>
        </xdr:cNvPr>
        <xdr:cNvSpPr/>
      </xdr:nvSpPr>
      <xdr:spPr>
        <a:xfrm>
          <a:off x="194945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112667</xdr:rowOff>
    </xdr:from>
    <xdr:to>
      <xdr:col>107</xdr:col>
      <xdr:colOff>50800</xdr:colOff>
      <xdr:row>63</xdr:row>
      <xdr:rowOff>112667</xdr:rowOff>
    </xdr:to>
    <xdr:cxnSp macro="">
      <xdr:nvCxnSpPr>
        <xdr:cNvPr id="562" name="直線コネクタ 561">
          <a:extLst>
            <a:ext uri="{FF2B5EF4-FFF2-40B4-BE49-F238E27FC236}">
              <a16:creationId xmlns:a16="http://schemas.microsoft.com/office/drawing/2014/main" id="{1DCA8B9C-A11F-4153-981E-54D7B374720F}"/>
            </a:ext>
          </a:extLst>
        </xdr:cNvPr>
        <xdr:cNvCxnSpPr/>
      </xdr:nvCxnSpPr>
      <xdr:spPr>
        <a:xfrm>
          <a:off x="19545300" y="109140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164392</xdr:rowOff>
    </xdr:from>
    <xdr:ext cx="469744" cy="259045"/>
    <xdr:sp macro="" textlink="">
      <xdr:nvSpPr>
        <xdr:cNvPr id="563" name="n_1aveValue【保健センター・保健所】&#10;一人当たり面積">
          <a:extLst>
            <a:ext uri="{FF2B5EF4-FFF2-40B4-BE49-F238E27FC236}">
              <a16:creationId xmlns:a16="http://schemas.microsoft.com/office/drawing/2014/main" id="{8C63B8CB-36F0-459B-B377-BA6B4F790B95}"/>
            </a:ext>
          </a:extLst>
        </xdr:cNvPr>
        <xdr:cNvSpPr txBox="1"/>
      </xdr:nvSpPr>
      <xdr:spPr>
        <a:xfrm>
          <a:off x="210757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5278</xdr:rowOff>
    </xdr:from>
    <xdr:ext cx="469744" cy="259045"/>
    <xdr:sp macro="" textlink="">
      <xdr:nvSpPr>
        <xdr:cNvPr id="564" name="n_2aveValue【保健センター・保健所】&#10;一人当たり面積">
          <a:extLst>
            <a:ext uri="{FF2B5EF4-FFF2-40B4-BE49-F238E27FC236}">
              <a16:creationId xmlns:a16="http://schemas.microsoft.com/office/drawing/2014/main" id="{E8F929A6-F1FA-4953-9935-10A1D0D97EFA}"/>
            </a:ext>
          </a:extLst>
        </xdr:cNvPr>
        <xdr:cNvSpPr txBox="1"/>
      </xdr:nvSpPr>
      <xdr:spPr>
        <a:xfrm>
          <a:off x="20199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153868</xdr:rowOff>
    </xdr:from>
    <xdr:ext cx="469744" cy="259045"/>
    <xdr:sp macro="" textlink="">
      <xdr:nvSpPr>
        <xdr:cNvPr id="565" name="n_3aveValue【保健センター・保健所】&#10;一人当たり面積">
          <a:extLst>
            <a:ext uri="{FF2B5EF4-FFF2-40B4-BE49-F238E27FC236}">
              <a16:creationId xmlns:a16="http://schemas.microsoft.com/office/drawing/2014/main" id="{890CEAE5-340E-4E25-91E6-6E7669361252}"/>
            </a:ext>
          </a:extLst>
        </xdr:cNvPr>
        <xdr:cNvSpPr txBox="1"/>
      </xdr:nvSpPr>
      <xdr:spPr>
        <a:xfrm>
          <a:off x="19310427" y="1061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5278</xdr:rowOff>
    </xdr:from>
    <xdr:ext cx="469744" cy="259045"/>
    <xdr:sp macro="" textlink="">
      <xdr:nvSpPr>
        <xdr:cNvPr id="566" name="n_1mainValue【保健センター・保健所】&#10;一人当たり面積">
          <a:extLst>
            <a:ext uri="{FF2B5EF4-FFF2-40B4-BE49-F238E27FC236}">
              <a16:creationId xmlns:a16="http://schemas.microsoft.com/office/drawing/2014/main" id="{03CB593F-4217-4622-8102-43576B8DA5D6}"/>
            </a:ext>
          </a:extLst>
        </xdr:cNvPr>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154594</xdr:rowOff>
    </xdr:from>
    <xdr:ext cx="469744" cy="259045"/>
    <xdr:sp macro="" textlink="">
      <xdr:nvSpPr>
        <xdr:cNvPr id="567" name="n_2mainValue【保健センター・保健所】&#10;一人当たり面積">
          <a:extLst>
            <a:ext uri="{FF2B5EF4-FFF2-40B4-BE49-F238E27FC236}">
              <a16:creationId xmlns:a16="http://schemas.microsoft.com/office/drawing/2014/main" id="{ED77EC38-22FC-42B4-815D-89E040606BBD}"/>
            </a:ext>
          </a:extLst>
        </xdr:cNvPr>
        <xdr:cNvSpPr txBox="1"/>
      </xdr:nvSpPr>
      <xdr:spPr>
        <a:xfrm>
          <a:off x="20199427" y="1095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154594</xdr:rowOff>
    </xdr:from>
    <xdr:ext cx="469744" cy="259045"/>
    <xdr:sp macro="" textlink="">
      <xdr:nvSpPr>
        <xdr:cNvPr id="568" name="n_3mainValue【保健センター・保健所】&#10;一人当たり面積">
          <a:extLst>
            <a:ext uri="{FF2B5EF4-FFF2-40B4-BE49-F238E27FC236}">
              <a16:creationId xmlns:a16="http://schemas.microsoft.com/office/drawing/2014/main" id="{5126B6B6-DF75-47F4-A20C-0B985AB2ECE8}"/>
            </a:ext>
          </a:extLst>
        </xdr:cNvPr>
        <xdr:cNvSpPr txBox="1"/>
      </xdr:nvSpPr>
      <xdr:spPr>
        <a:xfrm>
          <a:off x="19310427" y="1095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a:extLst>
            <a:ext uri="{FF2B5EF4-FFF2-40B4-BE49-F238E27FC236}">
              <a16:creationId xmlns:a16="http://schemas.microsoft.com/office/drawing/2014/main" id="{52712A88-7C87-4AD7-B7EC-A662FBB55F5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a:extLst>
            <a:ext uri="{FF2B5EF4-FFF2-40B4-BE49-F238E27FC236}">
              <a16:creationId xmlns:a16="http://schemas.microsoft.com/office/drawing/2014/main" id="{8D7FC9A4-8F10-4C6D-B632-9D66B9389BA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a:extLst>
            <a:ext uri="{FF2B5EF4-FFF2-40B4-BE49-F238E27FC236}">
              <a16:creationId xmlns:a16="http://schemas.microsoft.com/office/drawing/2014/main" id="{3A39F837-2424-4FC5-BBFA-C78C3A82D55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a:extLst>
            <a:ext uri="{FF2B5EF4-FFF2-40B4-BE49-F238E27FC236}">
              <a16:creationId xmlns:a16="http://schemas.microsoft.com/office/drawing/2014/main" id="{D3BB9994-5AF0-4F27-95B2-9EF7847893E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a:extLst>
            <a:ext uri="{FF2B5EF4-FFF2-40B4-BE49-F238E27FC236}">
              <a16:creationId xmlns:a16="http://schemas.microsoft.com/office/drawing/2014/main" id="{4BD757D0-1C68-46BC-94B3-096BCE14DE9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a:extLst>
            <a:ext uri="{FF2B5EF4-FFF2-40B4-BE49-F238E27FC236}">
              <a16:creationId xmlns:a16="http://schemas.microsoft.com/office/drawing/2014/main" id="{578D0CCD-BBEC-4A71-AEC0-494B2D19364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a:extLst>
            <a:ext uri="{FF2B5EF4-FFF2-40B4-BE49-F238E27FC236}">
              <a16:creationId xmlns:a16="http://schemas.microsoft.com/office/drawing/2014/main" id="{6E2C1103-A21D-4221-866C-2AE0FFF7A1E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a:extLst>
            <a:ext uri="{FF2B5EF4-FFF2-40B4-BE49-F238E27FC236}">
              <a16:creationId xmlns:a16="http://schemas.microsoft.com/office/drawing/2014/main" id="{1C283BF0-EFDB-47DE-A7B9-B45D7F3D03C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a:extLst>
            <a:ext uri="{FF2B5EF4-FFF2-40B4-BE49-F238E27FC236}">
              <a16:creationId xmlns:a16="http://schemas.microsoft.com/office/drawing/2014/main" id="{7348704A-37AB-4959-8044-8EBC6DA2704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a:extLst>
            <a:ext uri="{FF2B5EF4-FFF2-40B4-BE49-F238E27FC236}">
              <a16:creationId xmlns:a16="http://schemas.microsoft.com/office/drawing/2014/main" id="{9E2157A1-3E14-4683-B48D-5C100689FD1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9" name="直線コネクタ 578">
          <a:extLst>
            <a:ext uri="{FF2B5EF4-FFF2-40B4-BE49-F238E27FC236}">
              <a16:creationId xmlns:a16="http://schemas.microsoft.com/office/drawing/2014/main" id="{8FE10456-08C7-48C0-8DB6-F75292F4DC0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0" name="テキスト ボックス 579">
          <a:extLst>
            <a:ext uri="{FF2B5EF4-FFF2-40B4-BE49-F238E27FC236}">
              <a16:creationId xmlns:a16="http://schemas.microsoft.com/office/drawing/2014/main" id="{97E7A55D-AFEC-4E17-AC8B-F9372A2EBEC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1" name="直線コネクタ 580">
          <a:extLst>
            <a:ext uri="{FF2B5EF4-FFF2-40B4-BE49-F238E27FC236}">
              <a16:creationId xmlns:a16="http://schemas.microsoft.com/office/drawing/2014/main" id="{6088FD30-F74A-4A49-95C0-A4AF1CF2307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2" name="テキスト ボックス 581">
          <a:extLst>
            <a:ext uri="{FF2B5EF4-FFF2-40B4-BE49-F238E27FC236}">
              <a16:creationId xmlns:a16="http://schemas.microsoft.com/office/drawing/2014/main" id="{1FE0D751-76CE-45CF-A2F3-7B8B70C2FEF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3" name="直線コネクタ 582">
          <a:extLst>
            <a:ext uri="{FF2B5EF4-FFF2-40B4-BE49-F238E27FC236}">
              <a16:creationId xmlns:a16="http://schemas.microsoft.com/office/drawing/2014/main" id="{D2B65748-657D-4A02-908B-2E12FCA3C03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4" name="テキスト ボックス 583">
          <a:extLst>
            <a:ext uri="{FF2B5EF4-FFF2-40B4-BE49-F238E27FC236}">
              <a16:creationId xmlns:a16="http://schemas.microsoft.com/office/drawing/2014/main" id="{F1548989-E9A6-406A-81AD-CB2A52E1B89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5" name="直線コネクタ 584">
          <a:extLst>
            <a:ext uri="{FF2B5EF4-FFF2-40B4-BE49-F238E27FC236}">
              <a16:creationId xmlns:a16="http://schemas.microsoft.com/office/drawing/2014/main" id="{053D51C5-BCD6-4E06-B134-B238614C4F7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6" name="テキスト ボックス 585">
          <a:extLst>
            <a:ext uri="{FF2B5EF4-FFF2-40B4-BE49-F238E27FC236}">
              <a16:creationId xmlns:a16="http://schemas.microsoft.com/office/drawing/2014/main" id="{BD9CBD60-839D-445F-A29F-E11550F9A8E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7" name="直線コネクタ 586">
          <a:extLst>
            <a:ext uri="{FF2B5EF4-FFF2-40B4-BE49-F238E27FC236}">
              <a16:creationId xmlns:a16="http://schemas.microsoft.com/office/drawing/2014/main" id="{85165A87-D57B-442B-AADD-AEE79BA5F8A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8" name="テキスト ボックス 587">
          <a:extLst>
            <a:ext uri="{FF2B5EF4-FFF2-40B4-BE49-F238E27FC236}">
              <a16:creationId xmlns:a16="http://schemas.microsoft.com/office/drawing/2014/main" id="{8B6888B3-3B11-4896-8A46-95BC10781AA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9" name="直線コネクタ 588">
          <a:extLst>
            <a:ext uri="{FF2B5EF4-FFF2-40B4-BE49-F238E27FC236}">
              <a16:creationId xmlns:a16="http://schemas.microsoft.com/office/drawing/2014/main" id="{D9779FBC-64AF-4BDB-8BDB-84B75D6DE27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0" name="テキスト ボックス 589">
          <a:extLst>
            <a:ext uri="{FF2B5EF4-FFF2-40B4-BE49-F238E27FC236}">
              <a16:creationId xmlns:a16="http://schemas.microsoft.com/office/drawing/2014/main" id="{72612BA8-7F45-4591-8CF2-950980922A78}"/>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a:extLst>
            <a:ext uri="{FF2B5EF4-FFF2-40B4-BE49-F238E27FC236}">
              <a16:creationId xmlns:a16="http://schemas.microsoft.com/office/drawing/2014/main" id="{EEEEF0E1-47DA-42CE-9534-DCEB6CC9889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a:extLst>
            <a:ext uri="{FF2B5EF4-FFF2-40B4-BE49-F238E27FC236}">
              <a16:creationId xmlns:a16="http://schemas.microsoft.com/office/drawing/2014/main" id="{8346C46D-F477-4908-A74E-A2FC9C8BA3CA}"/>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消防施設】&#10;有形固定資産減価償却率グラフ枠">
          <a:extLst>
            <a:ext uri="{FF2B5EF4-FFF2-40B4-BE49-F238E27FC236}">
              <a16:creationId xmlns:a16="http://schemas.microsoft.com/office/drawing/2014/main" id="{B55B13B6-0FFC-4322-BEED-33C8F2FD1F1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594" name="直線コネクタ 593">
          <a:extLst>
            <a:ext uri="{FF2B5EF4-FFF2-40B4-BE49-F238E27FC236}">
              <a16:creationId xmlns:a16="http://schemas.microsoft.com/office/drawing/2014/main" id="{E5F4FEF7-3A07-4613-B286-58D77C38B3BB}"/>
            </a:ext>
          </a:extLst>
        </xdr:cNvPr>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95" name="【消防施設】&#10;有形固定資産減価償却率最小値テキスト">
          <a:extLst>
            <a:ext uri="{FF2B5EF4-FFF2-40B4-BE49-F238E27FC236}">
              <a16:creationId xmlns:a16="http://schemas.microsoft.com/office/drawing/2014/main" id="{20BB67DE-6AC9-4D41-82A8-B13CB3CFDA75}"/>
            </a:ext>
          </a:extLst>
        </xdr:cNvPr>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96" name="直線コネクタ 595">
          <a:extLst>
            <a:ext uri="{FF2B5EF4-FFF2-40B4-BE49-F238E27FC236}">
              <a16:creationId xmlns:a16="http://schemas.microsoft.com/office/drawing/2014/main" id="{5F797147-73FD-474D-B658-A5159EB2B22C}"/>
            </a:ext>
          </a:extLst>
        </xdr:cNvPr>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7" name="【消防施設】&#10;有形固定資産減価償却率最大値テキスト">
          <a:extLst>
            <a:ext uri="{FF2B5EF4-FFF2-40B4-BE49-F238E27FC236}">
              <a16:creationId xmlns:a16="http://schemas.microsoft.com/office/drawing/2014/main" id="{9A91E6D3-6492-4496-898D-201682D9D144}"/>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8" name="直線コネクタ 597">
          <a:extLst>
            <a:ext uri="{FF2B5EF4-FFF2-40B4-BE49-F238E27FC236}">
              <a16:creationId xmlns:a16="http://schemas.microsoft.com/office/drawing/2014/main" id="{7489DEB4-0525-4CFE-8C1F-571BE7D042A7}"/>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599" name="【消防施設】&#10;有形固定資産減価償却率平均値テキスト">
          <a:extLst>
            <a:ext uri="{FF2B5EF4-FFF2-40B4-BE49-F238E27FC236}">
              <a16:creationId xmlns:a16="http://schemas.microsoft.com/office/drawing/2014/main" id="{F9560B35-EB47-4C45-8C73-79819B3ED73E}"/>
            </a:ext>
          </a:extLst>
        </xdr:cNvPr>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600" name="フローチャート: 判断 599">
          <a:extLst>
            <a:ext uri="{FF2B5EF4-FFF2-40B4-BE49-F238E27FC236}">
              <a16:creationId xmlns:a16="http://schemas.microsoft.com/office/drawing/2014/main" id="{E13C6D3E-7673-4801-BBF0-179550136026}"/>
            </a:ext>
          </a:extLst>
        </xdr:cNvPr>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601" name="フローチャート: 判断 600">
          <a:extLst>
            <a:ext uri="{FF2B5EF4-FFF2-40B4-BE49-F238E27FC236}">
              <a16:creationId xmlns:a16="http://schemas.microsoft.com/office/drawing/2014/main" id="{9267B091-8724-4939-A5C7-B2D3FF5E19EF}"/>
            </a:ext>
          </a:extLst>
        </xdr:cNvPr>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602" name="フローチャート: 判断 601">
          <a:extLst>
            <a:ext uri="{FF2B5EF4-FFF2-40B4-BE49-F238E27FC236}">
              <a16:creationId xmlns:a16="http://schemas.microsoft.com/office/drawing/2014/main" id="{0460DE5C-D15F-4BEB-8C60-9E8FC2914CA4}"/>
            </a:ext>
          </a:extLst>
        </xdr:cNvPr>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127726</xdr:rowOff>
    </xdr:from>
    <xdr:to>
      <xdr:col>72</xdr:col>
      <xdr:colOff>38100</xdr:colOff>
      <xdr:row>83</xdr:row>
      <xdr:rowOff>57876</xdr:rowOff>
    </xdr:to>
    <xdr:sp macro="" textlink="">
      <xdr:nvSpPr>
        <xdr:cNvPr id="603" name="フローチャート: 判断 602">
          <a:extLst>
            <a:ext uri="{FF2B5EF4-FFF2-40B4-BE49-F238E27FC236}">
              <a16:creationId xmlns:a16="http://schemas.microsoft.com/office/drawing/2014/main" id="{2F8D3C24-2584-496C-8373-6C7F0C3ADF1B}"/>
            </a:ext>
          </a:extLst>
        </xdr:cNvPr>
        <xdr:cNvSpPr/>
      </xdr:nvSpPr>
      <xdr:spPr>
        <a:xfrm>
          <a:off x="13652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F27291BB-371D-4CEF-8974-F1F45796E1B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664E14A0-0E86-4A8A-BB4F-A4D2C4F24D1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7407B943-0F39-4B84-82AE-A4ED2153440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F7B35427-D5EB-4D6D-B429-C1AAEE31284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99E35B10-5BEA-4A75-A96E-56BA96DADF4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37919</xdr:rowOff>
    </xdr:from>
    <xdr:to>
      <xdr:col>85</xdr:col>
      <xdr:colOff>177800</xdr:colOff>
      <xdr:row>79</xdr:row>
      <xdr:rowOff>139519</xdr:rowOff>
    </xdr:to>
    <xdr:sp macro="" textlink="">
      <xdr:nvSpPr>
        <xdr:cNvPr id="609" name="楕円 608">
          <a:extLst>
            <a:ext uri="{FF2B5EF4-FFF2-40B4-BE49-F238E27FC236}">
              <a16:creationId xmlns:a16="http://schemas.microsoft.com/office/drawing/2014/main" id="{20AA4FD4-3E58-463A-A337-240B6E500F7D}"/>
            </a:ext>
          </a:extLst>
        </xdr:cNvPr>
        <xdr:cNvSpPr/>
      </xdr:nvSpPr>
      <xdr:spPr>
        <a:xfrm>
          <a:off x="16268700" y="1358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60796</xdr:rowOff>
    </xdr:from>
    <xdr:ext cx="405111" cy="259045"/>
    <xdr:sp macro="" textlink="">
      <xdr:nvSpPr>
        <xdr:cNvPr id="610" name="【消防施設】&#10;有形固定資産減価償却率該当値テキスト">
          <a:extLst>
            <a:ext uri="{FF2B5EF4-FFF2-40B4-BE49-F238E27FC236}">
              <a16:creationId xmlns:a16="http://schemas.microsoft.com/office/drawing/2014/main" id="{BC8F0652-8BB5-4502-B8C8-41DA83C854C7}"/>
            </a:ext>
          </a:extLst>
        </xdr:cNvPr>
        <xdr:cNvSpPr txBox="1"/>
      </xdr:nvSpPr>
      <xdr:spPr>
        <a:xfrm>
          <a:off x="16357600" y="1343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83638</xdr:rowOff>
    </xdr:from>
    <xdr:to>
      <xdr:col>81</xdr:col>
      <xdr:colOff>101600</xdr:colOff>
      <xdr:row>80</xdr:row>
      <xdr:rowOff>13788</xdr:rowOff>
    </xdr:to>
    <xdr:sp macro="" textlink="">
      <xdr:nvSpPr>
        <xdr:cNvPr id="611" name="楕円 610">
          <a:extLst>
            <a:ext uri="{FF2B5EF4-FFF2-40B4-BE49-F238E27FC236}">
              <a16:creationId xmlns:a16="http://schemas.microsoft.com/office/drawing/2014/main" id="{6E0E9D81-1748-4AEE-8E22-23724C447261}"/>
            </a:ext>
          </a:extLst>
        </xdr:cNvPr>
        <xdr:cNvSpPr/>
      </xdr:nvSpPr>
      <xdr:spPr>
        <a:xfrm>
          <a:off x="15430500" y="136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88719</xdr:rowOff>
    </xdr:from>
    <xdr:to>
      <xdr:col>85</xdr:col>
      <xdr:colOff>127000</xdr:colOff>
      <xdr:row>79</xdr:row>
      <xdr:rowOff>134438</xdr:rowOff>
    </xdr:to>
    <xdr:cxnSp macro="">
      <xdr:nvCxnSpPr>
        <xdr:cNvPr id="612" name="直線コネクタ 611">
          <a:extLst>
            <a:ext uri="{FF2B5EF4-FFF2-40B4-BE49-F238E27FC236}">
              <a16:creationId xmlns:a16="http://schemas.microsoft.com/office/drawing/2014/main" id="{66E34265-0234-4B07-9199-928C54E34DAA}"/>
            </a:ext>
          </a:extLst>
        </xdr:cNvPr>
        <xdr:cNvCxnSpPr/>
      </xdr:nvCxnSpPr>
      <xdr:spPr>
        <a:xfrm flipV="1">
          <a:off x="15481300" y="13633269"/>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126093</xdr:rowOff>
    </xdr:from>
    <xdr:to>
      <xdr:col>76</xdr:col>
      <xdr:colOff>165100</xdr:colOff>
      <xdr:row>80</xdr:row>
      <xdr:rowOff>56243</xdr:rowOff>
    </xdr:to>
    <xdr:sp macro="" textlink="">
      <xdr:nvSpPr>
        <xdr:cNvPr id="613" name="楕円 612">
          <a:extLst>
            <a:ext uri="{FF2B5EF4-FFF2-40B4-BE49-F238E27FC236}">
              <a16:creationId xmlns:a16="http://schemas.microsoft.com/office/drawing/2014/main" id="{FC8348AB-6B3C-4657-83FB-3912501135B3}"/>
            </a:ext>
          </a:extLst>
        </xdr:cNvPr>
        <xdr:cNvSpPr/>
      </xdr:nvSpPr>
      <xdr:spPr>
        <a:xfrm>
          <a:off x="14541500" y="136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134438</xdr:rowOff>
    </xdr:from>
    <xdr:to>
      <xdr:col>81</xdr:col>
      <xdr:colOff>50800</xdr:colOff>
      <xdr:row>80</xdr:row>
      <xdr:rowOff>5443</xdr:rowOff>
    </xdr:to>
    <xdr:cxnSp macro="">
      <xdr:nvCxnSpPr>
        <xdr:cNvPr id="614" name="直線コネクタ 613">
          <a:extLst>
            <a:ext uri="{FF2B5EF4-FFF2-40B4-BE49-F238E27FC236}">
              <a16:creationId xmlns:a16="http://schemas.microsoft.com/office/drawing/2014/main" id="{389E8B37-37A7-4AAB-900F-B75F4C8D0949}"/>
            </a:ext>
          </a:extLst>
        </xdr:cNvPr>
        <xdr:cNvCxnSpPr/>
      </xdr:nvCxnSpPr>
      <xdr:spPr>
        <a:xfrm flipV="1">
          <a:off x="14592300" y="1367898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170180</xdr:rowOff>
    </xdr:from>
    <xdr:to>
      <xdr:col>72</xdr:col>
      <xdr:colOff>38100</xdr:colOff>
      <xdr:row>80</xdr:row>
      <xdr:rowOff>100330</xdr:rowOff>
    </xdr:to>
    <xdr:sp macro="" textlink="">
      <xdr:nvSpPr>
        <xdr:cNvPr id="615" name="楕円 614">
          <a:extLst>
            <a:ext uri="{FF2B5EF4-FFF2-40B4-BE49-F238E27FC236}">
              <a16:creationId xmlns:a16="http://schemas.microsoft.com/office/drawing/2014/main" id="{8F4C5CC9-2053-4650-B5DB-657FE868BF83}"/>
            </a:ext>
          </a:extLst>
        </xdr:cNvPr>
        <xdr:cNvSpPr/>
      </xdr:nvSpPr>
      <xdr:spPr>
        <a:xfrm>
          <a:off x="13652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5443</xdr:rowOff>
    </xdr:from>
    <xdr:to>
      <xdr:col>76</xdr:col>
      <xdr:colOff>114300</xdr:colOff>
      <xdr:row>80</xdr:row>
      <xdr:rowOff>49530</xdr:rowOff>
    </xdr:to>
    <xdr:cxnSp macro="">
      <xdr:nvCxnSpPr>
        <xdr:cNvPr id="616" name="直線コネクタ 615">
          <a:extLst>
            <a:ext uri="{FF2B5EF4-FFF2-40B4-BE49-F238E27FC236}">
              <a16:creationId xmlns:a16="http://schemas.microsoft.com/office/drawing/2014/main" id="{17B8F1C1-1CBC-4B60-A6B2-78415412B366}"/>
            </a:ext>
          </a:extLst>
        </xdr:cNvPr>
        <xdr:cNvCxnSpPr/>
      </xdr:nvCxnSpPr>
      <xdr:spPr>
        <a:xfrm flipV="1">
          <a:off x="13703300" y="1372144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53901</xdr:rowOff>
    </xdr:from>
    <xdr:ext cx="405111" cy="259045"/>
    <xdr:sp macro="" textlink="">
      <xdr:nvSpPr>
        <xdr:cNvPr id="617" name="n_1aveValue【消防施設】&#10;有形固定資産減価償却率">
          <a:extLst>
            <a:ext uri="{FF2B5EF4-FFF2-40B4-BE49-F238E27FC236}">
              <a16:creationId xmlns:a16="http://schemas.microsoft.com/office/drawing/2014/main" id="{B5C649B0-22A7-4587-BE19-07120F69C0CF}"/>
            </a:ext>
          </a:extLst>
        </xdr:cNvPr>
        <xdr:cNvSpPr txBox="1"/>
      </xdr:nvSpPr>
      <xdr:spPr>
        <a:xfrm>
          <a:off x="152660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63698</xdr:rowOff>
    </xdr:from>
    <xdr:ext cx="405111" cy="259045"/>
    <xdr:sp macro="" textlink="">
      <xdr:nvSpPr>
        <xdr:cNvPr id="618" name="n_2aveValue【消防施設】&#10;有形固定資産減価償却率">
          <a:extLst>
            <a:ext uri="{FF2B5EF4-FFF2-40B4-BE49-F238E27FC236}">
              <a16:creationId xmlns:a16="http://schemas.microsoft.com/office/drawing/2014/main" id="{89269B69-A3F9-4A1E-8554-1405A44B4E87}"/>
            </a:ext>
          </a:extLst>
        </xdr:cNvPr>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49003</xdr:rowOff>
    </xdr:from>
    <xdr:ext cx="405111" cy="259045"/>
    <xdr:sp macro="" textlink="">
      <xdr:nvSpPr>
        <xdr:cNvPr id="619" name="n_3aveValue【消防施設】&#10;有形固定資産減価償却率">
          <a:extLst>
            <a:ext uri="{FF2B5EF4-FFF2-40B4-BE49-F238E27FC236}">
              <a16:creationId xmlns:a16="http://schemas.microsoft.com/office/drawing/2014/main" id="{AB2958F8-97A3-4971-8578-F4D842CC9E15}"/>
            </a:ext>
          </a:extLst>
        </xdr:cNvPr>
        <xdr:cNvSpPr txBox="1"/>
      </xdr:nvSpPr>
      <xdr:spPr>
        <a:xfrm>
          <a:off x="135007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30315</xdr:rowOff>
    </xdr:from>
    <xdr:ext cx="405111" cy="259045"/>
    <xdr:sp macro="" textlink="">
      <xdr:nvSpPr>
        <xdr:cNvPr id="620" name="n_1mainValue【消防施設】&#10;有形固定資産減価償却率">
          <a:extLst>
            <a:ext uri="{FF2B5EF4-FFF2-40B4-BE49-F238E27FC236}">
              <a16:creationId xmlns:a16="http://schemas.microsoft.com/office/drawing/2014/main" id="{04A81535-0EC8-493F-A38E-8C613BDD7EA7}"/>
            </a:ext>
          </a:extLst>
        </xdr:cNvPr>
        <xdr:cNvSpPr txBox="1"/>
      </xdr:nvSpPr>
      <xdr:spPr>
        <a:xfrm>
          <a:off x="15266044" y="1340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72770</xdr:rowOff>
    </xdr:from>
    <xdr:ext cx="405111" cy="259045"/>
    <xdr:sp macro="" textlink="">
      <xdr:nvSpPr>
        <xdr:cNvPr id="621" name="n_2mainValue【消防施設】&#10;有形固定資産減価償却率">
          <a:extLst>
            <a:ext uri="{FF2B5EF4-FFF2-40B4-BE49-F238E27FC236}">
              <a16:creationId xmlns:a16="http://schemas.microsoft.com/office/drawing/2014/main" id="{527DBBB7-A373-42E1-9FA7-4A6B9E7473CF}"/>
            </a:ext>
          </a:extLst>
        </xdr:cNvPr>
        <xdr:cNvSpPr txBox="1"/>
      </xdr:nvSpPr>
      <xdr:spPr>
        <a:xfrm>
          <a:off x="14389744" y="1344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116857</xdr:rowOff>
    </xdr:from>
    <xdr:ext cx="405111" cy="259045"/>
    <xdr:sp macro="" textlink="">
      <xdr:nvSpPr>
        <xdr:cNvPr id="622" name="n_3mainValue【消防施設】&#10;有形固定資産減価償却率">
          <a:extLst>
            <a:ext uri="{FF2B5EF4-FFF2-40B4-BE49-F238E27FC236}">
              <a16:creationId xmlns:a16="http://schemas.microsoft.com/office/drawing/2014/main" id="{EF855AC1-2296-4866-9740-205DF74A48C7}"/>
            </a:ext>
          </a:extLst>
        </xdr:cNvPr>
        <xdr:cNvSpPr txBox="1"/>
      </xdr:nvSpPr>
      <xdr:spPr>
        <a:xfrm>
          <a:off x="13500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a:extLst>
            <a:ext uri="{FF2B5EF4-FFF2-40B4-BE49-F238E27FC236}">
              <a16:creationId xmlns:a16="http://schemas.microsoft.com/office/drawing/2014/main" id="{7082F2CB-E52D-4CFF-8700-F965AE7FE65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a:extLst>
            <a:ext uri="{FF2B5EF4-FFF2-40B4-BE49-F238E27FC236}">
              <a16:creationId xmlns:a16="http://schemas.microsoft.com/office/drawing/2014/main" id="{5EA957BC-51E2-4BBD-925F-770F2506C81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a:extLst>
            <a:ext uri="{FF2B5EF4-FFF2-40B4-BE49-F238E27FC236}">
              <a16:creationId xmlns:a16="http://schemas.microsoft.com/office/drawing/2014/main" id="{13F8FFC4-A002-4369-96B9-A74859FCE9A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a:extLst>
            <a:ext uri="{FF2B5EF4-FFF2-40B4-BE49-F238E27FC236}">
              <a16:creationId xmlns:a16="http://schemas.microsoft.com/office/drawing/2014/main" id="{9A939B24-F32B-4AD2-B606-DE3265ACA95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a:extLst>
            <a:ext uri="{FF2B5EF4-FFF2-40B4-BE49-F238E27FC236}">
              <a16:creationId xmlns:a16="http://schemas.microsoft.com/office/drawing/2014/main" id="{5130DAF8-B8CD-44F0-9337-0C2DC0C6919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a:extLst>
            <a:ext uri="{FF2B5EF4-FFF2-40B4-BE49-F238E27FC236}">
              <a16:creationId xmlns:a16="http://schemas.microsoft.com/office/drawing/2014/main" id="{40FEFAFC-0ECC-4C3D-BF63-8DF445A373B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a:extLst>
            <a:ext uri="{FF2B5EF4-FFF2-40B4-BE49-F238E27FC236}">
              <a16:creationId xmlns:a16="http://schemas.microsoft.com/office/drawing/2014/main" id="{B0E67FCA-868A-4C4F-8EF4-46943700975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a:extLst>
            <a:ext uri="{FF2B5EF4-FFF2-40B4-BE49-F238E27FC236}">
              <a16:creationId xmlns:a16="http://schemas.microsoft.com/office/drawing/2014/main" id="{7C8862CF-DA3B-474F-8700-CBA6E511B4C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a:extLst>
            <a:ext uri="{FF2B5EF4-FFF2-40B4-BE49-F238E27FC236}">
              <a16:creationId xmlns:a16="http://schemas.microsoft.com/office/drawing/2014/main" id="{1627301E-8FA4-4558-83E0-6DE04269804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a:extLst>
            <a:ext uri="{FF2B5EF4-FFF2-40B4-BE49-F238E27FC236}">
              <a16:creationId xmlns:a16="http://schemas.microsoft.com/office/drawing/2014/main" id="{8066E212-596D-44B7-AC3D-27176E83BFB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3" name="直線コネクタ 632">
          <a:extLst>
            <a:ext uri="{FF2B5EF4-FFF2-40B4-BE49-F238E27FC236}">
              <a16:creationId xmlns:a16="http://schemas.microsoft.com/office/drawing/2014/main" id="{AA909CCF-B729-4610-B621-8F343204DDE5}"/>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4" name="テキスト ボックス 633">
          <a:extLst>
            <a:ext uri="{FF2B5EF4-FFF2-40B4-BE49-F238E27FC236}">
              <a16:creationId xmlns:a16="http://schemas.microsoft.com/office/drawing/2014/main" id="{B2436C62-A9B3-4024-BD80-F6CF728922A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5" name="直線コネクタ 634">
          <a:extLst>
            <a:ext uri="{FF2B5EF4-FFF2-40B4-BE49-F238E27FC236}">
              <a16:creationId xmlns:a16="http://schemas.microsoft.com/office/drawing/2014/main" id="{B2E87668-23CC-4350-B81F-261814232B1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6" name="テキスト ボックス 635">
          <a:extLst>
            <a:ext uri="{FF2B5EF4-FFF2-40B4-BE49-F238E27FC236}">
              <a16:creationId xmlns:a16="http://schemas.microsoft.com/office/drawing/2014/main" id="{157E1F48-3131-452D-81BE-FD23DC492B2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7" name="直線コネクタ 636">
          <a:extLst>
            <a:ext uri="{FF2B5EF4-FFF2-40B4-BE49-F238E27FC236}">
              <a16:creationId xmlns:a16="http://schemas.microsoft.com/office/drawing/2014/main" id="{D70AD7F2-C36F-4F94-9105-DB68E136205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8" name="テキスト ボックス 637">
          <a:extLst>
            <a:ext uri="{FF2B5EF4-FFF2-40B4-BE49-F238E27FC236}">
              <a16:creationId xmlns:a16="http://schemas.microsoft.com/office/drawing/2014/main" id="{6444AE94-BD0E-4999-A302-1AA6CB55B3D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9" name="直線コネクタ 638">
          <a:extLst>
            <a:ext uri="{FF2B5EF4-FFF2-40B4-BE49-F238E27FC236}">
              <a16:creationId xmlns:a16="http://schemas.microsoft.com/office/drawing/2014/main" id="{A234B88E-9B2D-44BC-BFAE-EB776098056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0" name="テキスト ボックス 639">
          <a:extLst>
            <a:ext uri="{FF2B5EF4-FFF2-40B4-BE49-F238E27FC236}">
              <a16:creationId xmlns:a16="http://schemas.microsoft.com/office/drawing/2014/main" id="{94133F44-9BC4-4FE9-83BA-44F82CBD58E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1" name="直線コネクタ 640">
          <a:extLst>
            <a:ext uri="{FF2B5EF4-FFF2-40B4-BE49-F238E27FC236}">
              <a16:creationId xmlns:a16="http://schemas.microsoft.com/office/drawing/2014/main" id="{9FA60321-31F5-424C-86D4-47A9FA9FAEC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2" name="テキスト ボックス 641">
          <a:extLst>
            <a:ext uri="{FF2B5EF4-FFF2-40B4-BE49-F238E27FC236}">
              <a16:creationId xmlns:a16="http://schemas.microsoft.com/office/drawing/2014/main" id="{C56F104F-C180-4349-9635-18882A66A01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3" name="【消防施設】&#10;一人当たり面積グラフ枠">
          <a:extLst>
            <a:ext uri="{FF2B5EF4-FFF2-40B4-BE49-F238E27FC236}">
              <a16:creationId xmlns:a16="http://schemas.microsoft.com/office/drawing/2014/main" id="{758D4F5A-B9F3-4A03-9D8C-9D9A4A9FB4B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644" name="直線コネクタ 643">
          <a:extLst>
            <a:ext uri="{FF2B5EF4-FFF2-40B4-BE49-F238E27FC236}">
              <a16:creationId xmlns:a16="http://schemas.microsoft.com/office/drawing/2014/main" id="{8E7A23CD-24B4-4795-A24C-405AD5512F24}"/>
            </a:ext>
          </a:extLst>
        </xdr:cNvPr>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645" name="【消防施設】&#10;一人当たり面積最小値テキスト">
          <a:extLst>
            <a:ext uri="{FF2B5EF4-FFF2-40B4-BE49-F238E27FC236}">
              <a16:creationId xmlns:a16="http://schemas.microsoft.com/office/drawing/2014/main" id="{BD837170-2BB3-49B2-B225-FA15266FB2D4}"/>
            </a:ext>
          </a:extLst>
        </xdr:cNvPr>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646" name="直線コネクタ 645">
          <a:extLst>
            <a:ext uri="{FF2B5EF4-FFF2-40B4-BE49-F238E27FC236}">
              <a16:creationId xmlns:a16="http://schemas.microsoft.com/office/drawing/2014/main" id="{C7651C61-D993-4498-97D5-943DB603A3DD}"/>
            </a:ext>
          </a:extLst>
        </xdr:cNvPr>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647" name="【消防施設】&#10;一人当たり面積最大値テキスト">
          <a:extLst>
            <a:ext uri="{FF2B5EF4-FFF2-40B4-BE49-F238E27FC236}">
              <a16:creationId xmlns:a16="http://schemas.microsoft.com/office/drawing/2014/main" id="{040B679E-8F13-41BC-B9E5-1E70B2DDBDD0}"/>
            </a:ext>
          </a:extLst>
        </xdr:cNvPr>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648" name="直線コネクタ 647">
          <a:extLst>
            <a:ext uri="{FF2B5EF4-FFF2-40B4-BE49-F238E27FC236}">
              <a16:creationId xmlns:a16="http://schemas.microsoft.com/office/drawing/2014/main" id="{C6FE56DE-52C8-464C-A98E-CA05412A759E}"/>
            </a:ext>
          </a:extLst>
        </xdr:cNvPr>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155464</xdr:rowOff>
    </xdr:from>
    <xdr:ext cx="469744" cy="259045"/>
    <xdr:sp macro="" textlink="">
      <xdr:nvSpPr>
        <xdr:cNvPr id="649" name="【消防施設】&#10;一人当たり面積平均値テキスト">
          <a:extLst>
            <a:ext uri="{FF2B5EF4-FFF2-40B4-BE49-F238E27FC236}">
              <a16:creationId xmlns:a16="http://schemas.microsoft.com/office/drawing/2014/main" id="{1D6FD4AD-9F5E-40E6-9C25-26D8E9ABEDF8}"/>
            </a:ext>
          </a:extLst>
        </xdr:cNvPr>
        <xdr:cNvSpPr txBox="1"/>
      </xdr:nvSpPr>
      <xdr:spPr>
        <a:xfrm>
          <a:off x="22199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650" name="フローチャート: 判断 649">
          <a:extLst>
            <a:ext uri="{FF2B5EF4-FFF2-40B4-BE49-F238E27FC236}">
              <a16:creationId xmlns:a16="http://schemas.microsoft.com/office/drawing/2014/main" id="{5DD44A91-9713-450D-9390-8278C0EB3FA6}"/>
            </a:ext>
          </a:extLst>
        </xdr:cNvPr>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651" name="フローチャート: 判断 650">
          <a:extLst>
            <a:ext uri="{FF2B5EF4-FFF2-40B4-BE49-F238E27FC236}">
              <a16:creationId xmlns:a16="http://schemas.microsoft.com/office/drawing/2014/main" id="{ED85416B-8ABA-42F9-AE9A-9189EB1C1B71}"/>
            </a:ext>
          </a:extLst>
        </xdr:cNvPr>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652" name="フローチャート: 判断 651">
          <a:extLst>
            <a:ext uri="{FF2B5EF4-FFF2-40B4-BE49-F238E27FC236}">
              <a16:creationId xmlns:a16="http://schemas.microsoft.com/office/drawing/2014/main" id="{411CC9EB-6E56-48DD-91D6-9B9392F09EFF}"/>
            </a:ext>
          </a:extLst>
        </xdr:cNvPr>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145035</xdr:rowOff>
    </xdr:from>
    <xdr:to>
      <xdr:col>102</xdr:col>
      <xdr:colOff>165100</xdr:colOff>
      <xdr:row>84</xdr:row>
      <xdr:rowOff>75185</xdr:rowOff>
    </xdr:to>
    <xdr:sp macro="" textlink="">
      <xdr:nvSpPr>
        <xdr:cNvPr id="653" name="フローチャート: 判断 652">
          <a:extLst>
            <a:ext uri="{FF2B5EF4-FFF2-40B4-BE49-F238E27FC236}">
              <a16:creationId xmlns:a16="http://schemas.microsoft.com/office/drawing/2014/main" id="{7E3FA734-597D-41BE-8B91-23B9593AC136}"/>
            </a:ext>
          </a:extLst>
        </xdr:cNvPr>
        <xdr:cNvSpPr/>
      </xdr:nvSpPr>
      <xdr:spPr>
        <a:xfrm>
          <a:off x="19494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79F76E3C-97E1-434A-9F54-0E83FAE51A1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F4BE6639-7BCB-42E9-AD79-7A4A9B8D4DB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71584CF9-6C7B-4AA3-A6EE-1C54CF6CF09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BF41B015-2DAC-402F-B7F4-0A54663E0FB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18DBC149-2B90-4292-AEE0-3E719B247AD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59" name="楕円 658">
          <a:extLst>
            <a:ext uri="{FF2B5EF4-FFF2-40B4-BE49-F238E27FC236}">
              <a16:creationId xmlns:a16="http://schemas.microsoft.com/office/drawing/2014/main" id="{7CBF70E3-7EF4-469F-AB8D-05C3201EC286}"/>
            </a:ext>
          </a:extLst>
        </xdr:cNvPr>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124477</xdr:rowOff>
    </xdr:from>
    <xdr:ext cx="469744" cy="259045"/>
    <xdr:sp macro="" textlink="">
      <xdr:nvSpPr>
        <xdr:cNvPr id="660" name="【消防施設】&#10;一人当たり面積該当値テキスト">
          <a:extLst>
            <a:ext uri="{FF2B5EF4-FFF2-40B4-BE49-F238E27FC236}">
              <a16:creationId xmlns:a16="http://schemas.microsoft.com/office/drawing/2014/main" id="{B3CE692F-E13A-47F1-915C-79C3A0DDA7CB}"/>
            </a:ext>
          </a:extLst>
        </xdr:cNvPr>
        <xdr:cNvSpPr txBox="1"/>
      </xdr:nvSpPr>
      <xdr:spPr>
        <a:xfrm>
          <a:off x="22199600"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106172</xdr:rowOff>
    </xdr:from>
    <xdr:to>
      <xdr:col>112</xdr:col>
      <xdr:colOff>38100</xdr:colOff>
      <xdr:row>83</xdr:row>
      <xdr:rowOff>36322</xdr:rowOff>
    </xdr:to>
    <xdr:sp macro="" textlink="">
      <xdr:nvSpPr>
        <xdr:cNvPr id="661" name="楕円 660">
          <a:extLst>
            <a:ext uri="{FF2B5EF4-FFF2-40B4-BE49-F238E27FC236}">
              <a16:creationId xmlns:a16="http://schemas.microsoft.com/office/drawing/2014/main" id="{BDB05FF4-8833-4D8C-9520-5E9502568C71}"/>
            </a:ext>
          </a:extLst>
        </xdr:cNvPr>
        <xdr:cNvSpPr/>
      </xdr:nvSpPr>
      <xdr:spPr>
        <a:xfrm>
          <a:off x="212725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152400</xdr:rowOff>
    </xdr:from>
    <xdr:to>
      <xdr:col>116</xdr:col>
      <xdr:colOff>63500</xdr:colOff>
      <xdr:row>82</xdr:row>
      <xdr:rowOff>156972</xdr:rowOff>
    </xdr:to>
    <xdr:cxnSp macro="">
      <xdr:nvCxnSpPr>
        <xdr:cNvPr id="662" name="直線コネクタ 661">
          <a:extLst>
            <a:ext uri="{FF2B5EF4-FFF2-40B4-BE49-F238E27FC236}">
              <a16:creationId xmlns:a16="http://schemas.microsoft.com/office/drawing/2014/main" id="{8E454456-5CE4-4BCC-BE04-61A03552E9D3}"/>
            </a:ext>
          </a:extLst>
        </xdr:cNvPr>
        <xdr:cNvCxnSpPr/>
      </xdr:nvCxnSpPr>
      <xdr:spPr>
        <a:xfrm flipV="1">
          <a:off x="21323300" y="142113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110744</xdr:rowOff>
    </xdr:from>
    <xdr:to>
      <xdr:col>107</xdr:col>
      <xdr:colOff>101600</xdr:colOff>
      <xdr:row>83</xdr:row>
      <xdr:rowOff>40894</xdr:rowOff>
    </xdr:to>
    <xdr:sp macro="" textlink="">
      <xdr:nvSpPr>
        <xdr:cNvPr id="663" name="楕円 662">
          <a:extLst>
            <a:ext uri="{FF2B5EF4-FFF2-40B4-BE49-F238E27FC236}">
              <a16:creationId xmlns:a16="http://schemas.microsoft.com/office/drawing/2014/main" id="{DD5EE5CC-831E-486A-BD4B-51A5D3FD0CDF}"/>
            </a:ext>
          </a:extLst>
        </xdr:cNvPr>
        <xdr:cNvSpPr/>
      </xdr:nvSpPr>
      <xdr:spPr>
        <a:xfrm>
          <a:off x="20383500" y="141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156972</xdr:rowOff>
    </xdr:from>
    <xdr:to>
      <xdr:col>111</xdr:col>
      <xdr:colOff>177800</xdr:colOff>
      <xdr:row>82</xdr:row>
      <xdr:rowOff>161544</xdr:rowOff>
    </xdr:to>
    <xdr:cxnSp macro="">
      <xdr:nvCxnSpPr>
        <xdr:cNvPr id="664" name="直線コネクタ 663">
          <a:extLst>
            <a:ext uri="{FF2B5EF4-FFF2-40B4-BE49-F238E27FC236}">
              <a16:creationId xmlns:a16="http://schemas.microsoft.com/office/drawing/2014/main" id="{94A271E1-1952-4087-BC00-E153DDA4C12A}"/>
            </a:ext>
          </a:extLst>
        </xdr:cNvPr>
        <xdr:cNvCxnSpPr/>
      </xdr:nvCxnSpPr>
      <xdr:spPr>
        <a:xfrm flipV="1">
          <a:off x="20434300" y="142158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115315</xdr:rowOff>
    </xdr:from>
    <xdr:to>
      <xdr:col>102</xdr:col>
      <xdr:colOff>165100</xdr:colOff>
      <xdr:row>83</xdr:row>
      <xdr:rowOff>45465</xdr:rowOff>
    </xdr:to>
    <xdr:sp macro="" textlink="">
      <xdr:nvSpPr>
        <xdr:cNvPr id="665" name="楕円 664">
          <a:extLst>
            <a:ext uri="{FF2B5EF4-FFF2-40B4-BE49-F238E27FC236}">
              <a16:creationId xmlns:a16="http://schemas.microsoft.com/office/drawing/2014/main" id="{A5C51AC3-425D-4590-B469-542169E87659}"/>
            </a:ext>
          </a:extLst>
        </xdr:cNvPr>
        <xdr:cNvSpPr/>
      </xdr:nvSpPr>
      <xdr:spPr>
        <a:xfrm>
          <a:off x="19494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161544</xdr:rowOff>
    </xdr:from>
    <xdr:to>
      <xdr:col>107</xdr:col>
      <xdr:colOff>50800</xdr:colOff>
      <xdr:row>82</xdr:row>
      <xdr:rowOff>166115</xdr:rowOff>
    </xdr:to>
    <xdr:cxnSp macro="">
      <xdr:nvCxnSpPr>
        <xdr:cNvPr id="666" name="直線コネクタ 665">
          <a:extLst>
            <a:ext uri="{FF2B5EF4-FFF2-40B4-BE49-F238E27FC236}">
              <a16:creationId xmlns:a16="http://schemas.microsoft.com/office/drawing/2014/main" id="{71B08BD9-78AB-45B1-A906-159A0EEC9A63}"/>
            </a:ext>
          </a:extLst>
        </xdr:cNvPr>
        <xdr:cNvCxnSpPr/>
      </xdr:nvCxnSpPr>
      <xdr:spPr>
        <a:xfrm flipV="1">
          <a:off x="19545300" y="142204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107459</xdr:rowOff>
    </xdr:from>
    <xdr:ext cx="469744" cy="259045"/>
    <xdr:sp macro="" textlink="">
      <xdr:nvSpPr>
        <xdr:cNvPr id="667" name="n_1aveValue【消防施設】&#10;一人当たり面積">
          <a:extLst>
            <a:ext uri="{FF2B5EF4-FFF2-40B4-BE49-F238E27FC236}">
              <a16:creationId xmlns:a16="http://schemas.microsoft.com/office/drawing/2014/main" id="{AE7A3DD5-79A6-4586-B293-DB8CBA0F51A1}"/>
            </a:ext>
          </a:extLst>
        </xdr:cNvPr>
        <xdr:cNvSpPr txBox="1"/>
      </xdr:nvSpPr>
      <xdr:spPr>
        <a:xfrm>
          <a:off x="21075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93742</xdr:rowOff>
    </xdr:from>
    <xdr:ext cx="469744" cy="259045"/>
    <xdr:sp macro="" textlink="">
      <xdr:nvSpPr>
        <xdr:cNvPr id="668" name="n_2aveValue【消防施設】&#10;一人当たり面積">
          <a:extLst>
            <a:ext uri="{FF2B5EF4-FFF2-40B4-BE49-F238E27FC236}">
              <a16:creationId xmlns:a16="http://schemas.microsoft.com/office/drawing/2014/main" id="{36B59B5D-AA19-4E25-BDBA-390343592DF5}"/>
            </a:ext>
          </a:extLst>
        </xdr:cNvPr>
        <xdr:cNvSpPr txBox="1"/>
      </xdr:nvSpPr>
      <xdr:spPr>
        <a:xfrm>
          <a:off x="20199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66312</xdr:rowOff>
    </xdr:from>
    <xdr:ext cx="469744" cy="259045"/>
    <xdr:sp macro="" textlink="">
      <xdr:nvSpPr>
        <xdr:cNvPr id="669" name="n_3aveValue【消防施設】&#10;一人当たり面積">
          <a:extLst>
            <a:ext uri="{FF2B5EF4-FFF2-40B4-BE49-F238E27FC236}">
              <a16:creationId xmlns:a16="http://schemas.microsoft.com/office/drawing/2014/main" id="{73654407-5284-4F6C-8ABB-7C5BAE962F25}"/>
            </a:ext>
          </a:extLst>
        </xdr:cNvPr>
        <xdr:cNvSpPr txBox="1"/>
      </xdr:nvSpPr>
      <xdr:spPr>
        <a:xfrm>
          <a:off x="19310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52849</xdr:rowOff>
    </xdr:from>
    <xdr:ext cx="469744" cy="259045"/>
    <xdr:sp macro="" textlink="">
      <xdr:nvSpPr>
        <xdr:cNvPr id="670" name="n_1mainValue【消防施設】&#10;一人当たり面積">
          <a:extLst>
            <a:ext uri="{FF2B5EF4-FFF2-40B4-BE49-F238E27FC236}">
              <a16:creationId xmlns:a16="http://schemas.microsoft.com/office/drawing/2014/main" id="{16B096AE-5C57-4321-B0FE-E5F4B36E2FB8}"/>
            </a:ext>
          </a:extLst>
        </xdr:cNvPr>
        <xdr:cNvSpPr txBox="1"/>
      </xdr:nvSpPr>
      <xdr:spPr>
        <a:xfrm>
          <a:off x="21075727" y="1394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57421</xdr:rowOff>
    </xdr:from>
    <xdr:ext cx="469744" cy="259045"/>
    <xdr:sp macro="" textlink="">
      <xdr:nvSpPr>
        <xdr:cNvPr id="671" name="n_2mainValue【消防施設】&#10;一人当たり面積">
          <a:extLst>
            <a:ext uri="{FF2B5EF4-FFF2-40B4-BE49-F238E27FC236}">
              <a16:creationId xmlns:a16="http://schemas.microsoft.com/office/drawing/2014/main" id="{94372303-C2B1-4477-92F6-2B66822ECA1F}"/>
            </a:ext>
          </a:extLst>
        </xdr:cNvPr>
        <xdr:cNvSpPr txBox="1"/>
      </xdr:nvSpPr>
      <xdr:spPr>
        <a:xfrm>
          <a:off x="20199427" y="1394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61992</xdr:rowOff>
    </xdr:from>
    <xdr:ext cx="469744" cy="259045"/>
    <xdr:sp macro="" textlink="">
      <xdr:nvSpPr>
        <xdr:cNvPr id="672" name="n_3mainValue【消防施設】&#10;一人当たり面積">
          <a:extLst>
            <a:ext uri="{FF2B5EF4-FFF2-40B4-BE49-F238E27FC236}">
              <a16:creationId xmlns:a16="http://schemas.microsoft.com/office/drawing/2014/main" id="{2E82BEA4-FA78-45BE-8B9A-3FEF108F51C5}"/>
            </a:ext>
          </a:extLst>
        </xdr:cNvPr>
        <xdr:cNvSpPr txBox="1"/>
      </xdr:nvSpPr>
      <xdr:spPr>
        <a:xfrm>
          <a:off x="19310427" y="1394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3" name="正方形/長方形 672">
          <a:extLst>
            <a:ext uri="{FF2B5EF4-FFF2-40B4-BE49-F238E27FC236}">
              <a16:creationId xmlns:a16="http://schemas.microsoft.com/office/drawing/2014/main" id="{7FAA151B-3A46-4ECA-8722-AA1C4B2C9E3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4" name="正方形/長方形 673">
          <a:extLst>
            <a:ext uri="{FF2B5EF4-FFF2-40B4-BE49-F238E27FC236}">
              <a16:creationId xmlns:a16="http://schemas.microsoft.com/office/drawing/2014/main" id="{D6369A85-5E58-4718-82A7-2FA01736BF8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5" name="正方形/長方形 674">
          <a:extLst>
            <a:ext uri="{FF2B5EF4-FFF2-40B4-BE49-F238E27FC236}">
              <a16:creationId xmlns:a16="http://schemas.microsoft.com/office/drawing/2014/main" id="{72B27902-B779-442A-9485-9B8A79B0F01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6" name="正方形/長方形 675">
          <a:extLst>
            <a:ext uri="{FF2B5EF4-FFF2-40B4-BE49-F238E27FC236}">
              <a16:creationId xmlns:a16="http://schemas.microsoft.com/office/drawing/2014/main" id="{BEAA94EA-189F-481A-9443-46FDA8A3C59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7" name="正方形/長方形 676">
          <a:extLst>
            <a:ext uri="{FF2B5EF4-FFF2-40B4-BE49-F238E27FC236}">
              <a16:creationId xmlns:a16="http://schemas.microsoft.com/office/drawing/2014/main" id="{BB5E33FB-A36E-4018-AEF9-44705ECC566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8" name="正方形/長方形 677">
          <a:extLst>
            <a:ext uri="{FF2B5EF4-FFF2-40B4-BE49-F238E27FC236}">
              <a16:creationId xmlns:a16="http://schemas.microsoft.com/office/drawing/2014/main" id="{A15F400D-C5B8-4E64-AB43-7F1F8384A17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9" name="正方形/長方形 678">
          <a:extLst>
            <a:ext uri="{FF2B5EF4-FFF2-40B4-BE49-F238E27FC236}">
              <a16:creationId xmlns:a16="http://schemas.microsoft.com/office/drawing/2014/main" id="{2DFD96FD-C051-400A-87B2-845BCC794A4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0" name="正方形/長方形 679">
          <a:extLst>
            <a:ext uri="{FF2B5EF4-FFF2-40B4-BE49-F238E27FC236}">
              <a16:creationId xmlns:a16="http://schemas.microsoft.com/office/drawing/2014/main" id="{40693E3E-7572-4A0B-A61C-2E18F202DC6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1" name="テキスト ボックス 680">
          <a:extLst>
            <a:ext uri="{FF2B5EF4-FFF2-40B4-BE49-F238E27FC236}">
              <a16:creationId xmlns:a16="http://schemas.microsoft.com/office/drawing/2014/main" id="{CA81143B-9174-49B6-9012-19AEA50B5E3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2" name="直線コネクタ 681">
          <a:extLst>
            <a:ext uri="{FF2B5EF4-FFF2-40B4-BE49-F238E27FC236}">
              <a16:creationId xmlns:a16="http://schemas.microsoft.com/office/drawing/2014/main" id="{48D9CDF5-5B90-4479-B2E2-33B0A890183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3" name="直線コネクタ 682">
          <a:extLst>
            <a:ext uri="{FF2B5EF4-FFF2-40B4-BE49-F238E27FC236}">
              <a16:creationId xmlns:a16="http://schemas.microsoft.com/office/drawing/2014/main" id="{04666647-1024-40EF-8D29-C3DFB598C14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4" name="テキスト ボックス 683">
          <a:extLst>
            <a:ext uri="{FF2B5EF4-FFF2-40B4-BE49-F238E27FC236}">
              <a16:creationId xmlns:a16="http://schemas.microsoft.com/office/drawing/2014/main" id="{07664761-C7D7-4AA0-AE16-D644FDAD8988}"/>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5" name="直線コネクタ 684">
          <a:extLst>
            <a:ext uri="{FF2B5EF4-FFF2-40B4-BE49-F238E27FC236}">
              <a16:creationId xmlns:a16="http://schemas.microsoft.com/office/drawing/2014/main" id="{FFA18EFF-F407-4D7A-B2AF-6C8A9B1868E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6" name="テキスト ボックス 685">
          <a:extLst>
            <a:ext uri="{FF2B5EF4-FFF2-40B4-BE49-F238E27FC236}">
              <a16:creationId xmlns:a16="http://schemas.microsoft.com/office/drawing/2014/main" id="{CE2BB2DA-0B13-42AC-9B6C-0A7D8B7FB55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7" name="直線コネクタ 686">
          <a:extLst>
            <a:ext uri="{FF2B5EF4-FFF2-40B4-BE49-F238E27FC236}">
              <a16:creationId xmlns:a16="http://schemas.microsoft.com/office/drawing/2014/main" id="{3026933E-88BD-4CD5-93F6-1C0022AFFA0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8" name="テキスト ボックス 687">
          <a:extLst>
            <a:ext uri="{FF2B5EF4-FFF2-40B4-BE49-F238E27FC236}">
              <a16:creationId xmlns:a16="http://schemas.microsoft.com/office/drawing/2014/main" id="{50A07C15-E865-4CE6-9882-54165D204EC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9" name="直線コネクタ 688">
          <a:extLst>
            <a:ext uri="{FF2B5EF4-FFF2-40B4-BE49-F238E27FC236}">
              <a16:creationId xmlns:a16="http://schemas.microsoft.com/office/drawing/2014/main" id="{FF904D03-FF70-4800-A06C-778E9F3A82C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0" name="テキスト ボックス 689">
          <a:extLst>
            <a:ext uri="{FF2B5EF4-FFF2-40B4-BE49-F238E27FC236}">
              <a16:creationId xmlns:a16="http://schemas.microsoft.com/office/drawing/2014/main" id="{4FD9C947-3EF6-473D-95AF-D24805FD9A2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1" name="直線コネクタ 690">
          <a:extLst>
            <a:ext uri="{FF2B5EF4-FFF2-40B4-BE49-F238E27FC236}">
              <a16:creationId xmlns:a16="http://schemas.microsoft.com/office/drawing/2014/main" id="{0863EC89-DED7-4A10-BB77-8BF2E705B2E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2" name="テキスト ボックス 691">
          <a:extLst>
            <a:ext uri="{FF2B5EF4-FFF2-40B4-BE49-F238E27FC236}">
              <a16:creationId xmlns:a16="http://schemas.microsoft.com/office/drawing/2014/main" id="{0F8A2B6B-759D-48F0-8873-93AFFE9B143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3" name="直線コネクタ 692">
          <a:extLst>
            <a:ext uri="{FF2B5EF4-FFF2-40B4-BE49-F238E27FC236}">
              <a16:creationId xmlns:a16="http://schemas.microsoft.com/office/drawing/2014/main" id="{9CA6DC96-5587-4E00-85E8-97A49F8E46E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4" name="テキスト ボックス 693">
          <a:extLst>
            <a:ext uri="{FF2B5EF4-FFF2-40B4-BE49-F238E27FC236}">
              <a16:creationId xmlns:a16="http://schemas.microsoft.com/office/drawing/2014/main" id="{B194B297-C8DB-48EB-B6FD-19BD3DC62EAF}"/>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5" name="直線コネクタ 694">
          <a:extLst>
            <a:ext uri="{FF2B5EF4-FFF2-40B4-BE49-F238E27FC236}">
              <a16:creationId xmlns:a16="http://schemas.microsoft.com/office/drawing/2014/main" id="{A637B149-580E-43BE-9465-A128F6FEA29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6" name="テキスト ボックス 695">
          <a:extLst>
            <a:ext uri="{FF2B5EF4-FFF2-40B4-BE49-F238E27FC236}">
              <a16:creationId xmlns:a16="http://schemas.microsoft.com/office/drawing/2014/main" id="{F88B133C-2B22-46CF-A70D-2E47A001599B}"/>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7" name="【庁舎】&#10;有形固定資産減価償却率グラフ枠">
          <a:extLst>
            <a:ext uri="{FF2B5EF4-FFF2-40B4-BE49-F238E27FC236}">
              <a16:creationId xmlns:a16="http://schemas.microsoft.com/office/drawing/2014/main" id="{9A8B3313-AAFF-4114-B93E-648AE05810A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98" name="直線コネクタ 697">
          <a:extLst>
            <a:ext uri="{FF2B5EF4-FFF2-40B4-BE49-F238E27FC236}">
              <a16:creationId xmlns:a16="http://schemas.microsoft.com/office/drawing/2014/main" id="{69371C9C-1064-4BB3-9D0D-2106D31AEBA9}"/>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99" name="【庁舎】&#10;有形固定資産減価償却率最小値テキスト">
          <a:extLst>
            <a:ext uri="{FF2B5EF4-FFF2-40B4-BE49-F238E27FC236}">
              <a16:creationId xmlns:a16="http://schemas.microsoft.com/office/drawing/2014/main" id="{08C73486-116C-4224-87C8-6F64CCF3F8B5}"/>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00" name="直線コネクタ 699">
          <a:extLst>
            <a:ext uri="{FF2B5EF4-FFF2-40B4-BE49-F238E27FC236}">
              <a16:creationId xmlns:a16="http://schemas.microsoft.com/office/drawing/2014/main" id="{73D90E19-6CE7-4A1F-814F-D11932A97608}"/>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1" name="【庁舎】&#10;有形固定資産減価償却率最大値テキスト">
          <a:extLst>
            <a:ext uri="{FF2B5EF4-FFF2-40B4-BE49-F238E27FC236}">
              <a16:creationId xmlns:a16="http://schemas.microsoft.com/office/drawing/2014/main" id="{6BCF4F70-C41A-4DD3-85B9-F6DE0C1D9A97}"/>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2" name="直線コネクタ 701">
          <a:extLst>
            <a:ext uri="{FF2B5EF4-FFF2-40B4-BE49-F238E27FC236}">
              <a16:creationId xmlns:a16="http://schemas.microsoft.com/office/drawing/2014/main" id="{646A4514-EF0C-406E-8406-D6B8D7DC732C}"/>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164209</xdr:rowOff>
    </xdr:from>
    <xdr:ext cx="405111" cy="259045"/>
    <xdr:sp macro="" textlink="">
      <xdr:nvSpPr>
        <xdr:cNvPr id="703" name="【庁舎】&#10;有形固定資産減価償却率平均値テキスト">
          <a:extLst>
            <a:ext uri="{FF2B5EF4-FFF2-40B4-BE49-F238E27FC236}">
              <a16:creationId xmlns:a16="http://schemas.microsoft.com/office/drawing/2014/main" id="{D2599D76-324D-4CB7-919C-9D7E842815DD}"/>
            </a:ext>
          </a:extLst>
        </xdr:cNvPr>
        <xdr:cNvSpPr txBox="1"/>
      </xdr:nvSpPr>
      <xdr:spPr>
        <a:xfrm>
          <a:off x="16357600" y="17652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704" name="フローチャート: 判断 703">
          <a:extLst>
            <a:ext uri="{FF2B5EF4-FFF2-40B4-BE49-F238E27FC236}">
              <a16:creationId xmlns:a16="http://schemas.microsoft.com/office/drawing/2014/main" id="{C26A9D55-ED53-4E42-A421-6133FABE7E4D}"/>
            </a:ext>
          </a:extLst>
        </xdr:cNvPr>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705" name="フローチャート: 判断 704">
          <a:extLst>
            <a:ext uri="{FF2B5EF4-FFF2-40B4-BE49-F238E27FC236}">
              <a16:creationId xmlns:a16="http://schemas.microsoft.com/office/drawing/2014/main" id="{F2EBCA38-6214-4015-BE4D-4BFAD41EDF22}"/>
            </a:ext>
          </a:extLst>
        </xdr:cNvPr>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706" name="フローチャート: 判断 705">
          <a:extLst>
            <a:ext uri="{FF2B5EF4-FFF2-40B4-BE49-F238E27FC236}">
              <a16:creationId xmlns:a16="http://schemas.microsoft.com/office/drawing/2014/main" id="{FC0BFE9B-5946-4EFA-AB78-C3844B5C0A29}"/>
            </a:ext>
          </a:extLst>
        </xdr:cNvPr>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12337</xdr:rowOff>
    </xdr:from>
    <xdr:to>
      <xdr:col>72</xdr:col>
      <xdr:colOff>38100</xdr:colOff>
      <xdr:row>104</xdr:row>
      <xdr:rowOff>113937</xdr:rowOff>
    </xdr:to>
    <xdr:sp macro="" textlink="">
      <xdr:nvSpPr>
        <xdr:cNvPr id="707" name="フローチャート: 判断 706">
          <a:extLst>
            <a:ext uri="{FF2B5EF4-FFF2-40B4-BE49-F238E27FC236}">
              <a16:creationId xmlns:a16="http://schemas.microsoft.com/office/drawing/2014/main" id="{6CB5172D-ACC3-4B24-9CF7-67521D52FC4D}"/>
            </a:ext>
          </a:extLst>
        </xdr:cNvPr>
        <xdr:cNvSpPr/>
      </xdr:nvSpPr>
      <xdr:spPr>
        <a:xfrm>
          <a:off x="13652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689EDF85-BB06-4810-B574-02127A431D0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901D8811-7B4F-45A7-A6DD-F1BDCE9EEC5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27926A43-8056-4250-A02D-275E5257462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3E475A64-679E-48E8-A4B7-80B5980872D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71D86043-53EA-46B9-8FAF-0CCBCBC2E19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66221</xdr:rowOff>
    </xdr:from>
    <xdr:to>
      <xdr:col>85</xdr:col>
      <xdr:colOff>177800</xdr:colOff>
      <xdr:row>104</xdr:row>
      <xdr:rowOff>167821</xdr:rowOff>
    </xdr:to>
    <xdr:sp macro="" textlink="">
      <xdr:nvSpPr>
        <xdr:cNvPr id="713" name="楕円 712">
          <a:extLst>
            <a:ext uri="{FF2B5EF4-FFF2-40B4-BE49-F238E27FC236}">
              <a16:creationId xmlns:a16="http://schemas.microsoft.com/office/drawing/2014/main" id="{F4A7C83B-E053-45FE-9A69-643A7AD3A68B}"/>
            </a:ext>
          </a:extLst>
        </xdr:cNvPr>
        <xdr:cNvSpPr/>
      </xdr:nvSpPr>
      <xdr:spPr>
        <a:xfrm>
          <a:off x="162687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44648</xdr:rowOff>
    </xdr:from>
    <xdr:ext cx="405111" cy="259045"/>
    <xdr:sp macro="" textlink="">
      <xdr:nvSpPr>
        <xdr:cNvPr id="714" name="【庁舎】&#10;有形固定資産減価償却率該当値テキスト">
          <a:extLst>
            <a:ext uri="{FF2B5EF4-FFF2-40B4-BE49-F238E27FC236}">
              <a16:creationId xmlns:a16="http://schemas.microsoft.com/office/drawing/2014/main" id="{BE4303EB-74B5-4A6F-BDC0-1B99C8316342}"/>
            </a:ext>
          </a:extLst>
        </xdr:cNvPr>
        <xdr:cNvSpPr txBox="1"/>
      </xdr:nvSpPr>
      <xdr:spPr>
        <a:xfrm>
          <a:off x="16357600"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110308</xdr:rowOff>
    </xdr:from>
    <xdr:to>
      <xdr:col>81</xdr:col>
      <xdr:colOff>101600</xdr:colOff>
      <xdr:row>105</xdr:row>
      <xdr:rowOff>40458</xdr:rowOff>
    </xdr:to>
    <xdr:sp macro="" textlink="">
      <xdr:nvSpPr>
        <xdr:cNvPr id="715" name="楕円 714">
          <a:extLst>
            <a:ext uri="{FF2B5EF4-FFF2-40B4-BE49-F238E27FC236}">
              <a16:creationId xmlns:a16="http://schemas.microsoft.com/office/drawing/2014/main" id="{01991064-BCF7-4247-8CCF-B1E88C03BC90}"/>
            </a:ext>
          </a:extLst>
        </xdr:cNvPr>
        <xdr:cNvSpPr/>
      </xdr:nvSpPr>
      <xdr:spPr>
        <a:xfrm>
          <a:off x="15430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117021</xdr:rowOff>
    </xdr:from>
    <xdr:to>
      <xdr:col>85</xdr:col>
      <xdr:colOff>127000</xdr:colOff>
      <xdr:row>104</xdr:row>
      <xdr:rowOff>161108</xdr:rowOff>
    </xdr:to>
    <xdr:cxnSp macro="">
      <xdr:nvCxnSpPr>
        <xdr:cNvPr id="716" name="直線コネクタ 715">
          <a:extLst>
            <a:ext uri="{FF2B5EF4-FFF2-40B4-BE49-F238E27FC236}">
              <a16:creationId xmlns:a16="http://schemas.microsoft.com/office/drawing/2014/main" id="{D7971F45-C0C3-4DF5-A9A6-583DED9C4289}"/>
            </a:ext>
          </a:extLst>
        </xdr:cNvPr>
        <xdr:cNvCxnSpPr/>
      </xdr:nvCxnSpPr>
      <xdr:spPr>
        <a:xfrm flipV="1">
          <a:off x="15481300" y="1794782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717" name="楕円 716">
          <a:extLst>
            <a:ext uri="{FF2B5EF4-FFF2-40B4-BE49-F238E27FC236}">
              <a16:creationId xmlns:a16="http://schemas.microsoft.com/office/drawing/2014/main" id="{5AF2FC6B-569B-4B0D-BDEA-4E15C706A89F}"/>
            </a:ext>
          </a:extLst>
        </xdr:cNvPr>
        <xdr:cNvSpPr/>
      </xdr:nvSpPr>
      <xdr:spPr>
        <a:xfrm>
          <a:off x="14541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161108</xdr:rowOff>
    </xdr:from>
    <xdr:to>
      <xdr:col>81</xdr:col>
      <xdr:colOff>50800</xdr:colOff>
      <xdr:row>105</xdr:row>
      <xdr:rowOff>32113</xdr:rowOff>
    </xdr:to>
    <xdr:cxnSp macro="">
      <xdr:nvCxnSpPr>
        <xdr:cNvPr id="718" name="直線コネクタ 717">
          <a:extLst>
            <a:ext uri="{FF2B5EF4-FFF2-40B4-BE49-F238E27FC236}">
              <a16:creationId xmlns:a16="http://schemas.microsoft.com/office/drawing/2014/main" id="{E2688CE0-19EE-46F3-B11E-B0F3CEAAADE9}"/>
            </a:ext>
          </a:extLst>
        </xdr:cNvPr>
        <xdr:cNvCxnSpPr/>
      </xdr:nvCxnSpPr>
      <xdr:spPr>
        <a:xfrm flipV="1">
          <a:off x="14592300" y="1799190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2539</xdr:rowOff>
    </xdr:from>
    <xdr:to>
      <xdr:col>72</xdr:col>
      <xdr:colOff>38100</xdr:colOff>
      <xdr:row>105</xdr:row>
      <xdr:rowOff>104139</xdr:rowOff>
    </xdr:to>
    <xdr:sp macro="" textlink="">
      <xdr:nvSpPr>
        <xdr:cNvPr id="719" name="楕円 718">
          <a:extLst>
            <a:ext uri="{FF2B5EF4-FFF2-40B4-BE49-F238E27FC236}">
              <a16:creationId xmlns:a16="http://schemas.microsoft.com/office/drawing/2014/main" id="{5BDF3B2B-655E-4E63-A96B-B556794EE4B0}"/>
            </a:ext>
          </a:extLst>
        </xdr:cNvPr>
        <xdr:cNvSpPr/>
      </xdr:nvSpPr>
      <xdr:spPr>
        <a:xfrm>
          <a:off x="13652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32113</xdr:rowOff>
    </xdr:from>
    <xdr:to>
      <xdr:col>76</xdr:col>
      <xdr:colOff>114300</xdr:colOff>
      <xdr:row>105</xdr:row>
      <xdr:rowOff>53339</xdr:rowOff>
    </xdr:to>
    <xdr:cxnSp macro="">
      <xdr:nvCxnSpPr>
        <xdr:cNvPr id="720" name="直線コネクタ 719">
          <a:extLst>
            <a:ext uri="{FF2B5EF4-FFF2-40B4-BE49-F238E27FC236}">
              <a16:creationId xmlns:a16="http://schemas.microsoft.com/office/drawing/2014/main" id="{F5A612A9-B26C-4063-9903-80E486D33A6C}"/>
            </a:ext>
          </a:extLst>
        </xdr:cNvPr>
        <xdr:cNvCxnSpPr/>
      </xdr:nvCxnSpPr>
      <xdr:spPr>
        <a:xfrm flipV="1">
          <a:off x="13703300" y="18034363"/>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122300</xdr:rowOff>
    </xdr:from>
    <xdr:ext cx="405111" cy="259045"/>
    <xdr:sp macro="" textlink="">
      <xdr:nvSpPr>
        <xdr:cNvPr id="721" name="n_1aveValue【庁舎】&#10;有形固定資産減価償却率">
          <a:extLst>
            <a:ext uri="{FF2B5EF4-FFF2-40B4-BE49-F238E27FC236}">
              <a16:creationId xmlns:a16="http://schemas.microsoft.com/office/drawing/2014/main" id="{04342EBD-41EE-4D0E-8F20-0D30D79D6A17}"/>
            </a:ext>
          </a:extLst>
        </xdr:cNvPr>
        <xdr:cNvSpPr txBox="1"/>
      </xdr:nvSpPr>
      <xdr:spPr>
        <a:xfrm>
          <a:off x="152660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127198</xdr:rowOff>
    </xdr:from>
    <xdr:ext cx="405111" cy="259045"/>
    <xdr:sp macro="" textlink="">
      <xdr:nvSpPr>
        <xdr:cNvPr id="722" name="n_2aveValue【庁舎】&#10;有形固定資産減価償却率">
          <a:extLst>
            <a:ext uri="{FF2B5EF4-FFF2-40B4-BE49-F238E27FC236}">
              <a16:creationId xmlns:a16="http://schemas.microsoft.com/office/drawing/2014/main" id="{C3BA242B-3193-4FB1-B2E3-5D6A8985388F}"/>
            </a:ext>
          </a:extLst>
        </xdr:cNvPr>
        <xdr:cNvSpPr txBox="1"/>
      </xdr:nvSpPr>
      <xdr:spPr>
        <a:xfrm>
          <a:off x="14389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130464</xdr:rowOff>
    </xdr:from>
    <xdr:ext cx="405111" cy="259045"/>
    <xdr:sp macro="" textlink="">
      <xdr:nvSpPr>
        <xdr:cNvPr id="723" name="n_3aveValue【庁舎】&#10;有形固定資産減価償却率">
          <a:extLst>
            <a:ext uri="{FF2B5EF4-FFF2-40B4-BE49-F238E27FC236}">
              <a16:creationId xmlns:a16="http://schemas.microsoft.com/office/drawing/2014/main" id="{328A74D6-6140-46F7-8DB0-AB93F47C59F3}"/>
            </a:ext>
          </a:extLst>
        </xdr:cNvPr>
        <xdr:cNvSpPr txBox="1"/>
      </xdr:nvSpPr>
      <xdr:spPr>
        <a:xfrm>
          <a:off x="13500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31585</xdr:rowOff>
    </xdr:from>
    <xdr:ext cx="405111" cy="259045"/>
    <xdr:sp macro="" textlink="">
      <xdr:nvSpPr>
        <xdr:cNvPr id="724" name="n_1mainValue【庁舎】&#10;有形固定資産減価償却率">
          <a:extLst>
            <a:ext uri="{FF2B5EF4-FFF2-40B4-BE49-F238E27FC236}">
              <a16:creationId xmlns:a16="http://schemas.microsoft.com/office/drawing/2014/main" id="{C0E544A5-52CF-4D5D-96A5-F0D3DEF668E3}"/>
            </a:ext>
          </a:extLst>
        </xdr:cNvPr>
        <xdr:cNvSpPr txBox="1"/>
      </xdr:nvSpPr>
      <xdr:spPr>
        <a:xfrm>
          <a:off x="152660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74040</xdr:rowOff>
    </xdr:from>
    <xdr:ext cx="405111" cy="259045"/>
    <xdr:sp macro="" textlink="">
      <xdr:nvSpPr>
        <xdr:cNvPr id="725" name="n_2mainValue【庁舎】&#10;有形固定資産減価償却率">
          <a:extLst>
            <a:ext uri="{FF2B5EF4-FFF2-40B4-BE49-F238E27FC236}">
              <a16:creationId xmlns:a16="http://schemas.microsoft.com/office/drawing/2014/main" id="{53BEAD6D-BEA2-4448-9E4A-BF62C7291BCD}"/>
            </a:ext>
          </a:extLst>
        </xdr:cNvPr>
        <xdr:cNvSpPr txBox="1"/>
      </xdr:nvSpPr>
      <xdr:spPr>
        <a:xfrm>
          <a:off x="14389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95266</xdr:rowOff>
    </xdr:from>
    <xdr:ext cx="405111" cy="259045"/>
    <xdr:sp macro="" textlink="">
      <xdr:nvSpPr>
        <xdr:cNvPr id="726" name="n_3mainValue【庁舎】&#10;有形固定資産減価償却率">
          <a:extLst>
            <a:ext uri="{FF2B5EF4-FFF2-40B4-BE49-F238E27FC236}">
              <a16:creationId xmlns:a16="http://schemas.microsoft.com/office/drawing/2014/main" id="{CBD1AA7E-ADEA-4FE8-92DF-B04ADCCF17DF}"/>
            </a:ext>
          </a:extLst>
        </xdr:cNvPr>
        <xdr:cNvSpPr txBox="1"/>
      </xdr:nvSpPr>
      <xdr:spPr>
        <a:xfrm>
          <a:off x="13500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7" name="正方形/長方形 726">
          <a:extLst>
            <a:ext uri="{FF2B5EF4-FFF2-40B4-BE49-F238E27FC236}">
              <a16:creationId xmlns:a16="http://schemas.microsoft.com/office/drawing/2014/main" id="{C9398DAF-A640-42D5-B093-F6C33CE45D2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8" name="正方形/長方形 727">
          <a:extLst>
            <a:ext uri="{FF2B5EF4-FFF2-40B4-BE49-F238E27FC236}">
              <a16:creationId xmlns:a16="http://schemas.microsoft.com/office/drawing/2014/main" id="{A549A031-5A7E-42E8-82B9-36389FF0039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9" name="正方形/長方形 728">
          <a:extLst>
            <a:ext uri="{FF2B5EF4-FFF2-40B4-BE49-F238E27FC236}">
              <a16:creationId xmlns:a16="http://schemas.microsoft.com/office/drawing/2014/main" id="{1A2681BA-F94D-40C0-93EE-FF7A4F0F0DE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0" name="正方形/長方形 729">
          <a:extLst>
            <a:ext uri="{FF2B5EF4-FFF2-40B4-BE49-F238E27FC236}">
              <a16:creationId xmlns:a16="http://schemas.microsoft.com/office/drawing/2014/main" id="{FF4D937E-5DDD-48C8-A40D-444D17CA4D5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1" name="正方形/長方形 730">
          <a:extLst>
            <a:ext uri="{FF2B5EF4-FFF2-40B4-BE49-F238E27FC236}">
              <a16:creationId xmlns:a16="http://schemas.microsoft.com/office/drawing/2014/main" id="{D0728D65-41AF-4A14-80CB-D9B8234D202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2" name="正方形/長方形 731">
          <a:extLst>
            <a:ext uri="{FF2B5EF4-FFF2-40B4-BE49-F238E27FC236}">
              <a16:creationId xmlns:a16="http://schemas.microsoft.com/office/drawing/2014/main" id="{AFC21768-3FAB-455B-8B2D-EC3C9A966B9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3" name="正方形/長方形 732">
          <a:extLst>
            <a:ext uri="{FF2B5EF4-FFF2-40B4-BE49-F238E27FC236}">
              <a16:creationId xmlns:a16="http://schemas.microsoft.com/office/drawing/2014/main" id="{DFA774E4-28F7-4358-B4DF-430EE687E60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4" name="正方形/長方形 733">
          <a:extLst>
            <a:ext uri="{FF2B5EF4-FFF2-40B4-BE49-F238E27FC236}">
              <a16:creationId xmlns:a16="http://schemas.microsoft.com/office/drawing/2014/main" id="{09519A7A-D18B-4051-953B-ECA0D6606C3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5" name="テキスト ボックス 734">
          <a:extLst>
            <a:ext uri="{FF2B5EF4-FFF2-40B4-BE49-F238E27FC236}">
              <a16:creationId xmlns:a16="http://schemas.microsoft.com/office/drawing/2014/main" id="{5720D204-0A8A-434B-9A2B-A581FA28271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6" name="直線コネクタ 735">
          <a:extLst>
            <a:ext uri="{FF2B5EF4-FFF2-40B4-BE49-F238E27FC236}">
              <a16:creationId xmlns:a16="http://schemas.microsoft.com/office/drawing/2014/main" id="{020EB7BB-9346-46EF-8E38-525ABA720DE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7" name="直線コネクタ 736">
          <a:extLst>
            <a:ext uri="{FF2B5EF4-FFF2-40B4-BE49-F238E27FC236}">
              <a16:creationId xmlns:a16="http://schemas.microsoft.com/office/drawing/2014/main" id="{F263AD94-D118-4447-82C5-07CA0A48CA0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8" name="テキスト ボックス 737">
          <a:extLst>
            <a:ext uri="{FF2B5EF4-FFF2-40B4-BE49-F238E27FC236}">
              <a16:creationId xmlns:a16="http://schemas.microsoft.com/office/drawing/2014/main" id="{EE8719C0-5A0B-462B-BF17-2FC6B3913FA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9" name="直線コネクタ 738">
          <a:extLst>
            <a:ext uri="{FF2B5EF4-FFF2-40B4-BE49-F238E27FC236}">
              <a16:creationId xmlns:a16="http://schemas.microsoft.com/office/drawing/2014/main" id="{7E84938D-F6C6-4873-8887-595018A0C2C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0" name="テキスト ボックス 739">
          <a:extLst>
            <a:ext uri="{FF2B5EF4-FFF2-40B4-BE49-F238E27FC236}">
              <a16:creationId xmlns:a16="http://schemas.microsoft.com/office/drawing/2014/main" id="{B0668964-4623-4249-A71C-5F77B6447E2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1" name="直線コネクタ 740">
          <a:extLst>
            <a:ext uri="{FF2B5EF4-FFF2-40B4-BE49-F238E27FC236}">
              <a16:creationId xmlns:a16="http://schemas.microsoft.com/office/drawing/2014/main" id="{C1E596DB-6717-49AD-B6DE-061F20A21B8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2" name="テキスト ボックス 741">
          <a:extLst>
            <a:ext uri="{FF2B5EF4-FFF2-40B4-BE49-F238E27FC236}">
              <a16:creationId xmlns:a16="http://schemas.microsoft.com/office/drawing/2014/main" id="{D846D111-9A35-40B0-AF95-D5B582D8DEA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3" name="直線コネクタ 742">
          <a:extLst>
            <a:ext uri="{FF2B5EF4-FFF2-40B4-BE49-F238E27FC236}">
              <a16:creationId xmlns:a16="http://schemas.microsoft.com/office/drawing/2014/main" id="{901AE266-8F7E-4932-B682-987297D316B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4" name="テキスト ボックス 743">
          <a:extLst>
            <a:ext uri="{FF2B5EF4-FFF2-40B4-BE49-F238E27FC236}">
              <a16:creationId xmlns:a16="http://schemas.microsoft.com/office/drawing/2014/main" id="{49CE0DA5-81DC-4ED5-8DCB-F3C911AFF84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5" name="直線コネクタ 744">
          <a:extLst>
            <a:ext uri="{FF2B5EF4-FFF2-40B4-BE49-F238E27FC236}">
              <a16:creationId xmlns:a16="http://schemas.microsoft.com/office/drawing/2014/main" id="{D0D572C4-3FD5-4A4D-9C62-D5D9CC43295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6" name="テキスト ボックス 745">
          <a:extLst>
            <a:ext uri="{FF2B5EF4-FFF2-40B4-BE49-F238E27FC236}">
              <a16:creationId xmlns:a16="http://schemas.microsoft.com/office/drawing/2014/main" id="{F6121756-5CE7-4BB1-A706-AFA2A60926F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7" name="直線コネクタ 746">
          <a:extLst>
            <a:ext uri="{FF2B5EF4-FFF2-40B4-BE49-F238E27FC236}">
              <a16:creationId xmlns:a16="http://schemas.microsoft.com/office/drawing/2014/main" id="{C18B915F-FC2F-4ECE-AF82-E7B6B6AD7B3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8" name="テキスト ボックス 747">
          <a:extLst>
            <a:ext uri="{FF2B5EF4-FFF2-40B4-BE49-F238E27FC236}">
              <a16:creationId xmlns:a16="http://schemas.microsoft.com/office/drawing/2014/main" id="{24852A97-97D2-42E7-B898-425E9A2AA80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9" name="【庁舎】&#10;一人当たり面積グラフ枠">
          <a:extLst>
            <a:ext uri="{FF2B5EF4-FFF2-40B4-BE49-F238E27FC236}">
              <a16:creationId xmlns:a16="http://schemas.microsoft.com/office/drawing/2014/main" id="{45334E36-C035-4C0E-AE0B-40D186D39CB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750" name="直線コネクタ 749">
          <a:extLst>
            <a:ext uri="{FF2B5EF4-FFF2-40B4-BE49-F238E27FC236}">
              <a16:creationId xmlns:a16="http://schemas.microsoft.com/office/drawing/2014/main" id="{1DCC4AD3-CDF5-422C-93BE-D7E22589237D}"/>
            </a:ext>
          </a:extLst>
        </xdr:cNvPr>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751" name="【庁舎】&#10;一人当たり面積最小値テキスト">
          <a:extLst>
            <a:ext uri="{FF2B5EF4-FFF2-40B4-BE49-F238E27FC236}">
              <a16:creationId xmlns:a16="http://schemas.microsoft.com/office/drawing/2014/main" id="{B44E7109-ED75-451A-A7A1-A540508FA263}"/>
            </a:ext>
          </a:extLst>
        </xdr:cNvPr>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752" name="直線コネクタ 751">
          <a:extLst>
            <a:ext uri="{FF2B5EF4-FFF2-40B4-BE49-F238E27FC236}">
              <a16:creationId xmlns:a16="http://schemas.microsoft.com/office/drawing/2014/main" id="{D0F285A6-A670-4F08-BB72-15550E2B0765}"/>
            </a:ext>
          </a:extLst>
        </xdr:cNvPr>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753" name="【庁舎】&#10;一人当たり面積最大値テキスト">
          <a:extLst>
            <a:ext uri="{FF2B5EF4-FFF2-40B4-BE49-F238E27FC236}">
              <a16:creationId xmlns:a16="http://schemas.microsoft.com/office/drawing/2014/main" id="{BD918E14-BCD0-4657-80FE-C333E75898DB}"/>
            </a:ext>
          </a:extLst>
        </xdr:cNvPr>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754" name="直線コネクタ 753">
          <a:extLst>
            <a:ext uri="{FF2B5EF4-FFF2-40B4-BE49-F238E27FC236}">
              <a16:creationId xmlns:a16="http://schemas.microsoft.com/office/drawing/2014/main" id="{67CC6E44-2F88-4A2D-AD02-185436A4B67B}"/>
            </a:ext>
          </a:extLst>
        </xdr:cNvPr>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20972</xdr:rowOff>
    </xdr:from>
    <xdr:ext cx="469744" cy="259045"/>
    <xdr:sp macro="" textlink="">
      <xdr:nvSpPr>
        <xdr:cNvPr id="755" name="【庁舎】&#10;一人当たり面積平均値テキスト">
          <a:extLst>
            <a:ext uri="{FF2B5EF4-FFF2-40B4-BE49-F238E27FC236}">
              <a16:creationId xmlns:a16="http://schemas.microsoft.com/office/drawing/2014/main" id="{0958EC85-D269-45FA-9B5B-C491003251E9}"/>
            </a:ext>
          </a:extLst>
        </xdr:cNvPr>
        <xdr:cNvSpPr txBox="1"/>
      </xdr:nvSpPr>
      <xdr:spPr>
        <a:xfrm>
          <a:off x="22199600" y="1819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756" name="フローチャート: 判断 755">
          <a:extLst>
            <a:ext uri="{FF2B5EF4-FFF2-40B4-BE49-F238E27FC236}">
              <a16:creationId xmlns:a16="http://schemas.microsoft.com/office/drawing/2014/main" id="{4D3AC44D-7F95-4ADA-B242-4C78CA801FED}"/>
            </a:ext>
          </a:extLst>
        </xdr:cNvPr>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757" name="フローチャート: 判断 756">
          <a:extLst>
            <a:ext uri="{FF2B5EF4-FFF2-40B4-BE49-F238E27FC236}">
              <a16:creationId xmlns:a16="http://schemas.microsoft.com/office/drawing/2014/main" id="{6973205A-8ACD-4366-B2CF-A2D0AC44D04C}"/>
            </a:ext>
          </a:extLst>
        </xdr:cNvPr>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758" name="フローチャート: 判断 757">
          <a:extLst>
            <a:ext uri="{FF2B5EF4-FFF2-40B4-BE49-F238E27FC236}">
              <a16:creationId xmlns:a16="http://schemas.microsoft.com/office/drawing/2014/main" id="{CC4CA4A3-6644-4BD5-B6FC-129F93A79A43}"/>
            </a:ext>
          </a:extLst>
        </xdr:cNvPr>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4445</xdr:rowOff>
    </xdr:from>
    <xdr:to>
      <xdr:col>102</xdr:col>
      <xdr:colOff>165100</xdr:colOff>
      <xdr:row>106</xdr:row>
      <xdr:rowOff>106045</xdr:rowOff>
    </xdr:to>
    <xdr:sp macro="" textlink="">
      <xdr:nvSpPr>
        <xdr:cNvPr id="759" name="フローチャート: 判断 758">
          <a:extLst>
            <a:ext uri="{FF2B5EF4-FFF2-40B4-BE49-F238E27FC236}">
              <a16:creationId xmlns:a16="http://schemas.microsoft.com/office/drawing/2014/main" id="{C3367934-5B1F-44B4-A84E-234B0B5FA4A8}"/>
            </a:ext>
          </a:extLst>
        </xdr:cNvPr>
        <xdr:cNvSpPr/>
      </xdr:nvSpPr>
      <xdr:spPr>
        <a:xfrm>
          <a:off x="19494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AD98C37A-44C5-4762-A278-1903B2A7D03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B81074B0-64F5-42DD-905B-C1CEA55FF2B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651EA757-0A47-47C5-BCBD-C89B70AFABC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EBE7B521-4745-40E8-B09F-E264C67B110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7A630101-ABB1-4D9B-AD8B-75B118A18EE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765" name="楕円 764">
          <a:extLst>
            <a:ext uri="{FF2B5EF4-FFF2-40B4-BE49-F238E27FC236}">
              <a16:creationId xmlns:a16="http://schemas.microsoft.com/office/drawing/2014/main" id="{607BD95D-0344-4E97-AA69-8E1FD32581EF}"/>
            </a:ext>
          </a:extLst>
        </xdr:cNvPr>
        <xdr:cNvSpPr/>
      </xdr:nvSpPr>
      <xdr:spPr>
        <a:xfrm>
          <a:off x="22110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59707</xdr:rowOff>
    </xdr:from>
    <xdr:ext cx="469744" cy="259045"/>
    <xdr:sp macro="" textlink="">
      <xdr:nvSpPr>
        <xdr:cNvPr id="766" name="【庁舎】&#10;一人当たり面積該当値テキスト">
          <a:extLst>
            <a:ext uri="{FF2B5EF4-FFF2-40B4-BE49-F238E27FC236}">
              <a16:creationId xmlns:a16="http://schemas.microsoft.com/office/drawing/2014/main" id="{18C99890-7CC5-437E-B6A5-17D674C7AA6A}"/>
            </a:ext>
          </a:extLst>
        </xdr:cNvPr>
        <xdr:cNvSpPr txBox="1"/>
      </xdr:nvSpPr>
      <xdr:spPr>
        <a:xfrm>
          <a:off x="22199600"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40639</xdr:rowOff>
    </xdr:from>
    <xdr:to>
      <xdr:col>112</xdr:col>
      <xdr:colOff>38100</xdr:colOff>
      <xdr:row>106</xdr:row>
      <xdr:rowOff>142239</xdr:rowOff>
    </xdr:to>
    <xdr:sp macro="" textlink="">
      <xdr:nvSpPr>
        <xdr:cNvPr id="767" name="楕円 766">
          <a:extLst>
            <a:ext uri="{FF2B5EF4-FFF2-40B4-BE49-F238E27FC236}">
              <a16:creationId xmlns:a16="http://schemas.microsoft.com/office/drawing/2014/main" id="{502286DB-D770-473B-B033-E6D044FAF9E2}"/>
            </a:ext>
          </a:extLst>
        </xdr:cNvPr>
        <xdr:cNvSpPr/>
      </xdr:nvSpPr>
      <xdr:spPr>
        <a:xfrm>
          <a:off x="21272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87630</xdr:rowOff>
    </xdr:from>
    <xdr:to>
      <xdr:col>116</xdr:col>
      <xdr:colOff>63500</xdr:colOff>
      <xdr:row>106</xdr:row>
      <xdr:rowOff>91439</xdr:rowOff>
    </xdr:to>
    <xdr:cxnSp macro="">
      <xdr:nvCxnSpPr>
        <xdr:cNvPr id="768" name="直線コネクタ 767">
          <a:extLst>
            <a:ext uri="{FF2B5EF4-FFF2-40B4-BE49-F238E27FC236}">
              <a16:creationId xmlns:a16="http://schemas.microsoft.com/office/drawing/2014/main" id="{77FCE832-C43B-4FE4-AB7C-D1135D21F7D9}"/>
            </a:ext>
          </a:extLst>
        </xdr:cNvPr>
        <xdr:cNvCxnSpPr/>
      </xdr:nvCxnSpPr>
      <xdr:spPr>
        <a:xfrm flipV="1">
          <a:off x="21323300" y="182613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46355</xdr:rowOff>
    </xdr:from>
    <xdr:to>
      <xdr:col>107</xdr:col>
      <xdr:colOff>101600</xdr:colOff>
      <xdr:row>106</xdr:row>
      <xdr:rowOff>147955</xdr:rowOff>
    </xdr:to>
    <xdr:sp macro="" textlink="">
      <xdr:nvSpPr>
        <xdr:cNvPr id="769" name="楕円 768">
          <a:extLst>
            <a:ext uri="{FF2B5EF4-FFF2-40B4-BE49-F238E27FC236}">
              <a16:creationId xmlns:a16="http://schemas.microsoft.com/office/drawing/2014/main" id="{F774128D-81A4-4ECF-A5EF-1DC5C477B83F}"/>
            </a:ext>
          </a:extLst>
        </xdr:cNvPr>
        <xdr:cNvSpPr/>
      </xdr:nvSpPr>
      <xdr:spPr>
        <a:xfrm>
          <a:off x="203835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91439</xdr:rowOff>
    </xdr:from>
    <xdr:to>
      <xdr:col>111</xdr:col>
      <xdr:colOff>177800</xdr:colOff>
      <xdr:row>106</xdr:row>
      <xdr:rowOff>97155</xdr:rowOff>
    </xdr:to>
    <xdr:cxnSp macro="">
      <xdr:nvCxnSpPr>
        <xdr:cNvPr id="770" name="直線コネクタ 769">
          <a:extLst>
            <a:ext uri="{FF2B5EF4-FFF2-40B4-BE49-F238E27FC236}">
              <a16:creationId xmlns:a16="http://schemas.microsoft.com/office/drawing/2014/main" id="{5ECBFAF5-B47E-40D2-9EFE-7A93709E8827}"/>
            </a:ext>
          </a:extLst>
        </xdr:cNvPr>
        <xdr:cNvCxnSpPr/>
      </xdr:nvCxnSpPr>
      <xdr:spPr>
        <a:xfrm flipV="1">
          <a:off x="20434300" y="182651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771" name="楕円 770">
          <a:extLst>
            <a:ext uri="{FF2B5EF4-FFF2-40B4-BE49-F238E27FC236}">
              <a16:creationId xmlns:a16="http://schemas.microsoft.com/office/drawing/2014/main" id="{12B0160F-8C3A-43DD-AC60-260CC8372092}"/>
            </a:ext>
          </a:extLst>
        </xdr:cNvPr>
        <xdr:cNvSpPr/>
      </xdr:nvSpPr>
      <xdr:spPr>
        <a:xfrm>
          <a:off x="19494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97155</xdr:rowOff>
    </xdr:from>
    <xdr:to>
      <xdr:col>107</xdr:col>
      <xdr:colOff>50800</xdr:colOff>
      <xdr:row>106</xdr:row>
      <xdr:rowOff>99061</xdr:rowOff>
    </xdr:to>
    <xdr:cxnSp macro="">
      <xdr:nvCxnSpPr>
        <xdr:cNvPr id="772" name="直線コネクタ 771">
          <a:extLst>
            <a:ext uri="{FF2B5EF4-FFF2-40B4-BE49-F238E27FC236}">
              <a16:creationId xmlns:a16="http://schemas.microsoft.com/office/drawing/2014/main" id="{9711B71D-3551-4F06-8777-E46A7C4944C2}"/>
            </a:ext>
          </a:extLst>
        </xdr:cNvPr>
        <xdr:cNvCxnSpPr/>
      </xdr:nvCxnSpPr>
      <xdr:spPr>
        <a:xfrm flipV="1">
          <a:off x="19545300" y="182708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154322</xdr:rowOff>
    </xdr:from>
    <xdr:ext cx="469744" cy="259045"/>
    <xdr:sp macro="" textlink="">
      <xdr:nvSpPr>
        <xdr:cNvPr id="773" name="n_1aveValue【庁舎】&#10;一人当たり面積">
          <a:extLst>
            <a:ext uri="{FF2B5EF4-FFF2-40B4-BE49-F238E27FC236}">
              <a16:creationId xmlns:a16="http://schemas.microsoft.com/office/drawing/2014/main" id="{83797CC2-3349-48C7-B4C8-35294C658E36}"/>
            </a:ext>
          </a:extLst>
        </xdr:cNvPr>
        <xdr:cNvSpPr txBox="1"/>
      </xdr:nvSpPr>
      <xdr:spPr>
        <a:xfrm>
          <a:off x="210757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144797</xdr:rowOff>
    </xdr:from>
    <xdr:ext cx="469744" cy="259045"/>
    <xdr:sp macro="" textlink="">
      <xdr:nvSpPr>
        <xdr:cNvPr id="774" name="n_2aveValue【庁舎】&#10;一人当たり面積">
          <a:extLst>
            <a:ext uri="{FF2B5EF4-FFF2-40B4-BE49-F238E27FC236}">
              <a16:creationId xmlns:a16="http://schemas.microsoft.com/office/drawing/2014/main" id="{02F8A711-79E8-4956-BA2B-96BB7E3C1E52}"/>
            </a:ext>
          </a:extLst>
        </xdr:cNvPr>
        <xdr:cNvSpPr txBox="1"/>
      </xdr:nvSpPr>
      <xdr:spPr>
        <a:xfrm>
          <a:off x="20199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122572</xdr:rowOff>
    </xdr:from>
    <xdr:ext cx="469744" cy="259045"/>
    <xdr:sp macro="" textlink="">
      <xdr:nvSpPr>
        <xdr:cNvPr id="775" name="n_3aveValue【庁舎】&#10;一人当たり面積">
          <a:extLst>
            <a:ext uri="{FF2B5EF4-FFF2-40B4-BE49-F238E27FC236}">
              <a16:creationId xmlns:a16="http://schemas.microsoft.com/office/drawing/2014/main" id="{7BE40340-7385-498B-B6AB-0F43D52BC341}"/>
            </a:ext>
          </a:extLst>
        </xdr:cNvPr>
        <xdr:cNvSpPr txBox="1"/>
      </xdr:nvSpPr>
      <xdr:spPr>
        <a:xfrm>
          <a:off x="19310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158766</xdr:rowOff>
    </xdr:from>
    <xdr:ext cx="469744" cy="259045"/>
    <xdr:sp macro="" textlink="">
      <xdr:nvSpPr>
        <xdr:cNvPr id="776" name="n_1mainValue【庁舎】&#10;一人当たり面積">
          <a:extLst>
            <a:ext uri="{FF2B5EF4-FFF2-40B4-BE49-F238E27FC236}">
              <a16:creationId xmlns:a16="http://schemas.microsoft.com/office/drawing/2014/main" id="{96DDCAC7-3D51-484E-9B04-233641F4D795}"/>
            </a:ext>
          </a:extLst>
        </xdr:cNvPr>
        <xdr:cNvSpPr txBox="1"/>
      </xdr:nvSpPr>
      <xdr:spPr>
        <a:xfrm>
          <a:off x="210757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164482</xdr:rowOff>
    </xdr:from>
    <xdr:ext cx="469744" cy="259045"/>
    <xdr:sp macro="" textlink="">
      <xdr:nvSpPr>
        <xdr:cNvPr id="777" name="n_2mainValue【庁舎】&#10;一人当たり面積">
          <a:extLst>
            <a:ext uri="{FF2B5EF4-FFF2-40B4-BE49-F238E27FC236}">
              <a16:creationId xmlns:a16="http://schemas.microsoft.com/office/drawing/2014/main" id="{3A600441-1AB4-417B-9A53-15A037B0BB3F}"/>
            </a:ext>
          </a:extLst>
        </xdr:cNvPr>
        <xdr:cNvSpPr txBox="1"/>
      </xdr:nvSpPr>
      <xdr:spPr>
        <a:xfrm>
          <a:off x="201994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778" name="n_3mainValue【庁舎】&#10;一人当たり面積">
          <a:extLst>
            <a:ext uri="{FF2B5EF4-FFF2-40B4-BE49-F238E27FC236}">
              <a16:creationId xmlns:a16="http://schemas.microsoft.com/office/drawing/2014/main" id="{313168EF-8034-4A9D-8068-CB9D321B79D1}"/>
            </a:ext>
          </a:extLst>
        </xdr:cNvPr>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9" name="正方形/長方形 778">
          <a:extLst>
            <a:ext uri="{FF2B5EF4-FFF2-40B4-BE49-F238E27FC236}">
              <a16:creationId xmlns:a16="http://schemas.microsoft.com/office/drawing/2014/main" id="{1B2AC090-805F-4175-8F39-9AA66ACFDFE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0" name="正方形/長方形 779">
          <a:extLst>
            <a:ext uri="{FF2B5EF4-FFF2-40B4-BE49-F238E27FC236}">
              <a16:creationId xmlns:a16="http://schemas.microsoft.com/office/drawing/2014/main" id="{25EB70EA-5F28-4082-B217-CA4FFB3BCA3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1" name="テキスト ボックス 780">
          <a:extLst>
            <a:ext uri="{FF2B5EF4-FFF2-40B4-BE49-F238E27FC236}">
              <a16:creationId xmlns:a16="http://schemas.microsoft.com/office/drawing/2014/main" id="{6792BC4D-5A3F-4F43-A270-505EA21B00D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有形固定資産減価償却率が類似団体内平均と比べて低くなっている。建築年が平成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年と他団体に比べ比較的新しいことが要因として挙げられる。現状では、大規模な改修等は必要がないため、その都度修繕等により長寿命化を図っていく。</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有形固定資産減価償却率が類似団体内平均と比べて高くなっている。建築年が昭和</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年と既に</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年が経過していることが要因として挙げられる。平成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年度に耐震改修事業、平成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は給排水設備改修事業等の実施により長寿命化を図っているが、古い施設のため毎年不具合等が生じ、その都度多額の修繕費が掛かってきている状況である。今後は、個別施設計画等により計画的に修繕・改修等を行っていく必要が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有形固定資産減価償却率が類似団体内平均と比べて低くなっている。平成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年度において耐震改修事業を実施したことで、それ以前の減価償却率</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47.5</a:t>
          </a:r>
          <a:r>
            <a:rPr kumimoji="1" lang="ja-JP" altLang="ja-JP" sz="1100">
              <a:solidFill>
                <a:schemeClr val="dk1"/>
              </a:solidFill>
              <a:effectLst/>
              <a:latin typeface="+mn-lt"/>
              <a:ea typeface="+mn-ea"/>
              <a:cs typeface="+mn-cs"/>
            </a:rPr>
            <a:t>％まで数値が改善している。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昭和</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年にかけて建設した町総合文化センターは、減価償却率でみると</a:t>
          </a:r>
          <a:r>
            <a:rPr kumimoji="1" lang="en-US" altLang="ja-JP" sz="1100">
              <a:solidFill>
                <a:schemeClr val="dk1"/>
              </a:solidFill>
              <a:effectLst/>
              <a:latin typeface="+mn-lt"/>
              <a:ea typeface="+mn-ea"/>
              <a:cs typeface="+mn-cs"/>
            </a:rPr>
            <a:t>58.0%</a:t>
          </a:r>
          <a:r>
            <a:rPr kumimoji="1" lang="ja-JP" altLang="ja-JP" sz="1100">
              <a:solidFill>
                <a:schemeClr val="dk1"/>
              </a:solidFill>
              <a:effectLst/>
              <a:latin typeface="+mn-lt"/>
              <a:ea typeface="+mn-ea"/>
              <a:cs typeface="+mn-cs"/>
            </a:rPr>
            <a:t>とほぼ類団平均と遜色ない値となっているが、各所で経年劣化による建物の消耗や、ホールの吊物、照明など機械設備機器等の不具合も生じており、利用者に快適に使用していただくためにも早急に改修し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長野県下諏訪町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20,243
19,983
66.87
8,196,741
7,842,278
347,796
4,843,827
9,608,848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財政力指数は</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年度決算では、前年度から</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ポイント増の</a:t>
          </a:r>
          <a:r>
            <a:rPr lang="en-US" altLang="ja-JP" sz="1100" b="0" i="0" baseline="0">
              <a:solidFill>
                <a:schemeClr val="dk1"/>
              </a:solidFill>
              <a:effectLst/>
              <a:latin typeface="+mn-lt"/>
              <a:ea typeface="+mn-ea"/>
              <a:cs typeface="+mn-cs"/>
            </a:rPr>
            <a:t>0.61</a:t>
          </a:r>
          <a:r>
            <a:rPr lang="ja-JP" altLang="ja-JP" sz="1100" b="0" i="0" baseline="0">
              <a:solidFill>
                <a:schemeClr val="dk1"/>
              </a:solidFill>
              <a:effectLst/>
              <a:latin typeface="+mn-lt"/>
              <a:ea typeface="+mn-ea"/>
              <a:cs typeface="+mn-cs"/>
            </a:rPr>
            <a:t>となっている。類似団体の平均</a:t>
          </a:r>
          <a:r>
            <a:rPr lang="en-US" altLang="ja-JP" sz="1100" b="0" i="0" baseline="0">
              <a:solidFill>
                <a:schemeClr val="dk1"/>
              </a:solidFill>
              <a:effectLst/>
              <a:latin typeface="+mn-lt"/>
              <a:ea typeface="+mn-ea"/>
              <a:cs typeface="+mn-cs"/>
            </a:rPr>
            <a:t>(0.67</a:t>
          </a:r>
          <a:r>
            <a:rPr lang="ja-JP" altLang="ja-JP" sz="1100" b="0" i="0" baseline="0">
              <a:solidFill>
                <a:schemeClr val="dk1"/>
              </a:solidFill>
              <a:effectLst/>
              <a:latin typeface="+mn-lt"/>
              <a:ea typeface="+mn-ea"/>
              <a:cs typeface="+mn-cs"/>
            </a:rPr>
            <a:t>）では下回っているが、全国（</a:t>
          </a:r>
          <a:r>
            <a:rPr lang="en-US" altLang="ja-JP" sz="1100" b="0" i="0" baseline="0">
              <a:solidFill>
                <a:schemeClr val="dk1"/>
              </a:solidFill>
              <a:effectLst/>
              <a:latin typeface="+mn-lt"/>
              <a:ea typeface="+mn-ea"/>
              <a:cs typeface="+mn-cs"/>
            </a:rPr>
            <a:t>0.51</a:t>
          </a:r>
          <a:r>
            <a:rPr lang="ja-JP" altLang="ja-JP" sz="1100" b="0" i="0" baseline="0">
              <a:solidFill>
                <a:schemeClr val="dk1"/>
              </a:solidFill>
              <a:effectLst/>
              <a:latin typeface="+mn-lt"/>
              <a:ea typeface="+mn-ea"/>
              <a:cs typeface="+mn-cs"/>
            </a:rPr>
            <a:t>）及び長野県（</a:t>
          </a:r>
          <a:r>
            <a:rPr lang="en-US" altLang="ja-JP" sz="1100" b="0" i="0" baseline="0">
              <a:solidFill>
                <a:schemeClr val="dk1"/>
              </a:solidFill>
              <a:effectLst/>
              <a:latin typeface="+mn-lt"/>
              <a:ea typeface="+mn-ea"/>
              <a:cs typeface="+mn-cs"/>
            </a:rPr>
            <a:t>0.40</a:t>
          </a:r>
          <a:r>
            <a:rPr lang="ja-JP" altLang="ja-JP" sz="1100" b="0" i="0" baseline="0">
              <a:solidFill>
                <a:schemeClr val="dk1"/>
              </a:solidFill>
              <a:effectLst/>
              <a:latin typeface="+mn-lt"/>
              <a:ea typeface="+mn-ea"/>
              <a:cs typeface="+mn-cs"/>
            </a:rPr>
            <a:t>）の平均は上回っている。</a:t>
          </a:r>
          <a:endParaRPr lang="ja-JP" altLang="ja-JP" sz="1400">
            <a:effectLst/>
          </a:endParaRPr>
        </a:p>
        <a:p>
          <a:pPr rtl="0"/>
          <a:r>
            <a:rPr lang="ja-JP" altLang="ja-JP" sz="1100" b="0" i="0" baseline="0">
              <a:solidFill>
                <a:schemeClr val="dk1"/>
              </a:solidFill>
              <a:effectLst/>
              <a:latin typeface="+mn-lt"/>
              <a:ea typeface="+mn-ea"/>
              <a:cs typeface="+mn-cs"/>
            </a:rPr>
            <a:t>　町土の</a:t>
          </a:r>
          <a:r>
            <a:rPr lang="en-US" altLang="ja-JP" sz="1100" b="0" i="0" baseline="0">
              <a:solidFill>
                <a:schemeClr val="dk1"/>
              </a:solidFill>
              <a:effectLst/>
              <a:latin typeface="+mn-lt"/>
              <a:ea typeface="+mn-ea"/>
              <a:cs typeface="+mn-cs"/>
            </a:rPr>
            <a:t>80</a:t>
          </a:r>
          <a:r>
            <a:rPr lang="ja-JP" altLang="ja-JP" sz="1100" b="0" i="0" baseline="0">
              <a:solidFill>
                <a:schemeClr val="dk1"/>
              </a:solidFill>
              <a:effectLst/>
              <a:latin typeface="+mn-lt"/>
              <a:ea typeface="+mn-ea"/>
              <a:cs typeface="+mn-cs"/>
            </a:rPr>
            <a:t>％以上を森林が占め、可住地面積の少ないコンパクトな地域的特性により、行政効率が高く、基準財政需要額が低めに算出されることもあるが、地方税等の自主財源確保と歳出削減を一層図ることとし、財政基盤強化に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1411</xdr:rowOff>
    </xdr:from>
    <xdr:to>
      <xdr:col>23</xdr:col>
      <xdr:colOff>133350</xdr:colOff>
      <xdr:row>43</xdr:row>
      <xdr:rowOff>14817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3737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28222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28222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28222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122061</xdr:rowOff>
    </xdr:from>
    <xdr:to>
      <xdr:col>23</xdr:col>
      <xdr:colOff>184150</xdr:colOff>
      <xdr:row>43</xdr:row>
      <xdr:rowOff>52211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94138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63799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148872</xdr:rowOff>
    </xdr:from>
    <xdr:to>
      <xdr:col>11</xdr:col>
      <xdr:colOff>82550</xdr:colOff>
      <xdr:row>43</xdr:row>
      <xdr:rowOff>79022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63799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経常収支比率は、</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年度決算までは</a:t>
          </a:r>
          <a:r>
            <a:rPr lang="en-US" altLang="ja-JP" sz="1100" b="0" i="0" baseline="0">
              <a:solidFill>
                <a:schemeClr val="dk1"/>
              </a:solidFill>
              <a:effectLst/>
              <a:latin typeface="+mn-lt"/>
              <a:ea typeface="+mn-ea"/>
              <a:cs typeface="+mn-cs"/>
            </a:rPr>
            <a:t>70</a:t>
          </a:r>
          <a:r>
            <a:rPr lang="ja-JP" altLang="ja-JP" sz="1100" b="0" i="0" baseline="0">
              <a:solidFill>
                <a:schemeClr val="dk1"/>
              </a:solidFill>
              <a:effectLst/>
              <a:latin typeface="+mn-lt"/>
              <a:ea typeface="+mn-ea"/>
              <a:cs typeface="+mn-cs"/>
            </a:rPr>
            <a:t>％台を維持してきたが、</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年度では</a:t>
          </a:r>
          <a:r>
            <a:rPr lang="en-US" altLang="ja-JP" sz="1100" b="0" i="0" baseline="0">
              <a:solidFill>
                <a:schemeClr val="dk1"/>
              </a:solidFill>
              <a:effectLst/>
              <a:latin typeface="+mn-lt"/>
              <a:ea typeface="+mn-ea"/>
              <a:cs typeface="+mn-cs"/>
            </a:rPr>
            <a:t>83.7%</a:t>
          </a:r>
          <a:r>
            <a:rPr lang="ja-JP" altLang="ja-JP" sz="1100" b="0" i="0" baseline="0">
              <a:solidFill>
                <a:schemeClr val="dk1"/>
              </a:solidFill>
              <a:effectLst/>
              <a:latin typeface="+mn-lt"/>
              <a:ea typeface="+mn-ea"/>
              <a:cs typeface="+mn-cs"/>
            </a:rPr>
            <a:t>と近年増加傾向にある。要因としては、公債費が年々増加していることが</a:t>
          </a:r>
          <a:r>
            <a:rPr lang="ja-JP" altLang="en-US" sz="1100" b="0" i="0" baseline="0">
              <a:solidFill>
                <a:schemeClr val="dk1"/>
              </a:solidFill>
              <a:effectLst/>
              <a:latin typeface="+mn-lt"/>
              <a:ea typeface="+mn-ea"/>
              <a:cs typeface="+mn-cs"/>
            </a:rPr>
            <a:t>大きく</a:t>
          </a:r>
          <a:r>
            <a:rPr lang="ja-JP" altLang="ja-JP" sz="1100" b="0" i="0" baseline="0">
              <a:solidFill>
                <a:schemeClr val="dk1"/>
              </a:solidFill>
              <a:effectLst/>
              <a:latin typeface="+mn-lt"/>
              <a:ea typeface="+mn-ea"/>
              <a:cs typeface="+mn-cs"/>
            </a:rPr>
            <a:t>影響して</a:t>
          </a:r>
          <a:r>
            <a:rPr lang="ja-JP" altLang="en-US" sz="1100" b="0" i="0" baseline="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。類似団体平均（</a:t>
          </a:r>
          <a:r>
            <a:rPr lang="en-US" altLang="ja-JP" sz="1100" b="0" i="0" baseline="0">
              <a:solidFill>
                <a:schemeClr val="dk1"/>
              </a:solidFill>
              <a:effectLst/>
              <a:latin typeface="+mn-lt"/>
              <a:ea typeface="+mn-ea"/>
              <a:cs typeface="+mn-cs"/>
            </a:rPr>
            <a:t>91.1</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で見れば良好な</a:t>
          </a:r>
          <a:r>
            <a:rPr lang="ja-JP" altLang="ja-JP" sz="1100" b="0" i="0" baseline="0">
              <a:solidFill>
                <a:schemeClr val="dk1"/>
              </a:solidFill>
              <a:effectLst/>
              <a:latin typeface="+mn-lt"/>
              <a:ea typeface="+mn-ea"/>
              <a:cs typeface="+mn-cs"/>
            </a:rPr>
            <a:t>数値であり、全国（</a:t>
          </a:r>
          <a:r>
            <a:rPr lang="en-US" altLang="ja-JP" sz="1100" b="0" i="0" baseline="0">
              <a:solidFill>
                <a:schemeClr val="dk1"/>
              </a:solidFill>
              <a:effectLst/>
              <a:latin typeface="+mn-lt"/>
              <a:ea typeface="+mn-ea"/>
              <a:cs typeface="+mn-cs"/>
            </a:rPr>
            <a:t>93.0</a:t>
          </a:r>
          <a:r>
            <a:rPr lang="ja-JP" altLang="ja-JP" sz="1100" b="0" i="0" baseline="0">
              <a:solidFill>
                <a:schemeClr val="dk1"/>
              </a:solidFill>
              <a:effectLst/>
              <a:latin typeface="+mn-lt"/>
              <a:ea typeface="+mn-ea"/>
              <a:cs typeface="+mn-cs"/>
            </a:rPr>
            <a:t>％）及び長野県（</a:t>
          </a:r>
          <a:r>
            <a:rPr lang="en-US" altLang="ja-JP" sz="1100" b="0" i="0" baseline="0">
              <a:solidFill>
                <a:schemeClr val="dk1"/>
              </a:solidFill>
              <a:effectLst/>
              <a:latin typeface="+mn-lt"/>
              <a:ea typeface="+mn-ea"/>
              <a:cs typeface="+mn-cs"/>
            </a:rPr>
            <a:t>86.7</a:t>
          </a:r>
          <a:r>
            <a:rPr lang="ja-JP" altLang="ja-JP" sz="1100" b="0" i="0" baseline="0">
              <a:solidFill>
                <a:schemeClr val="dk1"/>
              </a:solidFill>
              <a:effectLst/>
              <a:latin typeface="+mn-lt"/>
              <a:ea typeface="+mn-ea"/>
              <a:cs typeface="+mn-cs"/>
            </a:rPr>
            <a:t>％）の平均に対しても大きく下回っている。</a:t>
          </a:r>
          <a:endParaRPr lang="ja-JP" altLang="ja-JP" sz="1400">
            <a:effectLst/>
          </a:endParaRPr>
        </a:p>
        <a:p>
          <a:pPr rtl="0"/>
          <a:r>
            <a:rPr lang="ja-JP" altLang="ja-JP" sz="1100" b="0" i="0" baseline="0">
              <a:solidFill>
                <a:schemeClr val="dk1"/>
              </a:solidFill>
              <a:effectLst/>
              <a:latin typeface="+mn-lt"/>
              <a:ea typeface="+mn-ea"/>
              <a:cs typeface="+mn-cs"/>
            </a:rPr>
            <a:t>　比率改善の大きな要因としては、持続可能な健全財政構築のために策定した</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行財政経営プラン</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に基づく人件費の抑制、公債費の縮減によるものと考えている。今後も行財政改革への取り組みを通じ経常経費の削減に努めていく。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146050</xdr:rowOff>
    </xdr:from>
    <xdr:to>
      <xdr:col>23</xdr:col>
      <xdr:colOff>133350</xdr:colOff>
      <xdr:row>67</xdr:row>
      <xdr:rowOff>113792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33050"/>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85869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7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113792</xdr:rowOff>
    </xdr:from>
    <xdr:to>
      <xdr:col>24</xdr:col>
      <xdr:colOff>12700</xdr:colOff>
      <xdr:row>67</xdr:row>
      <xdr:rowOff>113792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0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60977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7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146050</xdr:rowOff>
    </xdr:from>
    <xdr:to>
      <xdr:col>24</xdr:col>
      <xdr:colOff>12700</xdr:colOff>
      <xdr:row>60</xdr:row>
      <xdr:rowOff>146050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95250</xdr:rowOff>
    </xdr:from>
    <xdr:to>
      <xdr:col>23</xdr:col>
      <xdr:colOff>133350</xdr:colOff>
      <xdr:row>62</xdr:row>
      <xdr:rowOff>102362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553700"/>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37863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1010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65786</xdr:rowOff>
    </xdr:from>
    <xdr:to>
      <xdr:col>23</xdr:col>
      <xdr:colOff>184150</xdr:colOff>
      <xdr:row>64</xdr:row>
      <xdr:rowOff>167386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92964</xdr:rowOff>
    </xdr:from>
    <xdr:to>
      <xdr:col>19</xdr:col>
      <xdr:colOff>133350</xdr:colOff>
      <xdr:row>61</xdr:row>
      <xdr:rowOff>95250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37996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46482</xdr:rowOff>
    </xdr:from>
    <xdr:to>
      <xdr:col>19</xdr:col>
      <xdr:colOff>184150</xdr:colOff>
      <xdr:row>64</xdr:row>
      <xdr:rowOff>148082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132859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10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138938</xdr:rowOff>
    </xdr:from>
    <xdr:to>
      <xdr:col>15</xdr:col>
      <xdr:colOff>82550</xdr:colOff>
      <xdr:row>60</xdr:row>
      <xdr:rowOff>92964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25448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46482</xdr:rowOff>
    </xdr:from>
    <xdr:to>
      <xdr:col>15</xdr:col>
      <xdr:colOff>133350</xdr:colOff>
      <xdr:row>64</xdr:row>
      <xdr:rowOff>148082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132859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138938</xdr:rowOff>
    </xdr:from>
    <xdr:to>
      <xdr:col>11</xdr:col>
      <xdr:colOff>31750</xdr:colOff>
      <xdr:row>60</xdr:row>
      <xdr:rowOff>73660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25448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14749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68089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44450</xdr:rowOff>
    </xdr:from>
    <xdr:to>
      <xdr:col>19</xdr:col>
      <xdr:colOff>184150</xdr:colOff>
      <xdr:row>61</xdr:row>
      <xdr:rowOff>146050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42164</xdr:rowOff>
    </xdr:from>
    <xdr:to>
      <xdr:col>15</xdr:col>
      <xdr:colOff>133350</xdr:colOff>
      <xdr:row>60</xdr:row>
      <xdr:rowOff>143764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153941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88138</xdr:rowOff>
    </xdr:from>
    <xdr:to>
      <xdr:col>11</xdr:col>
      <xdr:colOff>82550</xdr:colOff>
      <xdr:row>60</xdr:row>
      <xdr:rowOff>18288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28465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[125,338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人当たり人件費・物件費等決算額は、類似団体平均で</a:t>
          </a:r>
          <a:r>
            <a:rPr lang="en-US" altLang="ja-JP" sz="1100" b="0" i="0" baseline="0">
              <a:solidFill>
                <a:schemeClr val="dk1"/>
              </a:solidFill>
              <a:effectLst/>
              <a:latin typeface="+mn-lt"/>
              <a:ea typeface="+mn-ea"/>
              <a:cs typeface="+mn-cs"/>
            </a:rPr>
            <a:t>7,387</a:t>
          </a:r>
          <a:r>
            <a:rPr lang="ja-JP" altLang="ja-JP" sz="1100" b="0" i="0" baseline="0">
              <a:solidFill>
                <a:schemeClr val="dk1"/>
              </a:solidFill>
              <a:effectLst/>
              <a:latin typeface="+mn-lt"/>
              <a:ea typeface="+mn-ea"/>
              <a:cs typeface="+mn-cs"/>
            </a:rPr>
            <a:t>円上回っているが、全国及び長野県の平均では下回っている。</a:t>
          </a:r>
          <a:endParaRPr lang="ja-JP" altLang="ja-JP" sz="1400">
            <a:effectLst/>
          </a:endParaRPr>
        </a:p>
        <a:p>
          <a:pPr rtl="0"/>
          <a:r>
            <a:rPr lang="ja-JP" altLang="ja-JP" sz="1100" b="0" i="0" baseline="0">
              <a:solidFill>
                <a:schemeClr val="dk1"/>
              </a:solidFill>
              <a:effectLst/>
              <a:latin typeface="+mn-lt"/>
              <a:ea typeface="+mn-ea"/>
              <a:cs typeface="+mn-cs"/>
            </a:rPr>
            <a:t>　財政の硬直化を招くとされる義務的経費である人件費は、</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行財政経営プラン</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に基づき抑制を行ってきており、今後もプランに沿った中長期的な計画的採用を検討し、実施していく。</a:t>
          </a:r>
          <a:endParaRPr lang="ja-JP" altLang="ja-JP" sz="1400">
            <a:effectLst/>
          </a:endParaRPr>
        </a:p>
        <a:p>
          <a:pPr rtl="0"/>
          <a:r>
            <a:rPr lang="ja-JP" altLang="ja-JP" sz="1100" b="0" i="0" baseline="0">
              <a:solidFill>
                <a:schemeClr val="dk1"/>
              </a:solidFill>
              <a:effectLst/>
              <a:latin typeface="+mn-lt"/>
              <a:ea typeface="+mn-ea"/>
              <a:cs typeface="+mn-cs"/>
            </a:rPr>
            <a:t>　物件費においては、</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年度から年々増加傾向となっていることから、最小の経費で最大の効果が上がるよう行財政運営に努めていく。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93131</xdr:rowOff>
    </xdr:from>
    <xdr:to>
      <xdr:col>23</xdr:col>
      <xdr:colOff>133350</xdr:colOff>
      <xdr:row>80</xdr:row>
      <xdr:rowOff>114557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809131"/>
          <a:ext cx="838200" cy="2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54821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3599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93131</xdr:rowOff>
    </xdr:from>
    <xdr:to>
      <xdr:col>19</xdr:col>
      <xdr:colOff>133350</xdr:colOff>
      <xdr:row>80</xdr:row>
      <xdr:rowOff>97842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3809131"/>
          <a:ext cx="889000" cy="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136469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50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97842</xdr:rowOff>
    </xdr:from>
    <xdr:to>
      <xdr:col>15</xdr:col>
      <xdr:colOff>82550</xdr:colOff>
      <xdr:row>80</xdr:row>
      <xdr:rowOff>107987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3813842"/>
          <a:ext cx="889000" cy="1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135117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102059</xdr:rowOff>
    </xdr:from>
    <xdr:to>
      <xdr:col>11</xdr:col>
      <xdr:colOff>31750</xdr:colOff>
      <xdr:row>80</xdr:row>
      <xdr:rowOff>107987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818059"/>
          <a:ext cx="889000" cy="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88485</xdr:rowOff>
    </xdr:from>
    <xdr:to>
      <xdr:col>11</xdr:col>
      <xdr:colOff>82550</xdr:colOff>
      <xdr:row>81</xdr:row>
      <xdr:rowOff>18635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80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89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133114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50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63757</xdr:rowOff>
    </xdr:from>
    <xdr:to>
      <xdr:col>23</xdr:col>
      <xdr:colOff>184150</xdr:colOff>
      <xdr:row>80</xdr:row>
      <xdr:rowOff>165357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77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35834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75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42331</xdr:rowOff>
    </xdr:from>
    <xdr:to>
      <xdr:col>19</xdr:col>
      <xdr:colOff>184150</xdr:colOff>
      <xdr:row>80</xdr:row>
      <xdr:rowOff>143931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75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128708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44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47042</xdr:rowOff>
    </xdr:from>
    <xdr:to>
      <xdr:col>15</xdr:col>
      <xdr:colOff>133350</xdr:colOff>
      <xdr:row>80</xdr:row>
      <xdr:rowOff>148642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7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133419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4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57187</xdr:rowOff>
    </xdr:from>
    <xdr:to>
      <xdr:col>11</xdr:col>
      <xdr:colOff>82550</xdr:colOff>
      <xdr:row>80</xdr:row>
      <xdr:rowOff>158787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77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168964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54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51259</xdr:rowOff>
    </xdr:from>
    <xdr:to>
      <xdr:col>7</xdr:col>
      <xdr:colOff>31750</xdr:colOff>
      <xdr:row>80</xdr:row>
      <xdr:rowOff>152859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76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137636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53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a:t>
          </a:r>
          <a:r>
            <a:rPr kumimoji="1" lang="en-US" altLang="ja-JP" sz="1100">
              <a:solidFill>
                <a:schemeClr val="dk1"/>
              </a:solidFill>
              <a:effectLst/>
              <a:latin typeface="+mn-lt"/>
              <a:ea typeface="+mn-ea"/>
              <a:cs typeface="+mn-cs"/>
            </a:rPr>
            <a:t>96.3%</a:t>
          </a:r>
          <a:r>
            <a:rPr kumimoji="1" lang="ja-JP" altLang="ja-JP" sz="1100">
              <a:solidFill>
                <a:schemeClr val="dk1"/>
              </a:solidFill>
              <a:effectLst/>
              <a:latin typeface="+mn-lt"/>
              <a:ea typeface="+mn-ea"/>
              <a:cs typeface="+mn-cs"/>
            </a:rPr>
            <a:t>で、類似団体平均（</a:t>
          </a:r>
          <a:r>
            <a:rPr kumimoji="1" lang="en-US" altLang="ja-JP" sz="1100">
              <a:solidFill>
                <a:schemeClr val="dk1"/>
              </a:solidFill>
              <a:effectLst/>
              <a:latin typeface="+mn-lt"/>
              <a:ea typeface="+mn-ea"/>
              <a:cs typeface="+mn-cs"/>
            </a:rPr>
            <a:t>97.2</a:t>
          </a:r>
          <a:r>
            <a:rPr kumimoji="1" lang="ja-JP" altLang="ja-JP" sz="1100">
              <a:solidFill>
                <a:schemeClr val="dk1"/>
              </a:solidFill>
              <a:effectLst/>
              <a:latin typeface="+mn-lt"/>
              <a:ea typeface="+mn-ea"/>
              <a:cs typeface="+mn-cs"/>
            </a:rPr>
            <a:t>％）、全国平均（</a:t>
          </a:r>
          <a:r>
            <a:rPr kumimoji="1" lang="en-US" altLang="ja-JP" sz="1100">
              <a:solidFill>
                <a:schemeClr val="dk1"/>
              </a:solidFill>
              <a:effectLst/>
              <a:latin typeface="+mn-lt"/>
              <a:ea typeface="+mn-ea"/>
              <a:cs typeface="+mn-cs"/>
            </a:rPr>
            <a:t>98.9</a:t>
          </a:r>
          <a:r>
            <a:rPr kumimoji="1" lang="ja-JP" altLang="ja-JP" sz="1100">
              <a:solidFill>
                <a:schemeClr val="dk1"/>
              </a:solidFill>
              <a:effectLst/>
              <a:latin typeface="+mn-lt"/>
              <a:ea typeface="+mn-ea"/>
              <a:cs typeface="+mn-cs"/>
            </a:rPr>
            <a:t>％）と比較してもまだまだ低水準であると言える。</a:t>
          </a:r>
          <a:endParaRPr lang="ja-JP" altLang="ja-JP" sz="1400">
            <a:effectLst/>
          </a:endParaRPr>
        </a:p>
        <a:p>
          <a:r>
            <a:rPr kumimoji="1" lang="ja-JP" altLang="ja-JP" sz="1100">
              <a:solidFill>
                <a:schemeClr val="dk1"/>
              </a:solidFill>
              <a:effectLst/>
              <a:latin typeface="+mn-lt"/>
              <a:ea typeface="+mn-ea"/>
              <a:cs typeface="+mn-cs"/>
            </a:rPr>
            <a:t>　今後も適正な給与水準を維持する一方で、人事考課制度の運用による公正な職員配置を図り、更なる住民サービス向上へ結びつけていく。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4939</xdr:rowOff>
    </xdr:from>
    <xdr:to>
      <xdr:col>81</xdr:col>
      <xdr:colOff>44450</xdr:colOff>
      <xdr:row>85</xdr:row>
      <xdr:rowOff>71966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578189"/>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4939</xdr:rowOff>
    </xdr:from>
    <xdr:to>
      <xdr:col>77</xdr:col>
      <xdr:colOff>44450</xdr:colOff>
      <xdr:row>85</xdr:row>
      <xdr:rowOff>18345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57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18345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5647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146755</xdr:rowOff>
    </xdr:from>
    <xdr:to>
      <xdr:col>68</xdr:col>
      <xdr:colOff>152400</xdr:colOff>
      <xdr:row>84</xdr:row>
      <xdr:rowOff>162984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377105"/>
          <a:ext cx="889000" cy="18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155222</xdr:rowOff>
    </xdr:from>
    <xdr:to>
      <xdr:col>68</xdr:col>
      <xdr:colOff>203200</xdr:colOff>
      <xdr:row>86</xdr:row>
      <xdr:rowOff>85372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70149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37693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125589</xdr:rowOff>
    </xdr:from>
    <xdr:to>
      <xdr:col>77</xdr:col>
      <xdr:colOff>95250</xdr:colOff>
      <xdr:row>85</xdr:row>
      <xdr:rowOff>55739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65916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29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138995</xdr:rowOff>
    </xdr:from>
    <xdr:to>
      <xdr:col>73</xdr:col>
      <xdr:colOff>44450</xdr:colOff>
      <xdr:row>85</xdr:row>
      <xdr:rowOff>69145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95955</xdr:rowOff>
    </xdr:from>
    <xdr:to>
      <xdr:col>64</xdr:col>
      <xdr:colOff>152400</xdr:colOff>
      <xdr:row>84</xdr:row>
      <xdr:rowOff>26105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36282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人口千人当たり職員数は、類似団体平均（</a:t>
          </a:r>
          <a:r>
            <a:rPr lang="en-US" altLang="ja-JP" sz="1100" b="0" i="0" baseline="0">
              <a:solidFill>
                <a:schemeClr val="dk1"/>
              </a:solidFill>
              <a:effectLst/>
              <a:latin typeface="+mn-lt"/>
              <a:ea typeface="+mn-ea"/>
              <a:cs typeface="+mn-cs"/>
            </a:rPr>
            <a:t>6.51</a:t>
          </a:r>
          <a:r>
            <a:rPr lang="ja-JP" altLang="ja-JP" sz="1100" b="0" i="0" baseline="0">
              <a:solidFill>
                <a:schemeClr val="dk1"/>
              </a:solidFill>
              <a:effectLst/>
              <a:latin typeface="+mn-lt"/>
              <a:ea typeface="+mn-ea"/>
              <a:cs typeface="+mn-cs"/>
            </a:rPr>
            <a:t>人）、全国平均（</a:t>
          </a:r>
          <a:r>
            <a:rPr lang="en-US" altLang="ja-JP" sz="1100" b="0" i="0" baseline="0">
              <a:solidFill>
                <a:schemeClr val="dk1"/>
              </a:solidFill>
              <a:effectLst/>
              <a:latin typeface="+mn-lt"/>
              <a:ea typeface="+mn-ea"/>
              <a:cs typeface="+mn-cs"/>
            </a:rPr>
            <a:t>7.95</a:t>
          </a:r>
          <a:r>
            <a:rPr lang="ja-JP" altLang="ja-JP" sz="1100" b="0" i="0" baseline="0">
              <a:solidFill>
                <a:schemeClr val="dk1"/>
              </a:solidFill>
              <a:effectLst/>
              <a:latin typeface="+mn-lt"/>
              <a:ea typeface="+mn-ea"/>
              <a:cs typeface="+mn-cs"/>
            </a:rPr>
            <a:t>人）、長野県平均（</a:t>
          </a:r>
          <a:r>
            <a:rPr lang="en-US" altLang="ja-JP" sz="1100" b="0" i="0" baseline="0">
              <a:solidFill>
                <a:schemeClr val="dk1"/>
              </a:solidFill>
              <a:effectLst/>
              <a:latin typeface="+mn-lt"/>
              <a:ea typeface="+mn-ea"/>
              <a:cs typeface="+mn-cs"/>
            </a:rPr>
            <a:t>8.11</a:t>
          </a:r>
          <a:r>
            <a:rPr lang="ja-JP" altLang="ja-JP" sz="1100" b="0" i="0" baseline="0">
              <a:solidFill>
                <a:schemeClr val="dk1"/>
              </a:solidFill>
              <a:effectLst/>
              <a:latin typeface="+mn-lt"/>
              <a:ea typeface="+mn-ea"/>
              <a:cs typeface="+mn-cs"/>
            </a:rPr>
            <a:t>人）の全てに対し上回っている。対前年度で</a:t>
          </a:r>
          <a:r>
            <a:rPr lang="en-US" altLang="ja-JP" sz="1100" b="0" i="0" baseline="0">
              <a:solidFill>
                <a:schemeClr val="dk1"/>
              </a:solidFill>
              <a:effectLst/>
              <a:latin typeface="+mn-lt"/>
              <a:ea typeface="+mn-ea"/>
              <a:cs typeface="+mn-cs"/>
            </a:rPr>
            <a:t>0.15</a:t>
          </a:r>
          <a:r>
            <a:rPr lang="ja-JP" altLang="ja-JP" sz="1100" b="0" i="0" baseline="0">
              <a:solidFill>
                <a:schemeClr val="dk1"/>
              </a:solidFill>
              <a:effectLst/>
              <a:latin typeface="+mn-lt"/>
              <a:ea typeface="+mn-ea"/>
              <a:cs typeface="+mn-cs"/>
            </a:rPr>
            <a:t>ポイント上昇しているが、人口の減少が数値を押し上げた要因となっている。職員数については</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行財政経営プラン</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により、定員適正化計画を基に、</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分の</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方式を基本に取り組んできた結果、目標を達成している。</a:t>
          </a:r>
          <a:endParaRPr lang="ja-JP" altLang="ja-JP" sz="1400">
            <a:effectLst/>
          </a:endParaRPr>
        </a:p>
        <a:p>
          <a:r>
            <a:rPr lang="ja-JP" altLang="ja-JP" sz="1100" b="0" i="0" baseline="0">
              <a:solidFill>
                <a:schemeClr val="dk1"/>
              </a:solidFill>
              <a:effectLst/>
              <a:latin typeface="+mn-lt"/>
              <a:ea typeface="+mn-ea"/>
              <a:cs typeface="+mn-cs"/>
            </a:rPr>
            <a:t>　今後も引き続き、世代の偏りが生じないよう年間の必要職員数を平準化して確保しつつ、住民サービスに見合った定員管理を行うことしている。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103051</xdr:rowOff>
    </xdr:from>
    <xdr:to>
      <xdr:col>81</xdr:col>
      <xdr:colOff>44450</xdr:colOff>
      <xdr:row>62</xdr:row>
      <xdr:rowOff>128905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732951"/>
          <a:ext cx="8382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44558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60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75474</xdr:rowOff>
    </xdr:from>
    <xdr:to>
      <xdr:col>77</xdr:col>
      <xdr:colOff>44450</xdr:colOff>
      <xdr:row>62</xdr:row>
      <xdr:rowOff>103051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705374"/>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56515</xdr:rowOff>
    </xdr:from>
    <xdr:to>
      <xdr:col>72</xdr:col>
      <xdr:colOff>203200</xdr:colOff>
      <xdr:row>62</xdr:row>
      <xdr:rowOff>75474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686415"/>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30662</xdr:rowOff>
    </xdr:from>
    <xdr:to>
      <xdr:col>68</xdr:col>
      <xdr:colOff>152400</xdr:colOff>
      <xdr:row>62</xdr:row>
      <xdr:rowOff>56515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660562"/>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137268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78105</xdr:rowOff>
    </xdr:from>
    <xdr:to>
      <xdr:col>81</xdr:col>
      <xdr:colOff>95250</xdr:colOff>
      <xdr:row>63</xdr:row>
      <xdr:rowOff>8255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50182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68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52251</xdr:rowOff>
    </xdr:from>
    <xdr:to>
      <xdr:col>77</xdr:col>
      <xdr:colOff>95250</xdr:colOff>
      <xdr:row>62</xdr:row>
      <xdr:rowOff>153851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24674</xdr:rowOff>
    </xdr:from>
    <xdr:to>
      <xdr:col>73</xdr:col>
      <xdr:colOff>44450</xdr:colOff>
      <xdr:row>62</xdr:row>
      <xdr:rowOff>126274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111051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74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5715</xdr:rowOff>
    </xdr:from>
    <xdr:to>
      <xdr:col>68</xdr:col>
      <xdr:colOff>203200</xdr:colOff>
      <xdr:row>62</xdr:row>
      <xdr:rowOff>107315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92092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7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151312</xdr:rowOff>
    </xdr:from>
    <xdr:to>
      <xdr:col>64</xdr:col>
      <xdr:colOff>152400</xdr:colOff>
      <xdr:row>62</xdr:row>
      <xdr:rowOff>81462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66239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実質公債費比率（</a:t>
          </a:r>
          <a:r>
            <a:rPr lang="en-US" altLang="ja-JP" sz="1100" b="0" i="0" baseline="0">
              <a:solidFill>
                <a:schemeClr val="dk1"/>
              </a:solidFill>
              <a:effectLst/>
              <a:latin typeface="+mn-lt"/>
              <a:ea typeface="+mn-ea"/>
              <a:cs typeface="+mn-cs"/>
            </a:rPr>
            <a:t>3.1</a:t>
          </a:r>
          <a:r>
            <a:rPr lang="ja-JP" altLang="ja-JP" sz="1100" b="0" i="0" baseline="0">
              <a:solidFill>
                <a:schemeClr val="dk1"/>
              </a:solidFill>
              <a:effectLst/>
              <a:latin typeface="+mn-lt"/>
              <a:ea typeface="+mn-ea"/>
              <a:cs typeface="+mn-cs"/>
            </a:rPr>
            <a:t>％）は、過年度において実施した小学校改築事業や庁舎耐震改修事業の借入金の償還が始まったことにより前年度より</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ポイント増加したが、依然として類似団体平均（</a:t>
          </a:r>
          <a:r>
            <a:rPr lang="en-US" altLang="ja-JP" sz="1100" b="0" i="0" baseline="0">
              <a:solidFill>
                <a:schemeClr val="dk1"/>
              </a:solidFill>
              <a:effectLst/>
              <a:latin typeface="+mn-lt"/>
              <a:ea typeface="+mn-ea"/>
              <a:cs typeface="+mn-cs"/>
            </a:rPr>
            <a:t>6.8</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6.1</a:t>
          </a:r>
          <a:r>
            <a:rPr lang="ja-JP" altLang="ja-JP"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6.0</a:t>
          </a:r>
          <a:r>
            <a:rPr lang="ja-JP" altLang="ja-JP" sz="1100" b="0" i="0" baseline="0">
              <a:solidFill>
                <a:schemeClr val="dk1"/>
              </a:solidFill>
              <a:effectLst/>
              <a:latin typeface="+mn-lt"/>
              <a:ea typeface="+mn-ea"/>
              <a:cs typeface="+mn-cs"/>
            </a:rPr>
            <a:t>％）の全てに対し下回っており、良好な結果を表している。</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以降についても、近年実施してきた大型投資的事業の借入金の償還が始まってくることから、実質公債費比率の上昇が予想されるが、引き続き財政を圧迫することがないよう計画的な公債費管理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81534</xdr:rowOff>
    </xdr:from>
    <xdr:to>
      <xdr:col>81</xdr:col>
      <xdr:colOff>44450</xdr:colOff>
      <xdr:row>38</xdr:row>
      <xdr:rowOff>45212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425184"/>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137160</xdr:rowOff>
    </xdr:from>
    <xdr:to>
      <xdr:col>77</xdr:col>
      <xdr:colOff>44450</xdr:colOff>
      <xdr:row>37</xdr:row>
      <xdr:rowOff>81534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30936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88900</xdr:rowOff>
    </xdr:from>
    <xdr:to>
      <xdr:col>72</xdr:col>
      <xdr:colOff>203200</xdr:colOff>
      <xdr:row>36</xdr:row>
      <xdr:rowOff>137160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2611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88900</xdr:rowOff>
    </xdr:from>
    <xdr:to>
      <xdr:col>68</xdr:col>
      <xdr:colOff>152400</xdr:colOff>
      <xdr:row>36</xdr:row>
      <xdr:rowOff>127508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26110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37592</xdr:rowOff>
    </xdr:from>
    <xdr:to>
      <xdr:col>68</xdr:col>
      <xdr:colOff>203200</xdr:colOff>
      <xdr:row>40</xdr:row>
      <xdr:rowOff>139192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123969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165862</xdr:rowOff>
    </xdr:from>
    <xdr:to>
      <xdr:col>81</xdr:col>
      <xdr:colOff>95250</xdr:colOff>
      <xdr:row>38</xdr:row>
      <xdr:rowOff>96012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10939</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35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30734</xdr:rowOff>
    </xdr:from>
    <xdr:to>
      <xdr:col>77</xdr:col>
      <xdr:colOff>95250</xdr:colOff>
      <xdr:row>37</xdr:row>
      <xdr:rowOff>132334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3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142511</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143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86360</xdr:rowOff>
    </xdr:from>
    <xdr:to>
      <xdr:col>73</xdr:col>
      <xdr:colOff>44450</xdr:colOff>
      <xdr:row>37</xdr:row>
      <xdr:rowOff>16510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26687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38100</xdr:rowOff>
    </xdr:from>
    <xdr:to>
      <xdr:col>68</xdr:col>
      <xdr:colOff>203200</xdr:colOff>
      <xdr:row>36</xdr:row>
      <xdr:rowOff>139700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149877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76708</xdr:rowOff>
    </xdr:from>
    <xdr:to>
      <xdr:col>64</xdr:col>
      <xdr:colOff>152400</xdr:colOff>
      <xdr:row>37</xdr:row>
      <xdr:rowOff>6858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17035</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01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将来費負担比率（</a:t>
          </a:r>
          <a:r>
            <a:rPr lang="en-US" altLang="ja-JP" sz="1100" b="0" i="0" baseline="0">
              <a:solidFill>
                <a:schemeClr val="dk1"/>
              </a:solidFill>
              <a:effectLst/>
              <a:latin typeface="+mn-lt"/>
              <a:ea typeface="+mn-ea"/>
              <a:cs typeface="+mn-cs"/>
            </a:rPr>
            <a:t>72.7</a:t>
          </a:r>
          <a:r>
            <a:rPr lang="ja-JP" altLang="ja-JP" sz="1100" b="0" i="0" baseline="0">
              <a:solidFill>
                <a:schemeClr val="dk1"/>
              </a:solidFill>
              <a:effectLst/>
              <a:latin typeface="+mn-lt"/>
              <a:ea typeface="+mn-ea"/>
              <a:cs typeface="+mn-cs"/>
            </a:rPr>
            <a:t>％）は、類似団体平均（</a:t>
          </a:r>
          <a:r>
            <a:rPr lang="en-US" altLang="ja-JP" sz="1100" b="0" i="0" baseline="0">
              <a:solidFill>
                <a:schemeClr val="dk1"/>
              </a:solidFill>
              <a:effectLst/>
              <a:latin typeface="+mn-lt"/>
              <a:ea typeface="+mn-ea"/>
              <a:cs typeface="+mn-cs"/>
            </a:rPr>
            <a:t>18.3</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28.9</a:t>
          </a:r>
          <a:r>
            <a:rPr lang="ja-JP" altLang="ja-JP"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0.0</a:t>
          </a:r>
          <a:r>
            <a:rPr lang="ja-JP" altLang="ja-JP" sz="1100" b="0" i="0" baseline="0">
              <a:solidFill>
                <a:schemeClr val="dk1"/>
              </a:solidFill>
              <a:effectLst/>
              <a:latin typeface="+mn-lt"/>
              <a:ea typeface="+mn-ea"/>
              <a:cs typeface="+mn-cs"/>
            </a:rPr>
            <a:t>％）に対し上回っている。本比率が他団体に比べ高くなっている主な要因である土地開発公社に係る負債について、計画に基づき解消を進めていることから、</a:t>
          </a:r>
          <a:r>
            <a:rPr lang="ja-JP" altLang="en-US" sz="1100" b="0" i="0" baseline="0">
              <a:solidFill>
                <a:schemeClr val="dk1"/>
              </a:solidFill>
              <a:effectLst/>
              <a:latin typeface="+mn-lt"/>
              <a:ea typeface="+mn-ea"/>
              <a:cs typeface="+mn-cs"/>
            </a:rPr>
            <a:t>昨年度に対し</a:t>
          </a:r>
          <a:r>
            <a:rPr lang="en-US" altLang="ja-JP" sz="1100" b="0" i="0" baseline="0">
              <a:solidFill>
                <a:schemeClr val="dk1"/>
              </a:solidFill>
              <a:effectLst/>
              <a:latin typeface="+mn-lt"/>
              <a:ea typeface="+mn-ea"/>
              <a:cs typeface="+mn-cs"/>
            </a:rPr>
            <a:t>8.3</a:t>
          </a:r>
          <a:r>
            <a:rPr lang="ja-JP" altLang="ja-JP" sz="1100" b="0" i="0" baseline="0">
              <a:solidFill>
                <a:schemeClr val="dk1"/>
              </a:solidFill>
              <a:effectLst/>
              <a:latin typeface="+mn-lt"/>
              <a:ea typeface="+mn-ea"/>
              <a:cs typeface="+mn-cs"/>
            </a:rPr>
            <a:t>ポイントの比率の改善につながっている。</a:t>
          </a:r>
          <a:r>
            <a:rPr lang="ja-JP" altLang="en-US" sz="1100" b="0" i="0" baseline="0">
              <a:solidFill>
                <a:schemeClr val="dk1"/>
              </a:solidFill>
              <a:effectLst/>
              <a:latin typeface="+mn-lt"/>
              <a:ea typeface="+mn-ea"/>
              <a:cs typeface="+mn-cs"/>
            </a:rPr>
            <a:t>令和元年度から数年間は起債残高の増が見込まれるためこれまでのような数値の改善は見込めないが、今後も引き続き</a:t>
          </a:r>
          <a:r>
            <a:rPr lang="ja-JP" altLang="ja-JP" sz="1100" b="0" i="0" baseline="0">
              <a:solidFill>
                <a:schemeClr val="dk1"/>
              </a:solidFill>
              <a:effectLst/>
              <a:latin typeface="+mn-lt"/>
              <a:ea typeface="+mn-ea"/>
              <a:cs typeface="+mn-cs"/>
            </a:rPr>
            <a:t>将来シミュレーションを基に中長期的視点に立った財政運営を推進していく。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62472</xdr:rowOff>
    </xdr:from>
    <xdr:to>
      <xdr:col>81</xdr:col>
      <xdr:colOff>44450</xdr:colOff>
      <xdr:row>18</xdr:row>
      <xdr:rowOff>157843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3148572"/>
          <a:ext cx="838200" cy="9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157843</xdr:rowOff>
    </xdr:from>
    <xdr:to>
      <xdr:col>77</xdr:col>
      <xdr:colOff>44450</xdr:colOff>
      <xdr:row>19</xdr:row>
      <xdr:rowOff>144961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3243943"/>
          <a:ext cx="8890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144961</xdr:rowOff>
    </xdr:from>
    <xdr:to>
      <xdr:col>72</xdr:col>
      <xdr:colOff>203200</xdr:colOff>
      <xdr:row>20</xdr:row>
      <xdr:rowOff>125186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3402511"/>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125186</xdr:rowOff>
    </xdr:from>
    <xdr:to>
      <xdr:col>68</xdr:col>
      <xdr:colOff>152400</xdr:colOff>
      <xdr:row>21</xdr:row>
      <xdr:rowOff>41063</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3554186"/>
          <a:ext cx="889000" cy="8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11672</xdr:rowOff>
    </xdr:from>
    <xdr:to>
      <xdr:col>81</xdr:col>
      <xdr:colOff>95250</xdr:colOff>
      <xdr:row>18</xdr:row>
      <xdr:rowOff>113272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309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155199</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30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107043</xdr:rowOff>
    </xdr:from>
    <xdr:to>
      <xdr:col>77</xdr:col>
      <xdr:colOff>95250</xdr:colOff>
      <xdr:row>19</xdr:row>
      <xdr:rowOff>37193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19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21970</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27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94161</xdr:rowOff>
    </xdr:from>
    <xdr:to>
      <xdr:col>73</xdr:col>
      <xdr:colOff>44450</xdr:colOff>
      <xdr:row>20</xdr:row>
      <xdr:rowOff>24311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35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9088</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43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74386</xdr:rowOff>
    </xdr:from>
    <xdr:to>
      <xdr:col>68</xdr:col>
      <xdr:colOff>203200</xdr:colOff>
      <xdr:row>21</xdr:row>
      <xdr:rowOff>4536</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50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160763</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58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161713</xdr:rowOff>
    </xdr:from>
    <xdr:to>
      <xdr:col>64</xdr:col>
      <xdr:colOff>152400</xdr:colOff>
      <xdr:row>21</xdr:row>
      <xdr:rowOff>91863</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59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76640</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67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長野県下諏訪町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20,243
19,983
66.87
8,196,741
7,842,278
347,796
4,843,827
9,608,848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人件費にかかる経常収支比率（</a:t>
          </a:r>
          <a:r>
            <a:rPr lang="en-US" altLang="ja-JP" sz="1100" b="0" i="0" baseline="0">
              <a:solidFill>
                <a:schemeClr val="dk1"/>
              </a:solidFill>
              <a:effectLst/>
              <a:latin typeface="+mn-lt"/>
              <a:ea typeface="+mn-ea"/>
              <a:cs typeface="+mn-cs"/>
            </a:rPr>
            <a:t>23.4</a:t>
          </a:r>
          <a:r>
            <a:rPr lang="ja-JP" altLang="ja-JP" sz="1100" b="0" i="0" baseline="0">
              <a:solidFill>
                <a:schemeClr val="dk1"/>
              </a:solidFill>
              <a:effectLst/>
              <a:latin typeface="+mn-lt"/>
              <a:ea typeface="+mn-ea"/>
              <a:cs typeface="+mn-cs"/>
            </a:rPr>
            <a:t>％）は、全国平均（</a:t>
          </a:r>
          <a:r>
            <a:rPr lang="en-US" altLang="ja-JP" sz="1100" b="0" i="0" baseline="0">
              <a:solidFill>
                <a:schemeClr val="dk1"/>
              </a:solidFill>
              <a:effectLst/>
              <a:latin typeface="+mn-lt"/>
              <a:ea typeface="+mn-ea"/>
              <a:cs typeface="+mn-cs"/>
            </a:rPr>
            <a:t>25.6</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と比べると</a:t>
          </a:r>
          <a:r>
            <a:rPr lang="ja-JP" altLang="ja-JP" sz="1100" b="0" i="0" baseline="0">
              <a:solidFill>
                <a:schemeClr val="dk1"/>
              </a:solidFill>
              <a:effectLst/>
              <a:latin typeface="+mn-lt"/>
              <a:ea typeface="+mn-ea"/>
              <a:cs typeface="+mn-cs"/>
            </a:rPr>
            <a:t>下回っている</a:t>
          </a:r>
          <a:r>
            <a:rPr lang="ja-JP" altLang="en-US" sz="1100" b="0" i="0" baseline="0">
              <a:solidFill>
                <a:schemeClr val="dk1"/>
              </a:solidFill>
              <a:effectLst/>
              <a:latin typeface="+mn-lt"/>
              <a:ea typeface="+mn-ea"/>
              <a:cs typeface="+mn-cs"/>
            </a:rPr>
            <a:t>ものの、</a:t>
          </a:r>
          <a:r>
            <a:rPr lang="ja-JP" altLang="ja-JP" sz="1100" b="0" i="0" baseline="0">
              <a:solidFill>
                <a:schemeClr val="dk1"/>
              </a:solidFill>
              <a:effectLst/>
              <a:latin typeface="+mn-lt"/>
              <a:ea typeface="+mn-ea"/>
              <a:cs typeface="+mn-cs"/>
            </a:rPr>
            <a:t>類似団体平均（</a:t>
          </a:r>
          <a:r>
            <a:rPr lang="en-US" altLang="ja-JP" sz="1100" b="0" i="0" baseline="0">
              <a:solidFill>
                <a:schemeClr val="dk1"/>
              </a:solidFill>
              <a:effectLst/>
              <a:latin typeface="+mn-lt"/>
              <a:ea typeface="+mn-ea"/>
              <a:cs typeface="+mn-cs"/>
            </a:rPr>
            <a:t>22.8</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よりは</a:t>
          </a:r>
          <a:r>
            <a:rPr lang="en-US" altLang="ja-JP" sz="1100" b="0" i="0" baseline="0">
              <a:solidFill>
                <a:schemeClr val="dk1"/>
              </a:solidFill>
              <a:effectLst/>
              <a:latin typeface="+mn-lt"/>
              <a:ea typeface="+mn-ea"/>
              <a:cs typeface="+mn-cs"/>
            </a:rPr>
            <a:t>0.6</a:t>
          </a:r>
          <a:r>
            <a:rPr lang="ja-JP" altLang="en-US" sz="1100" b="0" i="0" baseline="0">
              <a:solidFill>
                <a:schemeClr val="dk1"/>
              </a:solidFill>
              <a:effectLst/>
              <a:latin typeface="+mn-lt"/>
              <a:ea typeface="+mn-ea"/>
              <a:cs typeface="+mn-cs"/>
            </a:rPr>
            <a:t>ポイント上回っている。職員数の増や地域おこし協力隊を近年積極的に活用している影響により増加したと思われる。今後も引き続き</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行財政経営プラン</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定員適正化計画等を基に、職員の定員管理に努め、人件費抑制を進めていく。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136144</xdr:rowOff>
    </xdr:from>
    <xdr:to>
      <xdr:col>24</xdr:col>
      <xdr:colOff>25400</xdr:colOff>
      <xdr:row>36</xdr:row>
      <xdr:rowOff>168148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083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136144</xdr:rowOff>
    </xdr:from>
    <xdr:to>
      <xdr:col>19</xdr:col>
      <xdr:colOff>187325</xdr:colOff>
      <xdr:row>36</xdr:row>
      <xdr:rowOff>136144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08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136144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763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149860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7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167149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89425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85344</xdr:rowOff>
    </xdr:from>
    <xdr:to>
      <xdr:col>20</xdr:col>
      <xdr:colOff>38100</xdr:colOff>
      <xdr:row>37</xdr:row>
      <xdr:rowOff>15494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85344</xdr:rowOff>
    </xdr:from>
    <xdr:to>
      <xdr:col>15</xdr:col>
      <xdr:colOff>149225</xdr:colOff>
      <xdr:row>37</xdr:row>
      <xdr:rowOff>15494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物件費に係る経常収支比率（</a:t>
          </a:r>
          <a:r>
            <a:rPr lang="en-US" altLang="ja-JP" sz="1100" b="0" i="0" baseline="0">
              <a:solidFill>
                <a:schemeClr val="dk1"/>
              </a:solidFill>
              <a:effectLst/>
              <a:latin typeface="+mn-lt"/>
              <a:ea typeface="+mn-ea"/>
              <a:cs typeface="+mn-cs"/>
            </a:rPr>
            <a:t>11.5</a:t>
          </a:r>
          <a:r>
            <a:rPr lang="ja-JP" altLang="ja-JP" sz="1100" b="0" i="0" baseline="0">
              <a:solidFill>
                <a:schemeClr val="dk1"/>
              </a:solidFill>
              <a:effectLst/>
              <a:latin typeface="+mn-lt"/>
              <a:ea typeface="+mn-ea"/>
              <a:cs typeface="+mn-cs"/>
            </a:rPr>
            <a:t>％）は、対前年で</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ポイント増加したが、類似団体平均（</a:t>
          </a:r>
          <a:r>
            <a:rPr lang="en-US" altLang="ja-JP" sz="1100" b="0" i="0" baseline="0">
              <a:solidFill>
                <a:schemeClr val="dk1"/>
              </a:solidFill>
              <a:effectLst/>
              <a:latin typeface="+mn-lt"/>
              <a:ea typeface="+mn-ea"/>
              <a:cs typeface="+mn-cs"/>
            </a:rPr>
            <a:t>17.2</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14.7</a:t>
          </a:r>
          <a:r>
            <a:rPr lang="ja-JP" altLang="ja-JP"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13.7</a:t>
          </a:r>
          <a:r>
            <a:rPr lang="ja-JP" altLang="ja-JP" sz="1100" b="0" i="0" baseline="0">
              <a:solidFill>
                <a:schemeClr val="dk1"/>
              </a:solidFill>
              <a:effectLst/>
              <a:latin typeface="+mn-lt"/>
              <a:ea typeface="+mn-ea"/>
              <a:cs typeface="+mn-cs"/>
            </a:rPr>
            <a:t>％）の全てと比較しても下回っている。</a:t>
          </a:r>
          <a:endParaRPr lang="ja-JP" altLang="ja-JP" sz="1400">
            <a:effectLst/>
          </a:endParaRPr>
        </a:p>
        <a:p>
          <a:pPr rtl="0"/>
          <a:r>
            <a:rPr lang="ja-JP" altLang="ja-JP" sz="1100" b="0" i="0" baseline="0">
              <a:solidFill>
                <a:schemeClr val="dk1"/>
              </a:solidFill>
              <a:effectLst/>
              <a:latin typeface="+mn-lt"/>
              <a:ea typeface="+mn-ea"/>
              <a:cs typeface="+mn-cs"/>
            </a:rPr>
            <a:t>　予算編成では、ゼロシーリングを継続してきており、物件費の抑制に努めているが、公共施設の維持管理については最小の経費で最大の効果が得られるよう努めていく。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77470</xdr:rowOff>
    </xdr:from>
    <xdr:to>
      <xdr:col>82</xdr:col>
      <xdr:colOff>107950</xdr:colOff>
      <xdr:row>13</xdr:row>
      <xdr:rowOff>107950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306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157480</xdr:rowOff>
    </xdr:from>
    <xdr:to>
      <xdr:col>78</xdr:col>
      <xdr:colOff>69850</xdr:colOff>
      <xdr:row>13</xdr:row>
      <xdr:rowOff>77470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214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157480</xdr:rowOff>
    </xdr:from>
    <xdr:to>
      <xdr:col>73</xdr:col>
      <xdr:colOff>180975</xdr:colOff>
      <xdr:row>13</xdr:row>
      <xdr:rowOff>39370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214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39370</xdr:rowOff>
    </xdr:from>
    <xdr:to>
      <xdr:col>69</xdr:col>
      <xdr:colOff>92075</xdr:colOff>
      <xdr:row>13</xdr:row>
      <xdr:rowOff>107950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268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74947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57150</xdr:rowOff>
    </xdr:from>
    <xdr:to>
      <xdr:col>82</xdr:col>
      <xdr:colOff>158750</xdr:colOff>
      <xdr:row>13</xdr:row>
      <xdr:rowOff>158750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73677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26670</xdr:rowOff>
    </xdr:from>
    <xdr:to>
      <xdr:col>78</xdr:col>
      <xdr:colOff>120650</xdr:colOff>
      <xdr:row>13</xdr:row>
      <xdr:rowOff>128270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25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138447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02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106680</xdr:rowOff>
    </xdr:from>
    <xdr:to>
      <xdr:col>74</xdr:col>
      <xdr:colOff>31750</xdr:colOff>
      <xdr:row>13</xdr:row>
      <xdr:rowOff>36830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16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47007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193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160020</xdr:rowOff>
    </xdr:from>
    <xdr:to>
      <xdr:col>69</xdr:col>
      <xdr:colOff>142875</xdr:colOff>
      <xdr:row>13</xdr:row>
      <xdr:rowOff>90170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21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100347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198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57150</xdr:rowOff>
    </xdr:from>
    <xdr:to>
      <xdr:col>65</xdr:col>
      <xdr:colOff>53975</xdr:colOff>
      <xdr:row>13</xdr:row>
      <xdr:rowOff>158750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50" b="0" i="0" baseline="0">
              <a:solidFill>
                <a:schemeClr val="dk1"/>
              </a:solidFill>
              <a:effectLst/>
              <a:latin typeface="+mn-lt"/>
              <a:ea typeface="+mn-ea"/>
              <a:cs typeface="+mn-cs"/>
            </a:rPr>
            <a:t>　扶助費にかかる経常収支比率（</a:t>
          </a:r>
          <a:r>
            <a:rPr lang="en-US" altLang="ja-JP" sz="1050" b="0" i="0" baseline="0">
              <a:solidFill>
                <a:schemeClr val="dk1"/>
              </a:solidFill>
              <a:effectLst/>
              <a:latin typeface="+mn-lt"/>
              <a:ea typeface="+mn-ea"/>
              <a:cs typeface="+mn-cs"/>
            </a:rPr>
            <a:t>6.5 </a:t>
          </a:r>
          <a:r>
            <a:rPr lang="ja-JP" altLang="ja-JP" sz="1050" b="0" i="0" baseline="0">
              <a:solidFill>
                <a:schemeClr val="dk1"/>
              </a:solidFill>
              <a:effectLst/>
              <a:latin typeface="+mn-lt"/>
              <a:ea typeface="+mn-ea"/>
              <a:cs typeface="+mn-cs"/>
            </a:rPr>
            <a:t>％）は、</a:t>
          </a:r>
          <a:r>
            <a:rPr lang="ja-JP" altLang="en-US" sz="1050" b="0" i="0" baseline="0">
              <a:solidFill>
                <a:schemeClr val="dk1"/>
              </a:solidFill>
              <a:effectLst/>
              <a:latin typeface="+mn-lt"/>
              <a:ea typeface="+mn-ea"/>
              <a:cs typeface="+mn-cs"/>
            </a:rPr>
            <a:t>年々増加する</a:t>
          </a:r>
          <a:r>
            <a:rPr lang="ja-JP" altLang="ja-JP" sz="1050" b="0" i="0" baseline="0">
              <a:solidFill>
                <a:schemeClr val="dk1"/>
              </a:solidFill>
              <a:effectLst/>
              <a:latin typeface="+mn-lt"/>
              <a:ea typeface="+mn-ea"/>
              <a:cs typeface="+mn-cs"/>
            </a:rPr>
            <a:t>自立支援給付事業費</a:t>
          </a:r>
          <a:r>
            <a:rPr lang="ja-JP" altLang="en-US" sz="1050" b="0" i="0" baseline="0">
              <a:solidFill>
                <a:schemeClr val="dk1"/>
              </a:solidFill>
              <a:effectLst/>
              <a:latin typeface="+mn-lt"/>
              <a:ea typeface="+mn-ea"/>
              <a:cs typeface="+mn-cs"/>
            </a:rPr>
            <a:t>等の社会保障経費</a:t>
          </a:r>
          <a:r>
            <a:rPr lang="ja-JP" altLang="ja-JP" sz="1050" b="0" i="0" baseline="0">
              <a:solidFill>
                <a:schemeClr val="dk1"/>
              </a:solidFill>
              <a:effectLst/>
              <a:latin typeface="+mn-lt"/>
              <a:ea typeface="+mn-ea"/>
              <a:cs typeface="+mn-cs"/>
            </a:rPr>
            <a:t>の増</a:t>
          </a:r>
          <a:r>
            <a:rPr lang="ja-JP" altLang="en-US" sz="1050" b="0" i="0" baseline="0">
              <a:solidFill>
                <a:schemeClr val="dk1"/>
              </a:solidFill>
              <a:effectLst/>
              <a:latin typeface="+mn-lt"/>
              <a:ea typeface="+mn-ea"/>
              <a:cs typeface="+mn-cs"/>
            </a:rPr>
            <a:t>に</a:t>
          </a:r>
          <a:r>
            <a:rPr lang="ja-JP" altLang="ja-JP" sz="1050" b="0" i="0" baseline="0">
              <a:solidFill>
                <a:schemeClr val="dk1"/>
              </a:solidFill>
              <a:effectLst/>
              <a:latin typeface="+mn-lt"/>
              <a:ea typeface="+mn-ea"/>
              <a:cs typeface="+mn-cs"/>
            </a:rPr>
            <a:t>より対前年度では</a:t>
          </a:r>
          <a:r>
            <a:rPr lang="en-US" altLang="ja-JP" sz="1050" b="0" i="0" baseline="0">
              <a:solidFill>
                <a:schemeClr val="dk1"/>
              </a:solidFill>
              <a:effectLst/>
              <a:latin typeface="+mn-lt"/>
              <a:ea typeface="+mn-ea"/>
              <a:cs typeface="+mn-cs"/>
            </a:rPr>
            <a:t>0.7</a:t>
          </a:r>
          <a:r>
            <a:rPr lang="ja-JP" altLang="ja-JP" sz="1050" b="0" i="0" baseline="0">
              <a:solidFill>
                <a:schemeClr val="dk1"/>
              </a:solidFill>
              <a:effectLst/>
              <a:latin typeface="+mn-lt"/>
              <a:ea typeface="+mn-ea"/>
              <a:cs typeface="+mn-cs"/>
            </a:rPr>
            <a:t>ポイントの増加となっている。</a:t>
          </a:r>
          <a:endParaRPr lang="ja-JP" altLang="ja-JP" sz="1050">
            <a:effectLst/>
          </a:endParaRPr>
        </a:p>
        <a:p>
          <a:pPr rtl="0" eaLnBrk="1" fontAlgn="auto" latinLnBrk="0" hangingPunct="1"/>
          <a:r>
            <a:rPr lang="ja-JP" altLang="ja-JP" sz="1050" b="0" i="0" baseline="0">
              <a:solidFill>
                <a:schemeClr val="dk1"/>
              </a:solidFill>
              <a:effectLst/>
              <a:latin typeface="+mn-lt"/>
              <a:ea typeface="+mn-ea"/>
              <a:cs typeface="+mn-cs"/>
            </a:rPr>
            <a:t>　類似団体平均、全国平均、長野県平均の全てに対して下回っているが、当町の高齢化率は他市町村に比べて高く、社会福祉にかかる決算額が増額傾向にあるため、将来の扶助費増加が懸念される。国及び県の施策の動向に注視しながら、障がい者や高齢者にやさしい施策を実施していく。</a:t>
          </a:r>
          <a:endParaRPr lang="ja-JP" altLang="ja-JP" sz="105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6350</xdr:rowOff>
    </xdr:from>
    <xdr:to>
      <xdr:col>24</xdr:col>
      <xdr:colOff>25400</xdr:colOff>
      <xdr:row>55</xdr:row>
      <xdr:rowOff>95250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36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139700</xdr:rowOff>
    </xdr:from>
    <xdr:to>
      <xdr:col>19</xdr:col>
      <xdr:colOff>187325</xdr:colOff>
      <xdr:row>55</xdr:row>
      <xdr:rowOff>6350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39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139700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309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63500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30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44450</xdr:rowOff>
    </xdr:from>
    <xdr:to>
      <xdr:col>24</xdr:col>
      <xdr:colOff>76200</xdr:colOff>
      <xdr:row>55</xdr:row>
      <xdr:rowOff>146050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60977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127000</xdr:rowOff>
    </xdr:from>
    <xdr:to>
      <xdr:col>20</xdr:col>
      <xdr:colOff>38100</xdr:colOff>
      <xdr:row>55</xdr:row>
      <xdr:rowOff>57150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88900</xdr:rowOff>
    </xdr:from>
    <xdr:to>
      <xdr:col>15</xdr:col>
      <xdr:colOff>149225</xdr:colOff>
      <xdr:row>55</xdr:row>
      <xdr:rowOff>19050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29227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xdr:rowOff>
    </xdr:from>
    <xdr:to>
      <xdr:col>6</xdr:col>
      <xdr:colOff>171450</xdr:colOff>
      <xdr:row>54</xdr:row>
      <xdr:rowOff>114300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124477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chemeClr val="dk1"/>
              </a:solidFill>
              <a:effectLst/>
              <a:latin typeface="+mn-lt"/>
              <a:ea typeface="+mn-ea"/>
              <a:cs typeface="+mn-cs"/>
            </a:rPr>
            <a:t>　その他にかかる経常収支比率（</a:t>
          </a:r>
          <a:r>
            <a:rPr lang="en-US" altLang="ja-JP" sz="1050" b="0" i="0" baseline="0">
              <a:solidFill>
                <a:schemeClr val="dk1"/>
              </a:solidFill>
              <a:effectLst/>
              <a:latin typeface="+mn-lt"/>
              <a:ea typeface="+mn-ea"/>
              <a:cs typeface="+mn-cs"/>
            </a:rPr>
            <a:t>13.5</a:t>
          </a:r>
          <a:r>
            <a:rPr lang="ja-JP" altLang="ja-JP" sz="1050" b="0" i="0" baseline="0">
              <a:solidFill>
                <a:schemeClr val="dk1"/>
              </a:solidFill>
              <a:effectLst/>
              <a:latin typeface="+mn-lt"/>
              <a:ea typeface="+mn-ea"/>
              <a:cs typeface="+mn-cs"/>
            </a:rPr>
            <a:t>％）の内訳は、維持補修にかかる経常経費と繰出金にかかる経常経費を合算した比率である。類似団体平均（</a:t>
          </a:r>
          <a:r>
            <a:rPr lang="en-US" altLang="ja-JP" sz="1050" b="0" i="0" baseline="0">
              <a:solidFill>
                <a:schemeClr val="dk1"/>
              </a:solidFill>
              <a:effectLst/>
              <a:latin typeface="+mn-lt"/>
              <a:ea typeface="+mn-ea"/>
              <a:cs typeface="+mn-cs"/>
            </a:rPr>
            <a:t>14.5</a:t>
          </a:r>
          <a:r>
            <a:rPr lang="ja-JP" altLang="ja-JP" sz="1050" b="0" i="0" baseline="0">
              <a:solidFill>
                <a:schemeClr val="dk1"/>
              </a:solidFill>
              <a:effectLst/>
              <a:latin typeface="+mn-lt"/>
              <a:ea typeface="+mn-ea"/>
              <a:cs typeface="+mn-cs"/>
            </a:rPr>
            <a:t>％）</a:t>
          </a:r>
          <a:r>
            <a:rPr lang="ja-JP" altLang="en-US" sz="1050" b="0" i="0" baseline="0">
              <a:solidFill>
                <a:schemeClr val="dk1"/>
              </a:solidFill>
              <a:effectLst/>
              <a:latin typeface="+mn-lt"/>
              <a:ea typeface="+mn-ea"/>
              <a:cs typeface="+mn-cs"/>
            </a:rPr>
            <a:t>よりは</a:t>
          </a:r>
          <a:r>
            <a:rPr lang="en-US" altLang="ja-JP" sz="1050" b="0" i="0" baseline="0">
              <a:solidFill>
                <a:schemeClr val="dk1"/>
              </a:solidFill>
              <a:effectLst/>
              <a:latin typeface="+mn-lt"/>
              <a:ea typeface="+mn-ea"/>
              <a:cs typeface="+mn-cs"/>
            </a:rPr>
            <a:t>1.0</a:t>
          </a:r>
          <a:r>
            <a:rPr lang="ja-JP" altLang="en-US" sz="1050" b="0" i="0" baseline="0">
              <a:solidFill>
                <a:schemeClr val="dk1"/>
              </a:solidFill>
              <a:effectLst/>
              <a:latin typeface="+mn-lt"/>
              <a:ea typeface="+mn-ea"/>
              <a:cs typeface="+mn-cs"/>
            </a:rPr>
            <a:t>ポイント</a:t>
          </a:r>
          <a:r>
            <a:rPr lang="ja-JP" altLang="ja-JP" sz="1050" b="0" i="0" baseline="0">
              <a:solidFill>
                <a:schemeClr val="dk1"/>
              </a:solidFill>
              <a:effectLst/>
              <a:latin typeface="+mn-lt"/>
              <a:ea typeface="+mn-ea"/>
              <a:cs typeface="+mn-cs"/>
            </a:rPr>
            <a:t>下回って</a:t>
          </a:r>
          <a:r>
            <a:rPr lang="ja-JP" altLang="en-US" sz="1050" b="0" i="0" baseline="0">
              <a:solidFill>
                <a:schemeClr val="dk1"/>
              </a:solidFill>
              <a:effectLst/>
              <a:latin typeface="+mn-lt"/>
              <a:ea typeface="+mn-ea"/>
              <a:cs typeface="+mn-cs"/>
            </a:rPr>
            <a:t>いるものの、全国平均（</a:t>
          </a:r>
          <a:r>
            <a:rPr lang="en-US" altLang="ja-JP" sz="1050" b="0" i="0" baseline="0">
              <a:solidFill>
                <a:schemeClr val="dk1"/>
              </a:solidFill>
              <a:effectLst/>
              <a:latin typeface="+mn-lt"/>
              <a:ea typeface="+mn-ea"/>
              <a:cs typeface="+mn-cs"/>
            </a:rPr>
            <a:t>13.3</a:t>
          </a:r>
          <a:r>
            <a:rPr lang="ja-JP" altLang="en-US" sz="1050" b="0" i="0" baseline="0">
              <a:solidFill>
                <a:schemeClr val="dk1"/>
              </a:solidFill>
              <a:effectLst/>
              <a:latin typeface="+mn-lt"/>
              <a:ea typeface="+mn-ea"/>
              <a:cs typeface="+mn-cs"/>
            </a:rPr>
            <a:t>％）、長野県平均（</a:t>
          </a:r>
          <a:r>
            <a:rPr lang="en-US" altLang="ja-JP" sz="1050" b="0" i="0" baseline="0">
              <a:solidFill>
                <a:schemeClr val="dk1"/>
              </a:solidFill>
              <a:effectLst/>
              <a:latin typeface="+mn-lt"/>
              <a:ea typeface="+mn-ea"/>
              <a:cs typeface="+mn-cs"/>
            </a:rPr>
            <a:t>12.7</a:t>
          </a:r>
          <a:r>
            <a:rPr lang="ja-JP" altLang="en-US" sz="1050" b="0" i="0" baseline="0">
              <a:solidFill>
                <a:schemeClr val="dk1"/>
              </a:solidFill>
              <a:effectLst/>
              <a:latin typeface="+mn-lt"/>
              <a:ea typeface="+mn-ea"/>
              <a:cs typeface="+mn-cs"/>
            </a:rPr>
            <a:t>％）と比べるとやや高い数値となっている</a:t>
          </a:r>
          <a:r>
            <a:rPr lang="ja-JP" altLang="ja-JP" sz="1050" b="0" i="0" baseline="0">
              <a:solidFill>
                <a:schemeClr val="dk1"/>
              </a:solidFill>
              <a:effectLst/>
              <a:latin typeface="+mn-lt"/>
              <a:ea typeface="+mn-ea"/>
              <a:cs typeface="+mn-cs"/>
            </a:rPr>
            <a:t>。今後</a:t>
          </a:r>
          <a:r>
            <a:rPr lang="ja-JP" altLang="en-US" sz="1050" b="0" i="0" baseline="0">
              <a:solidFill>
                <a:schemeClr val="dk1"/>
              </a:solidFill>
              <a:effectLst/>
              <a:latin typeface="+mn-lt"/>
              <a:ea typeface="+mn-ea"/>
              <a:cs typeface="+mn-cs"/>
            </a:rPr>
            <a:t>、</a:t>
          </a:r>
          <a:r>
            <a:rPr lang="ja-JP" altLang="ja-JP" sz="1050" b="0" i="0" baseline="0">
              <a:solidFill>
                <a:schemeClr val="dk1"/>
              </a:solidFill>
              <a:effectLst/>
              <a:latin typeface="+mn-lt"/>
              <a:ea typeface="+mn-ea"/>
              <a:cs typeface="+mn-cs"/>
            </a:rPr>
            <a:t>国民健康保険特別会計や後期高齢者医療広域連合への負担金は増えていくことが予測されるが、医療費抑制の啓発等の実施や、保険税等の見直しも検討しながら、引き続き適切な経費削減に努めていく。</a:t>
          </a:r>
          <a:endParaRPr lang="ja-JP" altLang="ja-JP" sz="105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79375</xdr:rowOff>
    </xdr:from>
    <xdr:to>
      <xdr:col>82</xdr:col>
      <xdr:colOff>107950</xdr:colOff>
      <xdr:row>56</xdr:row>
      <xdr:rowOff>98425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805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22225</xdr:rowOff>
    </xdr:from>
    <xdr:to>
      <xdr:col>78</xdr:col>
      <xdr:colOff>69850</xdr:colOff>
      <xdr:row>56</xdr:row>
      <xdr:rowOff>79375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234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98425</xdr:rowOff>
    </xdr:from>
    <xdr:to>
      <xdr:col>73</xdr:col>
      <xdr:colOff>180975</xdr:colOff>
      <xdr:row>56</xdr:row>
      <xdr:rowOff>22225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281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98425</xdr:rowOff>
    </xdr:from>
    <xdr:to>
      <xdr:col>69</xdr:col>
      <xdr:colOff>92075</xdr:colOff>
      <xdr:row>55</xdr:row>
      <xdr:rowOff>127000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5281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66675</xdr:rowOff>
    </xdr:from>
    <xdr:to>
      <xdr:col>69</xdr:col>
      <xdr:colOff>142875</xdr:colOff>
      <xdr:row>56</xdr:row>
      <xdr:rowOff>168275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153052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47625</xdr:rowOff>
    </xdr:from>
    <xdr:to>
      <xdr:col>82</xdr:col>
      <xdr:colOff>158750</xdr:colOff>
      <xdr:row>56</xdr:row>
      <xdr:rowOff>149225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64152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28575</xdr:rowOff>
    </xdr:from>
    <xdr:to>
      <xdr:col>78</xdr:col>
      <xdr:colOff>120650</xdr:colOff>
      <xdr:row>56</xdr:row>
      <xdr:rowOff>130175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2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140352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98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142875</xdr:rowOff>
    </xdr:from>
    <xdr:to>
      <xdr:col>74</xdr:col>
      <xdr:colOff>31750</xdr:colOff>
      <xdr:row>56</xdr:row>
      <xdr:rowOff>73025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83202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4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47625</xdr:rowOff>
    </xdr:from>
    <xdr:to>
      <xdr:col>69</xdr:col>
      <xdr:colOff>142875</xdr:colOff>
      <xdr:row>55</xdr:row>
      <xdr:rowOff>149225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159402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76200</xdr:rowOff>
    </xdr:from>
    <xdr:to>
      <xdr:col>65</xdr:col>
      <xdr:colOff>53975</xdr:colOff>
      <xdr:row>56</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chemeClr val="dk1"/>
              </a:solidFill>
              <a:effectLst/>
              <a:latin typeface="+mn-lt"/>
              <a:ea typeface="+mn-ea"/>
              <a:cs typeface="+mn-cs"/>
            </a:rPr>
            <a:t>　補助費にかかる経常収支比率（</a:t>
          </a:r>
          <a:r>
            <a:rPr lang="en-US" altLang="ja-JP" sz="1050" b="0" i="0" baseline="0">
              <a:solidFill>
                <a:schemeClr val="dk1"/>
              </a:solidFill>
              <a:effectLst/>
              <a:latin typeface="+mn-lt"/>
              <a:ea typeface="+mn-ea"/>
              <a:cs typeface="+mn-cs"/>
            </a:rPr>
            <a:t>11.3</a:t>
          </a:r>
          <a:r>
            <a:rPr lang="ja-JP" altLang="ja-JP" sz="1050" b="0" i="0" baseline="0">
              <a:solidFill>
                <a:schemeClr val="dk1"/>
              </a:solidFill>
              <a:effectLst/>
              <a:latin typeface="+mn-lt"/>
              <a:ea typeface="+mn-ea"/>
              <a:cs typeface="+mn-cs"/>
            </a:rPr>
            <a:t>％）は対前年度で</a:t>
          </a:r>
          <a:r>
            <a:rPr lang="en-US" altLang="ja-JP" sz="1050" b="0" i="0" baseline="0">
              <a:solidFill>
                <a:schemeClr val="dk1"/>
              </a:solidFill>
              <a:effectLst/>
              <a:latin typeface="+mn-lt"/>
              <a:ea typeface="+mn-ea"/>
              <a:cs typeface="+mn-cs"/>
            </a:rPr>
            <a:t>0.2</a:t>
          </a:r>
          <a:r>
            <a:rPr lang="ja-JP" altLang="ja-JP" sz="1050" b="0" i="0" baseline="0">
              <a:solidFill>
                <a:schemeClr val="dk1"/>
              </a:solidFill>
              <a:effectLst/>
              <a:latin typeface="+mn-lt"/>
              <a:ea typeface="+mn-ea"/>
              <a:cs typeface="+mn-cs"/>
            </a:rPr>
            <a:t>ポイント増となり、全国平均（</a:t>
          </a:r>
          <a:r>
            <a:rPr lang="en-US" altLang="ja-JP" sz="1050" b="0" i="0" baseline="0">
              <a:solidFill>
                <a:schemeClr val="dk1"/>
              </a:solidFill>
              <a:effectLst/>
              <a:latin typeface="+mn-lt"/>
              <a:ea typeface="+mn-ea"/>
              <a:cs typeface="+mn-cs"/>
            </a:rPr>
            <a:t>10.2</a:t>
          </a:r>
          <a:r>
            <a:rPr lang="ja-JP" altLang="ja-JP" sz="1050" b="0" i="0" baseline="0">
              <a:solidFill>
                <a:schemeClr val="dk1"/>
              </a:solidFill>
              <a:effectLst/>
              <a:latin typeface="+mn-lt"/>
              <a:ea typeface="+mn-ea"/>
              <a:cs typeface="+mn-cs"/>
            </a:rPr>
            <a:t>％）は上回ったものの、類似団体平均（</a:t>
          </a:r>
          <a:r>
            <a:rPr lang="en-US" altLang="ja-JP" sz="1050" b="0" i="0" baseline="0">
              <a:solidFill>
                <a:schemeClr val="dk1"/>
              </a:solidFill>
              <a:effectLst/>
              <a:latin typeface="+mn-lt"/>
              <a:ea typeface="+mn-ea"/>
              <a:cs typeface="+mn-cs"/>
            </a:rPr>
            <a:t>13.6</a:t>
          </a:r>
          <a:r>
            <a:rPr lang="ja-JP" altLang="ja-JP" sz="1050" b="0" i="0" baseline="0">
              <a:solidFill>
                <a:schemeClr val="dk1"/>
              </a:solidFill>
              <a:effectLst/>
              <a:latin typeface="+mn-lt"/>
              <a:ea typeface="+mn-ea"/>
              <a:cs typeface="+mn-cs"/>
            </a:rPr>
            <a:t>％）や長野県平均（</a:t>
          </a:r>
          <a:r>
            <a:rPr lang="en-US" altLang="ja-JP" sz="1050" b="0" i="0" baseline="0">
              <a:solidFill>
                <a:schemeClr val="dk1"/>
              </a:solidFill>
              <a:effectLst/>
              <a:latin typeface="+mn-lt"/>
              <a:ea typeface="+mn-ea"/>
              <a:cs typeface="+mn-cs"/>
            </a:rPr>
            <a:t>14.5</a:t>
          </a:r>
          <a:r>
            <a:rPr lang="ja-JP" altLang="ja-JP" sz="1050" b="0" i="0" baseline="0">
              <a:solidFill>
                <a:schemeClr val="dk1"/>
              </a:solidFill>
              <a:effectLst/>
              <a:latin typeface="+mn-lt"/>
              <a:ea typeface="+mn-ea"/>
              <a:cs typeface="+mn-cs"/>
            </a:rPr>
            <a:t>％）と比較すると下回っている。今後は、ごみ処理施設の整備における起債の償還が本格的に始まってくることから、負担金の増が見込まれ本数値についても増となっていく見込みである。当初予算編成時に毎年行っている補助金・負担金の見直しは、今後も引き続き取り組むこととしており、適正、公平な補助金負担金の交付に努めていく。</a:t>
          </a:r>
          <a:endParaRPr lang="ja-JP" altLang="ja-JP" sz="105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72136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351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62992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2260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104140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2260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104140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公債費にかかる経常収支比率（</a:t>
          </a:r>
          <a:r>
            <a:rPr lang="en-US" altLang="ja-JP" sz="1100" b="0" i="0" baseline="0">
              <a:solidFill>
                <a:schemeClr val="dk1"/>
              </a:solidFill>
              <a:effectLst/>
              <a:latin typeface="+mn-lt"/>
              <a:ea typeface="+mn-ea"/>
              <a:cs typeface="+mn-cs"/>
            </a:rPr>
            <a:t>17.5</a:t>
          </a:r>
          <a:r>
            <a:rPr lang="ja-JP" altLang="ja-JP" sz="1100" b="0" i="0" baseline="0">
              <a:solidFill>
                <a:schemeClr val="dk1"/>
              </a:solidFill>
              <a:effectLst/>
              <a:latin typeface="+mn-lt"/>
              <a:ea typeface="+mn-ea"/>
              <a:cs typeface="+mn-cs"/>
            </a:rPr>
            <a:t>％）は対前年度で</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ポイント増加しており、</a:t>
          </a:r>
          <a:r>
            <a:rPr lang="ja-JP" altLang="en-US" sz="1100" b="0" i="0" baseline="0">
              <a:solidFill>
                <a:schemeClr val="dk1"/>
              </a:solidFill>
              <a:effectLst/>
              <a:latin typeface="+mn-lt"/>
              <a:ea typeface="+mn-ea"/>
              <a:cs typeface="+mn-cs"/>
            </a:rPr>
            <a:t>類似団体平均（</a:t>
          </a:r>
          <a:r>
            <a:rPr lang="en-US" altLang="ja-JP" sz="1100" b="0" i="0" baseline="0">
              <a:solidFill>
                <a:schemeClr val="dk1"/>
              </a:solidFill>
              <a:effectLst/>
              <a:latin typeface="+mn-lt"/>
              <a:ea typeface="+mn-ea"/>
              <a:cs typeface="+mn-cs"/>
            </a:rPr>
            <a:t>13.7</a:t>
          </a:r>
          <a:r>
            <a:rPr lang="ja-JP" altLang="en-US"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16.6</a:t>
          </a:r>
          <a:r>
            <a:rPr lang="ja-JP" altLang="en-US"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16.6</a:t>
          </a:r>
          <a:r>
            <a:rPr lang="ja-JP" altLang="en-US" sz="1100" b="0" i="0" baseline="0">
              <a:solidFill>
                <a:schemeClr val="dk1"/>
              </a:solidFill>
              <a:effectLst/>
              <a:latin typeface="+mn-lt"/>
              <a:ea typeface="+mn-ea"/>
              <a:cs typeface="+mn-cs"/>
            </a:rPr>
            <a:t>％）と比べても高</a:t>
          </a:r>
          <a:r>
            <a:rPr lang="ja-JP" altLang="ja-JP" sz="1100" b="0" i="0" baseline="0">
              <a:solidFill>
                <a:schemeClr val="dk1"/>
              </a:solidFill>
              <a:effectLst/>
              <a:latin typeface="+mn-lt"/>
              <a:ea typeface="+mn-ea"/>
              <a:cs typeface="+mn-cs"/>
            </a:rPr>
            <a:t>い</a:t>
          </a:r>
          <a:r>
            <a:rPr lang="ja-JP" altLang="en-US" sz="1100" b="0" i="0" baseline="0">
              <a:solidFill>
                <a:schemeClr val="dk1"/>
              </a:solidFill>
              <a:effectLst/>
              <a:latin typeface="+mn-lt"/>
              <a:ea typeface="+mn-ea"/>
              <a:cs typeface="+mn-cs"/>
            </a:rPr>
            <a:t>数値となっている。</a:t>
          </a:r>
          <a:r>
            <a:rPr lang="ja-JP" altLang="ja-JP" sz="1100" b="0" i="0" baseline="0">
              <a:solidFill>
                <a:schemeClr val="dk1"/>
              </a:solidFill>
              <a:effectLst/>
              <a:latin typeface="+mn-lt"/>
              <a:ea typeface="+mn-ea"/>
              <a:cs typeface="+mn-cs"/>
            </a:rPr>
            <a:t>今後についても、近年実施してきた大型投資的事業の借入金の償還が本格的に始まることから、公債費が増となっていく見込みである。交付税措置のある起債を活用し、将来に過度な負担を残さないよう、繰上償還の活用をするなど起債残高と公債費の平準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146050</xdr:rowOff>
    </xdr:from>
    <xdr:to>
      <xdr:col>24</xdr:col>
      <xdr:colOff>25400</xdr:colOff>
      <xdr:row>78</xdr:row>
      <xdr:rowOff>88900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347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146050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2486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66039</xdr:rowOff>
    </xdr:from>
    <xdr:to>
      <xdr:col>15</xdr:col>
      <xdr:colOff>98425</xdr:colOff>
      <xdr:row>77</xdr:row>
      <xdr:rowOff>46989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09623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66039</xdr:rowOff>
    </xdr:from>
    <xdr:to>
      <xdr:col>11</xdr:col>
      <xdr:colOff>9525</xdr:colOff>
      <xdr:row>76</xdr:row>
      <xdr:rowOff>134620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0962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38100</xdr:rowOff>
    </xdr:from>
    <xdr:to>
      <xdr:col>24</xdr:col>
      <xdr:colOff>76200</xdr:colOff>
      <xdr:row>78</xdr:row>
      <xdr:rowOff>139700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10177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95250</xdr:rowOff>
    </xdr:from>
    <xdr:to>
      <xdr:col>20</xdr:col>
      <xdr:colOff>38100</xdr:colOff>
      <xdr:row>78</xdr:row>
      <xdr:rowOff>25400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公債費以外にかかる経常収支比率（</a:t>
          </a:r>
          <a:r>
            <a:rPr lang="en-US" altLang="ja-JP" sz="1100" b="0" i="0" baseline="0">
              <a:solidFill>
                <a:schemeClr val="dk1"/>
              </a:solidFill>
              <a:effectLst/>
              <a:latin typeface="+mn-lt"/>
              <a:ea typeface="+mn-ea"/>
              <a:cs typeface="+mn-cs"/>
            </a:rPr>
            <a:t>66.2</a:t>
          </a:r>
          <a:r>
            <a:rPr lang="ja-JP" altLang="ja-JP" sz="1100" b="0" i="0" baseline="0">
              <a:solidFill>
                <a:schemeClr val="dk1"/>
              </a:solidFill>
              <a:effectLst/>
              <a:latin typeface="+mn-lt"/>
              <a:ea typeface="+mn-ea"/>
              <a:cs typeface="+mn-cs"/>
            </a:rPr>
            <a:t>％）は類似団体平均（</a:t>
          </a:r>
          <a:r>
            <a:rPr lang="en-US" altLang="ja-JP" sz="1100" b="0" i="0" baseline="0">
              <a:solidFill>
                <a:schemeClr val="dk1"/>
              </a:solidFill>
              <a:effectLst/>
              <a:latin typeface="+mn-lt"/>
              <a:ea typeface="+mn-ea"/>
              <a:cs typeface="+mn-cs"/>
            </a:rPr>
            <a:t>77.4</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76.4</a:t>
          </a:r>
          <a:r>
            <a:rPr lang="ja-JP" altLang="ja-JP"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70.1</a:t>
          </a:r>
          <a:r>
            <a:rPr lang="ja-JP" altLang="ja-JP" sz="1100" b="0" i="0" baseline="0">
              <a:solidFill>
                <a:schemeClr val="dk1"/>
              </a:solidFill>
              <a:effectLst/>
              <a:latin typeface="+mn-lt"/>
              <a:ea typeface="+mn-ea"/>
              <a:cs typeface="+mn-cs"/>
            </a:rPr>
            <a:t>％）全て</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の比較で大きく下回っていることから、今後も、経常経費削減に取り組む。</a:t>
          </a:r>
          <a:endParaRPr lang="ja-JP" altLang="ja-JP" sz="1400">
            <a:effectLst/>
          </a:endParaRPr>
        </a:p>
        <a:p>
          <a:pPr rtl="0"/>
          <a:r>
            <a:rPr lang="ja-JP" altLang="ja-JP" sz="1100" b="0" i="0" baseline="0">
              <a:solidFill>
                <a:schemeClr val="dk1"/>
              </a:solidFill>
              <a:effectLst/>
              <a:latin typeface="+mn-lt"/>
              <a:ea typeface="+mn-ea"/>
              <a:cs typeface="+mn-cs"/>
            </a:rPr>
            <a:t>　財政硬直化の主要因となる「人件費」については、経常経費決算額も多額となるため、常に弾力的な見直しを含めて対応することで、自主財源の確保に努めていく。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81280</xdr:rowOff>
    </xdr:from>
    <xdr:to>
      <xdr:col>82</xdr:col>
      <xdr:colOff>107950</xdr:colOff>
      <xdr:row>75</xdr:row>
      <xdr:rowOff>10414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276858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100855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147574</xdr:rowOff>
    </xdr:from>
    <xdr:to>
      <xdr:col>78</xdr:col>
      <xdr:colOff>69850</xdr:colOff>
      <xdr:row>74</xdr:row>
      <xdr:rowOff>81280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266342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120142</xdr:rowOff>
    </xdr:from>
    <xdr:to>
      <xdr:col>73</xdr:col>
      <xdr:colOff>180975</xdr:colOff>
      <xdr:row>73</xdr:row>
      <xdr:rowOff>147574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26359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120142</xdr:rowOff>
    </xdr:from>
    <xdr:to>
      <xdr:col>69</xdr:col>
      <xdr:colOff>92075</xdr:colOff>
      <xdr:row>74</xdr:row>
      <xdr:rowOff>8128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26359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131064</xdr:rowOff>
    </xdr:from>
    <xdr:to>
      <xdr:col>82</xdr:col>
      <xdr:colOff>158750</xdr:colOff>
      <xdr:row>75</xdr:row>
      <xdr:rowOff>61214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147591</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66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30480</xdr:rowOff>
    </xdr:from>
    <xdr:to>
      <xdr:col>78</xdr:col>
      <xdr:colOff>120650</xdr:colOff>
      <xdr:row>74</xdr:row>
      <xdr:rowOff>132080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142257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4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96774</xdr:rowOff>
    </xdr:from>
    <xdr:to>
      <xdr:col>74</xdr:col>
      <xdr:colOff>31750</xdr:colOff>
      <xdr:row>74</xdr:row>
      <xdr:rowOff>26924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61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37101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38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69342</xdr:rowOff>
    </xdr:from>
    <xdr:to>
      <xdr:col>69</xdr:col>
      <xdr:colOff>142875</xdr:colOff>
      <xdr:row>73</xdr:row>
      <xdr:rowOff>170942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5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9669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35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128778</xdr:rowOff>
    </xdr:from>
    <xdr:to>
      <xdr:col>65</xdr:col>
      <xdr:colOff>53975</xdr:colOff>
      <xdr:row>74</xdr:row>
      <xdr:rowOff>58928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69105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長野県下諏訪町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138637</xdr:rowOff>
    </xdr:from>
    <xdr:to>
      <xdr:col>29</xdr:col>
      <xdr:colOff>127000</xdr:colOff>
      <xdr:row>17</xdr:row>
      <xdr:rowOff>7649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29462"/>
          <a:ext cx="647700" cy="40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79622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7649</xdr:rowOff>
    </xdr:from>
    <xdr:to>
      <xdr:col>26</xdr:col>
      <xdr:colOff>50800</xdr:colOff>
      <xdr:row>17</xdr:row>
      <xdr:rowOff>23733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69924"/>
          <a:ext cx="698500" cy="16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18148</xdr:rowOff>
    </xdr:from>
    <xdr:to>
      <xdr:col>22</xdr:col>
      <xdr:colOff>114300</xdr:colOff>
      <xdr:row>17</xdr:row>
      <xdr:rowOff>23733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80423"/>
          <a:ext cx="698500" cy="5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18148</xdr:rowOff>
    </xdr:from>
    <xdr:to>
      <xdr:col>18</xdr:col>
      <xdr:colOff>177800</xdr:colOff>
      <xdr:row>17</xdr:row>
      <xdr:rowOff>63558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80423"/>
          <a:ext cx="698500" cy="45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63016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87837</xdr:rowOff>
    </xdr:from>
    <xdr:to>
      <xdr:col>29</xdr:col>
      <xdr:colOff>177800</xdr:colOff>
      <xdr:row>17</xdr:row>
      <xdr:rowOff>17987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78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104364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2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128299</xdr:rowOff>
    </xdr:from>
    <xdr:to>
      <xdr:col>26</xdr:col>
      <xdr:colOff>101600</xdr:colOff>
      <xdr:row>17</xdr:row>
      <xdr:rowOff>58449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19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68626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88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144383</xdr:rowOff>
    </xdr:from>
    <xdr:to>
      <xdr:col>22</xdr:col>
      <xdr:colOff>165100</xdr:colOff>
      <xdr:row>17</xdr:row>
      <xdr:rowOff>74533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35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84710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0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138798</xdr:rowOff>
    </xdr:from>
    <xdr:to>
      <xdr:col>19</xdr:col>
      <xdr:colOff>38100</xdr:colOff>
      <xdr:row>17</xdr:row>
      <xdr:rowOff>68948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29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79125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12758</xdr:rowOff>
    </xdr:from>
    <xdr:to>
      <xdr:col>15</xdr:col>
      <xdr:colOff>101600</xdr:colOff>
      <xdr:row>17</xdr:row>
      <xdr:rowOff>114358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75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124535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43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6724</xdr:rowOff>
    </xdr:from>
    <xdr:to>
      <xdr:col>29</xdr:col>
      <xdr:colOff>127000</xdr:colOff>
      <xdr:row>36</xdr:row>
      <xdr:rowOff>106752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959974"/>
          <a:ext cx="647700" cy="100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106752</xdr:rowOff>
    </xdr:from>
    <xdr:to>
      <xdr:col>26</xdr:col>
      <xdr:colOff>50800</xdr:colOff>
      <xdr:row>37</xdr:row>
      <xdr:rowOff>71450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060002"/>
          <a:ext cx="698500" cy="136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71450</xdr:rowOff>
    </xdr:from>
    <xdr:to>
      <xdr:col>22</xdr:col>
      <xdr:colOff>114300</xdr:colOff>
      <xdr:row>37</xdr:row>
      <xdr:rowOff>128731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196150"/>
          <a:ext cx="698500" cy="57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128731</xdr:rowOff>
    </xdr:from>
    <xdr:to>
      <xdr:col>18</xdr:col>
      <xdr:colOff>177800</xdr:colOff>
      <xdr:row>37</xdr:row>
      <xdr:rowOff>178076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253431"/>
          <a:ext cx="698500" cy="49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149581</xdr:rowOff>
    </xdr:from>
    <xdr:to>
      <xdr:col>19</xdr:col>
      <xdr:colOff>38100</xdr:colOff>
      <xdr:row>35</xdr:row>
      <xdr:rowOff>251181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59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261358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2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298824</xdr:rowOff>
    </xdr:from>
    <xdr:to>
      <xdr:col>29</xdr:col>
      <xdr:colOff>177800</xdr:colOff>
      <xdr:row>36</xdr:row>
      <xdr:rowOff>57524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09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270901</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81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55952</xdr:rowOff>
    </xdr:from>
    <xdr:to>
      <xdr:col>26</xdr:col>
      <xdr:colOff>101600</xdr:colOff>
      <xdr:row>36</xdr:row>
      <xdr:rowOff>157552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09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142329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95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20650</xdr:rowOff>
    </xdr:from>
    <xdr:to>
      <xdr:col>22</xdr:col>
      <xdr:colOff>165100</xdr:colOff>
      <xdr:row>37</xdr:row>
      <xdr:rowOff>122250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145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107027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231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77931</xdr:rowOff>
    </xdr:from>
    <xdr:to>
      <xdr:col>19</xdr:col>
      <xdr:colOff>38100</xdr:colOff>
      <xdr:row>37</xdr:row>
      <xdr:rowOff>179531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202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164308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28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127276</xdr:rowOff>
    </xdr:from>
    <xdr:to>
      <xdr:col>15</xdr:col>
      <xdr:colOff>101600</xdr:colOff>
      <xdr:row>37</xdr:row>
      <xdr:rowOff>228876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251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213653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33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長野県下諏訪町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20,243
19,983
66.87
8,196,741
7,842,278
347,796
4,843,827
9,608,848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82664</xdr:rowOff>
    </xdr:from>
    <xdr:to>
      <xdr:col>24</xdr:col>
      <xdr:colOff>63500</xdr:colOff>
      <xdr:row>35</xdr:row>
      <xdr:rowOff>119518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83414"/>
          <a:ext cx="838200" cy="3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119518</xdr:rowOff>
    </xdr:from>
    <xdr:to>
      <xdr:col>19</xdr:col>
      <xdr:colOff>177800</xdr:colOff>
      <xdr:row>35</xdr:row>
      <xdr:rowOff>136059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20268"/>
          <a:ext cx="889000" cy="1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125592</xdr:rowOff>
    </xdr:from>
    <xdr:to>
      <xdr:col>15</xdr:col>
      <xdr:colOff>50800</xdr:colOff>
      <xdr:row>35</xdr:row>
      <xdr:rowOff>136059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126342"/>
          <a:ext cx="889000" cy="1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125592</xdr:rowOff>
    </xdr:from>
    <xdr:to>
      <xdr:col>10</xdr:col>
      <xdr:colOff>114300</xdr:colOff>
      <xdr:row>35</xdr:row>
      <xdr:rowOff>133267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26342"/>
          <a:ext cx="889000" cy="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12841</xdr:rowOff>
    </xdr:from>
    <xdr:to>
      <xdr:col>10</xdr:col>
      <xdr:colOff>165100</xdr:colOff>
      <xdr:row>35</xdr:row>
      <xdr:rowOff>114441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1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130968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78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13230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31864</xdr:rowOff>
    </xdr:from>
    <xdr:to>
      <xdr:col>24</xdr:col>
      <xdr:colOff>114300</xdr:colOff>
      <xdr:row>35</xdr:row>
      <xdr:rowOff>133464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3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54741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8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68718</xdr:rowOff>
    </xdr:from>
    <xdr:to>
      <xdr:col>20</xdr:col>
      <xdr:colOff>38100</xdr:colOff>
      <xdr:row>35</xdr:row>
      <xdr:rowOff>170318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15395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85259</xdr:rowOff>
    </xdr:from>
    <xdr:to>
      <xdr:col>15</xdr:col>
      <xdr:colOff>101600</xdr:colOff>
      <xdr:row>36</xdr:row>
      <xdr:rowOff>15409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8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31936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6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74792</xdr:rowOff>
    </xdr:from>
    <xdr:to>
      <xdr:col>10</xdr:col>
      <xdr:colOff>165100</xdr:colOff>
      <xdr:row>36</xdr:row>
      <xdr:rowOff>4942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7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167519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16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82467</xdr:rowOff>
    </xdr:from>
    <xdr:to>
      <xdr:col>6</xdr:col>
      <xdr:colOff>38100</xdr:colOff>
      <xdr:row>36</xdr:row>
      <xdr:rowOff>12617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8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29144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5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64663</xdr:rowOff>
    </xdr:from>
    <xdr:to>
      <xdr:col>24</xdr:col>
      <xdr:colOff>63500</xdr:colOff>
      <xdr:row>58</xdr:row>
      <xdr:rowOff>78262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10008763"/>
          <a:ext cx="838200" cy="1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168989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94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70190</xdr:rowOff>
    </xdr:from>
    <xdr:to>
      <xdr:col>19</xdr:col>
      <xdr:colOff>177800</xdr:colOff>
      <xdr:row>58</xdr:row>
      <xdr:rowOff>78262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908300" y="10014290"/>
          <a:ext cx="889000" cy="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122703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62394</xdr:rowOff>
    </xdr:from>
    <xdr:to>
      <xdr:col>15</xdr:col>
      <xdr:colOff>50800</xdr:colOff>
      <xdr:row>58</xdr:row>
      <xdr:rowOff>70190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10006494"/>
          <a:ext cx="889000" cy="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121769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1006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62394</xdr:rowOff>
    </xdr:from>
    <xdr:to>
      <xdr:col>10</xdr:col>
      <xdr:colOff>114300</xdr:colOff>
      <xdr:row>58</xdr:row>
      <xdr:rowOff>65947</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06494"/>
          <a:ext cx="889000" cy="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163643</xdr:rowOff>
    </xdr:from>
    <xdr:to>
      <xdr:col>10</xdr:col>
      <xdr:colOff>165100</xdr:colOff>
      <xdr:row>58</xdr:row>
      <xdr:rowOff>93793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110320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7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133729</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100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13863</xdr:rowOff>
    </xdr:from>
    <xdr:to>
      <xdr:col>24</xdr:col>
      <xdr:colOff>114300</xdr:colOff>
      <xdr:row>58</xdr:row>
      <xdr:rowOff>115463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5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144690</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74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27462</xdr:rowOff>
    </xdr:from>
    <xdr:to>
      <xdr:col>20</xdr:col>
      <xdr:colOff>38100</xdr:colOff>
      <xdr:row>58</xdr:row>
      <xdr:rowOff>129062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7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145589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974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19390</xdr:rowOff>
    </xdr:from>
    <xdr:to>
      <xdr:col>15</xdr:col>
      <xdr:colOff>101600</xdr:colOff>
      <xdr:row>58</xdr:row>
      <xdr:rowOff>120990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6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137517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973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11594</xdr:rowOff>
    </xdr:from>
    <xdr:to>
      <xdr:col>10</xdr:col>
      <xdr:colOff>165100</xdr:colOff>
      <xdr:row>58</xdr:row>
      <xdr:rowOff>113194</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5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104321</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0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15147</xdr:rowOff>
    </xdr:from>
    <xdr:to>
      <xdr:col>6</xdr:col>
      <xdr:colOff>38100</xdr:colOff>
      <xdr:row>58</xdr:row>
      <xdr:rowOff>116747</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5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133274</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973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71806</xdr:rowOff>
    </xdr:from>
    <xdr:to>
      <xdr:col>24</xdr:col>
      <xdr:colOff>63500</xdr:colOff>
      <xdr:row>78</xdr:row>
      <xdr:rowOff>80035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444906"/>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80035</xdr:rowOff>
    </xdr:from>
    <xdr:to>
      <xdr:col>19</xdr:col>
      <xdr:colOff>177800</xdr:colOff>
      <xdr:row>78</xdr:row>
      <xdr:rowOff>80645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453135"/>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80645</xdr:rowOff>
    </xdr:from>
    <xdr:to>
      <xdr:col>15</xdr:col>
      <xdr:colOff>50800</xdr:colOff>
      <xdr:row>78</xdr:row>
      <xdr:rowOff>84759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453745"/>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81026</xdr:rowOff>
    </xdr:from>
    <xdr:to>
      <xdr:col>10</xdr:col>
      <xdr:colOff>114300</xdr:colOff>
      <xdr:row>78</xdr:row>
      <xdr:rowOff>84759</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454126"/>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64212</xdr:rowOff>
    </xdr:from>
    <xdr:to>
      <xdr:col>10</xdr:col>
      <xdr:colOff>165100</xdr:colOff>
      <xdr:row>77</xdr:row>
      <xdr:rowOff>165812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10889</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04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21006</xdr:rowOff>
    </xdr:from>
    <xdr:to>
      <xdr:col>24</xdr:col>
      <xdr:colOff>114300</xdr:colOff>
      <xdr:row>78</xdr:row>
      <xdr:rowOff>122606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39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107383</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0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29235</xdr:rowOff>
    </xdr:from>
    <xdr:to>
      <xdr:col>20</xdr:col>
      <xdr:colOff>38100</xdr:colOff>
      <xdr:row>78</xdr:row>
      <xdr:rowOff>130835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0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121962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49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29845</xdr:rowOff>
    </xdr:from>
    <xdr:to>
      <xdr:col>15</xdr:col>
      <xdr:colOff>101600</xdr:colOff>
      <xdr:row>78</xdr:row>
      <xdr:rowOff>131445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0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122572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49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33959</xdr:rowOff>
    </xdr:from>
    <xdr:to>
      <xdr:col>10</xdr:col>
      <xdr:colOff>165100</xdr:colOff>
      <xdr:row>78</xdr:row>
      <xdr:rowOff>135559</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0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126686</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49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30226</xdr:rowOff>
    </xdr:from>
    <xdr:to>
      <xdr:col>6</xdr:col>
      <xdr:colOff>38100</xdr:colOff>
      <xdr:row>78</xdr:row>
      <xdr:rowOff>131826</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0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122953</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49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54336</xdr:rowOff>
    </xdr:from>
    <xdr:to>
      <xdr:col>24</xdr:col>
      <xdr:colOff>63500</xdr:colOff>
      <xdr:row>98</xdr:row>
      <xdr:rowOff>55347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856436"/>
          <a:ext cx="838200" cy="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54336</xdr:rowOff>
    </xdr:from>
    <xdr:to>
      <xdr:col>19</xdr:col>
      <xdr:colOff>177800</xdr:colOff>
      <xdr:row>98</xdr:row>
      <xdr:rowOff>64224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856436"/>
          <a:ext cx="889000" cy="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64224</xdr:rowOff>
    </xdr:from>
    <xdr:to>
      <xdr:col>15</xdr:col>
      <xdr:colOff>50800</xdr:colOff>
      <xdr:row>98</xdr:row>
      <xdr:rowOff>141472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866324"/>
          <a:ext cx="889000" cy="7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138500</xdr:rowOff>
    </xdr:from>
    <xdr:to>
      <xdr:col>10</xdr:col>
      <xdr:colOff>114300</xdr:colOff>
      <xdr:row>98</xdr:row>
      <xdr:rowOff>141472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940600"/>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16757</xdr:rowOff>
    </xdr:from>
    <xdr:to>
      <xdr:col>10</xdr:col>
      <xdr:colOff>165100</xdr:colOff>
      <xdr:row>97</xdr:row>
      <xdr:rowOff>118357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134884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4547</xdr:rowOff>
    </xdr:from>
    <xdr:to>
      <xdr:col>24</xdr:col>
      <xdr:colOff>114300</xdr:colOff>
      <xdr:row>98</xdr:row>
      <xdr:rowOff>106147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80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154424</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78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3536</xdr:rowOff>
    </xdr:from>
    <xdr:to>
      <xdr:col>20</xdr:col>
      <xdr:colOff>38100</xdr:colOff>
      <xdr:row>98</xdr:row>
      <xdr:rowOff>105136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80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96263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89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13424</xdr:rowOff>
    </xdr:from>
    <xdr:to>
      <xdr:col>15</xdr:col>
      <xdr:colOff>101600</xdr:colOff>
      <xdr:row>98</xdr:row>
      <xdr:rowOff>115024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81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106151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90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90672</xdr:rowOff>
    </xdr:from>
    <xdr:to>
      <xdr:col>10</xdr:col>
      <xdr:colOff>165100</xdr:colOff>
      <xdr:row>99</xdr:row>
      <xdr:rowOff>20822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9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11949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8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87700</xdr:rowOff>
    </xdr:from>
    <xdr:to>
      <xdr:col>6</xdr:col>
      <xdr:colOff>38100</xdr:colOff>
      <xdr:row>99</xdr:row>
      <xdr:rowOff>17850</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8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8977</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8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66243</xdr:rowOff>
    </xdr:from>
    <xdr:to>
      <xdr:col>55</xdr:col>
      <xdr:colOff>0</xdr:colOff>
      <xdr:row>36</xdr:row>
      <xdr:rowOff>74854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38443"/>
          <a:ext cx="8382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51140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2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18934</xdr:rowOff>
    </xdr:from>
    <xdr:to>
      <xdr:col>50</xdr:col>
      <xdr:colOff>114300</xdr:colOff>
      <xdr:row>36</xdr:row>
      <xdr:rowOff>74854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191134"/>
          <a:ext cx="889000" cy="5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13791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18934</xdr:rowOff>
    </xdr:from>
    <xdr:to>
      <xdr:col>45</xdr:col>
      <xdr:colOff>177800</xdr:colOff>
      <xdr:row>36</xdr:row>
      <xdr:rowOff>108763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191134"/>
          <a:ext cx="889000" cy="8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158974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108763</xdr:rowOff>
    </xdr:from>
    <xdr:to>
      <xdr:col>41</xdr:col>
      <xdr:colOff>50800</xdr:colOff>
      <xdr:row>37</xdr:row>
      <xdr:rowOff>62270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280963"/>
          <a:ext cx="889000" cy="12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164719</xdr:rowOff>
    </xdr:from>
    <xdr:to>
      <xdr:col>41</xdr:col>
      <xdr:colOff>101600</xdr:colOff>
      <xdr:row>36</xdr:row>
      <xdr:rowOff>94869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111396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15443</xdr:rowOff>
    </xdr:from>
    <xdr:to>
      <xdr:col>55</xdr:col>
      <xdr:colOff>50800</xdr:colOff>
      <xdr:row>36</xdr:row>
      <xdr:rowOff>117043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38320</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03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24054</xdr:rowOff>
    </xdr:from>
    <xdr:to>
      <xdr:col>50</xdr:col>
      <xdr:colOff>165100</xdr:colOff>
      <xdr:row>36</xdr:row>
      <xdr:rowOff>125654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19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142181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597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139584</xdr:rowOff>
    </xdr:from>
    <xdr:to>
      <xdr:col>46</xdr:col>
      <xdr:colOff>38100</xdr:colOff>
      <xdr:row>36</xdr:row>
      <xdr:rowOff>69734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14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86261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591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57963</xdr:rowOff>
    </xdr:from>
    <xdr:to>
      <xdr:col>41</xdr:col>
      <xdr:colOff>101600</xdr:colOff>
      <xdr:row>36</xdr:row>
      <xdr:rowOff>159563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23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150690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32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11470</xdr:rowOff>
    </xdr:from>
    <xdr:to>
      <xdr:col>36</xdr:col>
      <xdr:colOff>165100</xdr:colOff>
      <xdr:row>37</xdr:row>
      <xdr:rowOff>113070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35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104197</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44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152967</xdr:rowOff>
    </xdr:from>
    <xdr:to>
      <xdr:col>55</xdr:col>
      <xdr:colOff>0</xdr:colOff>
      <xdr:row>57</xdr:row>
      <xdr:rowOff>98926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754167"/>
          <a:ext cx="838200" cy="11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125338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726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125984</xdr:rowOff>
    </xdr:from>
    <xdr:to>
      <xdr:col>50</xdr:col>
      <xdr:colOff>114300</xdr:colOff>
      <xdr:row>57</xdr:row>
      <xdr:rowOff>98926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727184"/>
          <a:ext cx="889000" cy="14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32639</xdr:rowOff>
    </xdr:from>
    <xdr:to>
      <xdr:col>45</xdr:col>
      <xdr:colOff>177800</xdr:colOff>
      <xdr:row>56</xdr:row>
      <xdr:rowOff>125984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633839"/>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65513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136134</xdr:rowOff>
    </xdr:from>
    <xdr:to>
      <xdr:col>41</xdr:col>
      <xdr:colOff>50800</xdr:colOff>
      <xdr:row>56</xdr:row>
      <xdr:rowOff>32639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394434"/>
          <a:ext cx="889000" cy="23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74468</xdr:rowOff>
    </xdr:from>
    <xdr:to>
      <xdr:col>41</xdr:col>
      <xdr:colOff>101600</xdr:colOff>
      <xdr:row>57</xdr:row>
      <xdr:rowOff>4618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167195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76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23192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102167</xdr:rowOff>
    </xdr:from>
    <xdr:to>
      <xdr:col>55</xdr:col>
      <xdr:colOff>50800</xdr:colOff>
      <xdr:row>57</xdr:row>
      <xdr:rowOff>32317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70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125044</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55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48126</xdr:rowOff>
    </xdr:from>
    <xdr:to>
      <xdr:col>50</xdr:col>
      <xdr:colOff>165100</xdr:colOff>
      <xdr:row>57</xdr:row>
      <xdr:rowOff>149726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2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140853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91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75184</xdr:rowOff>
    </xdr:from>
    <xdr:to>
      <xdr:col>46</xdr:col>
      <xdr:colOff>38100</xdr:colOff>
      <xdr:row>57</xdr:row>
      <xdr:rowOff>5334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67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21861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45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153289</xdr:rowOff>
    </xdr:from>
    <xdr:to>
      <xdr:col>41</xdr:col>
      <xdr:colOff>101600</xdr:colOff>
      <xdr:row>56</xdr:row>
      <xdr:rowOff>83439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58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99966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35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85334</xdr:rowOff>
    </xdr:from>
    <xdr:to>
      <xdr:col>36</xdr:col>
      <xdr:colOff>165100</xdr:colOff>
      <xdr:row>55</xdr:row>
      <xdr:rowOff>15484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34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32011</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672795" y="911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7668</xdr:rowOff>
    </xdr:from>
    <xdr:to>
      <xdr:col>55</xdr:col>
      <xdr:colOff>0</xdr:colOff>
      <xdr:row>78</xdr:row>
      <xdr:rowOff>147636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380768"/>
          <a:ext cx="838200" cy="13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29173</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40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54116</xdr:rowOff>
    </xdr:from>
    <xdr:to>
      <xdr:col>50</xdr:col>
      <xdr:colOff>114300</xdr:colOff>
      <xdr:row>78</xdr:row>
      <xdr:rowOff>147636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427216"/>
          <a:ext cx="889000" cy="9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54116</xdr:rowOff>
    </xdr:from>
    <xdr:to>
      <xdr:col>45</xdr:col>
      <xdr:colOff>177800</xdr:colOff>
      <xdr:row>78</xdr:row>
      <xdr:rowOff>65798</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427216"/>
          <a:ext cx="8890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147327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52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65798</xdr:rowOff>
    </xdr:from>
    <xdr:to>
      <xdr:col>41</xdr:col>
      <xdr:colOff>50800</xdr:colOff>
      <xdr:row>79</xdr:row>
      <xdr:rowOff>3139</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438898"/>
          <a:ext cx="889000" cy="10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105620</xdr:rowOff>
    </xdr:from>
    <xdr:to>
      <xdr:col>41</xdr:col>
      <xdr:colOff>101600</xdr:colOff>
      <xdr:row>78</xdr:row>
      <xdr:rowOff>35770</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52297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08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128318</xdr:rowOff>
    </xdr:from>
    <xdr:to>
      <xdr:col>55</xdr:col>
      <xdr:colOff>50800</xdr:colOff>
      <xdr:row>78</xdr:row>
      <xdr:rowOff>58468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32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151195</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18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96836</xdr:rowOff>
    </xdr:from>
    <xdr:to>
      <xdr:col>50</xdr:col>
      <xdr:colOff>165100</xdr:colOff>
      <xdr:row>79</xdr:row>
      <xdr:rowOff>26986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6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18113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56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3316</xdr:rowOff>
    </xdr:from>
    <xdr:to>
      <xdr:col>46</xdr:col>
      <xdr:colOff>38100</xdr:colOff>
      <xdr:row>78</xdr:row>
      <xdr:rowOff>104916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121443</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15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14998</xdr:rowOff>
    </xdr:from>
    <xdr:to>
      <xdr:col>41</xdr:col>
      <xdr:colOff>101600</xdr:colOff>
      <xdr:row>78</xdr:row>
      <xdr:rowOff>116598</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38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107725</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48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123789</xdr:rowOff>
    </xdr:from>
    <xdr:to>
      <xdr:col>36</xdr:col>
      <xdr:colOff>165100</xdr:colOff>
      <xdr:row>79</xdr:row>
      <xdr:rowOff>53939</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9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45066</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58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100292</xdr:rowOff>
    </xdr:from>
    <xdr:to>
      <xdr:col>55</xdr:col>
      <xdr:colOff>0</xdr:colOff>
      <xdr:row>97</xdr:row>
      <xdr:rowOff>126961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730942"/>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36513</xdr:rowOff>
    </xdr:from>
    <xdr:to>
      <xdr:col>50</xdr:col>
      <xdr:colOff>114300</xdr:colOff>
      <xdr:row>97</xdr:row>
      <xdr:rowOff>126961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667163"/>
          <a:ext cx="889000" cy="9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140297</xdr:rowOff>
    </xdr:from>
    <xdr:to>
      <xdr:col>45</xdr:col>
      <xdr:colOff>177800</xdr:colOff>
      <xdr:row>97</xdr:row>
      <xdr:rowOff>36513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428047"/>
          <a:ext cx="889000" cy="23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122127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111086</xdr:rowOff>
    </xdr:from>
    <xdr:to>
      <xdr:col>41</xdr:col>
      <xdr:colOff>50800</xdr:colOff>
      <xdr:row>95</xdr:row>
      <xdr:rowOff>140297</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5884486"/>
          <a:ext cx="889000" cy="5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40424</xdr:rowOff>
    </xdr:from>
    <xdr:to>
      <xdr:col>41</xdr:col>
      <xdr:colOff>101600</xdr:colOff>
      <xdr:row>97</xdr:row>
      <xdr:rowOff>142024</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133151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76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143260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49492</xdr:rowOff>
    </xdr:from>
    <xdr:to>
      <xdr:col>55</xdr:col>
      <xdr:colOff>50800</xdr:colOff>
      <xdr:row>97</xdr:row>
      <xdr:rowOff>151092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68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27919</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65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76161</xdr:rowOff>
    </xdr:from>
    <xdr:to>
      <xdr:col>50</xdr:col>
      <xdr:colOff>165100</xdr:colOff>
      <xdr:row>98</xdr:row>
      <xdr:rowOff>6311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70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168888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79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157163</xdr:rowOff>
    </xdr:from>
    <xdr:to>
      <xdr:col>46</xdr:col>
      <xdr:colOff>38100</xdr:colOff>
      <xdr:row>97</xdr:row>
      <xdr:rowOff>87313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6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103840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3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89497</xdr:rowOff>
    </xdr:from>
    <xdr:to>
      <xdr:col>41</xdr:col>
      <xdr:colOff>101600</xdr:colOff>
      <xdr:row>96</xdr:row>
      <xdr:rowOff>19647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37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36174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15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60286</xdr:rowOff>
    </xdr:from>
    <xdr:to>
      <xdr:col>36</xdr:col>
      <xdr:colOff>165100</xdr:colOff>
      <xdr:row>92</xdr:row>
      <xdr:rowOff>161886</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58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6963</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560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43577</xdr:rowOff>
    </xdr:from>
    <xdr:to>
      <xdr:col>85</xdr:col>
      <xdr:colOff>127000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730127"/>
          <a:ext cx="838200" cy="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44145</xdr:rowOff>
    </xdr:from>
    <xdr:to>
      <xdr:col>71</xdr:col>
      <xdr:colOff>177800</xdr:colOff>
      <xdr:row>39</xdr:row>
      <xdr:rowOff>44450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73069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162882</xdr:rowOff>
    </xdr:from>
    <xdr:to>
      <xdr:col>72</xdr:col>
      <xdr:colOff>38100</xdr:colOff>
      <xdr:row>39</xdr:row>
      <xdr:rowOff>93032</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6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109560</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453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164227</xdr:rowOff>
    </xdr:from>
    <xdr:to>
      <xdr:col>85</xdr:col>
      <xdr:colOff>177800</xdr:colOff>
      <xdr:row>39</xdr:row>
      <xdr:rowOff>94377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7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137834</xdr:rowOff>
    </xdr:from>
    <xdr:ext cx="378565"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52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164795</xdr:rowOff>
    </xdr:from>
    <xdr:to>
      <xdr:col>67</xdr:col>
      <xdr:colOff>101600</xdr:colOff>
      <xdr:row>39</xdr:row>
      <xdr:rowOff>94945</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86072</xdr:rowOff>
    </xdr:from>
    <xdr:ext cx="313932"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57333" y="6772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26225</xdr:rowOff>
    </xdr:from>
    <xdr:to>
      <xdr:col>85</xdr:col>
      <xdr:colOff>127000</xdr:colOff>
      <xdr:row>76</xdr:row>
      <xdr:rowOff>77318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056425"/>
          <a:ext cx="838200" cy="5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78364</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08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77318</xdr:rowOff>
    </xdr:from>
    <xdr:to>
      <xdr:col>81</xdr:col>
      <xdr:colOff>50800</xdr:colOff>
      <xdr:row>76</xdr:row>
      <xdr:rowOff>119635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107518"/>
          <a:ext cx="889000" cy="4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23944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104584</xdr:rowOff>
    </xdr:from>
    <xdr:to>
      <xdr:col>76</xdr:col>
      <xdr:colOff>114300</xdr:colOff>
      <xdr:row>76</xdr:row>
      <xdr:rowOff>119635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2963334"/>
          <a:ext cx="889000" cy="18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26103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104584</xdr:rowOff>
    </xdr:from>
    <xdr:to>
      <xdr:col>71</xdr:col>
      <xdr:colOff>177800</xdr:colOff>
      <xdr:row>76</xdr:row>
      <xdr:rowOff>166027</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2963334"/>
          <a:ext cx="889000" cy="23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52603</xdr:rowOff>
    </xdr:from>
    <xdr:to>
      <xdr:col>72</xdr:col>
      <xdr:colOff>38100</xdr:colOff>
      <xdr:row>76</xdr:row>
      <xdr:rowOff>154203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08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145330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7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146875</xdr:rowOff>
    </xdr:from>
    <xdr:to>
      <xdr:col>85</xdr:col>
      <xdr:colOff>177800</xdr:colOff>
      <xdr:row>76</xdr:row>
      <xdr:rowOff>77025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0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169753</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85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26518</xdr:rowOff>
    </xdr:from>
    <xdr:to>
      <xdr:col>81</xdr:col>
      <xdr:colOff>101600</xdr:colOff>
      <xdr:row>76</xdr:row>
      <xdr:rowOff>128118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0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144645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8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68835</xdr:rowOff>
    </xdr:from>
    <xdr:to>
      <xdr:col>76</xdr:col>
      <xdr:colOff>165100</xdr:colOff>
      <xdr:row>76</xdr:row>
      <xdr:rowOff>170435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09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15511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87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53784</xdr:rowOff>
    </xdr:from>
    <xdr:to>
      <xdr:col>72</xdr:col>
      <xdr:colOff>38100</xdr:colOff>
      <xdr:row>75</xdr:row>
      <xdr:rowOff>155384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9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461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268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115227</xdr:rowOff>
    </xdr:from>
    <xdr:to>
      <xdr:col>67</xdr:col>
      <xdr:colOff>101600</xdr:colOff>
      <xdr:row>77</xdr:row>
      <xdr:rowOff>45377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14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36504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23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26901</xdr:rowOff>
    </xdr:from>
    <xdr:to>
      <xdr:col>85</xdr:col>
      <xdr:colOff>127000</xdr:colOff>
      <xdr:row>99</xdr:row>
      <xdr:rowOff>40112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7000451"/>
          <a:ext cx="838200" cy="1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26901</xdr:rowOff>
    </xdr:from>
    <xdr:to>
      <xdr:col>81</xdr:col>
      <xdr:colOff>50800</xdr:colOff>
      <xdr:row>99</xdr:row>
      <xdr:rowOff>31866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7000451"/>
          <a:ext cx="889000" cy="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15390</xdr:rowOff>
    </xdr:from>
    <xdr:to>
      <xdr:col>76</xdr:col>
      <xdr:colOff>114300</xdr:colOff>
      <xdr:row>99</xdr:row>
      <xdr:rowOff>31866</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988940"/>
          <a:ext cx="889000" cy="1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4871</xdr:rowOff>
    </xdr:from>
    <xdr:to>
      <xdr:col>71</xdr:col>
      <xdr:colOff>177800</xdr:colOff>
      <xdr:row>99</xdr:row>
      <xdr:rowOff>15390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978421"/>
          <a:ext cx="889000" cy="1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139072</xdr:rowOff>
    </xdr:from>
    <xdr:to>
      <xdr:col>72</xdr:col>
      <xdr:colOff>38100</xdr:colOff>
      <xdr:row>99</xdr:row>
      <xdr:rowOff>69222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94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60349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703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62107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703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160762</xdr:rowOff>
    </xdr:from>
    <xdr:to>
      <xdr:col>85</xdr:col>
      <xdr:colOff>177800</xdr:colOff>
      <xdr:row>99</xdr:row>
      <xdr:rowOff>90912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96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104630</xdr:rowOff>
    </xdr:from>
    <xdr:ext cx="469744"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90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147551</xdr:rowOff>
    </xdr:from>
    <xdr:to>
      <xdr:col>81</xdr:col>
      <xdr:colOff>101600</xdr:colOff>
      <xdr:row>99</xdr:row>
      <xdr:rowOff>77701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94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68828</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46428" y="1704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152516</xdr:rowOff>
    </xdr:from>
    <xdr:to>
      <xdr:col>76</xdr:col>
      <xdr:colOff>165100</xdr:colOff>
      <xdr:row>99</xdr:row>
      <xdr:rowOff>82666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95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73793</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704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136040</xdr:rowOff>
    </xdr:from>
    <xdr:to>
      <xdr:col>72</xdr:col>
      <xdr:colOff>38100</xdr:colOff>
      <xdr:row>99</xdr:row>
      <xdr:rowOff>66190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9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82717</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71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125521</xdr:rowOff>
    </xdr:from>
    <xdr:to>
      <xdr:col>67</xdr:col>
      <xdr:colOff>101600</xdr:colOff>
      <xdr:row>99</xdr:row>
      <xdr:rowOff>55671</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92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72198</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70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17028</xdr:rowOff>
    </xdr:from>
    <xdr:to>
      <xdr:col>102</xdr:col>
      <xdr:colOff>165100</xdr:colOff>
      <xdr:row>38</xdr:row>
      <xdr:rowOff>118628</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3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135155</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07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9764</xdr:rowOff>
    </xdr:from>
    <xdr:to>
      <xdr:col>116</xdr:col>
      <xdr:colOff>63500</xdr:colOff>
      <xdr:row>52</xdr:row>
      <xdr:rowOff>23846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8925164"/>
          <a:ext cx="838200" cy="1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4233</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9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23846</xdr:rowOff>
    </xdr:from>
    <xdr:to>
      <xdr:col>111</xdr:col>
      <xdr:colOff>177800</xdr:colOff>
      <xdr:row>52</xdr:row>
      <xdr:rowOff>37744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8939246"/>
          <a:ext cx="889000" cy="1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119128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37744</xdr:rowOff>
    </xdr:from>
    <xdr:to>
      <xdr:col>107</xdr:col>
      <xdr:colOff>50800</xdr:colOff>
      <xdr:row>52</xdr:row>
      <xdr:rowOff>46065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8953144"/>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111721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46065</xdr:rowOff>
    </xdr:from>
    <xdr:to>
      <xdr:col>102</xdr:col>
      <xdr:colOff>114300</xdr:colOff>
      <xdr:row>52</xdr:row>
      <xdr:rowOff>60924</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8961465"/>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137957</xdr:rowOff>
    </xdr:from>
    <xdr:to>
      <xdr:col>102</xdr:col>
      <xdr:colOff>165100</xdr:colOff>
      <xdr:row>58</xdr:row>
      <xdr:rowOff>68107</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59234</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100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116659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130414</xdr:rowOff>
    </xdr:from>
    <xdr:to>
      <xdr:col>116</xdr:col>
      <xdr:colOff>114300</xdr:colOff>
      <xdr:row>52</xdr:row>
      <xdr:rowOff>60564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887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83441</xdr:rowOff>
    </xdr:from>
    <xdr:ext cx="534377"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882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144496</xdr:rowOff>
    </xdr:from>
    <xdr:to>
      <xdr:col>112</xdr:col>
      <xdr:colOff>38100</xdr:colOff>
      <xdr:row>52</xdr:row>
      <xdr:rowOff>74646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888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91173</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56111" y="866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158394</xdr:rowOff>
    </xdr:from>
    <xdr:to>
      <xdr:col>107</xdr:col>
      <xdr:colOff>101600</xdr:colOff>
      <xdr:row>52</xdr:row>
      <xdr:rowOff>88544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890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105071</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67111" y="867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166715</xdr:rowOff>
    </xdr:from>
    <xdr:to>
      <xdr:col>102</xdr:col>
      <xdr:colOff>165100</xdr:colOff>
      <xdr:row>52</xdr:row>
      <xdr:rowOff>96865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891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113392</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278111" y="868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10124</xdr:rowOff>
    </xdr:from>
    <xdr:to>
      <xdr:col>98</xdr:col>
      <xdr:colOff>38100</xdr:colOff>
      <xdr:row>52</xdr:row>
      <xdr:rowOff>111724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892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128251</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389111" y="870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1984</xdr:rowOff>
    </xdr:from>
    <xdr:to>
      <xdr:col>116</xdr:col>
      <xdr:colOff>63500</xdr:colOff>
      <xdr:row>76</xdr:row>
      <xdr:rowOff>31049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3032184"/>
          <a:ext cx="8382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92738</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1984</xdr:rowOff>
    </xdr:from>
    <xdr:to>
      <xdr:col>111</xdr:col>
      <xdr:colOff>177800</xdr:colOff>
      <xdr:row>76</xdr:row>
      <xdr:rowOff>83400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032184"/>
          <a:ext cx="889000" cy="8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131099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6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83400</xdr:rowOff>
    </xdr:from>
    <xdr:to>
      <xdr:col>107</xdr:col>
      <xdr:colOff>50800</xdr:colOff>
      <xdr:row>77</xdr:row>
      <xdr:rowOff>12174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113600"/>
          <a:ext cx="889000" cy="10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131883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12174</xdr:rowOff>
    </xdr:from>
    <xdr:to>
      <xdr:col>102</xdr:col>
      <xdr:colOff>114300</xdr:colOff>
      <xdr:row>77</xdr:row>
      <xdr:rowOff>94960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213824"/>
          <a:ext cx="889000" cy="8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37889</xdr:rowOff>
    </xdr:from>
    <xdr:to>
      <xdr:col>102</xdr:col>
      <xdr:colOff>165100</xdr:colOff>
      <xdr:row>74</xdr:row>
      <xdr:rowOff>139489</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2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156016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50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151699</xdr:rowOff>
    </xdr:from>
    <xdr:to>
      <xdr:col>116</xdr:col>
      <xdr:colOff>114300</xdr:colOff>
      <xdr:row>76</xdr:row>
      <xdr:rowOff>81849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0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130126</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98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122635</xdr:rowOff>
    </xdr:from>
    <xdr:to>
      <xdr:col>112</xdr:col>
      <xdr:colOff>38100</xdr:colOff>
      <xdr:row>76</xdr:row>
      <xdr:rowOff>52784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9813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43911</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07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32600</xdr:rowOff>
    </xdr:from>
    <xdr:to>
      <xdr:col>107</xdr:col>
      <xdr:colOff>101600</xdr:colOff>
      <xdr:row>76</xdr:row>
      <xdr:rowOff>134200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0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125327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15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132824</xdr:rowOff>
    </xdr:from>
    <xdr:to>
      <xdr:col>102</xdr:col>
      <xdr:colOff>165100</xdr:colOff>
      <xdr:row>77</xdr:row>
      <xdr:rowOff>62974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16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54101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25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44160</xdr:rowOff>
    </xdr:from>
    <xdr:to>
      <xdr:col>98</xdr:col>
      <xdr:colOff>38100</xdr:colOff>
      <xdr:row>77</xdr:row>
      <xdr:rowOff>145760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24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136887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33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類似団体と比較して</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項目中</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項目については概ね同程度の数値となっている。他団体との差が見られる項目については、以下の要因によるものと考える。最も他団体との差が大きい</a:t>
          </a:r>
          <a:r>
            <a:rPr lang="ja-JP" altLang="ja-JP" sz="1100" b="0" i="0" baseline="0">
              <a:solidFill>
                <a:schemeClr val="dk1"/>
              </a:solidFill>
              <a:effectLst/>
              <a:latin typeface="+mn-lt"/>
              <a:ea typeface="+mn-ea"/>
              <a:cs typeface="+mn-cs"/>
            </a:rPr>
            <a:t>貸付金については、勤労者の生活安定や中小企業等の円滑な資金調達のための各種融資制度を充実させているためだと思われる。扶助費については、他団体に比べ低い数値で推移をしているものの、当町の高齢化率は他市町村に比べても高く、社会福祉にかかる決算額が増額傾向にあるため、将来の扶助費増加が懸念され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年度の推移で特徴的なところとしては、</a:t>
          </a:r>
          <a:r>
            <a:rPr lang="ja-JP" altLang="ja-JP" sz="1100" b="0" i="0" baseline="0">
              <a:solidFill>
                <a:schemeClr val="dk1"/>
              </a:solidFill>
              <a:effectLst/>
              <a:latin typeface="+mn-lt"/>
              <a:ea typeface="+mn-ea"/>
              <a:cs typeface="+mn-cs"/>
            </a:rPr>
            <a:t>普通建設事業費については、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年度にかけて大幅に増加しているが、平成</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年度において実施した総合運動場管理施設改築事業（</a:t>
          </a:r>
          <a:r>
            <a:rPr lang="en-US" altLang="ja-JP" sz="1100" b="0" i="0" baseline="0">
              <a:solidFill>
                <a:schemeClr val="dk1"/>
              </a:solidFill>
              <a:effectLst/>
              <a:latin typeface="+mn-lt"/>
              <a:ea typeface="+mn-ea"/>
              <a:cs typeface="+mn-cs"/>
            </a:rPr>
            <a:t>182,477</a:t>
          </a:r>
          <a:r>
            <a:rPr lang="ja-JP" altLang="en-US" sz="1100" b="0" i="0" baseline="0">
              <a:solidFill>
                <a:schemeClr val="dk1"/>
              </a:solidFill>
              <a:effectLst/>
              <a:latin typeface="+mn-lt"/>
              <a:ea typeface="+mn-ea"/>
              <a:cs typeface="+mn-cs"/>
            </a:rPr>
            <a:t>千円）、防災行政無線設備更新事業（</a:t>
          </a:r>
          <a:r>
            <a:rPr lang="en-US" altLang="ja-JP" sz="1100" b="0" i="0" baseline="0">
              <a:solidFill>
                <a:schemeClr val="dk1"/>
              </a:solidFill>
              <a:effectLst/>
              <a:latin typeface="+mn-lt"/>
              <a:ea typeface="+mn-ea"/>
              <a:cs typeface="+mn-cs"/>
            </a:rPr>
            <a:t>120,000</a:t>
          </a:r>
          <a:r>
            <a:rPr lang="ja-JP" altLang="en-US" sz="1100" b="0" i="0" baseline="0">
              <a:solidFill>
                <a:schemeClr val="dk1"/>
              </a:solidFill>
              <a:effectLst/>
              <a:latin typeface="+mn-lt"/>
              <a:ea typeface="+mn-ea"/>
              <a:cs typeface="+mn-cs"/>
            </a:rPr>
            <a:t>千円）の皆増によるものである。</a:t>
          </a:r>
          <a:r>
            <a:rPr lang="ja-JP" altLang="ja-JP" sz="1100" b="0" i="0" baseline="0">
              <a:solidFill>
                <a:schemeClr val="dk1"/>
              </a:solidFill>
              <a:effectLst/>
              <a:latin typeface="+mn-lt"/>
              <a:ea typeface="+mn-ea"/>
              <a:cs typeface="+mn-cs"/>
            </a:rPr>
            <a:t>公</a:t>
          </a:r>
          <a:r>
            <a:rPr kumimoji="1" lang="ja-JP" altLang="ja-JP" sz="1100" b="0">
              <a:solidFill>
                <a:schemeClr val="dk1"/>
              </a:solidFill>
              <a:effectLst/>
              <a:latin typeface="+mn-lt"/>
              <a:ea typeface="+mn-ea"/>
              <a:cs typeface="+mn-cs"/>
            </a:rPr>
            <a:t>債費については、平成</a:t>
          </a:r>
          <a:r>
            <a:rPr kumimoji="1" lang="en-US" altLang="ja-JP" sz="1100" b="0">
              <a:solidFill>
                <a:schemeClr val="dk1"/>
              </a:solidFill>
              <a:effectLst/>
              <a:latin typeface="+mn-lt"/>
              <a:ea typeface="+mn-ea"/>
              <a:cs typeface="+mn-cs"/>
            </a:rPr>
            <a:t>27</a:t>
          </a:r>
          <a:r>
            <a:rPr kumimoji="1" lang="ja-JP" altLang="ja-JP" sz="1100" b="0">
              <a:solidFill>
                <a:schemeClr val="dk1"/>
              </a:solidFill>
              <a:effectLst/>
              <a:latin typeface="+mn-lt"/>
              <a:ea typeface="+mn-ea"/>
              <a:cs typeface="+mn-cs"/>
            </a:rPr>
            <a:t>年度の数値が突出しているが、これは繰上償還をしたことが影響しており、この影響を排除した経年推移では過去に実施してきた大型建設事業の地方債の償還が本格的に始まってきていることから増加傾向となって</a:t>
          </a:r>
          <a:r>
            <a:rPr kumimoji="1" lang="ja-JP" altLang="en-US" sz="1100" b="0">
              <a:solidFill>
                <a:schemeClr val="dk1"/>
              </a:solidFill>
              <a:effectLst/>
              <a:latin typeface="+mn-lt"/>
              <a:ea typeface="+mn-ea"/>
              <a:cs typeface="+mn-cs"/>
            </a:rPr>
            <a:t>おり、今後しばらくはこの傾向が続くと見込まれる</a:t>
          </a:r>
          <a:r>
            <a:rPr kumimoji="1" lang="ja-JP" altLang="ja-JP" sz="1100" b="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長野県下諏訪町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20,243
19,983
66.87
8,196,741
7,842,278
347,796
4,843,827
9,608,848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92075</xdr:rowOff>
    </xdr:from>
    <xdr:to>
      <xdr:col>24</xdr:col>
      <xdr:colOff>63500</xdr:colOff>
      <xdr:row>33</xdr:row>
      <xdr:rowOff>103505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4992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39878</xdr:rowOff>
    </xdr:from>
    <xdr:to>
      <xdr:col>19</xdr:col>
      <xdr:colOff>177800</xdr:colOff>
      <xdr:row>33</xdr:row>
      <xdr:rowOff>103505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697728"/>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164465</xdr:rowOff>
    </xdr:from>
    <xdr:to>
      <xdr:col>15</xdr:col>
      <xdr:colOff>50800</xdr:colOff>
      <xdr:row>33</xdr:row>
      <xdr:rowOff>39878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50865"/>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164465</xdr:rowOff>
    </xdr:from>
    <xdr:to>
      <xdr:col>10</xdr:col>
      <xdr:colOff>114300</xdr:colOff>
      <xdr:row>33</xdr:row>
      <xdr:rowOff>80645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5086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96139</xdr:rowOff>
    </xdr:from>
    <xdr:to>
      <xdr:col>10</xdr:col>
      <xdr:colOff>165100</xdr:colOff>
      <xdr:row>34</xdr:row>
      <xdr:rowOff>26289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17416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135907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41275</xdr:rowOff>
    </xdr:from>
    <xdr:to>
      <xdr:col>24</xdr:col>
      <xdr:colOff>114300</xdr:colOff>
      <xdr:row>33</xdr:row>
      <xdr:rowOff>142875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64152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5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52705</xdr:rowOff>
    </xdr:from>
    <xdr:to>
      <xdr:col>20</xdr:col>
      <xdr:colOff>38100</xdr:colOff>
      <xdr:row>33</xdr:row>
      <xdr:rowOff>154305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170832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8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160528</xdr:rowOff>
    </xdr:from>
    <xdr:to>
      <xdr:col>15</xdr:col>
      <xdr:colOff>101600</xdr:colOff>
      <xdr:row>33</xdr:row>
      <xdr:rowOff>90678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4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107205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2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113665</xdr:rowOff>
    </xdr:from>
    <xdr:to>
      <xdr:col>10</xdr:col>
      <xdr:colOff>165100</xdr:colOff>
      <xdr:row>33</xdr:row>
      <xdr:rowOff>43815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60342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7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29845</xdr:rowOff>
    </xdr:from>
    <xdr:to>
      <xdr:col>6</xdr:col>
      <xdr:colOff>38100</xdr:colOff>
      <xdr:row>33</xdr:row>
      <xdr:rowOff>131445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147972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6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155187</xdr:rowOff>
    </xdr:from>
    <xdr:to>
      <xdr:col>24</xdr:col>
      <xdr:colOff>63500</xdr:colOff>
      <xdr:row>58</xdr:row>
      <xdr:rowOff>159353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099287"/>
          <a:ext cx="838200" cy="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155187</xdr:rowOff>
    </xdr:from>
    <xdr:to>
      <xdr:col>19</xdr:col>
      <xdr:colOff>177800</xdr:colOff>
      <xdr:row>58</xdr:row>
      <xdr:rowOff>160431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99287"/>
          <a:ext cx="889000" cy="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110743</xdr:rowOff>
    </xdr:from>
    <xdr:to>
      <xdr:col>15</xdr:col>
      <xdr:colOff>50800</xdr:colOff>
      <xdr:row>58</xdr:row>
      <xdr:rowOff>160431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54843"/>
          <a:ext cx="889000" cy="4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110743</xdr:rowOff>
    </xdr:from>
    <xdr:to>
      <xdr:col>10</xdr:col>
      <xdr:colOff>114300</xdr:colOff>
      <xdr:row>58</xdr:row>
      <xdr:rowOff>127277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54843"/>
          <a:ext cx="889000" cy="1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85819</xdr:rowOff>
    </xdr:from>
    <xdr:to>
      <xdr:col>10</xdr:col>
      <xdr:colOff>165100</xdr:colOff>
      <xdr:row>59</xdr:row>
      <xdr:rowOff>15969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2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7096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12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18188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1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108553</xdr:rowOff>
    </xdr:from>
    <xdr:to>
      <xdr:col>24</xdr:col>
      <xdr:colOff>114300</xdr:colOff>
      <xdr:row>59</xdr:row>
      <xdr:rowOff>38703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5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60735</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100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104387</xdr:rowOff>
    </xdr:from>
    <xdr:to>
      <xdr:col>20</xdr:col>
      <xdr:colOff>38100</xdr:colOff>
      <xdr:row>59</xdr:row>
      <xdr:rowOff>34537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25664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14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109631</xdr:rowOff>
    </xdr:from>
    <xdr:to>
      <xdr:col>15</xdr:col>
      <xdr:colOff>101600</xdr:colOff>
      <xdr:row>59</xdr:row>
      <xdr:rowOff>39781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5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30908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4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59943</xdr:rowOff>
    </xdr:from>
    <xdr:to>
      <xdr:col>10</xdr:col>
      <xdr:colOff>165100</xdr:colOff>
      <xdr:row>58</xdr:row>
      <xdr:rowOff>161543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0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6620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77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76477</xdr:rowOff>
    </xdr:from>
    <xdr:to>
      <xdr:col>6</xdr:col>
      <xdr:colOff>38100</xdr:colOff>
      <xdr:row>59</xdr:row>
      <xdr:rowOff>6627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2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23154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79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8418</xdr:rowOff>
    </xdr:from>
    <xdr:to>
      <xdr:col>24</xdr:col>
      <xdr:colOff>63500</xdr:colOff>
      <xdr:row>78</xdr:row>
      <xdr:rowOff>15570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81518"/>
          <a:ext cx="8382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15570</xdr:rowOff>
    </xdr:from>
    <xdr:to>
      <xdr:col>19</xdr:col>
      <xdr:colOff>177800</xdr:colOff>
      <xdr:row>78</xdr:row>
      <xdr:rowOff>28329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88670"/>
          <a:ext cx="889000" cy="1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28329</xdr:rowOff>
    </xdr:from>
    <xdr:to>
      <xdr:col>15</xdr:col>
      <xdr:colOff>50800</xdr:colOff>
      <xdr:row>78</xdr:row>
      <xdr:rowOff>134595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01429"/>
          <a:ext cx="889000" cy="10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134595</xdr:rowOff>
    </xdr:from>
    <xdr:to>
      <xdr:col>10</xdr:col>
      <xdr:colOff>114300</xdr:colOff>
      <xdr:row>78</xdr:row>
      <xdr:rowOff>168156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507695"/>
          <a:ext cx="889000" cy="3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146256</xdr:rowOff>
    </xdr:from>
    <xdr:to>
      <xdr:col>10</xdr:col>
      <xdr:colOff>165100</xdr:colOff>
      <xdr:row>77</xdr:row>
      <xdr:rowOff>76406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7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92934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5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129068</xdr:rowOff>
    </xdr:from>
    <xdr:to>
      <xdr:col>24</xdr:col>
      <xdr:colOff>114300</xdr:colOff>
      <xdr:row>78</xdr:row>
      <xdr:rowOff>59218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3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107495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0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136220</xdr:rowOff>
    </xdr:from>
    <xdr:to>
      <xdr:col>20</xdr:col>
      <xdr:colOff>38100</xdr:colOff>
      <xdr:row>78</xdr:row>
      <xdr:rowOff>66370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57497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30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148979</xdr:rowOff>
    </xdr:from>
    <xdr:to>
      <xdr:col>15</xdr:col>
      <xdr:colOff>101600</xdr:colOff>
      <xdr:row>78</xdr:row>
      <xdr:rowOff>79129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5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70256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83795</xdr:rowOff>
    </xdr:from>
    <xdr:to>
      <xdr:col>10</xdr:col>
      <xdr:colOff>165100</xdr:colOff>
      <xdr:row>79</xdr:row>
      <xdr:rowOff>13945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5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5072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49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117356</xdr:rowOff>
    </xdr:from>
    <xdr:to>
      <xdr:col>6</xdr:col>
      <xdr:colOff>38100</xdr:colOff>
      <xdr:row>79</xdr:row>
      <xdr:rowOff>47506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9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38633</xdr:rowOff>
    </xdr:from>
    <xdr:ext cx="534377"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63111" y="1358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19669</xdr:rowOff>
    </xdr:from>
    <xdr:to>
      <xdr:col>24</xdr:col>
      <xdr:colOff>63500</xdr:colOff>
      <xdr:row>99</xdr:row>
      <xdr:rowOff>84640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993219"/>
          <a:ext cx="838200" cy="6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15064</xdr:rowOff>
    </xdr:from>
    <xdr:to>
      <xdr:col>19</xdr:col>
      <xdr:colOff>177800</xdr:colOff>
      <xdr:row>99</xdr:row>
      <xdr:rowOff>84640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817164"/>
          <a:ext cx="889000" cy="24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15064</xdr:rowOff>
    </xdr:from>
    <xdr:to>
      <xdr:col>15</xdr:col>
      <xdr:colOff>50800</xdr:colOff>
      <xdr:row>98</xdr:row>
      <xdr:rowOff>134164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817164"/>
          <a:ext cx="889000" cy="1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134164</xdr:rowOff>
    </xdr:from>
    <xdr:to>
      <xdr:col>10</xdr:col>
      <xdr:colOff>114300</xdr:colOff>
      <xdr:row>99</xdr:row>
      <xdr:rowOff>450</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936264"/>
          <a:ext cx="889000" cy="3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7567</xdr:rowOff>
    </xdr:from>
    <xdr:to>
      <xdr:col>10</xdr:col>
      <xdr:colOff>165100</xdr:colOff>
      <xdr:row>98</xdr:row>
      <xdr:rowOff>109167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125694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5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140319</xdr:rowOff>
    </xdr:from>
    <xdr:to>
      <xdr:col>24</xdr:col>
      <xdr:colOff>114300</xdr:colOff>
      <xdr:row>99</xdr:row>
      <xdr:rowOff>70469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94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118746</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92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33840</xdr:rowOff>
    </xdr:from>
    <xdr:to>
      <xdr:col>20</xdr:col>
      <xdr:colOff>38100</xdr:colOff>
      <xdr:row>99</xdr:row>
      <xdr:rowOff>135440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700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126567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710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135714</xdr:rowOff>
    </xdr:from>
    <xdr:to>
      <xdr:col>15</xdr:col>
      <xdr:colOff>101600</xdr:colOff>
      <xdr:row>98</xdr:row>
      <xdr:rowOff>65864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76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56991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85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83364</xdr:rowOff>
    </xdr:from>
    <xdr:to>
      <xdr:col>10</xdr:col>
      <xdr:colOff>165100</xdr:colOff>
      <xdr:row>99</xdr:row>
      <xdr:rowOff>13514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88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4641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97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121100</xdr:rowOff>
    </xdr:from>
    <xdr:to>
      <xdr:col>6</xdr:col>
      <xdr:colOff>38100</xdr:colOff>
      <xdr:row>99</xdr:row>
      <xdr:rowOff>51250</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92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42377</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701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50927</xdr:rowOff>
    </xdr:from>
    <xdr:to>
      <xdr:col>55</xdr:col>
      <xdr:colOff>0</xdr:colOff>
      <xdr:row>32</xdr:row>
      <xdr:rowOff>79121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5537327"/>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156862</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00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79121</xdr:rowOff>
    </xdr:from>
    <xdr:to>
      <xdr:col>50</xdr:col>
      <xdr:colOff>114300</xdr:colOff>
      <xdr:row>32</xdr:row>
      <xdr:rowOff>103886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5565521"/>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76852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36068</xdr:rowOff>
    </xdr:from>
    <xdr:to>
      <xdr:col>45</xdr:col>
      <xdr:colOff>177800</xdr:colOff>
      <xdr:row>32</xdr:row>
      <xdr:rowOff>103886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5522468"/>
          <a:ext cx="8890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78376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142748</xdr:rowOff>
    </xdr:from>
    <xdr:to>
      <xdr:col>41</xdr:col>
      <xdr:colOff>50800</xdr:colOff>
      <xdr:row>32</xdr:row>
      <xdr:rowOff>36068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5457698"/>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71518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415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59707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127</xdr:rowOff>
    </xdr:from>
    <xdr:to>
      <xdr:col>55</xdr:col>
      <xdr:colOff>50800</xdr:colOff>
      <xdr:row>32</xdr:row>
      <xdr:rowOff>101727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548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23004</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533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28321</xdr:rowOff>
    </xdr:from>
    <xdr:to>
      <xdr:col>50</xdr:col>
      <xdr:colOff>165100</xdr:colOff>
      <xdr:row>32</xdr:row>
      <xdr:rowOff>129921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551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146448</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528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53086</xdr:rowOff>
    </xdr:from>
    <xdr:to>
      <xdr:col>46</xdr:col>
      <xdr:colOff>38100</xdr:colOff>
      <xdr:row>32</xdr:row>
      <xdr:rowOff>154686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553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171213</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531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156718</xdr:rowOff>
    </xdr:from>
    <xdr:to>
      <xdr:col>41</xdr:col>
      <xdr:colOff>101600</xdr:colOff>
      <xdr:row>32</xdr:row>
      <xdr:rowOff>86868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54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103395</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52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91948</xdr:rowOff>
    </xdr:from>
    <xdr:to>
      <xdr:col>36</xdr:col>
      <xdr:colOff>165100</xdr:colOff>
      <xdr:row>32</xdr:row>
      <xdr:rowOff>22098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540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38625</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518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45974</xdr:rowOff>
    </xdr:from>
    <xdr:to>
      <xdr:col>55</xdr:col>
      <xdr:colOff>0</xdr:colOff>
      <xdr:row>59</xdr:row>
      <xdr:rowOff>57159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61524"/>
          <a:ext cx="838200" cy="1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53616</xdr:rowOff>
    </xdr:from>
    <xdr:to>
      <xdr:col>50</xdr:col>
      <xdr:colOff>114300</xdr:colOff>
      <xdr:row>59</xdr:row>
      <xdr:rowOff>57159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169166"/>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49991</xdr:rowOff>
    </xdr:from>
    <xdr:to>
      <xdr:col>45</xdr:col>
      <xdr:colOff>177800</xdr:colOff>
      <xdr:row>59</xdr:row>
      <xdr:rowOff>53616</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165541"/>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23718</xdr:rowOff>
    </xdr:from>
    <xdr:to>
      <xdr:col>41</xdr:col>
      <xdr:colOff>50800</xdr:colOff>
      <xdr:row>59</xdr:row>
      <xdr:rowOff>49991</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139268"/>
          <a:ext cx="889000" cy="2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64032</xdr:rowOff>
    </xdr:from>
    <xdr:to>
      <xdr:col>41</xdr:col>
      <xdr:colOff>101600</xdr:colOff>
      <xdr:row>57</xdr:row>
      <xdr:rowOff>165632</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8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10709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61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166624</xdr:rowOff>
    </xdr:from>
    <xdr:to>
      <xdr:col>55</xdr:col>
      <xdr:colOff>50800</xdr:colOff>
      <xdr:row>59</xdr:row>
      <xdr:rowOff>96774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1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81551</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2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6359</xdr:rowOff>
    </xdr:from>
    <xdr:to>
      <xdr:col>50</xdr:col>
      <xdr:colOff>165100</xdr:colOff>
      <xdr:row>59</xdr:row>
      <xdr:rowOff>107959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2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99086</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14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2816</xdr:rowOff>
    </xdr:from>
    <xdr:to>
      <xdr:col>46</xdr:col>
      <xdr:colOff>38100</xdr:colOff>
      <xdr:row>59</xdr:row>
      <xdr:rowOff>104416</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1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95543</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1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170641</xdr:rowOff>
    </xdr:from>
    <xdr:to>
      <xdr:col>41</xdr:col>
      <xdr:colOff>101600</xdr:colOff>
      <xdr:row>59</xdr:row>
      <xdr:rowOff>100791</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1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91918</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0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144368</xdr:rowOff>
    </xdr:from>
    <xdr:to>
      <xdr:col>36</xdr:col>
      <xdr:colOff>165100</xdr:colOff>
      <xdr:row>59</xdr:row>
      <xdr:rowOff>74518</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8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65645</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8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26823</xdr:rowOff>
    </xdr:from>
    <xdr:to>
      <xdr:col>55</xdr:col>
      <xdr:colOff>0</xdr:colOff>
      <xdr:row>76</xdr:row>
      <xdr:rowOff>74270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3057023"/>
          <a:ext cx="838200" cy="4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57802</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43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26823</xdr:rowOff>
    </xdr:from>
    <xdr:to>
      <xdr:col>50</xdr:col>
      <xdr:colOff>114300</xdr:colOff>
      <xdr:row>76</xdr:row>
      <xdr:rowOff>55372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3057023"/>
          <a:ext cx="889000" cy="2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8895</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55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125946</xdr:rowOff>
    </xdr:from>
    <xdr:to>
      <xdr:col>45</xdr:col>
      <xdr:colOff>177800</xdr:colOff>
      <xdr:row>76</xdr:row>
      <xdr:rowOff>55372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7861300" y="12984696"/>
          <a:ext cx="889000" cy="10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8692</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15428" y="135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125946</xdr:rowOff>
    </xdr:from>
    <xdr:to>
      <xdr:col>41</xdr:col>
      <xdr:colOff>50800</xdr:colOff>
      <xdr:row>76</xdr:row>
      <xdr:rowOff>132486</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2984696"/>
          <a:ext cx="889000" cy="17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33770</xdr:rowOff>
    </xdr:from>
    <xdr:to>
      <xdr:col>41</xdr:col>
      <xdr:colOff>101600</xdr:colOff>
      <xdr:row>78</xdr:row>
      <xdr:rowOff>135370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40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126497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49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16299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56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23470</xdr:rowOff>
    </xdr:from>
    <xdr:to>
      <xdr:col>55</xdr:col>
      <xdr:colOff>50800</xdr:colOff>
      <xdr:row>76</xdr:row>
      <xdr:rowOff>125070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05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46347</xdr:rowOff>
    </xdr:from>
    <xdr:ext cx="534377"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290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147473</xdr:rowOff>
    </xdr:from>
    <xdr:to>
      <xdr:col>50</xdr:col>
      <xdr:colOff>165100</xdr:colOff>
      <xdr:row>76</xdr:row>
      <xdr:rowOff>77623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00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94149</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372111" y="1278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4572</xdr:rowOff>
    </xdr:from>
    <xdr:to>
      <xdr:col>46</xdr:col>
      <xdr:colOff>38100</xdr:colOff>
      <xdr:row>76</xdr:row>
      <xdr:rowOff>106172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03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122699</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483111" y="128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75146</xdr:rowOff>
    </xdr:from>
    <xdr:to>
      <xdr:col>41</xdr:col>
      <xdr:colOff>101600</xdr:colOff>
      <xdr:row>76</xdr:row>
      <xdr:rowOff>5296</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29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21823</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594111" y="1270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81686</xdr:rowOff>
    </xdr:from>
    <xdr:to>
      <xdr:col>36</xdr:col>
      <xdr:colOff>165100</xdr:colOff>
      <xdr:row>77</xdr:row>
      <xdr:rowOff>11836</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1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28363</xdr:rowOff>
    </xdr:from>
    <xdr:ext cx="534377"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05111" y="1288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81614</xdr:rowOff>
    </xdr:from>
    <xdr:to>
      <xdr:col>55</xdr:col>
      <xdr:colOff>0</xdr:colOff>
      <xdr:row>96</xdr:row>
      <xdr:rowOff>123492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540814"/>
          <a:ext cx="838200" cy="4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108083</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567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35437</xdr:rowOff>
    </xdr:from>
    <xdr:to>
      <xdr:col>50</xdr:col>
      <xdr:colOff>114300</xdr:colOff>
      <xdr:row>96</xdr:row>
      <xdr:rowOff>123492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494637"/>
          <a:ext cx="889000" cy="8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38654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35437</xdr:rowOff>
    </xdr:from>
    <xdr:to>
      <xdr:col>45</xdr:col>
      <xdr:colOff>177800</xdr:colOff>
      <xdr:row>97</xdr:row>
      <xdr:rowOff>64033</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494637"/>
          <a:ext cx="889000" cy="20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50748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50034</xdr:rowOff>
    </xdr:from>
    <xdr:to>
      <xdr:col>41</xdr:col>
      <xdr:colOff>50800</xdr:colOff>
      <xdr:row>97</xdr:row>
      <xdr:rowOff>64033</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680684"/>
          <a:ext cx="889000" cy="1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151036</xdr:rowOff>
    </xdr:from>
    <xdr:to>
      <xdr:col>41</xdr:col>
      <xdr:colOff>101600</xdr:colOff>
      <xdr:row>97</xdr:row>
      <xdr:rowOff>81186</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61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97713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8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30814</xdr:rowOff>
    </xdr:from>
    <xdr:to>
      <xdr:col>55</xdr:col>
      <xdr:colOff>50800</xdr:colOff>
      <xdr:row>96</xdr:row>
      <xdr:rowOff>132414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4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53691</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34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72692</xdr:rowOff>
    </xdr:from>
    <xdr:to>
      <xdr:col>50</xdr:col>
      <xdr:colOff>165100</xdr:colOff>
      <xdr:row>97</xdr:row>
      <xdr:rowOff>2842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53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19369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30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156087</xdr:rowOff>
    </xdr:from>
    <xdr:to>
      <xdr:col>46</xdr:col>
      <xdr:colOff>38100</xdr:colOff>
      <xdr:row>96</xdr:row>
      <xdr:rowOff>86237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44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102764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2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13233</xdr:rowOff>
    </xdr:from>
    <xdr:to>
      <xdr:col>41</xdr:col>
      <xdr:colOff>101600</xdr:colOff>
      <xdr:row>97</xdr:row>
      <xdr:rowOff>114833</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4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105960</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3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170684</xdr:rowOff>
    </xdr:from>
    <xdr:to>
      <xdr:col>36</xdr:col>
      <xdr:colOff>165100</xdr:colOff>
      <xdr:row>97</xdr:row>
      <xdr:rowOff>100834</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2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91961</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2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162240</xdr:rowOff>
    </xdr:from>
    <xdr:to>
      <xdr:col>85</xdr:col>
      <xdr:colOff>127000</xdr:colOff>
      <xdr:row>36</xdr:row>
      <xdr:rowOff>118235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162990"/>
          <a:ext cx="838200" cy="12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26156</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19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118235</xdr:rowOff>
    </xdr:from>
    <xdr:to>
      <xdr:col>81</xdr:col>
      <xdr:colOff>50800</xdr:colOff>
      <xdr:row>36</xdr:row>
      <xdr:rowOff>129756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290435"/>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125115</xdr:rowOff>
    </xdr:from>
    <xdr:to>
      <xdr:col>76</xdr:col>
      <xdr:colOff>114300</xdr:colOff>
      <xdr:row>36</xdr:row>
      <xdr:rowOff>129756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297315"/>
          <a:ext cx="889000" cy="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125115</xdr:rowOff>
    </xdr:from>
    <xdr:to>
      <xdr:col>71</xdr:col>
      <xdr:colOff>177800</xdr:colOff>
      <xdr:row>37</xdr:row>
      <xdr:rowOff>12530</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297315"/>
          <a:ext cx="889000" cy="5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159675</xdr:rowOff>
    </xdr:from>
    <xdr:to>
      <xdr:col>72</xdr:col>
      <xdr:colOff>38100</xdr:colOff>
      <xdr:row>36</xdr:row>
      <xdr:rowOff>89825</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16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106352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9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111440</xdr:rowOff>
    </xdr:from>
    <xdr:to>
      <xdr:col>85</xdr:col>
      <xdr:colOff>177800</xdr:colOff>
      <xdr:row>36</xdr:row>
      <xdr:rowOff>41590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11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134317</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596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67435</xdr:rowOff>
    </xdr:from>
    <xdr:to>
      <xdr:col>81</xdr:col>
      <xdr:colOff>101600</xdr:colOff>
      <xdr:row>36</xdr:row>
      <xdr:rowOff>169035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2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160162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33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78956</xdr:rowOff>
    </xdr:from>
    <xdr:to>
      <xdr:col>76</xdr:col>
      <xdr:colOff>165100</xdr:colOff>
      <xdr:row>37</xdr:row>
      <xdr:rowOff>9106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25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233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34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74315</xdr:rowOff>
    </xdr:from>
    <xdr:to>
      <xdr:col>72</xdr:col>
      <xdr:colOff>38100</xdr:colOff>
      <xdr:row>37</xdr:row>
      <xdr:rowOff>4465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24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167042</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33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133180</xdr:rowOff>
    </xdr:from>
    <xdr:to>
      <xdr:col>67</xdr:col>
      <xdr:colOff>101600</xdr:colOff>
      <xdr:row>37</xdr:row>
      <xdr:rowOff>63330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30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54457</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39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58979</xdr:rowOff>
    </xdr:from>
    <xdr:to>
      <xdr:col>85</xdr:col>
      <xdr:colOff>127000</xdr:colOff>
      <xdr:row>58</xdr:row>
      <xdr:rowOff>152044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10003079"/>
          <a:ext cx="838200" cy="9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94894</xdr:rowOff>
    </xdr:from>
    <xdr:to>
      <xdr:col>81</xdr:col>
      <xdr:colOff>50800</xdr:colOff>
      <xdr:row>58</xdr:row>
      <xdr:rowOff>152044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1003899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94894</xdr:rowOff>
    </xdr:from>
    <xdr:to>
      <xdr:col>76</xdr:col>
      <xdr:colOff>114300</xdr:colOff>
      <xdr:row>58</xdr:row>
      <xdr:rowOff>146291</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10038994"/>
          <a:ext cx="889000" cy="5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153683</xdr:rowOff>
    </xdr:from>
    <xdr:to>
      <xdr:col>71</xdr:col>
      <xdr:colOff>177800</xdr:colOff>
      <xdr:row>58</xdr:row>
      <xdr:rowOff>146291</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9411983"/>
          <a:ext cx="889000" cy="67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78397</xdr:rowOff>
    </xdr:from>
    <xdr:to>
      <xdr:col>72</xdr:col>
      <xdr:colOff>38100</xdr:colOff>
      <xdr:row>58</xdr:row>
      <xdr:rowOff>8547</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25074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62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46105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8179</xdr:rowOff>
    </xdr:from>
    <xdr:to>
      <xdr:col>85</xdr:col>
      <xdr:colOff>177800</xdr:colOff>
      <xdr:row>58</xdr:row>
      <xdr:rowOff>109779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95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158056</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9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101244</xdr:rowOff>
    </xdr:from>
    <xdr:to>
      <xdr:col>81</xdr:col>
      <xdr:colOff>101600</xdr:colOff>
      <xdr:row>59</xdr:row>
      <xdr:rowOff>31394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100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22521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1013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44094</xdr:rowOff>
    </xdr:from>
    <xdr:to>
      <xdr:col>76</xdr:col>
      <xdr:colOff>165100</xdr:colOff>
      <xdr:row>58</xdr:row>
      <xdr:rowOff>145694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9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136821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100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95491</xdr:rowOff>
    </xdr:from>
    <xdr:to>
      <xdr:col>72</xdr:col>
      <xdr:colOff>38100</xdr:colOff>
      <xdr:row>59</xdr:row>
      <xdr:rowOff>25641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1003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16768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1013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102883</xdr:rowOff>
    </xdr:from>
    <xdr:to>
      <xdr:col>67</xdr:col>
      <xdr:colOff>101600</xdr:colOff>
      <xdr:row>55</xdr:row>
      <xdr:rowOff>33033</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36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49560</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13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43577</xdr:rowOff>
    </xdr:from>
    <xdr:to>
      <xdr:col>85</xdr:col>
      <xdr:colOff>127000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5481300" y="13588127"/>
          <a:ext cx="838200" cy="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44145</xdr:rowOff>
    </xdr:from>
    <xdr:to>
      <xdr:col>71</xdr:col>
      <xdr:colOff>177800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8869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162883</xdr:rowOff>
    </xdr:from>
    <xdr:to>
      <xdr:col>72</xdr:col>
      <xdr:colOff>38100</xdr:colOff>
      <xdr:row>79</xdr:row>
      <xdr:rowOff>93033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5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109560</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31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164227</xdr:rowOff>
    </xdr:from>
    <xdr:to>
      <xdr:col>85</xdr:col>
      <xdr:colOff>177800</xdr:colOff>
      <xdr:row>79</xdr:row>
      <xdr:rowOff>94377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137834</xdr:rowOff>
    </xdr:from>
    <xdr:ext cx="378565"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510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164795</xdr:rowOff>
    </xdr:from>
    <xdr:to>
      <xdr:col>67</xdr:col>
      <xdr:colOff>101600</xdr:colOff>
      <xdr:row>79</xdr:row>
      <xdr:rowOff>94945</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86072</xdr:rowOff>
    </xdr:from>
    <xdr:ext cx="313932"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57333" y="13630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26225</xdr:rowOff>
    </xdr:from>
    <xdr:to>
      <xdr:col>85</xdr:col>
      <xdr:colOff>127000</xdr:colOff>
      <xdr:row>96</xdr:row>
      <xdr:rowOff>77318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485425"/>
          <a:ext cx="838200" cy="5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78351</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537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77318</xdr:rowOff>
    </xdr:from>
    <xdr:to>
      <xdr:col>81</xdr:col>
      <xdr:colOff>50800</xdr:colOff>
      <xdr:row>96</xdr:row>
      <xdr:rowOff>119635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536518"/>
          <a:ext cx="889000" cy="4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23944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104584</xdr:rowOff>
    </xdr:from>
    <xdr:to>
      <xdr:col>76</xdr:col>
      <xdr:colOff>114300</xdr:colOff>
      <xdr:row>96</xdr:row>
      <xdr:rowOff>119635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392334"/>
          <a:ext cx="889000" cy="18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26103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104584</xdr:rowOff>
    </xdr:from>
    <xdr:to>
      <xdr:col>71</xdr:col>
      <xdr:colOff>177800</xdr:colOff>
      <xdr:row>96</xdr:row>
      <xdr:rowOff>166027</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392334"/>
          <a:ext cx="889000" cy="23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52603</xdr:rowOff>
    </xdr:from>
    <xdr:to>
      <xdr:col>72</xdr:col>
      <xdr:colOff>38100</xdr:colOff>
      <xdr:row>96</xdr:row>
      <xdr:rowOff>154203</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145330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6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146875</xdr:rowOff>
    </xdr:from>
    <xdr:to>
      <xdr:col>85</xdr:col>
      <xdr:colOff>177800</xdr:colOff>
      <xdr:row>96</xdr:row>
      <xdr:rowOff>77025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4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169752</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28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26518</xdr:rowOff>
    </xdr:from>
    <xdr:to>
      <xdr:col>81</xdr:col>
      <xdr:colOff>101600</xdr:colOff>
      <xdr:row>96</xdr:row>
      <xdr:rowOff>128118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48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144645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2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68835</xdr:rowOff>
    </xdr:from>
    <xdr:to>
      <xdr:col>76</xdr:col>
      <xdr:colOff>165100</xdr:colOff>
      <xdr:row>96</xdr:row>
      <xdr:rowOff>170435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5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15512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30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53784</xdr:rowOff>
    </xdr:from>
    <xdr:to>
      <xdr:col>72</xdr:col>
      <xdr:colOff>38100</xdr:colOff>
      <xdr:row>95</xdr:row>
      <xdr:rowOff>155384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34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461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11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115227</xdr:rowOff>
    </xdr:from>
    <xdr:to>
      <xdr:col>67</xdr:col>
      <xdr:colOff>101600</xdr:colOff>
      <xdr:row>97</xdr:row>
      <xdr:rowOff>45377</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57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36504</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66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87757</xdr:rowOff>
    </xdr:from>
    <xdr:to>
      <xdr:col>102</xdr:col>
      <xdr:colOff>165100</xdr:colOff>
      <xdr:row>38</xdr:row>
      <xdr:rowOff>17907</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34434</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206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類似団体と比較して</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項目中</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項目については概ね同程度の数値となっている。他団体との差が見られる項目については、以下の要因によるものと考える。</a:t>
          </a:r>
          <a:r>
            <a:rPr kumimoji="1" lang="ja-JP" altLang="en-US" sz="1100">
              <a:solidFill>
                <a:schemeClr val="dk1"/>
              </a:solidFill>
              <a:effectLst/>
              <a:latin typeface="+mn-lt"/>
              <a:ea typeface="+mn-ea"/>
              <a:cs typeface="+mn-cs"/>
            </a:rPr>
            <a:t>議会費については、総額のうち議員報酬が占める割合が非常に大きいため、推測であるが他団体に比べ議員数が多いのではないかと考えられる。今後他団体の状況については、注視していきたい。</a:t>
          </a:r>
          <a:r>
            <a:rPr kumimoji="1" lang="ja-JP" altLang="ja-JP" sz="1100">
              <a:solidFill>
                <a:schemeClr val="dk1"/>
              </a:solidFill>
              <a:effectLst/>
              <a:latin typeface="+mn-lt"/>
              <a:ea typeface="+mn-ea"/>
              <a:cs typeface="+mn-cs"/>
            </a:rPr>
            <a:t>農林水産業費については、町の土地が狭小であり、産業構造を見ても第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次産業</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産業</a:t>
          </a:r>
          <a:r>
            <a:rPr kumimoji="1" lang="en-US" altLang="ja-JP" sz="1100">
              <a:solidFill>
                <a:schemeClr val="dk1"/>
              </a:solidFill>
              <a:effectLst/>
              <a:latin typeface="+mn-lt"/>
              <a:ea typeface="+mn-ea"/>
              <a:cs typeface="+mn-cs"/>
            </a:rPr>
            <a:t>37.9%</a:t>
          </a:r>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次産業</a:t>
          </a:r>
          <a:r>
            <a:rPr kumimoji="1" lang="en-US" altLang="ja-JP" sz="1100">
              <a:solidFill>
                <a:schemeClr val="dk1"/>
              </a:solidFill>
              <a:effectLst/>
              <a:latin typeface="+mn-lt"/>
              <a:ea typeface="+mn-ea"/>
              <a:cs typeface="+mn-cs"/>
            </a:rPr>
            <a:t>60.7%</a:t>
          </a:r>
          <a:r>
            <a:rPr kumimoji="1" lang="ja-JP" altLang="ja-JP" sz="1100">
              <a:solidFill>
                <a:schemeClr val="dk1"/>
              </a:solidFill>
              <a:effectLst/>
              <a:latin typeface="+mn-lt"/>
              <a:ea typeface="+mn-ea"/>
              <a:cs typeface="+mn-cs"/>
            </a:rPr>
            <a:t>と第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次産業の比率が非常に低いため、他団体に比べ事業費についても低い値となっている。労働費については、</a:t>
          </a:r>
          <a:r>
            <a:rPr lang="ja-JP" altLang="ja-JP" sz="1100" b="0" i="0" baseline="0">
              <a:solidFill>
                <a:schemeClr val="dk1"/>
              </a:solidFill>
              <a:effectLst/>
              <a:latin typeface="+mn-lt"/>
              <a:ea typeface="+mn-ea"/>
              <a:cs typeface="+mn-cs"/>
            </a:rPr>
            <a:t>勤労者の生活安定や中小企業等の円滑な資金調達のための各種融資制度の充実により他団体を大きく上回っている。商工費については</a:t>
          </a:r>
          <a:r>
            <a:rPr kumimoji="1" lang="ja-JP" altLang="ja-JP" sz="1100">
              <a:solidFill>
                <a:schemeClr val="dk1"/>
              </a:solidFill>
              <a:effectLst/>
              <a:latin typeface="+mn-lt"/>
              <a:ea typeface="+mn-ea"/>
              <a:cs typeface="+mn-cs"/>
            </a:rPr>
            <a:t>、当町の自然や歴史、温泉といった豊かな観光資源を活用した各種観光施策の実施も影響して、高い水準を維持しているものと思われる。</a:t>
          </a:r>
          <a:r>
            <a:rPr lang="ja-JP" altLang="ja-JP" sz="1100">
              <a:solidFill>
                <a:schemeClr val="dk1"/>
              </a:solidFill>
              <a:effectLst/>
              <a:latin typeface="+mn-lt"/>
              <a:ea typeface="+mn-ea"/>
              <a:cs typeface="+mn-cs"/>
            </a:rPr>
            <a:t>年度の推移で特徴的なところとしては、教育費では、</a:t>
          </a:r>
          <a:r>
            <a:rPr lang="ja-JP" altLang="ja-JP" sz="1100" b="0" i="0" baseline="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年度から</a:t>
          </a:r>
          <a:r>
            <a:rPr lang="ja-JP" altLang="ja-JP" sz="1100" b="0" i="0" baseline="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年度において</a:t>
          </a:r>
          <a:r>
            <a:rPr lang="en-US" altLang="ja-JP" sz="1100">
              <a:solidFill>
                <a:schemeClr val="dk1"/>
              </a:solidFill>
              <a:effectLst/>
              <a:latin typeface="+mn-lt"/>
              <a:ea typeface="+mn-ea"/>
              <a:cs typeface="+mn-cs"/>
            </a:rPr>
            <a:t>53,418</a:t>
          </a:r>
          <a:r>
            <a:rPr lang="ja-JP" altLang="ja-JP" sz="1100">
              <a:solidFill>
                <a:schemeClr val="dk1"/>
              </a:solidFill>
              <a:effectLst/>
              <a:latin typeface="+mn-lt"/>
              <a:ea typeface="+mn-ea"/>
              <a:cs typeface="+mn-cs"/>
            </a:rPr>
            <a:t>円減少しているが、老朽化した</a:t>
          </a:r>
          <a:r>
            <a:rPr lang="ja-JP" altLang="ja-JP" sz="1100" b="0" i="0" baseline="0">
              <a:solidFill>
                <a:schemeClr val="dk1"/>
              </a:solidFill>
              <a:effectLst/>
              <a:latin typeface="+mn-lt"/>
              <a:ea typeface="+mn-ea"/>
              <a:cs typeface="+mn-cs"/>
            </a:rPr>
            <a:t>小学校の改築事業</a:t>
          </a:r>
          <a:r>
            <a:rPr lang="ja-JP" altLang="ja-JP" sz="1100">
              <a:solidFill>
                <a:schemeClr val="dk1"/>
              </a:solidFill>
              <a:effectLst/>
              <a:latin typeface="+mn-lt"/>
              <a:ea typeface="+mn-ea"/>
              <a:cs typeface="+mn-cs"/>
            </a:rPr>
            <a:t>の終了に伴う減が要因となっている。</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en-US" sz="1100">
              <a:solidFill>
                <a:schemeClr val="dk1"/>
              </a:solidFill>
              <a:effectLst/>
              <a:latin typeface="+mn-lt"/>
              <a:ea typeface="+mn-ea"/>
              <a:cs typeface="+mn-cs"/>
            </a:rPr>
            <a:t>年度から平成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年度においては</a:t>
          </a:r>
          <a:r>
            <a:rPr lang="en-US" altLang="ja-JP" sz="1100">
              <a:solidFill>
                <a:schemeClr val="dk1"/>
              </a:solidFill>
              <a:effectLst/>
              <a:latin typeface="+mn-lt"/>
              <a:ea typeface="+mn-ea"/>
              <a:cs typeface="+mn-cs"/>
            </a:rPr>
            <a:t>7,328</a:t>
          </a:r>
          <a:r>
            <a:rPr lang="ja-JP" altLang="en-US" sz="1100">
              <a:solidFill>
                <a:schemeClr val="dk1"/>
              </a:solidFill>
              <a:effectLst/>
              <a:latin typeface="+mn-lt"/>
              <a:ea typeface="+mn-ea"/>
              <a:cs typeface="+mn-cs"/>
            </a:rPr>
            <a:t>円増えているが、総合運動場管理施設（</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億</a:t>
          </a:r>
          <a:r>
            <a:rPr lang="en-US" altLang="ja-JP" sz="1100">
              <a:solidFill>
                <a:schemeClr val="dk1"/>
              </a:solidFill>
              <a:effectLst/>
              <a:latin typeface="+mn-lt"/>
              <a:ea typeface="+mn-ea"/>
              <a:cs typeface="+mn-cs"/>
            </a:rPr>
            <a:t>8,000</a:t>
          </a:r>
          <a:r>
            <a:rPr lang="ja-JP" altLang="en-US" sz="1100">
              <a:solidFill>
                <a:schemeClr val="dk1"/>
              </a:solidFill>
              <a:effectLst/>
              <a:latin typeface="+mn-lt"/>
              <a:ea typeface="+mn-ea"/>
              <a:cs typeface="+mn-cs"/>
            </a:rPr>
            <a:t>万）の改築が影響している。民生費については、社会保障経費が年々増加してきており、今後も右肩上がりで上昇していくものと思われる。消防費では、平成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年度において消防ポンプ自動車（</a:t>
          </a:r>
          <a:r>
            <a:rPr lang="en-US" altLang="ja-JP" sz="1100">
              <a:solidFill>
                <a:schemeClr val="dk1"/>
              </a:solidFill>
              <a:effectLst/>
              <a:latin typeface="+mn-lt"/>
              <a:ea typeface="+mn-ea"/>
              <a:cs typeface="+mn-cs"/>
            </a:rPr>
            <a:t>2,200</a:t>
          </a:r>
          <a:r>
            <a:rPr lang="ja-JP" altLang="en-US" sz="1100">
              <a:solidFill>
                <a:schemeClr val="dk1"/>
              </a:solidFill>
              <a:effectLst/>
              <a:latin typeface="+mn-lt"/>
              <a:ea typeface="+mn-ea"/>
              <a:cs typeface="+mn-cs"/>
            </a:rPr>
            <a:t>万円）の購入が大きく影響し、類似団体平均を</a:t>
          </a:r>
          <a:r>
            <a:rPr lang="en-US" altLang="ja-JP" sz="1100">
              <a:solidFill>
                <a:schemeClr val="dk1"/>
              </a:solidFill>
              <a:effectLst/>
              <a:latin typeface="+mn-lt"/>
              <a:ea typeface="+mn-ea"/>
              <a:cs typeface="+mn-cs"/>
            </a:rPr>
            <a:t>4,713</a:t>
          </a:r>
          <a:r>
            <a:rPr lang="ja-JP" altLang="en-US" sz="1100">
              <a:solidFill>
                <a:schemeClr val="dk1"/>
              </a:solidFill>
              <a:effectLst/>
              <a:latin typeface="+mn-lt"/>
              <a:ea typeface="+mn-ea"/>
              <a:cs typeface="+mn-cs"/>
            </a:rPr>
            <a:t>円上回る結果となった。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長野県下諏訪町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aseline="0">
              <a:solidFill>
                <a:schemeClr val="dk1"/>
              </a:solidFill>
              <a:effectLst/>
              <a:latin typeface="+mn-lt"/>
              <a:ea typeface="+mn-ea"/>
              <a:cs typeface="+mn-cs"/>
            </a:rPr>
            <a:t>　</a:t>
          </a:r>
          <a:r>
            <a:rPr kumimoji="1" lang="ja-JP" altLang="ja-JP" sz="1050" baseline="0">
              <a:solidFill>
                <a:schemeClr val="dk1"/>
              </a:solidFill>
              <a:effectLst/>
              <a:latin typeface="+mn-lt"/>
              <a:ea typeface="+mn-ea"/>
              <a:cs typeface="+mn-cs"/>
            </a:rPr>
            <a:t>財政調整基金においては、平成</a:t>
          </a:r>
          <a:r>
            <a:rPr kumimoji="1" lang="en-US" altLang="ja-JP" sz="1050" baseline="0">
              <a:solidFill>
                <a:schemeClr val="dk1"/>
              </a:solidFill>
              <a:effectLst/>
              <a:latin typeface="+mn-lt"/>
              <a:ea typeface="+mn-ea"/>
              <a:cs typeface="+mn-cs"/>
            </a:rPr>
            <a:t>21</a:t>
          </a:r>
          <a:r>
            <a:rPr kumimoji="1" lang="ja-JP" altLang="ja-JP" sz="1050" baseline="0">
              <a:solidFill>
                <a:schemeClr val="dk1"/>
              </a:solidFill>
              <a:effectLst/>
              <a:latin typeface="+mn-lt"/>
              <a:ea typeface="+mn-ea"/>
              <a:cs typeface="+mn-cs"/>
            </a:rPr>
            <a:t>年度までは取崩しにより減少傾向にあったが、普通交付税の増などのより、平成</a:t>
          </a:r>
          <a:r>
            <a:rPr kumimoji="1" lang="en-US" altLang="ja-JP" sz="1050" baseline="0">
              <a:solidFill>
                <a:schemeClr val="dk1"/>
              </a:solidFill>
              <a:effectLst/>
              <a:latin typeface="+mn-lt"/>
              <a:ea typeface="+mn-ea"/>
              <a:cs typeface="+mn-cs"/>
            </a:rPr>
            <a:t>24</a:t>
          </a:r>
          <a:r>
            <a:rPr kumimoji="1" lang="ja-JP" altLang="ja-JP" sz="1050" baseline="0">
              <a:solidFill>
                <a:schemeClr val="dk1"/>
              </a:solidFill>
              <a:effectLst/>
              <a:latin typeface="+mn-lt"/>
              <a:ea typeface="+mn-ea"/>
              <a:cs typeface="+mn-cs"/>
            </a:rPr>
            <a:t>年度まで積立てができたことで水準が上昇してきた。</a:t>
          </a:r>
          <a:r>
            <a:rPr kumimoji="1" lang="ja-JP" altLang="en-US" sz="1050" baseline="0">
              <a:solidFill>
                <a:schemeClr val="dk1"/>
              </a:solidFill>
              <a:effectLst/>
              <a:latin typeface="+mn-lt"/>
              <a:ea typeface="+mn-ea"/>
              <a:cs typeface="+mn-cs"/>
            </a:rPr>
            <a:t>　</a:t>
          </a:r>
          <a:r>
            <a:rPr kumimoji="1" lang="ja-JP" altLang="ja-JP" sz="1050" baseline="0">
              <a:solidFill>
                <a:schemeClr val="dk1"/>
              </a:solidFill>
              <a:effectLst/>
              <a:latin typeface="+mn-lt"/>
              <a:ea typeface="+mn-ea"/>
              <a:cs typeface="+mn-cs"/>
            </a:rPr>
            <a:t>平成</a:t>
          </a:r>
          <a:r>
            <a:rPr kumimoji="1" lang="en-US" altLang="ja-JP" sz="1050" baseline="0">
              <a:solidFill>
                <a:schemeClr val="dk1"/>
              </a:solidFill>
              <a:effectLst/>
              <a:latin typeface="+mn-lt"/>
              <a:ea typeface="+mn-ea"/>
              <a:cs typeface="+mn-cs"/>
            </a:rPr>
            <a:t>30</a:t>
          </a:r>
          <a:r>
            <a:rPr kumimoji="1" lang="ja-JP" altLang="ja-JP" sz="1050" baseline="0">
              <a:solidFill>
                <a:schemeClr val="dk1"/>
              </a:solidFill>
              <a:effectLst/>
              <a:latin typeface="+mn-lt"/>
              <a:ea typeface="+mn-ea"/>
              <a:cs typeface="+mn-cs"/>
            </a:rPr>
            <a:t>年度は</a:t>
          </a:r>
          <a:r>
            <a:rPr kumimoji="1" lang="en-US" altLang="ja-JP" sz="1050" baseline="0">
              <a:solidFill>
                <a:schemeClr val="dk1"/>
              </a:solidFill>
              <a:effectLst/>
              <a:latin typeface="+mn-lt"/>
              <a:ea typeface="+mn-ea"/>
              <a:cs typeface="+mn-cs"/>
            </a:rPr>
            <a:t>0.24</a:t>
          </a:r>
          <a:r>
            <a:rPr kumimoji="1" lang="ja-JP" altLang="ja-JP" sz="1050" baseline="0">
              <a:solidFill>
                <a:schemeClr val="dk1"/>
              </a:solidFill>
              <a:effectLst/>
              <a:latin typeface="+mn-lt"/>
              <a:ea typeface="+mn-ea"/>
              <a:cs typeface="+mn-cs"/>
            </a:rPr>
            <a:t>ポイントの</a:t>
          </a:r>
          <a:r>
            <a:rPr kumimoji="1" lang="ja-JP" altLang="en-US" sz="1050" baseline="0">
              <a:solidFill>
                <a:schemeClr val="dk1"/>
              </a:solidFill>
              <a:effectLst/>
              <a:latin typeface="+mn-lt"/>
              <a:ea typeface="+mn-ea"/>
              <a:cs typeface="+mn-cs"/>
            </a:rPr>
            <a:t>減</a:t>
          </a:r>
          <a:r>
            <a:rPr kumimoji="1" lang="ja-JP" altLang="ja-JP" sz="1050" baseline="0">
              <a:solidFill>
                <a:schemeClr val="dk1"/>
              </a:solidFill>
              <a:effectLst/>
              <a:latin typeface="+mn-lt"/>
              <a:ea typeface="+mn-ea"/>
              <a:cs typeface="+mn-cs"/>
            </a:rPr>
            <a:t>となったが、これは標準財政規模の</a:t>
          </a:r>
          <a:r>
            <a:rPr kumimoji="1" lang="ja-JP" altLang="en-US" sz="1050" baseline="0">
              <a:solidFill>
                <a:schemeClr val="dk1"/>
              </a:solidFill>
              <a:effectLst/>
              <a:latin typeface="+mn-lt"/>
              <a:ea typeface="+mn-ea"/>
              <a:cs typeface="+mn-cs"/>
            </a:rPr>
            <a:t>増</a:t>
          </a:r>
          <a:r>
            <a:rPr kumimoji="1" lang="ja-JP" altLang="ja-JP" sz="1050" baseline="0">
              <a:solidFill>
                <a:schemeClr val="dk1"/>
              </a:solidFill>
              <a:effectLst/>
              <a:latin typeface="+mn-lt"/>
              <a:ea typeface="+mn-ea"/>
              <a:cs typeface="+mn-cs"/>
            </a:rPr>
            <a:t>によるものである。実質単年度収支では、</a:t>
          </a:r>
          <a:r>
            <a:rPr kumimoji="1" lang="en-US" altLang="ja-JP" sz="1050" baseline="0">
              <a:solidFill>
                <a:schemeClr val="dk1"/>
              </a:solidFill>
              <a:effectLst/>
              <a:latin typeface="+mn-lt"/>
              <a:ea typeface="+mn-ea"/>
              <a:cs typeface="+mn-cs"/>
            </a:rPr>
            <a:t>27</a:t>
          </a:r>
          <a:r>
            <a:rPr kumimoji="1" lang="ja-JP" altLang="ja-JP" sz="1050" baseline="0">
              <a:solidFill>
                <a:schemeClr val="dk1"/>
              </a:solidFill>
              <a:effectLst/>
              <a:latin typeface="+mn-lt"/>
              <a:ea typeface="+mn-ea"/>
              <a:cs typeface="+mn-cs"/>
            </a:rPr>
            <a:t>年度においては、</a:t>
          </a:r>
          <a:r>
            <a:rPr kumimoji="1" lang="en-US" altLang="ja-JP" sz="1050" baseline="0">
              <a:solidFill>
                <a:schemeClr val="dk1"/>
              </a:solidFill>
              <a:effectLst/>
              <a:latin typeface="+mn-lt"/>
              <a:ea typeface="+mn-ea"/>
              <a:cs typeface="+mn-cs"/>
            </a:rPr>
            <a:t>3</a:t>
          </a:r>
          <a:r>
            <a:rPr kumimoji="1" lang="ja-JP" altLang="ja-JP" sz="1050" baseline="0">
              <a:solidFill>
                <a:schemeClr val="dk1"/>
              </a:solidFill>
              <a:effectLst/>
              <a:latin typeface="+mn-lt"/>
              <a:ea typeface="+mn-ea"/>
              <a:cs typeface="+mn-cs"/>
            </a:rPr>
            <a:t>億</a:t>
          </a:r>
          <a:r>
            <a:rPr kumimoji="1" lang="en-US" altLang="ja-JP" sz="1050" baseline="0">
              <a:solidFill>
                <a:schemeClr val="dk1"/>
              </a:solidFill>
              <a:effectLst/>
              <a:latin typeface="+mn-lt"/>
              <a:ea typeface="+mn-ea"/>
              <a:cs typeface="+mn-cs"/>
            </a:rPr>
            <a:t>8,600</a:t>
          </a:r>
          <a:r>
            <a:rPr kumimoji="1" lang="ja-JP" altLang="ja-JP" sz="1050" baseline="0">
              <a:solidFill>
                <a:schemeClr val="dk1"/>
              </a:solidFill>
              <a:effectLst/>
              <a:latin typeface="+mn-lt"/>
              <a:ea typeface="+mn-ea"/>
              <a:cs typeface="+mn-cs"/>
            </a:rPr>
            <a:t>万円の繰上償還を実施したことにより数値が他の年度に比べて高くなっているが、平成</a:t>
          </a:r>
          <a:r>
            <a:rPr kumimoji="1" lang="en-US" altLang="ja-JP" sz="1050" baseline="0">
              <a:solidFill>
                <a:schemeClr val="dk1"/>
              </a:solidFill>
              <a:effectLst/>
              <a:latin typeface="+mn-lt"/>
              <a:ea typeface="+mn-ea"/>
              <a:cs typeface="+mn-cs"/>
            </a:rPr>
            <a:t>30</a:t>
          </a:r>
          <a:r>
            <a:rPr kumimoji="1" lang="ja-JP" altLang="ja-JP" sz="1050" baseline="0">
              <a:solidFill>
                <a:schemeClr val="dk1"/>
              </a:solidFill>
              <a:effectLst/>
              <a:latin typeface="+mn-lt"/>
              <a:ea typeface="+mn-ea"/>
              <a:cs typeface="+mn-cs"/>
            </a:rPr>
            <a:t>年度は例年並みの値となっている。当町は平成</a:t>
          </a:r>
          <a:r>
            <a:rPr kumimoji="1" lang="en-US" altLang="ja-JP" sz="1050" baseline="0">
              <a:solidFill>
                <a:schemeClr val="dk1"/>
              </a:solidFill>
              <a:effectLst/>
              <a:latin typeface="+mn-lt"/>
              <a:ea typeface="+mn-ea"/>
              <a:cs typeface="+mn-cs"/>
            </a:rPr>
            <a:t>19</a:t>
          </a:r>
          <a:r>
            <a:rPr kumimoji="1" lang="ja-JP" altLang="ja-JP" sz="1050" baseline="0">
              <a:solidFill>
                <a:schemeClr val="dk1"/>
              </a:solidFill>
              <a:effectLst/>
              <a:latin typeface="+mn-lt"/>
              <a:ea typeface="+mn-ea"/>
              <a:cs typeface="+mn-cs"/>
            </a:rPr>
            <a:t>年度以降常にプラスを維持してきており、今後は普通交付税を含めた一般財源の確保が厳しくなる見込みであることから、状況を注視していく必要がある。</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長野県下諏訪町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全ての会計において黒字であり、実質赤字比率はない。</a:t>
          </a:r>
          <a:endParaRPr lang="ja-JP" altLang="ja-JP" sz="105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水道事業会計</a:t>
          </a:r>
          <a:r>
            <a:rPr kumimoji="1" lang="en-US" altLang="ja-JP" sz="1050">
              <a:solidFill>
                <a:schemeClr val="dk1"/>
              </a:solidFill>
              <a:effectLst/>
              <a:latin typeface="+mn-lt"/>
              <a:ea typeface="+mn-ea"/>
              <a:cs typeface="+mn-cs"/>
            </a:rPr>
            <a:t>】</a:t>
          </a:r>
          <a:r>
            <a:rPr lang="ja-JP" altLang="ja-JP" sz="1050">
              <a:solidFill>
                <a:schemeClr val="dk1"/>
              </a:solidFill>
              <a:effectLst/>
              <a:latin typeface="+mn-lt"/>
              <a:ea typeface="+mn-ea"/>
              <a:cs typeface="+mn-cs"/>
            </a:rPr>
            <a:t>　連結実質赤字比率においては黒字となっているが、経営収支では赤字が生じており、現在は留保資金にも余裕があることから危機的状況ではないが、中長期的な改善が必要とされるため、平成</a:t>
          </a:r>
          <a:r>
            <a:rPr lang="en-US" altLang="ja-JP" sz="1050">
              <a:solidFill>
                <a:schemeClr val="dk1"/>
              </a:solidFill>
              <a:effectLst/>
              <a:latin typeface="+mn-lt"/>
              <a:ea typeface="+mn-ea"/>
              <a:cs typeface="+mn-cs"/>
            </a:rPr>
            <a:t>30</a:t>
          </a:r>
          <a:r>
            <a:rPr lang="ja-JP" altLang="ja-JP" sz="1050">
              <a:solidFill>
                <a:schemeClr val="dk1"/>
              </a:solidFill>
              <a:effectLst/>
              <a:latin typeface="+mn-lt"/>
              <a:ea typeface="+mn-ea"/>
              <a:cs typeface="+mn-cs"/>
            </a:rPr>
            <a:t>年度に策定した経営戦略において、投資・財政計画を見直し、更新需要を満たしつつ、無理なく将来に負担をかけない計画を策定した。また</a:t>
          </a:r>
          <a:r>
            <a:rPr lang="ja-JP" altLang="en-US" sz="1050">
              <a:solidFill>
                <a:schemeClr val="dk1"/>
              </a:solidFill>
              <a:effectLst/>
              <a:latin typeface="+mn-lt"/>
              <a:ea typeface="+mn-ea"/>
              <a:cs typeface="+mn-cs"/>
            </a:rPr>
            <a:t>、令和元年度に料金改定（引き上げ）を実施したが、</a:t>
          </a:r>
          <a:r>
            <a:rPr lang="en-US" altLang="ja-JP" sz="1050">
              <a:solidFill>
                <a:schemeClr val="dk1"/>
              </a:solidFill>
              <a:effectLst/>
              <a:latin typeface="+mn-lt"/>
              <a:ea typeface="+mn-ea"/>
              <a:cs typeface="+mn-cs"/>
            </a:rPr>
            <a:t>4</a:t>
          </a:r>
          <a:r>
            <a:rPr lang="ja-JP" altLang="en-US" sz="1050">
              <a:solidFill>
                <a:schemeClr val="dk1"/>
              </a:solidFill>
              <a:effectLst/>
              <a:latin typeface="+mn-lt"/>
              <a:ea typeface="+mn-ea"/>
              <a:cs typeface="+mn-cs"/>
            </a:rPr>
            <a:t>～</a:t>
          </a:r>
          <a:r>
            <a:rPr lang="en-US" altLang="ja-JP" sz="1050">
              <a:solidFill>
                <a:schemeClr val="dk1"/>
              </a:solidFill>
              <a:effectLst/>
              <a:latin typeface="+mn-lt"/>
              <a:ea typeface="+mn-ea"/>
              <a:cs typeface="+mn-cs"/>
            </a:rPr>
            <a:t>5</a:t>
          </a:r>
          <a:r>
            <a:rPr lang="ja-JP" altLang="en-US" sz="1050">
              <a:solidFill>
                <a:schemeClr val="dk1"/>
              </a:solidFill>
              <a:effectLst/>
              <a:latin typeface="+mn-lt"/>
              <a:ea typeface="+mn-ea"/>
              <a:cs typeface="+mn-cs"/>
            </a:rPr>
            <a:t>年後には再度の料金改定を検討する必要がある</a:t>
          </a:r>
          <a:r>
            <a:rPr lang="ja-JP" altLang="ja-JP" sz="1050">
              <a:solidFill>
                <a:schemeClr val="dk1"/>
              </a:solidFill>
              <a:effectLst/>
              <a:latin typeface="+mn-lt"/>
              <a:ea typeface="+mn-ea"/>
              <a:cs typeface="+mn-cs"/>
            </a:rPr>
            <a:t>。</a:t>
          </a:r>
          <a:endParaRPr lang="ja-JP" altLang="ja-JP" sz="105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下水道事業会計</a:t>
          </a:r>
          <a:r>
            <a:rPr kumimoji="1" lang="en-US" altLang="ja-JP" sz="1050">
              <a:solidFill>
                <a:schemeClr val="dk1"/>
              </a:solidFill>
              <a:effectLst/>
              <a:latin typeface="+mn-lt"/>
              <a:ea typeface="+mn-ea"/>
              <a:cs typeface="+mn-cs"/>
            </a:rPr>
            <a:t>】</a:t>
          </a:r>
          <a:r>
            <a:rPr lang="ja-JP" altLang="ja-JP" sz="1050">
              <a:solidFill>
                <a:schemeClr val="dk1"/>
              </a:solidFill>
              <a:effectLst/>
              <a:latin typeface="+mn-lt"/>
              <a:ea typeface="+mn-ea"/>
              <a:cs typeface="+mn-cs"/>
            </a:rPr>
            <a:t>　人口減少などにより使用料収入の減少が見込まれる中、現在では耐用年数を超えている管路はないが、今後、老朽化の進んだ施設の更新等に多額の資金投資が必要となってくることから、財源確保のための経営改善を行い、計画的な更新を進めていく必要がある。</a:t>
          </a:r>
          <a:endParaRPr lang="ja-JP" altLang="ja-JP" sz="105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温泉会計</a:t>
          </a:r>
          <a:r>
            <a:rPr kumimoji="1" lang="en-US" altLang="ja-JP" sz="1050">
              <a:solidFill>
                <a:schemeClr val="dk1"/>
              </a:solidFill>
              <a:effectLst/>
              <a:latin typeface="+mn-lt"/>
              <a:ea typeface="+mn-ea"/>
              <a:cs typeface="+mn-cs"/>
            </a:rPr>
            <a:t>】</a:t>
          </a:r>
          <a:r>
            <a:rPr lang="ja-JP" altLang="ja-JP" sz="1050">
              <a:solidFill>
                <a:schemeClr val="dk1"/>
              </a:solidFill>
              <a:effectLst/>
              <a:latin typeface="+mn-lt"/>
              <a:ea typeface="+mn-ea"/>
              <a:cs typeface="+mn-cs"/>
            </a:rPr>
            <a:t>　比率は増加傾向となっているが、平成</a:t>
          </a:r>
          <a:r>
            <a:rPr lang="en-US" altLang="ja-JP" sz="1050">
              <a:solidFill>
                <a:schemeClr val="dk1"/>
              </a:solidFill>
              <a:effectLst/>
              <a:latin typeface="+mn-lt"/>
              <a:ea typeface="+mn-ea"/>
              <a:cs typeface="+mn-cs"/>
            </a:rPr>
            <a:t>29</a:t>
          </a:r>
          <a:r>
            <a:rPr lang="ja-JP" altLang="ja-JP" sz="1050">
              <a:solidFill>
                <a:schemeClr val="dk1"/>
              </a:solidFill>
              <a:effectLst/>
              <a:latin typeface="+mn-lt"/>
              <a:ea typeface="+mn-ea"/>
              <a:cs typeface="+mn-cs"/>
            </a:rPr>
            <a:t>年度に多額の借入を行っているため、元金償還が始まる</a:t>
          </a:r>
          <a:r>
            <a:rPr lang="ja-JP" altLang="en-US" sz="1050">
              <a:solidFill>
                <a:schemeClr val="dk1"/>
              </a:solidFill>
              <a:effectLst/>
              <a:latin typeface="+mn-lt"/>
              <a:ea typeface="+mn-ea"/>
              <a:cs typeface="+mn-cs"/>
            </a:rPr>
            <a:t>令和</a:t>
          </a:r>
          <a:r>
            <a:rPr lang="en-US" altLang="ja-JP" sz="1050">
              <a:solidFill>
                <a:schemeClr val="dk1"/>
              </a:solidFill>
              <a:effectLst/>
              <a:latin typeface="+mn-lt"/>
              <a:ea typeface="+mn-ea"/>
              <a:cs typeface="+mn-cs"/>
            </a:rPr>
            <a:t>2</a:t>
          </a:r>
          <a:r>
            <a:rPr lang="ja-JP" altLang="ja-JP" sz="1050">
              <a:solidFill>
                <a:schemeClr val="dk1"/>
              </a:solidFill>
              <a:effectLst/>
              <a:latin typeface="+mn-lt"/>
              <a:ea typeface="+mn-ea"/>
              <a:cs typeface="+mn-cs"/>
            </a:rPr>
            <a:t>年度からは比率は減少していくことが予想される。温泉利用者の減少に加え、温泉管の漏湯事故に伴う修繕費や、施設の老朽化に伴う更新費に多額の費用を必要とし、厳しい財政状況が見込まれることから、効率化・経営健全化のための取り組みが必要となる。</a:t>
          </a:r>
          <a:endParaRPr lang="ja-JP" altLang="ja-JP" sz="105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一般会計</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普通交付税及び臨時財政対策債の</a:t>
          </a:r>
          <a:r>
            <a:rPr kumimoji="1" lang="ja-JP" altLang="en-US" sz="1050">
              <a:solidFill>
                <a:schemeClr val="dk1"/>
              </a:solidFill>
              <a:effectLst/>
              <a:latin typeface="+mn-lt"/>
              <a:ea typeface="+mn-ea"/>
              <a:cs typeface="+mn-cs"/>
            </a:rPr>
            <a:t>増</a:t>
          </a:r>
          <a:r>
            <a:rPr kumimoji="1" lang="ja-JP" altLang="ja-JP" sz="1050">
              <a:solidFill>
                <a:schemeClr val="dk1"/>
              </a:solidFill>
              <a:effectLst/>
              <a:latin typeface="+mn-lt"/>
              <a:ea typeface="+mn-ea"/>
              <a:cs typeface="+mn-cs"/>
            </a:rPr>
            <a:t>に伴い、標準財政規模が</a:t>
          </a:r>
          <a:r>
            <a:rPr kumimoji="1" lang="ja-JP" altLang="en-US" sz="1050">
              <a:solidFill>
                <a:schemeClr val="dk1"/>
              </a:solidFill>
              <a:effectLst/>
              <a:latin typeface="+mn-lt"/>
              <a:ea typeface="+mn-ea"/>
              <a:cs typeface="+mn-cs"/>
            </a:rPr>
            <a:t>増</a:t>
          </a:r>
          <a:r>
            <a:rPr kumimoji="1" lang="ja-JP" altLang="ja-JP" sz="1050">
              <a:solidFill>
                <a:schemeClr val="dk1"/>
              </a:solidFill>
              <a:effectLst/>
              <a:latin typeface="+mn-lt"/>
              <a:ea typeface="+mn-ea"/>
              <a:cs typeface="+mn-cs"/>
            </a:rPr>
            <a:t>となったことから比率が</a:t>
          </a:r>
          <a:r>
            <a:rPr kumimoji="1" lang="ja-JP" altLang="en-US" sz="1050">
              <a:solidFill>
                <a:schemeClr val="dk1"/>
              </a:solidFill>
              <a:effectLst/>
              <a:latin typeface="+mn-lt"/>
              <a:ea typeface="+mn-ea"/>
              <a:cs typeface="+mn-cs"/>
            </a:rPr>
            <a:t>減少</a:t>
          </a:r>
          <a:r>
            <a:rPr kumimoji="1" lang="ja-JP" altLang="ja-JP" sz="1050">
              <a:solidFill>
                <a:schemeClr val="dk1"/>
              </a:solidFill>
              <a:effectLst/>
              <a:latin typeface="+mn-lt"/>
              <a:ea typeface="+mn-ea"/>
              <a:cs typeface="+mn-cs"/>
            </a:rPr>
            <a:t>した。今後、公債費の増が見込まれるため、状況を注視していく必要がある。</a:t>
          </a:r>
          <a:endParaRPr lang="ja-JP" altLang="ja-JP" sz="105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8196741</v>
      </c>
      <c r="BO4" s="430"/>
      <c r="BP4" s="430"/>
      <c r="BQ4" s="430"/>
      <c r="BR4" s="430"/>
      <c r="BS4" s="430"/>
      <c r="BT4" s="430"/>
      <c r="BU4" s="431"/>
      <c r="BV4" s="429">
        <v>7901886</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7.2</v>
      </c>
      <c r="CU4" s="436"/>
      <c r="CV4" s="436"/>
      <c r="CW4" s="436"/>
      <c r="CX4" s="436"/>
      <c r="CY4" s="436"/>
      <c r="CZ4" s="436"/>
      <c r="DA4" s="437"/>
      <c r="DB4" s="435">
        <v>7.2</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7842278</v>
      </c>
      <c r="BO5" s="467"/>
      <c r="BP5" s="467"/>
      <c r="BQ5" s="467"/>
      <c r="BR5" s="467"/>
      <c r="BS5" s="467"/>
      <c r="BT5" s="467"/>
      <c r="BU5" s="468"/>
      <c r="BV5" s="466">
        <v>7540956</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83.7</v>
      </c>
      <c r="CU5" s="464"/>
      <c r="CV5" s="464"/>
      <c r="CW5" s="464"/>
      <c r="CX5" s="464"/>
      <c r="CY5" s="464"/>
      <c r="CZ5" s="464"/>
      <c r="DA5" s="465"/>
      <c r="DB5" s="463">
        <v>80</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354463</v>
      </c>
      <c r="BO6" s="467"/>
      <c r="BP6" s="467"/>
      <c r="BQ6" s="467"/>
      <c r="BR6" s="467"/>
      <c r="BS6" s="467"/>
      <c r="BT6" s="467"/>
      <c r="BU6" s="468"/>
      <c r="BV6" s="466">
        <v>360930</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89.7</v>
      </c>
      <c r="CU6" s="504"/>
      <c r="CV6" s="504"/>
      <c r="CW6" s="504"/>
      <c r="CX6" s="504"/>
      <c r="CY6" s="504"/>
      <c r="CZ6" s="504"/>
      <c r="DA6" s="505"/>
      <c r="DB6" s="503">
        <v>85.5</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6667</v>
      </c>
      <c r="BO7" s="467"/>
      <c r="BP7" s="467"/>
      <c r="BQ7" s="467"/>
      <c r="BR7" s="467"/>
      <c r="BS7" s="467"/>
      <c r="BT7" s="467"/>
      <c r="BU7" s="468"/>
      <c r="BV7" s="466">
        <v>14116</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4843827</v>
      </c>
      <c r="CU7" s="467"/>
      <c r="CV7" s="467"/>
      <c r="CW7" s="467"/>
      <c r="CX7" s="467"/>
      <c r="CY7" s="467"/>
      <c r="CZ7" s="467"/>
      <c r="DA7" s="468"/>
      <c r="DB7" s="466">
        <v>4784542</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94</v>
      </c>
      <c r="AV8" s="499"/>
      <c r="AW8" s="499"/>
      <c r="AX8" s="499"/>
      <c r="AY8" s="500" t="s">
        <v>109</v>
      </c>
      <c r="AZ8" s="501"/>
      <c r="BA8" s="501"/>
      <c r="BB8" s="501"/>
      <c r="BC8" s="501"/>
      <c r="BD8" s="501"/>
      <c r="BE8" s="501"/>
      <c r="BF8" s="501"/>
      <c r="BG8" s="501"/>
      <c r="BH8" s="501"/>
      <c r="BI8" s="501"/>
      <c r="BJ8" s="501"/>
      <c r="BK8" s="501"/>
      <c r="BL8" s="501"/>
      <c r="BM8" s="502"/>
      <c r="BN8" s="466">
        <v>347796</v>
      </c>
      <c r="BO8" s="467"/>
      <c r="BP8" s="467"/>
      <c r="BQ8" s="467"/>
      <c r="BR8" s="467"/>
      <c r="BS8" s="467"/>
      <c r="BT8" s="467"/>
      <c r="BU8" s="468"/>
      <c r="BV8" s="466">
        <v>346814</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0.61</v>
      </c>
      <c r="CU8" s="507"/>
      <c r="CV8" s="507"/>
      <c r="CW8" s="507"/>
      <c r="CX8" s="507"/>
      <c r="CY8" s="507"/>
      <c r="CZ8" s="507"/>
      <c r="DA8" s="508"/>
      <c r="DB8" s="506">
        <v>0.6</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20236</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982</v>
      </c>
      <c r="BO9" s="467"/>
      <c r="BP9" s="467"/>
      <c r="BQ9" s="467"/>
      <c r="BR9" s="467"/>
      <c r="BS9" s="467"/>
      <c r="BT9" s="467"/>
      <c r="BU9" s="468"/>
      <c r="BV9" s="466">
        <v>183</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14.8</v>
      </c>
      <c r="CU9" s="464"/>
      <c r="CV9" s="464"/>
      <c r="CW9" s="464"/>
      <c r="CX9" s="464"/>
      <c r="CY9" s="464"/>
      <c r="CZ9" s="464"/>
      <c r="DA9" s="465"/>
      <c r="DB9" s="463">
        <v>13.4</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21532</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94</v>
      </c>
      <c r="AV10" s="499"/>
      <c r="AW10" s="499"/>
      <c r="AX10" s="499"/>
      <c r="AY10" s="500" t="s">
        <v>120</v>
      </c>
      <c r="AZ10" s="501"/>
      <c r="BA10" s="501"/>
      <c r="BB10" s="501"/>
      <c r="BC10" s="501"/>
      <c r="BD10" s="501"/>
      <c r="BE10" s="501"/>
      <c r="BF10" s="501"/>
      <c r="BG10" s="501"/>
      <c r="BH10" s="501"/>
      <c r="BI10" s="501"/>
      <c r="BJ10" s="501"/>
      <c r="BK10" s="501"/>
      <c r="BL10" s="501"/>
      <c r="BM10" s="502"/>
      <c r="BN10" s="466">
        <v>1527</v>
      </c>
      <c r="BO10" s="467"/>
      <c r="BP10" s="467"/>
      <c r="BQ10" s="467"/>
      <c r="BR10" s="467"/>
      <c r="BS10" s="467"/>
      <c r="BT10" s="467"/>
      <c r="BU10" s="468"/>
      <c r="BV10" s="466">
        <v>253</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94</v>
      </c>
      <c r="AV11" s="499"/>
      <c r="AW11" s="499"/>
      <c r="AX11" s="499"/>
      <c r="AY11" s="500" t="s">
        <v>125</v>
      </c>
      <c r="AZ11" s="501"/>
      <c r="BA11" s="501"/>
      <c r="BB11" s="501"/>
      <c r="BC11" s="501"/>
      <c r="BD11" s="501"/>
      <c r="BE11" s="501"/>
      <c r="BF11" s="501"/>
      <c r="BG11" s="501"/>
      <c r="BH11" s="501"/>
      <c r="BI11" s="501"/>
      <c r="BJ11" s="501"/>
      <c r="BK11" s="501"/>
      <c r="BL11" s="501"/>
      <c r="BM11" s="502"/>
      <c r="BN11" s="466">
        <v>29400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15">
      <c r="A12" s="186"/>
      <c r="B12" s="526" t="s">
        <v>128</v>
      </c>
      <c r="C12" s="527"/>
      <c r="D12" s="527"/>
      <c r="E12" s="527"/>
      <c r="F12" s="527"/>
      <c r="G12" s="527"/>
      <c r="H12" s="527"/>
      <c r="I12" s="527"/>
      <c r="J12" s="527"/>
      <c r="K12" s="528"/>
      <c r="L12" s="535" t="s">
        <v>129</v>
      </c>
      <c r="M12" s="536"/>
      <c r="N12" s="536"/>
      <c r="O12" s="536"/>
      <c r="P12" s="536"/>
      <c r="Q12" s="537"/>
      <c r="R12" s="538">
        <v>20243</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133</v>
      </c>
      <c r="AV12" s="499"/>
      <c r="AW12" s="499"/>
      <c r="AX12" s="499"/>
      <c r="AY12" s="500" t="s">
        <v>134</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127</v>
      </c>
      <c r="CU12" s="507"/>
      <c r="CV12" s="507"/>
      <c r="CW12" s="507"/>
      <c r="CX12" s="507"/>
      <c r="CY12" s="507"/>
      <c r="CZ12" s="507"/>
      <c r="DA12" s="508"/>
      <c r="DB12" s="506" t="s">
        <v>136</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19983</v>
      </c>
      <c r="S13" s="548"/>
      <c r="T13" s="548"/>
      <c r="U13" s="548"/>
      <c r="V13" s="549"/>
      <c r="W13" s="482" t="s">
        <v>138</v>
      </c>
      <c r="X13" s="483"/>
      <c r="Y13" s="483"/>
      <c r="Z13" s="483"/>
      <c r="AA13" s="483"/>
      <c r="AB13" s="473"/>
      <c r="AC13" s="517">
        <v>135</v>
      </c>
      <c r="AD13" s="518"/>
      <c r="AE13" s="518"/>
      <c r="AF13" s="518"/>
      <c r="AG13" s="557"/>
      <c r="AH13" s="517">
        <v>160</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31909</v>
      </c>
      <c r="BO13" s="467"/>
      <c r="BP13" s="467"/>
      <c r="BQ13" s="467"/>
      <c r="BR13" s="467"/>
      <c r="BS13" s="467"/>
      <c r="BT13" s="467"/>
      <c r="BU13" s="468"/>
      <c r="BV13" s="466">
        <v>436</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3.1</v>
      </c>
      <c r="CU13" s="464"/>
      <c r="CV13" s="464"/>
      <c r="CW13" s="464"/>
      <c r="CX13" s="464"/>
      <c r="CY13" s="464"/>
      <c r="CZ13" s="464"/>
      <c r="DA13" s="465"/>
      <c r="DB13" s="463">
        <v>1.7</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20492</v>
      </c>
      <c r="S14" s="548"/>
      <c r="T14" s="548"/>
      <c r="U14" s="548"/>
      <c r="V14" s="549"/>
      <c r="W14" s="456"/>
      <c r="X14" s="457"/>
      <c r="Y14" s="457"/>
      <c r="Z14" s="457"/>
      <c r="AA14" s="457"/>
      <c r="AB14" s="446"/>
      <c r="AC14" s="550">
        <v>1.4</v>
      </c>
      <c r="AD14" s="551"/>
      <c r="AE14" s="551"/>
      <c r="AF14" s="551"/>
      <c r="AG14" s="552"/>
      <c r="AH14" s="550">
        <v>1.6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72.7</v>
      </c>
      <c r="CU14" s="562"/>
      <c r="CV14" s="562"/>
      <c r="CW14" s="562"/>
      <c r="CX14" s="562"/>
      <c r="CY14" s="562"/>
      <c r="CZ14" s="562"/>
      <c r="DA14" s="563"/>
      <c r="DB14" s="561">
        <v>81</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137</v>
      </c>
      <c r="N15" s="555"/>
      <c r="O15" s="555"/>
      <c r="P15" s="555"/>
      <c r="Q15" s="556"/>
      <c r="R15" s="547">
        <v>20210</v>
      </c>
      <c r="S15" s="548"/>
      <c r="T15" s="548"/>
      <c r="U15" s="548"/>
      <c r="V15" s="549"/>
      <c r="W15" s="482" t="s">
        <v>145</v>
      </c>
      <c r="X15" s="483"/>
      <c r="Y15" s="483"/>
      <c r="Z15" s="483"/>
      <c r="AA15" s="483"/>
      <c r="AB15" s="473"/>
      <c r="AC15" s="517">
        <v>3641</v>
      </c>
      <c r="AD15" s="518"/>
      <c r="AE15" s="518"/>
      <c r="AF15" s="518"/>
      <c r="AG15" s="557"/>
      <c r="AH15" s="517">
        <v>3994</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2333007</v>
      </c>
      <c r="BO15" s="430"/>
      <c r="BP15" s="430"/>
      <c r="BQ15" s="430"/>
      <c r="BR15" s="430"/>
      <c r="BS15" s="430"/>
      <c r="BT15" s="430"/>
      <c r="BU15" s="431"/>
      <c r="BV15" s="429">
        <v>2329777</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37.9</v>
      </c>
      <c r="AD16" s="551"/>
      <c r="AE16" s="551"/>
      <c r="AF16" s="551"/>
      <c r="AG16" s="552"/>
      <c r="AH16" s="550">
        <v>39</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3851104</v>
      </c>
      <c r="BO16" s="467"/>
      <c r="BP16" s="467"/>
      <c r="BQ16" s="467"/>
      <c r="BR16" s="467"/>
      <c r="BS16" s="467"/>
      <c r="BT16" s="467"/>
      <c r="BU16" s="468"/>
      <c r="BV16" s="466">
        <v>3810600</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5830</v>
      </c>
      <c r="AD17" s="518"/>
      <c r="AE17" s="518"/>
      <c r="AF17" s="518"/>
      <c r="AG17" s="557"/>
      <c r="AH17" s="517">
        <v>6076</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3003091</v>
      </c>
      <c r="BO17" s="467"/>
      <c r="BP17" s="467"/>
      <c r="BQ17" s="467"/>
      <c r="BR17" s="467"/>
      <c r="BS17" s="467"/>
      <c r="BT17" s="467"/>
      <c r="BU17" s="468"/>
      <c r="BV17" s="466">
        <v>2984941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155</v>
      </c>
      <c r="C18" s="509"/>
      <c r="D18" s="509"/>
      <c r="E18" s="578"/>
      <c r="F18" s="578"/>
      <c r="G18" s="578"/>
      <c r="H18" s="578"/>
      <c r="I18" s="578"/>
      <c r="J18" s="578"/>
      <c r="K18" s="578"/>
      <c r="L18" s="579">
        <v>66.87</v>
      </c>
      <c r="M18" s="579"/>
      <c r="N18" s="579"/>
      <c r="O18" s="579"/>
      <c r="P18" s="579"/>
      <c r="Q18" s="579"/>
      <c r="R18" s="580"/>
      <c r="S18" s="580"/>
      <c r="T18" s="580"/>
      <c r="U18" s="580"/>
      <c r="V18" s="581"/>
      <c r="W18" s="484"/>
      <c r="X18" s="485"/>
      <c r="Y18" s="485"/>
      <c r="Z18" s="485"/>
      <c r="AA18" s="485"/>
      <c r="AB18" s="476"/>
      <c r="AC18" s="582">
        <v>60.7</v>
      </c>
      <c r="AD18" s="583"/>
      <c r="AE18" s="583"/>
      <c r="AF18" s="583"/>
      <c r="AG18" s="584"/>
      <c r="AH18" s="582">
        <v>59.4</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4054938</v>
      </c>
      <c r="BO18" s="467"/>
      <c r="BP18" s="467"/>
      <c r="BQ18" s="467"/>
      <c r="BR18" s="467"/>
      <c r="BS18" s="467"/>
      <c r="BT18" s="467"/>
      <c r="BU18" s="468"/>
      <c r="BV18" s="466">
        <v>3883060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157</v>
      </c>
      <c r="C19" s="509"/>
      <c r="D19" s="509"/>
      <c r="E19" s="578"/>
      <c r="F19" s="578"/>
      <c r="G19" s="578"/>
      <c r="H19" s="578"/>
      <c r="I19" s="578"/>
      <c r="J19" s="578"/>
      <c r="K19" s="578"/>
      <c r="L19" s="586">
        <v>303</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5750157</v>
      </c>
      <c r="BO19" s="467"/>
      <c r="BP19" s="467"/>
      <c r="BQ19" s="467"/>
      <c r="BR19" s="467"/>
      <c r="BS19" s="467"/>
      <c r="BT19" s="467"/>
      <c r="BU19" s="468"/>
      <c r="BV19" s="466">
        <v>5777408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159</v>
      </c>
      <c r="C20" s="509"/>
      <c r="D20" s="509"/>
      <c r="E20" s="578"/>
      <c r="F20" s="578"/>
      <c r="G20" s="578"/>
      <c r="H20" s="578"/>
      <c r="I20" s="578"/>
      <c r="J20" s="578"/>
      <c r="K20" s="578"/>
      <c r="L20" s="586">
        <v>7946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9608848</v>
      </c>
      <c r="BO23" s="467"/>
      <c r="BP23" s="467"/>
      <c r="BQ23" s="467"/>
      <c r="BR23" s="467"/>
      <c r="BS23" s="467"/>
      <c r="BT23" s="467"/>
      <c r="BU23" s="468"/>
      <c r="BV23" s="466">
        <v>9549867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168</v>
      </c>
      <c r="F24" s="496"/>
      <c r="G24" s="496"/>
      <c r="H24" s="496"/>
      <c r="I24" s="496"/>
      <c r="J24" s="496"/>
      <c r="K24" s="497"/>
      <c r="L24" s="517">
        <v>1</v>
      </c>
      <c r="M24" s="518"/>
      <c r="N24" s="518"/>
      <c r="O24" s="518"/>
      <c r="P24" s="557"/>
      <c r="Q24" s="517">
        <v>7620</v>
      </c>
      <c r="R24" s="518"/>
      <c r="S24" s="518"/>
      <c r="T24" s="518"/>
      <c r="U24" s="518"/>
      <c r="V24" s="557"/>
      <c r="W24" s="616"/>
      <c r="X24" s="604"/>
      <c r="Y24" s="605"/>
      <c r="Z24" s="516" t="s">
        <v>169</v>
      </c>
      <c r="AA24" s="496"/>
      <c r="AB24" s="496"/>
      <c r="AC24" s="496"/>
      <c r="AD24" s="496"/>
      <c r="AE24" s="496"/>
      <c r="AF24" s="496"/>
      <c r="AG24" s="497"/>
      <c r="AH24" s="517">
        <v>178</v>
      </c>
      <c r="AI24" s="518"/>
      <c r="AJ24" s="518"/>
      <c r="AK24" s="518"/>
      <c r="AL24" s="557"/>
      <c r="AM24" s="517">
        <v>492704</v>
      </c>
      <c r="AN24" s="518"/>
      <c r="AO24" s="518"/>
      <c r="AP24" s="518"/>
      <c r="AQ24" s="518"/>
      <c r="AR24" s="557"/>
      <c r="AS24" s="517">
        <v>2768</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7866899</v>
      </c>
      <c r="BO24" s="467"/>
      <c r="BP24" s="467"/>
      <c r="BQ24" s="467"/>
      <c r="BR24" s="467"/>
      <c r="BS24" s="467"/>
      <c r="BT24" s="467"/>
      <c r="BU24" s="468"/>
      <c r="BV24" s="466">
        <v>7665575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171</v>
      </c>
      <c r="F25" s="496"/>
      <c r="G25" s="496"/>
      <c r="H25" s="496"/>
      <c r="I25" s="496"/>
      <c r="J25" s="496"/>
      <c r="K25" s="497"/>
      <c r="L25" s="517">
        <v>1</v>
      </c>
      <c r="M25" s="518"/>
      <c r="N25" s="518"/>
      <c r="O25" s="518"/>
      <c r="P25" s="557"/>
      <c r="Q25" s="517">
        <v>6270</v>
      </c>
      <c r="R25" s="518"/>
      <c r="S25" s="518"/>
      <c r="T25" s="518"/>
      <c r="U25" s="518"/>
      <c r="V25" s="557"/>
      <c r="W25" s="616"/>
      <c r="X25" s="604"/>
      <c r="Y25" s="605"/>
      <c r="Z25" s="516" t="s">
        <v>172</v>
      </c>
      <c r="AA25" s="496"/>
      <c r="AB25" s="496"/>
      <c r="AC25" s="496"/>
      <c r="AD25" s="496"/>
      <c r="AE25" s="496"/>
      <c r="AF25" s="496"/>
      <c r="AG25" s="497"/>
      <c r="AH25" s="517" t="s">
        <v>127</v>
      </c>
      <c r="AI25" s="518"/>
      <c r="AJ25" s="518"/>
      <c r="AK25" s="518"/>
      <c r="AL25" s="557"/>
      <c r="AM25" s="517" t="s">
        <v>127</v>
      </c>
      <c r="AN25" s="518"/>
      <c r="AO25" s="518"/>
      <c r="AP25" s="518"/>
      <c r="AQ25" s="518"/>
      <c r="AR25" s="557"/>
      <c r="AS25" s="517" t="s">
        <v>173</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894876</v>
      </c>
      <c r="BO25" s="430"/>
      <c r="BP25" s="430"/>
      <c r="BQ25" s="430"/>
      <c r="BR25" s="430"/>
      <c r="BS25" s="430"/>
      <c r="BT25" s="430"/>
      <c r="BU25" s="431"/>
      <c r="BV25" s="429">
        <v>1133191</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175</v>
      </c>
      <c r="F26" s="496"/>
      <c r="G26" s="496"/>
      <c r="H26" s="496"/>
      <c r="I26" s="496"/>
      <c r="J26" s="496"/>
      <c r="K26" s="497"/>
      <c r="L26" s="517">
        <v>1</v>
      </c>
      <c r="M26" s="518"/>
      <c r="N26" s="518"/>
      <c r="O26" s="518"/>
      <c r="P26" s="557"/>
      <c r="Q26" s="517">
        <v>5485</v>
      </c>
      <c r="R26" s="518"/>
      <c r="S26" s="518"/>
      <c r="T26" s="518"/>
      <c r="U26" s="518"/>
      <c r="V26" s="557"/>
      <c r="W26" s="616"/>
      <c r="X26" s="604"/>
      <c r="Y26" s="605"/>
      <c r="Z26" s="516" t="s">
        <v>176</v>
      </c>
      <c r="AA26" s="626"/>
      <c r="AB26" s="626"/>
      <c r="AC26" s="626"/>
      <c r="AD26" s="626"/>
      <c r="AE26" s="626"/>
      <c r="AF26" s="626"/>
      <c r="AG26" s="627"/>
      <c r="AH26" s="517" t="s">
        <v>173</v>
      </c>
      <c r="AI26" s="518"/>
      <c r="AJ26" s="518"/>
      <c r="AK26" s="518"/>
      <c r="AL26" s="557"/>
      <c r="AM26" s="517" t="s">
        <v>136</v>
      </c>
      <c r="AN26" s="518"/>
      <c r="AO26" s="518"/>
      <c r="AP26" s="518"/>
      <c r="AQ26" s="518"/>
      <c r="AR26" s="557"/>
      <c r="AS26" s="517" t="s">
        <v>127</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136</v>
      </c>
      <c r="BO26" s="467"/>
      <c r="BP26" s="467"/>
      <c r="BQ26" s="467"/>
      <c r="BR26" s="467"/>
      <c r="BS26" s="467"/>
      <c r="BT26" s="467"/>
      <c r="BU26" s="468"/>
      <c r="BV26" s="466" t="s">
        <v>127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178</v>
      </c>
      <c r="F27" s="496"/>
      <c r="G27" s="496"/>
      <c r="H27" s="496"/>
      <c r="I27" s="496"/>
      <c r="J27" s="496"/>
      <c r="K27" s="497"/>
      <c r="L27" s="517">
        <v>1</v>
      </c>
      <c r="M27" s="518"/>
      <c r="N27" s="518"/>
      <c r="O27" s="518"/>
      <c r="P27" s="557"/>
      <c r="Q27" s="517">
        <v>3280</v>
      </c>
      <c r="R27" s="518"/>
      <c r="S27" s="518"/>
      <c r="T27" s="518"/>
      <c r="U27" s="518"/>
      <c r="V27" s="557"/>
      <c r="W27" s="616"/>
      <c r="X27" s="604"/>
      <c r="Y27" s="605"/>
      <c r="Z27" s="516" t="s">
        <v>179</v>
      </c>
      <c r="AA27" s="496"/>
      <c r="AB27" s="496"/>
      <c r="AC27" s="496"/>
      <c r="AD27" s="496"/>
      <c r="AE27" s="496"/>
      <c r="AF27" s="496"/>
      <c r="AG27" s="497"/>
      <c r="AH27" s="517" t="s">
        <v>136</v>
      </c>
      <c r="AI27" s="518"/>
      <c r="AJ27" s="518"/>
      <c r="AK27" s="518"/>
      <c r="AL27" s="557"/>
      <c r="AM27" s="517" t="s">
        <v>127</v>
      </c>
      <c r="AN27" s="518"/>
      <c r="AO27" s="518"/>
      <c r="AP27" s="518"/>
      <c r="AQ27" s="518"/>
      <c r="AR27" s="557"/>
      <c r="AS27" s="517" t="s">
        <v>136</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t="s">
        <v>127</v>
      </c>
      <c r="BO27" s="640"/>
      <c r="BP27" s="640"/>
      <c r="BQ27" s="640"/>
      <c r="BR27" s="640"/>
      <c r="BS27" s="640"/>
      <c r="BT27" s="640"/>
      <c r="BU27" s="641"/>
      <c r="BV27" s="639" t="s">
        <v>181</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2660</v>
      </c>
      <c r="R28" s="518"/>
      <c r="S28" s="518"/>
      <c r="T28" s="518"/>
      <c r="U28" s="518"/>
      <c r="V28" s="557"/>
      <c r="W28" s="616"/>
      <c r="X28" s="604"/>
      <c r="Y28" s="605"/>
      <c r="Z28" s="516" t="s">
        <v>183</v>
      </c>
      <c r="AA28" s="496"/>
      <c r="AB28" s="496"/>
      <c r="AC28" s="496"/>
      <c r="AD28" s="496"/>
      <c r="AE28" s="496"/>
      <c r="AF28" s="496"/>
      <c r="AG28" s="497"/>
      <c r="AH28" s="517" t="s">
        <v>127</v>
      </c>
      <c r="AI28" s="518"/>
      <c r="AJ28" s="518"/>
      <c r="AK28" s="518"/>
      <c r="AL28" s="557"/>
      <c r="AM28" s="517" t="s">
        <v>136</v>
      </c>
      <c r="AN28" s="518"/>
      <c r="AO28" s="518"/>
      <c r="AP28" s="518"/>
      <c r="AQ28" s="518"/>
      <c r="AR28" s="557"/>
      <c r="AS28" s="517" t="s">
        <v>181</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1040104</v>
      </c>
      <c r="BO28" s="430"/>
      <c r="BP28" s="430"/>
      <c r="BQ28" s="430"/>
      <c r="BR28" s="430"/>
      <c r="BS28" s="430"/>
      <c r="BT28" s="430"/>
      <c r="BU28" s="431"/>
      <c r="BV28" s="429">
        <v>1038577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185</v>
      </c>
      <c r="F29" s="496"/>
      <c r="G29" s="496"/>
      <c r="H29" s="496"/>
      <c r="I29" s="496"/>
      <c r="J29" s="496"/>
      <c r="K29" s="497"/>
      <c r="L29" s="517">
        <v>11</v>
      </c>
      <c r="M29" s="518"/>
      <c r="N29" s="518"/>
      <c r="O29" s="518"/>
      <c r="P29" s="557"/>
      <c r="Q29" s="517">
        <v>2370</v>
      </c>
      <c r="R29" s="518"/>
      <c r="S29" s="518"/>
      <c r="T29" s="518"/>
      <c r="U29" s="518"/>
      <c r="V29" s="557"/>
      <c r="W29" s="617"/>
      <c r="X29" s="618"/>
      <c r="Y29" s="619"/>
      <c r="Z29" s="516" t="s">
        <v>186</v>
      </c>
      <c r="AA29" s="496"/>
      <c r="AB29" s="496"/>
      <c r="AC29" s="496"/>
      <c r="AD29" s="496"/>
      <c r="AE29" s="496"/>
      <c r="AF29" s="496"/>
      <c r="AG29" s="497"/>
      <c r="AH29" s="517">
        <v>178</v>
      </c>
      <c r="AI29" s="518"/>
      <c r="AJ29" s="518"/>
      <c r="AK29" s="518"/>
      <c r="AL29" s="557"/>
      <c r="AM29" s="517">
        <v>492704</v>
      </c>
      <c r="AN29" s="518"/>
      <c r="AO29" s="518"/>
      <c r="AP29" s="518"/>
      <c r="AQ29" s="518"/>
      <c r="AR29" s="557"/>
      <c r="AS29" s="517">
        <v>2768</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603</v>
      </c>
      <c r="BO29" s="467"/>
      <c r="BP29" s="467"/>
      <c r="BQ29" s="467"/>
      <c r="BR29" s="467"/>
      <c r="BS29" s="467"/>
      <c r="BT29" s="467"/>
      <c r="BU29" s="468"/>
      <c r="BV29" s="466">
        <v>603</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96.3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952220</v>
      </c>
      <c r="BO30" s="640"/>
      <c r="BP30" s="640"/>
      <c r="BQ30" s="640"/>
      <c r="BR30" s="640"/>
      <c r="BS30" s="640"/>
      <c r="BT30" s="640"/>
      <c r="BU30" s="641"/>
      <c r="BV30" s="639">
        <v>1122096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197</v>
      </c>
      <c r="V33" s="490"/>
      <c r="W33" s="455" t="s">
        <v>198</v>
      </c>
      <c r="X33" s="455"/>
      <c r="Y33" s="455"/>
      <c r="Z33" s="455"/>
      <c r="AA33" s="455"/>
      <c r="AB33" s="455"/>
      <c r="AC33" s="455"/>
      <c r="AD33" s="455"/>
      <c r="AE33" s="455"/>
      <c r="AF33" s="455"/>
      <c r="AG33" s="455"/>
      <c r="AH33" s="455"/>
      <c r="AI33" s="455"/>
      <c r="AJ33" s="455"/>
      <c r="AK33" s="455"/>
      <c r="AL33" s="215"/>
      <c r="AM33" s="490" t="s">
        <v>199</v>
      </c>
      <c r="AN33" s="490"/>
      <c r="AO33" s="455" t="s">
        <v>196</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203</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IF('各会計、関係団体の財政状況及び健全化判断比率'!B33="","",'各会計、関係団体の財政状況及び健全化判断比率'!B33)</f>
        <v>水道事業会計</v>
      </c>
      <c r="AP34" s="653"/>
      <c r="AQ34" s="653"/>
      <c r="AR34" s="653"/>
      <c r="AS34" s="653"/>
      <c r="AT34" s="653"/>
      <c r="AU34" s="653"/>
      <c r="AV34" s="653"/>
      <c r="AW34" s="653"/>
      <c r="AX34" s="653"/>
      <c r="AY34" s="653"/>
      <c r="AZ34" s="653"/>
      <c r="BA34" s="653"/>
      <c r="BB34" s="653"/>
      <c r="BC34" s="653"/>
      <c r="BD34" s="213"/>
      <c r="BE34" s="652">
        <f>IF(BG34="","",MAX(C34:D43,U34:V43,AM34:AN43)+1)</f>
        <v>9</v>
      </c>
      <c r="BF34" s="652"/>
      <c r="BG34" s="653" t="str">
        <f>IF('各会計、関係団体の財政状況及び健全化判断比率'!B35="","",'各会計、関係団体の財政状況及び健全化判断比率'!B35)</f>
        <v>温泉事業特別会計</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諏訪広域連合</v>
      </c>
      <c r="BZ34" s="653"/>
      <c r="CA34" s="653"/>
      <c r="CB34" s="653"/>
      <c r="CC34" s="653"/>
      <c r="CD34" s="653"/>
      <c r="CE34" s="653"/>
      <c r="CF34" s="653"/>
      <c r="CG34" s="653"/>
      <c r="CH34" s="653"/>
      <c r="CI34" s="653"/>
      <c r="CJ34" s="653"/>
      <c r="CK34" s="653"/>
      <c r="CL34" s="653"/>
      <c r="CM34" s="653"/>
      <c r="CN34" s="213"/>
      <c r="CO34" s="652">
        <f>IF(CQ34="","",MAX(C34:D43,U34:V43,AM34:AN43,BE34:BF43,BW34:BX43)+1)</f>
        <v>20</v>
      </c>
      <c r="CP34" s="652"/>
      <c r="CQ34" s="653" t="str">
        <f>IF('各会計、関係団体の財政状況及び健全化判断比率'!BS7="","",'各会計、関係団体の財政状況及び健全化判断比率'!BS7)</f>
        <v>下諏訪町土地開発公社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f t="shared" ref="AM35:AM43" si="0">IF(AO35="","",AM34+1)</f>
        <v>8</v>
      </c>
      <c r="AN35" s="652"/>
      <c r="AO35" s="653" t="str">
        <f>IF('各会計、関係団体の財政状況及び健全化判断比率'!B34="","",'各会計、関係団体の財政状況及び健全化判断比率'!B34)</f>
        <v>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　（一般会計）</v>
      </c>
      <c r="BZ35" s="653"/>
      <c r="CA35" s="653"/>
      <c r="CB35" s="653"/>
      <c r="CC35" s="653"/>
      <c r="CD35" s="653"/>
      <c r="CE35" s="653"/>
      <c r="CF35" s="653"/>
      <c r="CG35" s="653"/>
      <c r="CH35" s="653"/>
      <c r="CI35" s="653"/>
      <c r="CJ35" s="653"/>
      <c r="CK35" s="653"/>
      <c r="CL35" s="653"/>
      <c r="CM35" s="653"/>
      <c r="CN35" s="213"/>
      <c r="CO35" s="652">
        <f t="shared" ref="CO35:CO43" si="3">IF(CQ35="","",CO34+1)</f>
        <v>21</v>
      </c>
      <c r="CP35" s="652"/>
      <c r="CQ35" s="653" t="str">
        <f>IF('各会計、関係団体の財政状況及び健全化判断比率'!BS8="","",'各会計、関係団体の財政状況及び健全化判断比率'!BS8)</f>
        <v>社団法人　下諏訪町地域開発公社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特別養護老人ホーム事業特別会計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　（救護施設八ヶ岳寮特別会計）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駐車場事業特別会計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　（介護保険特別会計）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f t="shared" si="4"/>
        <v>6</v>
      </c>
      <c r="V38" s="652"/>
      <c r="W38" s="653" t="str">
        <f>IF('各会計、関係団体の財政状況及び健全化判断比率'!B32="","",'各会計、関係団体の財政状況及び健全化判断比率'!B32)</f>
        <v>交通災害共済事業特別会計</v>
      </c>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　（諏訪広域消防特別会計）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　（ふるさと市町村県基金事業特別会計）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長野県市町村自治振興組合（一般会計）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17</v>
      </c>
      <c r="BX41" s="652"/>
      <c r="BY41" s="653" t="str">
        <f>IF('各会計、関係団体の財政状況及び健全化判断比率'!B75="","",'各会計、関係団体の財政状況及び健全化判断比率'!B75)</f>
        <v>長野県後期高齢者医療広域連合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18</v>
      </c>
      <c r="BX42" s="652"/>
      <c r="BY42" s="653" t="str">
        <f>IF('各会計、関係団体の財政状況及び健全化判断比率'!B76="","",'各会計、関係団体の財政状況及び健全化判断比率'!B76)</f>
        <v>（一般会計）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19</v>
      </c>
      <c r="BX43" s="652"/>
      <c r="BY43" s="653" t="str">
        <f>IF('各会計、関係団体の財政状況及び健全化判断比率'!B77="","",'各会計、関係団体の財政状況及び健全化判断比率'!B77)</f>
        <v>（後期高齢者医療特別会計）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3Fuu+UX6fYreQoMJCP1RhobTTih5E+hEgchhHEnlGGudOXtY+/9Ucxn0SCHA3vehfh6IQGj86qZSFSqhrz0BA==" saltValue="KXVo6L93L9qADnyFI5kCY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8"/>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5" t="s">
        <v>567</v>
      </c>
      <c r="D34" s="1245"/>
      <c r="E34" s="1246"/>
      <c r="F34" s="32">
        <v>8.39</v>
      </c>
      <c r="G34" s="33">
        <v>6.65</v>
      </c>
      <c r="H34" s="33">
        <v>6.42</v>
      </c>
      <c r="I34" s="33">
        <v>6.64</v>
      </c>
      <c r="J34" s="34">
        <v>7.47</v>
      </c>
      <c r="K34" s="22"/>
      <c r="L34" s="22"/>
      <c r="M34" s="22"/>
      <c r="N34" s="22"/>
      <c r="O34" s="22"/>
      <c r="P34" s="22"/>
    </row>
    <row r="35" spans="1:16" ht="39" customHeight="1" x14ac:dyDescent="0.15">
      <c r="A35" s="22"/>
      <c r="B35" s="35"/>
      <c r="C35" s="1239" t="s">
        <v>568</v>
      </c>
      <c r="D35" s="1240"/>
      <c r="E35" s="1241"/>
      <c r="F35" s="36">
        <v>7.03</v>
      </c>
      <c r="G35" s="37">
        <v>6.94</v>
      </c>
      <c r="H35" s="37">
        <v>7.21</v>
      </c>
      <c r="I35" s="37">
        <v>7.24</v>
      </c>
      <c r="J35" s="38">
        <v>7.18</v>
      </c>
      <c r="K35" s="22"/>
      <c r="L35" s="22"/>
      <c r="M35" s="22"/>
      <c r="N35" s="22"/>
      <c r="O35" s="22"/>
      <c r="P35" s="22"/>
    </row>
    <row r="36" spans="1:16" ht="39" customHeight="1" x14ac:dyDescent="0.15">
      <c r="A36" s="22"/>
      <c r="B36" s="35"/>
      <c r="C36" s="1239" t="s">
        <v>569</v>
      </c>
      <c r="D36" s="1240"/>
      <c r="E36" s="1241"/>
      <c r="F36" s="36">
        <v>1.75</v>
      </c>
      <c r="G36" s="37">
        <v>1.37</v>
      </c>
      <c r="H36" s="37">
        <v>2.2999999999999998</v>
      </c>
      <c r="I36" s="37">
        <v>3.14</v>
      </c>
      <c r="J36" s="38">
        <v>4.49</v>
      </c>
      <c r="K36" s="22"/>
      <c r="L36" s="22"/>
      <c r="M36" s="22"/>
      <c r="N36" s="22"/>
      <c r="O36" s="22"/>
      <c r="P36" s="22"/>
    </row>
    <row r="37" spans="1:16" ht="39" customHeight="1" x14ac:dyDescent="0.15">
      <c r="A37" s="22"/>
      <c r="B37" s="35"/>
      <c r="C37" s="1239" t="s">
        <v>570</v>
      </c>
      <c r="D37" s="1240"/>
      <c r="E37" s="1241"/>
      <c r="F37" s="36">
        <v>0.13</v>
      </c>
      <c r="G37" s="37">
        <v>0.79</v>
      </c>
      <c r="H37" s="37">
        <v>0.89</v>
      </c>
      <c r="I37" s="37">
        <v>1.01</v>
      </c>
      <c r="J37" s="38">
        <v>1.38</v>
      </c>
      <c r="K37" s="22"/>
      <c r="L37" s="22"/>
      <c r="M37" s="22"/>
      <c r="N37" s="22"/>
      <c r="O37" s="22"/>
      <c r="P37" s="22"/>
    </row>
    <row r="38" spans="1:16" ht="39" customHeight="1" x14ac:dyDescent="0.15">
      <c r="A38" s="22"/>
      <c r="B38" s="35"/>
      <c r="C38" s="1239" t="s">
        <v>571</v>
      </c>
      <c r="D38" s="1240"/>
      <c r="E38" s="1241"/>
      <c r="F38" s="36">
        <v>0.18</v>
      </c>
      <c r="G38" s="37">
        <v>0.19</v>
      </c>
      <c r="H38" s="37">
        <v>0.23</v>
      </c>
      <c r="I38" s="37">
        <v>0.23</v>
      </c>
      <c r="J38" s="38">
        <v>0.16</v>
      </c>
      <c r="K38" s="22"/>
      <c r="L38" s="22"/>
      <c r="M38" s="22"/>
      <c r="N38" s="22"/>
      <c r="O38" s="22"/>
      <c r="P38" s="22"/>
    </row>
    <row r="39" spans="1:16" ht="39" customHeight="1" x14ac:dyDescent="0.15">
      <c r="A39" s="22"/>
      <c r="B39" s="35"/>
      <c r="C39" s="1239" t="s">
        <v>572</v>
      </c>
      <c r="D39" s="1240"/>
      <c r="E39" s="1241"/>
      <c r="F39" s="36">
        <v>0.01</v>
      </c>
      <c r="G39" s="37">
        <v>0.01</v>
      </c>
      <c r="H39" s="37">
        <v>0.02</v>
      </c>
      <c r="I39" s="37">
        <v>0.01</v>
      </c>
      <c r="J39" s="38">
        <v>0</v>
      </c>
      <c r="K39" s="22"/>
      <c r="L39" s="22"/>
      <c r="M39" s="22"/>
      <c r="N39" s="22"/>
      <c r="O39" s="22"/>
      <c r="P39" s="22"/>
    </row>
    <row r="40" spans="1:16" ht="39" customHeight="1" x14ac:dyDescent="0.15">
      <c r="A40" s="22"/>
      <c r="B40" s="35"/>
      <c r="C40" s="1239" t="s">
        <v>573</v>
      </c>
      <c r="D40" s="1240"/>
      <c r="E40" s="1241"/>
      <c r="F40" s="36">
        <v>0.06</v>
      </c>
      <c r="G40" s="37">
        <v>0.04</v>
      </c>
      <c r="H40" s="37">
        <v>0.02</v>
      </c>
      <c r="I40" s="37">
        <v>0.01</v>
      </c>
      <c r="J40" s="38">
        <v>0</v>
      </c>
      <c r="K40" s="22"/>
      <c r="L40" s="22"/>
      <c r="M40" s="22"/>
      <c r="N40" s="22"/>
      <c r="O40" s="22"/>
      <c r="P40" s="22"/>
    </row>
    <row r="41" spans="1:16" ht="39" customHeight="1" x14ac:dyDescent="0.15">
      <c r="A41" s="22"/>
      <c r="B41" s="35"/>
      <c r="C41" s="1239" t="s">
        <v>574</v>
      </c>
      <c r="D41" s="1240"/>
      <c r="E41" s="1241"/>
      <c r="F41" s="36">
        <v>0.96</v>
      </c>
      <c r="G41" s="37">
        <v>0.76</v>
      </c>
      <c r="H41" s="37">
        <v>0</v>
      </c>
      <c r="I41" s="37">
        <v>0.28999999999999998</v>
      </c>
      <c r="J41" s="38">
        <v>0</v>
      </c>
      <c r="K41" s="22"/>
      <c r="L41" s="22"/>
      <c r="M41" s="22"/>
      <c r="N41" s="22"/>
      <c r="O41" s="22"/>
      <c r="P41" s="22"/>
    </row>
    <row r="42" spans="1:16" ht="39" customHeight="1" x14ac:dyDescent="0.15">
      <c r="A42" s="22"/>
      <c r="B42" s="39"/>
      <c r="C42" s="1239" t="s">
        <v>575</v>
      </c>
      <c r="D42" s="1240"/>
      <c r="E42" s="1241"/>
      <c r="F42" s="36" t="s">
        <v>520</v>
      </c>
      <c r="G42" s="37" t="s">
        <v>520</v>
      </c>
      <c r="H42" s="37" t="s">
        <v>520</v>
      </c>
      <c r="I42" s="37" t="s">
        <v>520</v>
      </c>
      <c r="J42" s="38" t="s">
        <v>520</v>
      </c>
      <c r="K42" s="22"/>
      <c r="L42" s="22"/>
      <c r="M42" s="22"/>
      <c r="N42" s="22"/>
      <c r="O42" s="22"/>
      <c r="P42" s="22"/>
    </row>
    <row r="43" spans="1:16" ht="39" customHeight="1" thickBot="1" x14ac:dyDescent="0.2">
      <c r="A43" s="22"/>
      <c r="B43" s="40"/>
      <c r="C43" s="1242" t="s">
        <v>576</v>
      </c>
      <c r="D43" s="1243"/>
      <c r="E43" s="1244"/>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row r="46" spans="1:16" ht="12.95" hidden="1" customHeight="1" x14ac:dyDescent="0.15"/>
    <row r="47" spans="1:16" ht="12.95" hidden="1" customHeight="1" x14ac:dyDescent="0.15"/>
    <row r="48" spans="1:16" ht="12.95" hidden="1" customHeight="1" x14ac:dyDescent="0.15"/>
  </sheetData>
  <sheetProtection algorithmName="SHA-512" hashValue="D7MW5G1jskRamF6eUcuPOu+MuK7qOGb4zJf2DdvECluHWnZUHyBeKNAVDt4eFeENC4CrXX+U70ABz1eNMxyGAA==" saltValue="TXTs2n0/0OdESkaPj09A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47" t="s">
        <v>11</v>
      </c>
      <c r="C45" s="1248"/>
      <c r="D45" s="58"/>
      <c r="E45" s="1253" t="s">
        <v>12</v>
      </c>
      <c r="F45" s="1253"/>
      <c r="G45" s="1253"/>
      <c r="H45" s="1253"/>
      <c r="I45" s="1253"/>
      <c r="J45" s="1254"/>
      <c r="K45" s="59">
        <v>655</v>
      </c>
      <c r="L45" s="60">
        <v>644</v>
      </c>
      <c r="M45" s="60">
        <v>717</v>
      </c>
      <c r="N45" s="60">
        <v>777</v>
      </c>
      <c r="O45" s="61">
        <v>819</v>
      </c>
      <c r="P45" s="48"/>
      <c r="Q45" s="48"/>
      <c r="R45" s="48"/>
      <c r="S45" s="48"/>
      <c r="T45" s="48"/>
      <c r="U45" s="48"/>
    </row>
    <row r="46" spans="1:21" ht="30.75" customHeight="1" x14ac:dyDescent="0.15">
      <c r="A46" s="48"/>
      <c r="B46" s="1249"/>
      <c r="C46" s="1250"/>
      <c r="D46" s="62"/>
      <c r="E46" s="1255" t="s">
        <v>13</v>
      </c>
      <c r="F46" s="1255"/>
      <c r="G46" s="1255"/>
      <c r="H46" s="1255"/>
      <c r="I46" s="1255"/>
      <c r="J46" s="1256"/>
      <c r="K46" s="63" t="s">
        <v>520</v>
      </c>
      <c r="L46" s="64" t="s">
        <v>520</v>
      </c>
      <c r="M46" s="64" t="s">
        <v>520</v>
      </c>
      <c r="N46" s="64" t="s">
        <v>520</v>
      </c>
      <c r="O46" s="65" t="s">
        <v>520</v>
      </c>
      <c r="P46" s="48"/>
      <c r="Q46" s="48"/>
      <c r="R46" s="48"/>
      <c r="S46" s="48"/>
      <c r="T46" s="48"/>
      <c r="U46" s="48"/>
    </row>
    <row r="47" spans="1:21" ht="30.75" customHeight="1" x14ac:dyDescent="0.15">
      <c r="A47" s="48"/>
      <c r="B47" s="1249"/>
      <c r="C47" s="1250"/>
      <c r="D47" s="62"/>
      <c r="E47" s="1255" t="s">
        <v>14</v>
      </c>
      <c r="F47" s="1255"/>
      <c r="G47" s="1255"/>
      <c r="H47" s="1255"/>
      <c r="I47" s="1255"/>
      <c r="J47" s="1256"/>
      <c r="K47" s="63" t="s">
        <v>520</v>
      </c>
      <c r="L47" s="64" t="s">
        <v>520</v>
      </c>
      <c r="M47" s="64" t="s">
        <v>520</v>
      </c>
      <c r="N47" s="64" t="s">
        <v>520</v>
      </c>
      <c r="O47" s="65" t="s">
        <v>520</v>
      </c>
      <c r="P47" s="48"/>
      <c r="Q47" s="48"/>
      <c r="R47" s="48"/>
      <c r="S47" s="48"/>
      <c r="T47" s="48"/>
      <c r="U47" s="48"/>
    </row>
    <row r="48" spans="1:21" ht="30.75" customHeight="1" x14ac:dyDescent="0.15">
      <c r="A48" s="48"/>
      <c r="B48" s="1249"/>
      <c r="C48" s="1250"/>
      <c r="D48" s="62"/>
      <c r="E48" s="1255" t="s">
        <v>15</v>
      </c>
      <c r="F48" s="1255"/>
      <c r="G48" s="1255"/>
      <c r="H48" s="1255"/>
      <c r="I48" s="1255"/>
      <c r="J48" s="1256"/>
      <c r="K48" s="63">
        <v>99</v>
      </c>
      <c r="L48" s="64">
        <v>82</v>
      </c>
      <c r="M48" s="64">
        <v>98</v>
      </c>
      <c r="N48" s="64">
        <v>81</v>
      </c>
      <c r="O48" s="65">
        <v>81</v>
      </c>
      <c r="P48" s="48"/>
      <c r="Q48" s="48"/>
      <c r="R48" s="48"/>
      <c r="S48" s="48"/>
      <c r="T48" s="48"/>
      <c r="U48" s="48"/>
    </row>
    <row r="49" spans="1:21" ht="30.75" customHeight="1" x14ac:dyDescent="0.15">
      <c r="A49" s="48"/>
      <c r="B49" s="1249"/>
      <c r="C49" s="1250"/>
      <c r="D49" s="62"/>
      <c r="E49" s="1255" t="s">
        <v>16</v>
      </c>
      <c r="F49" s="1255"/>
      <c r="G49" s="1255"/>
      <c r="H49" s="1255"/>
      <c r="I49" s="1255"/>
      <c r="J49" s="1256"/>
      <c r="K49" s="63">
        <v>52</v>
      </c>
      <c r="L49" s="64">
        <v>53</v>
      </c>
      <c r="M49" s="64">
        <v>39</v>
      </c>
      <c r="N49" s="64">
        <v>45</v>
      </c>
      <c r="O49" s="65">
        <v>53</v>
      </c>
      <c r="P49" s="48"/>
      <c r="Q49" s="48"/>
      <c r="R49" s="48"/>
      <c r="S49" s="48"/>
      <c r="T49" s="48"/>
      <c r="U49" s="48"/>
    </row>
    <row r="50" spans="1:21" ht="30.75" customHeight="1" x14ac:dyDescent="0.15">
      <c r="A50" s="48"/>
      <c r="B50" s="1249"/>
      <c r="C50" s="1250"/>
      <c r="D50" s="62"/>
      <c r="E50" s="1255" t="s">
        <v>17</v>
      </c>
      <c r="F50" s="1255"/>
      <c r="G50" s="1255"/>
      <c r="H50" s="1255"/>
      <c r="I50" s="1255"/>
      <c r="J50" s="1256"/>
      <c r="K50" s="63" t="s">
        <v>520</v>
      </c>
      <c r="L50" s="64" t="s">
        <v>520</v>
      </c>
      <c r="M50" s="64" t="s">
        <v>520</v>
      </c>
      <c r="N50" s="64" t="s">
        <v>520</v>
      </c>
      <c r="O50" s="65" t="s">
        <v>520</v>
      </c>
      <c r="P50" s="48"/>
      <c r="Q50" s="48"/>
      <c r="R50" s="48"/>
      <c r="S50" s="48"/>
      <c r="T50" s="48"/>
      <c r="U50" s="48"/>
    </row>
    <row r="51" spans="1:21" ht="30.75" customHeight="1" x14ac:dyDescent="0.15">
      <c r="A51" s="48"/>
      <c r="B51" s="1251"/>
      <c r="C51" s="1252"/>
      <c r="D51" s="66"/>
      <c r="E51" s="1255" t="s">
        <v>18</v>
      </c>
      <c r="F51" s="1255"/>
      <c r="G51" s="1255"/>
      <c r="H51" s="1255"/>
      <c r="I51" s="1255"/>
      <c r="J51" s="1256"/>
      <c r="K51" s="63">
        <v>0</v>
      </c>
      <c r="L51" s="64" t="s">
        <v>520</v>
      </c>
      <c r="M51" s="64">
        <v>0</v>
      </c>
      <c r="N51" s="64">
        <v>0</v>
      </c>
      <c r="O51" s="65" t="s">
        <v>520</v>
      </c>
      <c r="P51" s="48"/>
      <c r="Q51" s="48"/>
      <c r="R51" s="48"/>
      <c r="S51" s="48"/>
      <c r="T51" s="48"/>
      <c r="U51" s="48"/>
    </row>
    <row r="52" spans="1:21" ht="30.75" customHeight="1" x14ac:dyDescent="0.15">
      <c r="A52" s="48"/>
      <c r="B52" s="1257" t="s">
        <v>19</v>
      </c>
      <c r="C52" s="1258"/>
      <c r="D52" s="66"/>
      <c r="E52" s="1255" t="s">
        <v>20</v>
      </c>
      <c r="F52" s="1255"/>
      <c r="G52" s="1255"/>
      <c r="H52" s="1255"/>
      <c r="I52" s="1255"/>
      <c r="J52" s="1256"/>
      <c r="K52" s="63">
        <v>818</v>
      </c>
      <c r="L52" s="64">
        <v>760</v>
      </c>
      <c r="M52" s="64">
        <v>799</v>
      </c>
      <c r="N52" s="64">
        <v>762</v>
      </c>
      <c r="O52" s="65">
        <v>752</v>
      </c>
      <c r="P52" s="48"/>
      <c r="Q52" s="48"/>
      <c r="R52" s="48"/>
      <c r="S52" s="48"/>
      <c r="T52" s="48"/>
      <c r="U52" s="48"/>
    </row>
    <row r="53" spans="1:21" ht="30.75" customHeight="1" thickBot="1" x14ac:dyDescent="0.2">
      <c r="A53" s="48"/>
      <c r="B53" s="1259" t="s">
        <v>21</v>
      </c>
      <c r="C53" s="1260"/>
      <c r="D53" s="67"/>
      <c r="E53" s="1261" t="s">
        <v>22</v>
      </c>
      <c r="F53" s="1261"/>
      <c r="G53" s="1261"/>
      <c r="H53" s="1261"/>
      <c r="I53" s="1261"/>
      <c r="J53" s="1262"/>
      <c r="K53" s="68">
        <v>-12</v>
      </c>
      <c r="L53" s="69">
        <v>19</v>
      </c>
      <c r="M53" s="69">
        <v>55</v>
      </c>
      <c r="N53" s="69">
        <v>141</v>
      </c>
      <c r="O53" s="70">
        <v>201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15">
      <c r="B57" s="1263" t="s">
        <v>25</v>
      </c>
      <c r="C57" s="1264"/>
      <c r="D57" s="1267" t="s">
        <v>26</v>
      </c>
      <c r="E57" s="1268"/>
      <c r="F57" s="1268"/>
      <c r="G57" s="1268"/>
      <c r="H57" s="1268"/>
      <c r="I57" s="1268"/>
      <c r="J57" s="1269"/>
      <c r="K57" s="82">
        <v>70</v>
      </c>
      <c r="L57" s="83">
        <v>70</v>
      </c>
      <c r="M57" s="83">
        <v>1</v>
      </c>
      <c r="N57" s="83">
        <v>1</v>
      </c>
      <c r="O57" s="84">
        <v>1</v>
      </c>
    </row>
    <row r="58" spans="1:21" ht="31.5" customHeight="1" thickBot="1" x14ac:dyDescent="0.2">
      <c r="B58" s="1265"/>
      <c r="C58" s="1266"/>
      <c r="D58" s="1270" t="s">
        <v>27</v>
      </c>
      <c r="E58" s="1271"/>
      <c r="F58" s="1271"/>
      <c r="G58" s="1271"/>
      <c r="H58" s="1271"/>
      <c r="I58" s="1271"/>
      <c r="J58" s="1272"/>
      <c r="K58" s="85">
        <v>0</v>
      </c>
      <c r="L58" s="86">
        <v>0</v>
      </c>
      <c r="M58" s="86">
        <v>0</v>
      </c>
      <c r="N58" s="86">
        <v>0</v>
      </c>
      <c r="O58" s="87">
        <v>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4NmSYfVvGR6JSJkS6Nbc4XCSxNy3G7megVRRtqR0rfjyDv18OhsYUo3lbiVzhFLkBYu8uY6Rdl+yAeFSn7D3Q==" saltValue="juEMsFUm43Ha1pPVeu3oI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562</v>
      </c>
      <c r="J40" s="99" t="s">
        <v>563</v>
      </c>
      <c r="K40" s="99" t="s">
        <v>564</v>
      </c>
      <c r="L40" s="99" t="s">
        <v>565</v>
      </c>
      <c r="M40" s="100" t="s">
        <v>566</v>
      </c>
    </row>
    <row r="41" spans="2:13" ht="27.75" customHeight="1" x14ac:dyDescent="0.15">
      <c r="B41" s="1273" t="s">
        <v>30</v>
      </c>
      <c r="C41" s="1274"/>
      <c r="D41" s="101"/>
      <c r="E41" s="1279" t="s">
        <v>31</v>
      </c>
      <c r="F41" s="1279"/>
      <c r="G41" s="1279"/>
      <c r="H41" s="1280"/>
      <c r="I41" s="102">
        <v>9427</v>
      </c>
      <c r="J41" s="103">
        <v>9513</v>
      </c>
      <c r="K41" s="103">
        <v>9659</v>
      </c>
      <c r="L41" s="103">
        <v>9550</v>
      </c>
      <c r="M41" s="104">
        <v>9609</v>
      </c>
    </row>
    <row r="42" spans="2:13" ht="27.75" customHeight="1" x14ac:dyDescent="0.15">
      <c r="B42" s="1275"/>
      <c r="C42" s="1276"/>
      <c r="D42" s="105"/>
      <c r="E42" s="1281" t="s">
        <v>32</v>
      </c>
      <c r="F42" s="1281"/>
      <c r="G42" s="1281"/>
      <c r="H42" s="1282"/>
      <c r="I42" s="106" t="s">
        <v>520</v>
      </c>
      <c r="J42" s="107" t="s">
        <v>520</v>
      </c>
      <c r="K42" s="107" t="s">
        <v>520</v>
      </c>
      <c r="L42" s="107" t="s">
        <v>520</v>
      </c>
      <c r="M42" s="108" t="s">
        <v>520</v>
      </c>
    </row>
    <row r="43" spans="2:13" ht="27.75" customHeight="1" x14ac:dyDescent="0.15">
      <c r="B43" s="1275"/>
      <c r="C43" s="1276"/>
      <c r="D43" s="105"/>
      <c r="E43" s="1281" t="s">
        <v>33</v>
      </c>
      <c r="F43" s="1281"/>
      <c r="G43" s="1281"/>
      <c r="H43" s="1282"/>
      <c r="I43" s="106">
        <v>823</v>
      </c>
      <c r="J43" s="107">
        <v>633</v>
      </c>
      <c r="K43" s="107">
        <v>544</v>
      </c>
      <c r="L43" s="107">
        <v>525</v>
      </c>
      <c r="M43" s="108">
        <v>575</v>
      </c>
    </row>
    <row r="44" spans="2:13" ht="27.75" customHeight="1" x14ac:dyDescent="0.15">
      <c r="B44" s="1275"/>
      <c r="C44" s="1276"/>
      <c r="D44" s="105"/>
      <c r="E44" s="1281" t="s">
        <v>34</v>
      </c>
      <c r="F44" s="1281"/>
      <c r="G44" s="1281"/>
      <c r="H44" s="1282"/>
      <c r="I44" s="106">
        <v>489</v>
      </c>
      <c r="J44" s="107">
        <v>938</v>
      </c>
      <c r="K44" s="107">
        <v>1177</v>
      </c>
      <c r="L44" s="107">
        <v>1136</v>
      </c>
      <c r="M44" s="108">
        <v>1110</v>
      </c>
    </row>
    <row r="45" spans="2:13" ht="27.75" customHeight="1" x14ac:dyDescent="0.15">
      <c r="B45" s="1275"/>
      <c r="C45" s="1276"/>
      <c r="D45" s="105"/>
      <c r="E45" s="1281" t="s">
        <v>35</v>
      </c>
      <c r="F45" s="1281"/>
      <c r="G45" s="1281"/>
      <c r="H45" s="1282"/>
      <c r="I45" s="106">
        <v>1689</v>
      </c>
      <c r="J45" s="107">
        <v>1629</v>
      </c>
      <c r="K45" s="107">
        <v>1579</v>
      </c>
      <c r="L45" s="107">
        <v>1545</v>
      </c>
      <c r="M45" s="108">
        <v>1494</v>
      </c>
    </row>
    <row r="46" spans="2:13" ht="27.75" customHeight="1" x14ac:dyDescent="0.15">
      <c r="B46" s="1275"/>
      <c r="C46" s="1276"/>
      <c r="D46" s="109"/>
      <c r="E46" s="1281" t="s">
        <v>36</v>
      </c>
      <c r="F46" s="1281"/>
      <c r="G46" s="1281"/>
      <c r="H46" s="1282"/>
      <c r="I46" s="106">
        <v>2120</v>
      </c>
      <c r="J46" s="107">
        <v>1984</v>
      </c>
      <c r="K46" s="107">
        <v>1578</v>
      </c>
      <c r="L46" s="107">
        <v>1331</v>
      </c>
      <c r="M46" s="108">
        <v>1092</v>
      </c>
    </row>
    <row r="47" spans="2:13" ht="27.75" customHeight="1" x14ac:dyDescent="0.15">
      <c r="B47" s="1275"/>
      <c r="C47" s="1276"/>
      <c r="D47" s="110"/>
      <c r="E47" s="1283" t="s">
        <v>37</v>
      </c>
      <c r="F47" s="1284"/>
      <c r="G47" s="1284"/>
      <c r="H47" s="1285"/>
      <c r="I47" s="106" t="s">
        <v>520</v>
      </c>
      <c r="J47" s="107" t="s">
        <v>520</v>
      </c>
      <c r="K47" s="107" t="s">
        <v>520</v>
      </c>
      <c r="L47" s="107" t="s">
        <v>520</v>
      </c>
      <c r="M47" s="108" t="s">
        <v>520</v>
      </c>
    </row>
    <row r="48" spans="2:13" ht="27.75" customHeight="1" x14ac:dyDescent="0.15">
      <c r="B48" s="1275"/>
      <c r="C48" s="1276"/>
      <c r="D48" s="105"/>
      <c r="E48" s="1281" t="s">
        <v>38</v>
      </c>
      <c r="F48" s="1281"/>
      <c r="G48" s="1281"/>
      <c r="H48" s="1282"/>
      <c r="I48" s="106" t="s">
        <v>520</v>
      </c>
      <c r="J48" s="107" t="s">
        <v>520</v>
      </c>
      <c r="K48" s="107" t="s">
        <v>520</v>
      </c>
      <c r="L48" s="107" t="s">
        <v>520</v>
      </c>
      <c r="M48" s="108" t="s">
        <v>520</v>
      </c>
    </row>
    <row r="49" spans="2:13" ht="27.75" customHeight="1" x14ac:dyDescent="0.15">
      <c r="B49" s="1277"/>
      <c r="C49" s="1278"/>
      <c r="D49" s="105"/>
      <c r="E49" s="1281" t="s">
        <v>39</v>
      </c>
      <c r="F49" s="1281"/>
      <c r="G49" s="1281"/>
      <c r="H49" s="1282"/>
      <c r="I49" s="106" t="s">
        <v>520</v>
      </c>
      <c r="J49" s="107" t="s">
        <v>520</v>
      </c>
      <c r="K49" s="107" t="s">
        <v>520</v>
      </c>
      <c r="L49" s="107" t="s">
        <v>520</v>
      </c>
      <c r="M49" s="108" t="s">
        <v>520</v>
      </c>
    </row>
    <row r="50" spans="2:13" ht="27.75" customHeight="1" x14ac:dyDescent="0.15">
      <c r="B50" s="1286" t="s">
        <v>40</v>
      </c>
      <c r="C50" s="1287"/>
      <c r="D50" s="111"/>
      <c r="E50" s="1281" t="s">
        <v>41</v>
      </c>
      <c r="F50" s="1281"/>
      <c r="G50" s="1281"/>
      <c r="H50" s="1282"/>
      <c r="I50" s="106">
        <v>2213</v>
      </c>
      <c r="J50" s="107">
        <v>2118</v>
      </c>
      <c r="K50" s="107">
        <v>2201</v>
      </c>
      <c r="L50" s="107">
        <v>2372</v>
      </c>
      <c r="M50" s="108">
        <v>2182</v>
      </c>
    </row>
    <row r="51" spans="2:13" ht="27.75" customHeight="1" x14ac:dyDescent="0.15">
      <c r="B51" s="1275"/>
      <c r="C51" s="1276"/>
      <c r="D51" s="105"/>
      <c r="E51" s="1281" t="s">
        <v>42</v>
      </c>
      <c r="F51" s="1281"/>
      <c r="G51" s="1281"/>
      <c r="H51" s="1282"/>
      <c r="I51" s="106">
        <v>779</v>
      </c>
      <c r="J51" s="107">
        <v>656</v>
      </c>
      <c r="K51" s="107">
        <v>1071</v>
      </c>
      <c r="L51" s="107">
        <v>1051</v>
      </c>
      <c r="M51" s="108">
        <v>1052</v>
      </c>
    </row>
    <row r="52" spans="2:13" ht="27.75" customHeight="1" x14ac:dyDescent="0.15">
      <c r="B52" s="1277"/>
      <c r="C52" s="1278"/>
      <c r="D52" s="105"/>
      <c r="E52" s="1281" t="s">
        <v>43</v>
      </c>
      <c r="F52" s="1281"/>
      <c r="G52" s="1281"/>
      <c r="H52" s="1282"/>
      <c r="I52" s="106">
        <v>6871</v>
      </c>
      <c r="J52" s="107">
        <v>7349</v>
      </c>
      <c r="K52" s="107">
        <v>7328</v>
      </c>
      <c r="L52" s="107">
        <v>7284</v>
      </c>
      <c r="M52" s="108">
        <v>7566</v>
      </c>
    </row>
    <row r="53" spans="2:13" ht="27.75" customHeight="1" thickBot="1" x14ac:dyDescent="0.2">
      <c r="B53" s="1288" t="s">
        <v>44</v>
      </c>
      <c r="C53" s="1289"/>
      <c r="D53" s="112"/>
      <c r="E53" s="1290" t="s">
        <v>45</v>
      </c>
      <c r="F53" s="1290"/>
      <c r="G53" s="1290"/>
      <c r="H53" s="1291"/>
      <c r="I53" s="113">
        <v>4686</v>
      </c>
      <c r="J53" s="114">
        <v>4574</v>
      </c>
      <c r="K53" s="114">
        <v>3938</v>
      </c>
      <c r="L53" s="114">
        <v>3380</v>
      </c>
      <c r="M53" s="115">
        <v>3079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1uAsMJfWehT5RYKeLIrm0uIiQxPuC/rGIvH1GocPE6ss+nVOcT7YQOR/EWImydkYqeJHCt72SqS2tRcnOT+Pw==" saltValue="ba64rR1kMS+Or1E8YDLUN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564</v>
      </c>
      <c r="G54" s="124" t="s">
        <v>565</v>
      </c>
      <c r="H54" s="125" t="s">
        <v>566</v>
      </c>
    </row>
    <row r="55" spans="2:8" ht="52.5" customHeight="1" x14ac:dyDescent="0.15">
      <c r="B55" s="126"/>
      <c r="C55" s="1300" t="s">
        <v>48</v>
      </c>
      <c r="D55" s="1300"/>
      <c r="E55" s="1301"/>
      <c r="F55" s="127">
        <v>1038</v>
      </c>
      <c r="G55" s="127">
        <v>1039</v>
      </c>
      <c r="H55" s="128">
        <v>1040</v>
      </c>
    </row>
    <row r="56" spans="2:8" ht="52.5" customHeight="1" x14ac:dyDescent="0.15">
      <c r="B56" s="129"/>
      <c r="C56" s="1302" t="s">
        <v>49</v>
      </c>
      <c r="D56" s="1302"/>
      <c r="E56" s="1303"/>
      <c r="F56" s="130">
        <v>1</v>
      </c>
      <c r="G56" s="130">
        <v>1</v>
      </c>
      <c r="H56" s="131">
        <v>1</v>
      </c>
    </row>
    <row r="57" spans="2:8" ht="53.25" customHeight="1" x14ac:dyDescent="0.15">
      <c r="B57" s="129"/>
      <c r="C57" s="1304" t="s">
        <v>50</v>
      </c>
      <c r="D57" s="1304"/>
      <c r="E57" s="1305"/>
      <c r="F57" s="132">
        <v>972</v>
      </c>
      <c r="G57" s="132">
        <v>1122</v>
      </c>
      <c r="H57" s="133">
        <v>952</v>
      </c>
    </row>
    <row r="58" spans="2:8" ht="45.75" customHeight="1" x14ac:dyDescent="0.15">
      <c r="B58" s="134"/>
      <c r="C58" s="1292" t="s">
        <v>602</v>
      </c>
      <c r="D58" s="1293"/>
      <c r="E58" s="1294"/>
      <c r="F58" s="135">
        <v>526</v>
      </c>
      <c r="G58" s="135">
        <v>626</v>
      </c>
      <c r="H58" s="136">
        <v>502</v>
      </c>
    </row>
    <row r="59" spans="2:8" ht="45.75" customHeight="1" x14ac:dyDescent="0.15">
      <c r="B59" s="134"/>
      <c r="C59" s="1292" t="s">
        <v>605</v>
      </c>
      <c r="D59" s="1293"/>
      <c r="E59" s="1294"/>
      <c r="F59" s="135">
        <v>213</v>
      </c>
      <c r="G59" s="135">
        <v>213</v>
      </c>
      <c r="H59" s="136">
        <v>213</v>
      </c>
    </row>
    <row r="60" spans="2:8" ht="45.75" customHeight="1" x14ac:dyDescent="0.15">
      <c r="B60" s="134"/>
      <c r="C60" s="1292" t="s">
        <v>606</v>
      </c>
      <c r="D60" s="1293"/>
      <c r="E60" s="1294"/>
      <c r="F60" s="135">
        <v>202</v>
      </c>
      <c r="G60" s="135">
        <v>216</v>
      </c>
      <c r="H60" s="136">
        <v>189</v>
      </c>
    </row>
    <row r="61" spans="2:8" ht="45.75" customHeight="1" x14ac:dyDescent="0.15">
      <c r="B61" s="134"/>
      <c r="C61" s="1292" t="s">
        <v>603</v>
      </c>
      <c r="D61" s="1293"/>
      <c r="E61" s="1294"/>
      <c r="F61" s="135">
        <v>10</v>
      </c>
      <c r="G61" s="135">
        <v>46</v>
      </c>
      <c r="H61" s="136">
        <v>27</v>
      </c>
    </row>
    <row r="62" spans="2:8" ht="45.75" customHeight="1" thickBot="1" x14ac:dyDescent="0.2">
      <c r="B62" s="137"/>
      <c r="C62" s="1295" t="s">
        <v>604</v>
      </c>
      <c r="D62" s="1296"/>
      <c r="E62" s="1297"/>
      <c r="F62" s="138">
        <v>20</v>
      </c>
      <c r="G62" s="138">
        <v>20</v>
      </c>
      <c r="H62" s="139">
        <v>20</v>
      </c>
    </row>
    <row r="63" spans="2:8" ht="52.5" customHeight="1" thickBot="1" x14ac:dyDescent="0.2">
      <c r="B63" s="140"/>
      <c r="C63" s="1298" t="s">
        <v>51</v>
      </c>
      <c r="D63" s="1298"/>
      <c r="E63" s="1299"/>
      <c r="F63" s="141">
        <v>2011</v>
      </c>
      <c r="G63" s="141">
        <v>2161</v>
      </c>
      <c r="H63" s="142">
        <v>1993</v>
      </c>
    </row>
    <row r="64" spans="2:8" ht="15" customHeight="1" x14ac:dyDescent="0.15"/>
    <row r="65" ht="0" hidden="1" customHeight="1" x14ac:dyDescent="0.15"/>
    <row r="66" ht="0" hidden="1" customHeight="1" x14ac:dyDescent="0.15"/>
  </sheetData>
  <sheetProtection algorithmName="SHA-512" hashValue="wzKkTl6TD5NqTxKe34o1mwTfgyvozFDV3pVxh6mWZ7QgNptWjW85dW6p0fnLNhDQ1Fxpib79ihYJaWBdx1Q8QA==" saltValue="C2I2Qa3Q4KdH7ct586jc6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4" t="s">
        <v>617</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x14ac:dyDescent="0.15">
      <c r="B44" s="394"/>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x14ac:dyDescent="0.15">
      <c r="B45" s="394"/>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x14ac:dyDescent="0.15">
      <c r="B46" s="394"/>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x14ac:dyDescent="0.15">
      <c r="B47" s="394"/>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610</v>
      </c>
    </row>
    <row r="50" spans="1:109" x14ac:dyDescent="0.15">
      <c r="B50" s="394"/>
      <c r="G50" s="1306"/>
      <c r="H50" s="1306"/>
      <c r="I50" s="1306"/>
      <c r="J50" s="1306"/>
      <c r="K50" s="404"/>
      <c r="L50" s="404"/>
      <c r="M50" s="405"/>
      <c r="N50" s="405"/>
      <c r="AN50" s="1307"/>
      <c r="AO50" s="1308"/>
      <c r="AP50" s="1308"/>
      <c r="AQ50" s="1308"/>
      <c r="AR50" s="1308"/>
      <c r="AS50" s="1308"/>
      <c r="AT50" s="1308"/>
      <c r="AU50" s="1308"/>
      <c r="AV50" s="1308"/>
      <c r="AW50" s="1308"/>
      <c r="AX50" s="1308"/>
      <c r="AY50" s="1308"/>
      <c r="AZ50" s="1308"/>
      <c r="BA50" s="1308"/>
      <c r="BB50" s="1308"/>
      <c r="BC50" s="1308"/>
      <c r="BD50" s="1308"/>
      <c r="BE50" s="1308"/>
      <c r="BF50" s="1308"/>
      <c r="BG50" s="1308"/>
      <c r="BH50" s="1308"/>
      <c r="BI50" s="1308"/>
      <c r="BJ50" s="1308"/>
      <c r="BK50" s="1308"/>
      <c r="BL50" s="1308"/>
      <c r="BM50" s="1308"/>
      <c r="BN50" s="1308"/>
      <c r="BO50" s="1309"/>
      <c r="BP50" s="1310" t="s">
        <v>562</v>
      </c>
      <c r="BQ50" s="1310"/>
      <c r="BR50" s="1310"/>
      <c r="BS50" s="1310"/>
      <c r="BT50" s="1310"/>
      <c r="BU50" s="1310"/>
      <c r="BV50" s="1310"/>
      <c r="BW50" s="1310"/>
      <c r="BX50" s="1310" t="s">
        <v>563</v>
      </c>
      <c r="BY50" s="1310"/>
      <c r="BZ50" s="1310"/>
      <c r="CA50" s="1310"/>
      <c r="CB50" s="1310"/>
      <c r="CC50" s="1310"/>
      <c r="CD50" s="1310"/>
      <c r="CE50" s="1310"/>
      <c r="CF50" s="1310" t="s">
        <v>564</v>
      </c>
      <c r="CG50" s="1310"/>
      <c r="CH50" s="1310"/>
      <c r="CI50" s="1310"/>
      <c r="CJ50" s="1310"/>
      <c r="CK50" s="1310"/>
      <c r="CL50" s="1310"/>
      <c r="CM50" s="1310"/>
      <c r="CN50" s="1310" t="s">
        <v>565</v>
      </c>
      <c r="CO50" s="1310"/>
      <c r="CP50" s="1310"/>
      <c r="CQ50" s="1310"/>
      <c r="CR50" s="1310"/>
      <c r="CS50" s="1310"/>
      <c r="CT50" s="1310"/>
      <c r="CU50" s="1310"/>
      <c r="CV50" s="1310" t="s">
        <v>566</v>
      </c>
      <c r="CW50" s="1310"/>
      <c r="CX50" s="1310"/>
      <c r="CY50" s="1310"/>
      <c r="CZ50" s="1310"/>
      <c r="DA50" s="1310"/>
      <c r="DB50" s="1310"/>
      <c r="DC50" s="1310"/>
    </row>
    <row r="51" spans="1:109" ht="13.5" customHeight="1" x14ac:dyDescent="0.15">
      <c r="B51" s="394"/>
      <c r="G51" s="1324"/>
      <c r="H51" s="1324"/>
      <c r="I51" s="1325"/>
      <c r="J51" s="1325"/>
      <c r="K51" s="1323"/>
      <c r="L51" s="1323"/>
      <c r="M51" s="1323"/>
      <c r="N51" s="1323"/>
      <c r="AM51" s="403"/>
      <c r="AN51" s="1313" t="s">
        <v>611</v>
      </c>
      <c r="AO51" s="1313"/>
      <c r="AP51" s="1313"/>
      <c r="AQ51" s="1313"/>
      <c r="AR51" s="1313"/>
      <c r="AS51" s="1313"/>
      <c r="AT51" s="1313"/>
      <c r="AU51" s="1313"/>
      <c r="AV51" s="1313"/>
      <c r="AW51" s="1313"/>
      <c r="AX51" s="1313"/>
      <c r="AY51" s="1313"/>
      <c r="AZ51" s="1313"/>
      <c r="BA51" s="1313"/>
      <c r="BB51" s="1313" t="s">
        <v>612</v>
      </c>
      <c r="BC51" s="1313"/>
      <c r="BD51" s="1313"/>
      <c r="BE51" s="1313"/>
      <c r="BF51" s="1313"/>
      <c r="BG51" s="1313"/>
      <c r="BH51" s="1313"/>
      <c r="BI51" s="1313"/>
      <c r="BJ51" s="1313"/>
      <c r="BK51" s="1313"/>
      <c r="BL51" s="1313"/>
      <c r="BM51" s="1313"/>
      <c r="BN51" s="1313"/>
      <c r="BO51" s="1313"/>
      <c r="BP51" s="1312"/>
      <c r="BQ51" s="1311"/>
      <c r="BR51" s="1311"/>
      <c r="BS51" s="1311"/>
      <c r="BT51" s="1311"/>
      <c r="BU51" s="1311"/>
      <c r="BV51" s="1311"/>
      <c r="BW51" s="1311"/>
      <c r="BX51" s="1311">
        <v>108</v>
      </c>
      <c r="BY51" s="1311"/>
      <c r="BZ51" s="1311"/>
      <c r="CA51" s="1311"/>
      <c r="CB51" s="1311"/>
      <c r="CC51" s="1311"/>
      <c r="CD51" s="1311"/>
      <c r="CE51" s="1311"/>
      <c r="CF51" s="1311">
        <v>94.8</v>
      </c>
      <c r="CG51" s="1311"/>
      <c r="CH51" s="1311"/>
      <c r="CI51" s="1311"/>
      <c r="CJ51" s="1311"/>
      <c r="CK51" s="1311"/>
      <c r="CL51" s="1311"/>
      <c r="CM51" s="1311"/>
      <c r="CN51" s="1311">
        <v>81</v>
      </c>
      <c r="CO51" s="1311"/>
      <c r="CP51" s="1311"/>
      <c r="CQ51" s="1311"/>
      <c r="CR51" s="1311"/>
      <c r="CS51" s="1311"/>
      <c r="CT51" s="1311"/>
      <c r="CU51" s="1311"/>
      <c r="CV51" s="1311">
        <v>72.7</v>
      </c>
      <c r="CW51" s="1311"/>
      <c r="CX51" s="1311"/>
      <c r="CY51" s="1311"/>
      <c r="CZ51" s="1311"/>
      <c r="DA51" s="1311"/>
      <c r="DB51" s="1311"/>
      <c r="DC51" s="1311"/>
    </row>
    <row r="52" spans="1:109" x14ac:dyDescent="0.15">
      <c r="B52" s="394"/>
      <c r="G52" s="1324"/>
      <c r="H52" s="1324"/>
      <c r="I52" s="1325"/>
      <c r="J52" s="1325"/>
      <c r="K52" s="1323"/>
      <c r="L52" s="1323"/>
      <c r="M52" s="1323"/>
      <c r="N52" s="1323"/>
      <c r="AM52" s="403"/>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2"/>
      <c r="B53" s="394"/>
      <c r="G53" s="1324"/>
      <c r="H53" s="1324"/>
      <c r="I53" s="1306"/>
      <c r="J53" s="1306"/>
      <c r="K53" s="1323"/>
      <c r="L53" s="1323"/>
      <c r="M53" s="1323"/>
      <c r="N53" s="1323"/>
      <c r="AM53" s="403"/>
      <c r="AN53" s="1313"/>
      <c r="AO53" s="1313"/>
      <c r="AP53" s="1313"/>
      <c r="AQ53" s="1313"/>
      <c r="AR53" s="1313"/>
      <c r="AS53" s="1313"/>
      <c r="AT53" s="1313"/>
      <c r="AU53" s="1313"/>
      <c r="AV53" s="1313"/>
      <c r="AW53" s="1313"/>
      <c r="AX53" s="1313"/>
      <c r="AY53" s="1313"/>
      <c r="AZ53" s="1313"/>
      <c r="BA53" s="1313"/>
      <c r="BB53" s="1313" t="s">
        <v>613</v>
      </c>
      <c r="BC53" s="1313"/>
      <c r="BD53" s="1313"/>
      <c r="BE53" s="1313"/>
      <c r="BF53" s="1313"/>
      <c r="BG53" s="1313"/>
      <c r="BH53" s="1313"/>
      <c r="BI53" s="1313"/>
      <c r="BJ53" s="1313"/>
      <c r="BK53" s="1313"/>
      <c r="BL53" s="1313"/>
      <c r="BM53" s="1313"/>
      <c r="BN53" s="1313"/>
      <c r="BO53" s="1313"/>
      <c r="BP53" s="1312"/>
      <c r="BQ53" s="1311"/>
      <c r="BR53" s="1311"/>
      <c r="BS53" s="1311"/>
      <c r="BT53" s="1311"/>
      <c r="BU53" s="1311"/>
      <c r="BV53" s="1311"/>
      <c r="BW53" s="1311"/>
      <c r="BX53" s="1311">
        <v>38.1</v>
      </c>
      <c r="BY53" s="1311"/>
      <c r="BZ53" s="1311"/>
      <c r="CA53" s="1311"/>
      <c r="CB53" s="1311"/>
      <c r="CC53" s="1311"/>
      <c r="CD53" s="1311"/>
      <c r="CE53" s="1311"/>
      <c r="CF53" s="1311">
        <v>38.700000000000003</v>
      </c>
      <c r="CG53" s="1311"/>
      <c r="CH53" s="1311"/>
      <c r="CI53" s="1311"/>
      <c r="CJ53" s="1311"/>
      <c r="CK53" s="1311"/>
      <c r="CL53" s="1311"/>
      <c r="CM53" s="1311"/>
      <c r="CN53" s="1311">
        <v>60.8</v>
      </c>
      <c r="CO53" s="1311"/>
      <c r="CP53" s="1311"/>
      <c r="CQ53" s="1311"/>
      <c r="CR53" s="1311"/>
      <c r="CS53" s="1311"/>
      <c r="CT53" s="1311"/>
      <c r="CU53" s="1311"/>
      <c r="CV53" s="1311">
        <v>61.9</v>
      </c>
      <c r="CW53" s="1311"/>
      <c r="CX53" s="1311"/>
      <c r="CY53" s="1311"/>
      <c r="CZ53" s="1311"/>
      <c r="DA53" s="1311"/>
      <c r="DB53" s="1311"/>
      <c r="DC53" s="1311"/>
    </row>
    <row r="54" spans="1:109" x14ac:dyDescent="0.15">
      <c r="A54" s="402"/>
      <c r="B54" s="394"/>
      <c r="G54" s="1324"/>
      <c r="H54" s="1324"/>
      <c r="I54" s="1306"/>
      <c r="J54" s="1306"/>
      <c r="K54" s="1323"/>
      <c r="L54" s="1323"/>
      <c r="M54" s="1323"/>
      <c r="N54" s="1323"/>
      <c r="AM54" s="403"/>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2"/>
      <c r="B55" s="394"/>
      <c r="G55" s="1306"/>
      <c r="H55" s="1306"/>
      <c r="I55" s="1306"/>
      <c r="J55" s="1306"/>
      <c r="K55" s="1323"/>
      <c r="L55" s="1323"/>
      <c r="M55" s="1323"/>
      <c r="N55" s="1323"/>
      <c r="AN55" s="1310" t="s">
        <v>614</v>
      </c>
      <c r="AO55" s="1310"/>
      <c r="AP55" s="1310"/>
      <c r="AQ55" s="1310"/>
      <c r="AR55" s="1310"/>
      <c r="AS55" s="1310"/>
      <c r="AT55" s="1310"/>
      <c r="AU55" s="1310"/>
      <c r="AV55" s="1310"/>
      <c r="AW55" s="1310"/>
      <c r="AX55" s="1310"/>
      <c r="AY55" s="1310"/>
      <c r="AZ55" s="1310"/>
      <c r="BA55" s="1310"/>
      <c r="BB55" s="1313" t="s">
        <v>612</v>
      </c>
      <c r="BC55" s="1313"/>
      <c r="BD55" s="1313"/>
      <c r="BE55" s="1313"/>
      <c r="BF55" s="1313"/>
      <c r="BG55" s="1313"/>
      <c r="BH55" s="1313"/>
      <c r="BI55" s="1313"/>
      <c r="BJ55" s="1313"/>
      <c r="BK55" s="1313"/>
      <c r="BL55" s="1313"/>
      <c r="BM55" s="1313"/>
      <c r="BN55" s="1313"/>
      <c r="BO55" s="1313"/>
      <c r="BP55" s="1312"/>
      <c r="BQ55" s="1311"/>
      <c r="BR55" s="1311"/>
      <c r="BS55" s="1311"/>
      <c r="BT55" s="1311"/>
      <c r="BU55" s="1311"/>
      <c r="BV55" s="1311"/>
      <c r="BW55" s="1311"/>
      <c r="BX55" s="1311">
        <v>20.2</v>
      </c>
      <c r="BY55" s="1311"/>
      <c r="BZ55" s="1311"/>
      <c r="CA55" s="1311"/>
      <c r="CB55" s="1311"/>
      <c r="CC55" s="1311"/>
      <c r="CD55" s="1311"/>
      <c r="CE55" s="1311"/>
      <c r="CF55" s="1311">
        <v>21</v>
      </c>
      <c r="CG55" s="1311"/>
      <c r="CH55" s="1311"/>
      <c r="CI55" s="1311"/>
      <c r="CJ55" s="1311"/>
      <c r="CK55" s="1311"/>
      <c r="CL55" s="1311"/>
      <c r="CM55" s="1311"/>
      <c r="CN55" s="1311">
        <v>20.2</v>
      </c>
      <c r="CO55" s="1311"/>
      <c r="CP55" s="1311"/>
      <c r="CQ55" s="1311"/>
      <c r="CR55" s="1311"/>
      <c r="CS55" s="1311"/>
      <c r="CT55" s="1311"/>
      <c r="CU55" s="1311"/>
      <c r="CV55" s="1311">
        <v>18.3</v>
      </c>
      <c r="CW55" s="1311"/>
      <c r="CX55" s="1311"/>
      <c r="CY55" s="1311"/>
      <c r="CZ55" s="1311"/>
      <c r="DA55" s="1311"/>
      <c r="DB55" s="1311"/>
      <c r="DC55" s="1311"/>
    </row>
    <row r="56" spans="1:109" x14ac:dyDescent="0.15">
      <c r="A56" s="402"/>
      <c r="B56" s="394"/>
      <c r="G56" s="1306"/>
      <c r="H56" s="1306"/>
      <c r="I56" s="1306"/>
      <c r="J56" s="1306"/>
      <c r="K56" s="1323"/>
      <c r="L56" s="1323"/>
      <c r="M56" s="1323"/>
      <c r="N56" s="1323"/>
      <c r="AN56" s="1310"/>
      <c r="AO56" s="1310"/>
      <c r="AP56" s="1310"/>
      <c r="AQ56" s="1310"/>
      <c r="AR56" s="1310"/>
      <c r="AS56" s="1310"/>
      <c r="AT56" s="1310"/>
      <c r="AU56" s="1310"/>
      <c r="AV56" s="1310"/>
      <c r="AW56" s="1310"/>
      <c r="AX56" s="1310"/>
      <c r="AY56" s="1310"/>
      <c r="AZ56" s="1310"/>
      <c r="BA56" s="1310"/>
      <c r="BB56" s="1313"/>
      <c r="BC56" s="1313"/>
      <c r="BD56" s="1313"/>
      <c r="BE56" s="1313"/>
      <c r="BF56" s="1313"/>
      <c r="BG56" s="1313"/>
      <c r="BH56" s="1313"/>
      <c r="BI56" s="1313"/>
      <c r="BJ56" s="1313"/>
      <c r="BK56" s="1313"/>
      <c r="BL56" s="1313"/>
      <c r="BM56" s="1313"/>
      <c r="BN56" s="1313"/>
      <c r="BO56" s="1313"/>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2" customFormat="1" x14ac:dyDescent="0.15">
      <c r="B57" s="406"/>
      <c r="G57" s="1306"/>
      <c r="H57" s="1306"/>
      <c r="I57" s="1326"/>
      <c r="J57" s="1326"/>
      <c r="K57" s="1323"/>
      <c r="L57" s="1323"/>
      <c r="M57" s="1323"/>
      <c r="N57" s="1323"/>
      <c r="AM57" s="387"/>
      <c r="AN57" s="1310"/>
      <c r="AO57" s="1310"/>
      <c r="AP57" s="1310"/>
      <c r="AQ57" s="1310"/>
      <c r="AR57" s="1310"/>
      <c r="AS57" s="1310"/>
      <c r="AT57" s="1310"/>
      <c r="AU57" s="1310"/>
      <c r="AV57" s="1310"/>
      <c r="AW57" s="1310"/>
      <c r="AX57" s="1310"/>
      <c r="AY57" s="1310"/>
      <c r="AZ57" s="1310"/>
      <c r="BA57" s="1310"/>
      <c r="BB57" s="1313" t="s">
        <v>613</v>
      </c>
      <c r="BC57" s="1313"/>
      <c r="BD57" s="1313"/>
      <c r="BE57" s="1313"/>
      <c r="BF57" s="1313"/>
      <c r="BG57" s="1313"/>
      <c r="BH57" s="1313"/>
      <c r="BI57" s="1313"/>
      <c r="BJ57" s="1313"/>
      <c r="BK57" s="1313"/>
      <c r="BL57" s="1313"/>
      <c r="BM57" s="1313"/>
      <c r="BN57" s="1313"/>
      <c r="BO57" s="1313"/>
      <c r="BP57" s="1312"/>
      <c r="BQ57" s="1311"/>
      <c r="BR57" s="1311"/>
      <c r="BS57" s="1311"/>
      <c r="BT57" s="1311"/>
      <c r="BU57" s="1311"/>
      <c r="BV57" s="1311"/>
      <c r="BW57" s="1311"/>
      <c r="BX57" s="1311">
        <v>54.5</v>
      </c>
      <c r="BY57" s="1311"/>
      <c r="BZ57" s="1311"/>
      <c r="CA57" s="1311"/>
      <c r="CB57" s="1311"/>
      <c r="CC57" s="1311"/>
      <c r="CD57" s="1311"/>
      <c r="CE57" s="1311"/>
      <c r="CF57" s="1311">
        <v>56.1</v>
      </c>
      <c r="CG57" s="1311"/>
      <c r="CH57" s="1311"/>
      <c r="CI57" s="1311"/>
      <c r="CJ57" s="1311"/>
      <c r="CK57" s="1311"/>
      <c r="CL57" s="1311"/>
      <c r="CM57" s="1311"/>
      <c r="CN57" s="1311">
        <v>58.1</v>
      </c>
      <c r="CO57" s="1311"/>
      <c r="CP57" s="1311"/>
      <c r="CQ57" s="1311"/>
      <c r="CR57" s="1311"/>
      <c r="CS57" s="1311"/>
      <c r="CT57" s="1311"/>
      <c r="CU57" s="1311"/>
      <c r="CV57" s="1311">
        <v>59.1</v>
      </c>
      <c r="CW57" s="1311"/>
      <c r="CX57" s="1311"/>
      <c r="CY57" s="1311"/>
      <c r="CZ57" s="1311"/>
      <c r="DA57" s="1311"/>
      <c r="DB57" s="1311"/>
      <c r="DC57" s="1311"/>
      <c r="DD57" s="407"/>
      <c r="DE57" s="406"/>
    </row>
    <row r="58" spans="1:109" s="402" customFormat="1" x14ac:dyDescent="0.15">
      <c r="A58" s="387"/>
      <c r="B58" s="406"/>
      <c r="G58" s="1306"/>
      <c r="H58" s="1306"/>
      <c r="I58" s="1326"/>
      <c r="J58" s="1326"/>
      <c r="K58" s="1323"/>
      <c r="L58" s="1323"/>
      <c r="M58" s="1323"/>
      <c r="N58" s="1323"/>
      <c r="AM58" s="387"/>
      <c r="AN58" s="1310"/>
      <c r="AO58" s="1310"/>
      <c r="AP58" s="1310"/>
      <c r="AQ58" s="1310"/>
      <c r="AR58" s="1310"/>
      <c r="AS58" s="1310"/>
      <c r="AT58" s="1310"/>
      <c r="AU58" s="1310"/>
      <c r="AV58" s="1310"/>
      <c r="AW58" s="1310"/>
      <c r="AX58" s="1310"/>
      <c r="AY58" s="1310"/>
      <c r="AZ58" s="1310"/>
      <c r="BA58" s="1310"/>
      <c r="BB58" s="1313"/>
      <c r="BC58" s="1313"/>
      <c r="BD58" s="1313"/>
      <c r="BE58" s="1313"/>
      <c r="BF58" s="1313"/>
      <c r="BG58" s="1313"/>
      <c r="BH58" s="1313"/>
      <c r="BI58" s="1313"/>
      <c r="BJ58" s="1313"/>
      <c r="BK58" s="1313"/>
      <c r="BL58" s="1313"/>
      <c r="BM58" s="1313"/>
      <c r="BN58" s="1313"/>
      <c r="BO58" s="1313"/>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615</v>
      </c>
    </row>
    <row r="64" spans="1:109" x14ac:dyDescent="0.15">
      <c r="B64" s="394"/>
      <c r="G64" s="401"/>
      <c r="I64" s="414"/>
      <c r="J64" s="414"/>
      <c r="K64" s="414"/>
      <c r="L64" s="414"/>
      <c r="M64" s="414"/>
      <c r="N64" s="415"/>
      <c r="AM64" s="401"/>
      <c r="AN64" s="401" t="s">
        <v>609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4" t="s">
        <v>618</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x14ac:dyDescent="0.15">
      <c r="B66" s="394"/>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x14ac:dyDescent="0.15">
      <c r="B67" s="394"/>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x14ac:dyDescent="0.15">
      <c r="B68" s="394"/>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x14ac:dyDescent="0.15">
      <c r="B69" s="394"/>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610</v>
      </c>
    </row>
    <row r="72" spans="2:107" x14ac:dyDescent="0.15">
      <c r="B72" s="394"/>
      <c r="G72" s="1306"/>
      <c r="H72" s="1306"/>
      <c r="I72" s="1306"/>
      <c r="J72" s="1306"/>
      <c r="K72" s="404"/>
      <c r="L72" s="404"/>
      <c r="M72" s="405"/>
      <c r="N72" s="405"/>
      <c r="AN72" s="1307"/>
      <c r="AO72" s="1308"/>
      <c r="AP72" s="1308"/>
      <c r="AQ72" s="1308"/>
      <c r="AR72" s="1308"/>
      <c r="AS72" s="1308"/>
      <c r="AT72" s="1308"/>
      <c r="AU72" s="1308"/>
      <c r="AV72" s="1308"/>
      <c r="AW72" s="1308"/>
      <c r="AX72" s="1308"/>
      <c r="AY72" s="1308"/>
      <c r="AZ72" s="1308"/>
      <c r="BA72" s="1308"/>
      <c r="BB72" s="1308"/>
      <c r="BC72" s="1308"/>
      <c r="BD72" s="1308"/>
      <c r="BE72" s="1308"/>
      <c r="BF72" s="1308"/>
      <c r="BG72" s="1308"/>
      <c r="BH72" s="1308"/>
      <c r="BI72" s="1308"/>
      <c r="BJ72" s="1308"/>
      <c r="BK72" s="1308"/>
      <c r="BL72" s="1308"/>
      <c r="BM72" s="1308"/>
      <c r="BN72" s="1308"/>
      <c r="BO72" s="1309"/>
      <c r="BP72" s="1310" t="s">
        <v>562</v>
      </c>
      <c r="BQ72" s="1310"/>
      <c r="BR72" s="1310"/>
      <c r="BS72" s="1310"/>
      <c r="BT72" s="1310"/>
      <c r="BU72" s="1310"/>
      <c r="BV72" s="1310"/>
      <c r="BW72" s="1310"/>
      <c r="BX72" s="1310" t="s">
        <v>563</v>
      </c>
      <c r="BY72" s="1310"/>
      <c r="BZ72" s="1310"/>
      <c r="CA72" s="1310"/>
      <c r="CB72" s="1310"/>
      <c r="CC72" s="1310"/>
      <c r="CD72" s="1310"/>
      <c r="CE72" s="1310"/>
      <c r="CF72" s="1310" t="s">
        <v>564</v>
      </c>
      <c r="CG72" s="1310"/>
      <c r="CH72" s="1310"/>
      <c r="CI72" s="1310"/>
      <c r="CJ72" s="1310"/>
      <c r="CK72" s="1310"/>
      <c r="CL72" s="1310"/>
      <c r="CM72" s="1310"/>
      <c r="CN72" s="1310" t="s">
        <v>565</v>
      </c>
      <c r="CO72" s="1310"/>
      <c r="CP72" s="1310"/>
      <c r="CQ72" s="1310"/>
      <c r="CR72" s="1310"/>
      <c r="CS72" s="1310"/>
      <c r="CT72" s="1310"/>
      <c r="CU72" s="1310"/>
      <c r="CV72" s="1310" t="s">
        <v>566</v>
      </c>
      <c r="CW72" s="1310"/>
      <c r="CX72" s="1310"/>
      <c r="CY72" s="1310"/>
      <c r="CZ72" s="1310"/>
      <c r="DA72" s="1310"/>
      <c r="DB72" s="1310"/>
      <c r="DC72" s="1310"/>
    </row>
    <row r="73" spans="2:107" x14ac:dyDescent="0.15">
      <c r="B73" s="394"/>
      <c r="G73" s="1324"/>
      <c r="H73" s="1324"/>
      <c r="I73" s="1324"/>
      <c r="J73" s="1324"/>
      <c r="K73" s="1327"/>
      <c r="L73" s="1327"/>
      <c r="M73" s="1327"/>
      <c r="N73" s="1327"/>
      <c r="AM73" s="403"/>
      <c r="AN73" s="1313" t="s">
        <v>611</v>
      </c>
      <c r="AO73" s="1313"/>
      <c r="AP73" s="1313"/>
      <c r="AQ73" s="1313"/>
      <c r="AR73" s="1313"/>
      <c r="AS73" s="1313"/>
      <c r="AT73" s="1313"/>
      <c r="AU73" s="1313"/>
      <c r="AV73" s="1313"/>
      <c r="AW73" s="1313"/>
      <c r="AX73" s="1313"/>
      <c r="AY73" s="1313"/>
      <c r="AZ73" s="1313"/>
      <c r="BA73" s="1313"/>
      <c r="BB73" s="1313" t="s">
        <v>612</v>
      </c>
      <c r="BC73" s="1313"/>
      <c r="BD73" s="1313"/>
      <c r="BE73" s="1313"/>
      <c r="BF73" s="1313"/>
      <c r="BG73" s="1313"/>
      <c r="BH73" s="1313"/>
      <c r="BI73" s="1313"/>
      <c r="BJ73" s="1313"/>
      <c r="BK73" s="1313"/>
      <c r="BL73" s="1313"/>
      <c r="BM73" s="1313"/>
      <c r="BN73" s="1313"/>
      <c r="BO73" s="1313"/>
      <c r="BP73" s="1311">
        <v>115.6</v>
      </c>
      <c r="BQ73" s="1311"/>
      <c r="BR73" s="1311"/>
      <c r="BS73" s="1311"/>
      <c r="BT73" s="1311"/>
      <c r="BU73" s="1311"/>
      <c r="BV73" s="1311"/>
      <c r="BW73" s="1311"/>
      <c r="BX73" s="1311">
        <v>108</v>
      </c>
      <c r="BY73" s="1311"/>
      <c r="BZ73" s="1311"/>
      <c r="CA73" s="1311"/>
      <c r="CB73" s="1311"/>
      <c r="CC73" s="1311"/>
      <c r="CD73" s="1311"/>
      <c r="CE73" s="1311"/>
      <c r="CF73" s="1311">
        <v>94.8</v>
      </c>
      <c r="CG73" s="1311"/>
      <c r="CH73" s="1311"/>
      <c r="CI73" s="1311"/>
      <c r="CJ73" s="1311"/>
      <c r="CK73" s="1311"/>
      <c r="CL73" s="1311"/>
      <c r="CM73" s="1311"/>
      <c r="CN73" s="1311">
        <v>81</v>
      </c>
      <c r="CO73" s="1311"/>
      <c r="CP73" s="1311"/>
      <c r="CQ73" s="1311"/>
      <c r="CR73" s="1311"/>
      <c r="CS73" s="1311"/>
      <c r="CT73" s="1311"/>
      <c r="CU73" s="1311"/>
      <c r="CV73" s="1311">
        <v>72.7</v>
      </c>
      <c r="CW73" s="1311"/>
      <c r="CX73" s="1311"/>
      <c r="CY73" s="1311"/>
      <c r="CZ73" s="1311"/>
      <c r="DA73" s="1311"/>
      <c r="DB73" s="1311"/>
      <c r="DC73" s="1311"/>
    </row>
    <row r="74" spans="2:107" x14ac:dyDescent="0.15">
      <c r="B74" s="394"/>
      <c r="G74" s="1324"/>
      <c r="H74" s="1324"/>
      <c r="I74" s="1324"/>
      <c r="J74" s="1324"/>
      <c r="K74" s="1327"/>
      <c r="L74" s="1327"/>
      <c r="M74" s="1327"/>
      <c r="N74" s="1327"/>
      <c r="AM74" s="403"/>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4"/>
      <c r="G75" s="1324"/>
      <c r="H75" s="1324"/>
      <c r="I75" s="1306"/>
      <c r="J75" s="1306"/>
      <c r="K75" s="1323"/>
      <c r="L75" s="1323"/>
      <c r="M75" s="1323"/>
      <c r="N75" s="1323"/>
      <c r="AM75" s="403"/>
      <c r="AN75" s="1313"/>
      <c r="AO75" s="1313"/>
      <c r="AP75" s="1313"/>
      <c r="AQ75" s="1313"/>
      <c r="AR75" s="1313"/>
      <c r="AS75" s="1313"/>
      <c r="AT75" s="1313"/>
      <c r="AU75" s="1313"/>
      <c r="AV75" s="1313"/>
      <c r="AW75" s="1313"/>
      <c r="AX75" s="1313"/>
      <c r="AY75" s="1313"/>
      <c r="AZ75" s="1313"/>
      <c r="BA75" s="1313"/>
      <c r="BB75" s="1313" t="s">
        <v>616</v>
      </c>
      <c r="BC75" s="1313"/>
      <c r="BD75" s="1313"/>
      <c r="BE75" s="1313"/>
      <c r="BF75" s="1313"/>
      <c r="BG75" s="1313"/>
      <c r="BH75" s="1313"/>
      <c r="BI75" s="1313"/>
      <c r="BJ75" s="1313"/>
      <c r="BK75" s="1313"/>
      <c r="BL75" s="1313"/>
      <c r="BM75" s="1313"/>
      <c r="BN75" s="1313"/>
      <c r="BO75" s="1313"/>
      <c r="BP75" s="1311">
        <v>0.4</v>
      </c>
      <c r="BQ75" s="1311"/>
      <c r="BR75" s="1311"/>
      <c r="BS75" s="1311"/>
      <c r="BT75" s="1311"/>
      <c r="BU75" s="1311"/>
      <c r="BV75" s="1311"/>
      <c r="BW75" s="1311"/>
      <c r="BX75" s="1311">
        <v>0</v>
      </c>
      <c r="BY75" s="1311"/>
      <c r="BZ75" s="1311"/>
      <c r="CA75" s="1311"/>
      <c r="CB75" s="1311"/>
      <c r="CC75" s="1311"/>
      <c r="CD75" s="1311"/>
      <c r="CE75" s="1311"/>
      <c r="CF75" s="1311">
        <v>0.5</v>
      </c>
      <c r="CG75" s="1311"/>
      <c r="CH75" s="1311"/>
      <c r="CI75" s="1311"/>
      <c r="CJ75" s="1311"/>
      <c r="CK75" s="1311"/>
      <c r="CL75" s="1311"/>
      <c r="CM75" s="1311"/>
      <c r="CN75" s="1311">
        <v>1.7</v>
      </c>
      <c r="CO75" s="1311"/>
      <c r="CP75" s="1311"/>
      <c r="CQ75" s="1311"/>
      <c r="CR75" s="1311"/>
      <c r="CS75" s="1311"/>
      <c r="CT75" s="1311"/>
      <c r="CU75" s="1311"/>
      <c r="CV75" s="1311">
        <v>3.1</v>
      </c>
      <c r="CW75" s="1311"/>
      <c r="CX75" s="1311"/>
      <c r="CY75" s="1311"/>
      <c r="CZ75" s="1311"/>
      <c r="DA75" s="1311"/>
      <c r="DB75" s="1311"/>
      <c r="DC75" s="1311"/>
    </row>
    <row r="76" spans="2:107" x14ac:dyDescent="0.15">
      <c r="B76" s="394"/>
      <c r="G76" s="1324"/>
      <c r="H76" s="1324"/>
      <c r="I76" s="1306"/>
      <c r="J76" s="1306"/>
      <c r="K76" s="1323"/>
      <c r="L76" s="1323"/>
      <c r="M76" s="1323"/>
      <c r="N76" s="1323"/>
      <c r="AM76" s="403"/>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4"/>
      <c r="G77" s="1306"/>
      <c r="H77" s="1306"/>
      <c r="I77" s="1306"/>
      <c r="J77" s="1306"/>
      <c r="K77" s="1327"/>
      <c r="L77" s="1327"/>
      <c r="M77" s="1327"/>
      <c r="N77" s="1327"/>
      <c r="AN77" s="1310" t="s">
        <v>614</v>
      </c>
      <c r="AO77" s="1310"/>
      <c r="AP77" s="1310"/>
      <c r="AQ77" s="1310"/>
      <c r="AR77" s="1310"/>
      <c r="AS77" s="1310"/>
      <c r="AT77" s="1310"/>
      <c r="AU77" s="1310"/>
      <c r="AV77" s="1310"/>
      <c r="AW77" s="1310"/>
      <c r="AX77" s="1310"/>
      <c r="AY77" s="1310"/>
      <c r="AZ77" s="1310"/>
      <c r="BA77" s="1310"/>
      <c r="BB77" s="1313" t="s">
        <v>612</v>
      </c>
      <c r="BC77" s="1313"/>
      <c r="BD77" s="1313"/>
      <c r="BE77" s="1313"/>
      <c r="BF77" s="1313"/>
      <c r="BG77" s="1313"/>
      <c r="BH77" s="1313"/>
      <c r="BI77" s="1313"/>
      <c r="BJ77" s="1313"/>
      <c r="BK77" s="1313"/>
      <c r="BL77" s="1313"/>
      <c r="BM77" s="1313"/>
      <c r="BN77" s="1313"/>
      <c r="BO77" s="1313"/>
      <c r="BP77" s="1311">
        <v>20.3</v>
      </c>
      <c r="BQ77" s="1311"/>
      <c r="BR77" s="1311"/>
      <c r="BS77" s="1311"/>
      <c r="BT77" s="1311"/>
      <c r="BU77" s="1311"/>
      <c r="BV77" s="1311"/>
      <c r="BW77" s="1311"/>
      <c r="BX77" s="1311">
        <v>20.2</v>
      </c>
      <c r="BY77" s="1311"/>
      <c r="BZ77" s="1311"/>
      <c r="CA77" s="1311"/>
      <c r="CB77" s="1311"/>
      <c r="CC77" s="1311"/>
      <c r="CD77" s="1311"/>
      <c r="CE77" s="1311"/>
      <c r="CF77" s="1311">
        <v>21</v>
      </c>
      <c r="CG77" s="1311"/>
      <c r="CH77" s="1311"/>
      <c r="CI77" s="1311"/>
      <c r="CJ77" s="1311"/>
      <c r="CK77" s="1311"/>
      <c r="CL77" s="1311"/>
      <c r="CM77" s="1311"/>
      <c r="CN77" s="1311">
        <v>20.2</v>
      </c>
      <c r="CO77" s="1311"/>
      <c r="CP77" s="1311"/>
      <c r="CQ77" s="1311"/>
      <c r="CR77" s="1311"/>
      <c r="CS77" s="1311"/>
      <c r="CT77" s="1311"/>
      <c r="CU77" s="1311"/>
      <c r="CV77" s="1311">
        <v>18.3</v>
      </c>
      <c r="CW77" s="1311"/>
      <c r="CX77" s="1311"/>
      <c r="CY77" s="1311"/>
      <c r="CZ77" s="1311"/>
      <c r="DA77" s="1311"/>
      <c r="DB77" s="1311"/>
      <c r="DC77" s="1311"/>
    </row>
    <row r="78" spans="2:107" x14ac:dyDescent="0.15">
      <c r="B78" s="394"/>
      <c r="G78" s="1306"/>
      <c r="H78" s="1306"/>
      <c r="I78" s="1306"/>
      <c r="J78" s="1306"/>
      <c r="K78" s="1327"/>
      <c r="L78" s="1327"/>
      <c r="M78" s="1327"/>
      <c r="N78" s="1327"/>
      <c r="AN78" s="1310"/>
      <c r="AO78" s="1310"/>
      <c r="AP78" s="1310"/>
      <c r="AQ78" s="1310"/>
      <c r="AR78" s="1310"/>
      <c r="AS78" s="1310"/>
      <c r="AT78" s="1310"/>
      <c r="AU78" s="1310"/>
      <c r="AV78" s="1310"/>
      <c r="AW78" s="1310"/>
      <c r="AX78" s="1310"/>
      <c r="AY78" s="1310"/>
      <c r="AZ78" s="1310"/>
      <c r="BA78" s="1310"/>
      <c r="BB78" s="1313"/>
      <c r="BC78" s="1313"/>
      <c r="BD78" s="1313"/>
      <c r="BE78" s="1313"/>
      <c r="BF78" s="1313"/>
      <c r="BG78" s="1313"/>
      <c r="BH78" s="1313"/>
      <c r="BI78" s="1313"/>
      <c r="BJ78" s="1313"/>
      <c r="BK78" s="1313"/>
      <c r="BL78" s="1313"/>
      <c r="BM78" s="1313"/>
      <c r="BN78" s="1313"/>
      <c r="BO78" s="1313"/>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4"/>
      <c r="G79" s="1306"/>
      <c r="H79" s="1306"/>
      <c r="I79" s="1326"/>
      <c r="J79" s="1326"/>
      <c r="K79" s="1328"/>
      <c r="L79" s="1328"/>
      <c r="M79" s="1328"/>
      <c r="N79" s="1328"/>
      <c r="AN79" s="1310"/>
      <c r="AO79" s="1310"/>
      <c r="AP79" s="1310"/>
      <c r="AQ79" s="1310"/>
      <c r="AR79" s="1310"/>
      <c r="AS79" s="1310"/>
      <c r="AT79" s="1310"/>
      <c r="AU79" s="1310"/>
      <c r="AV79" s="1310"/>
      <c r="AW79" s="1310"/>
      <c r="AX79" s="1310"/>
      <c r="AY79" s="1310"/>
      <c r="AZ79" s="1310"/>
      <c r="BA79" s="1310"/>
      <c r="BB79" s="1313" t="s">
        <v>616</v>
      </c>
      <c r="BC79" s="1313"/>
      <c r="BD79" s="1313"/>
      <c r="BE79" s="1313"/>
      <c r="BF79" s="1313"/>
      <c r="BG79" s="1313"/>
      <c r="BH79" s="1313"/>
      <c r="BI79" s="1313"/>
      <c r="BJ79" s="1313"/>
      <c r="BK79" s="1313"/>
      <c r="BL79" s="1313"/>
      <c r="BM79" s="1313"/>
      <c r="BN79" s="1313"/>
      <c r="BO79" s="1313"/>
      <c r="BP79" s="1311">
        <v>7.7</v>
      </c>
      <c r="BQ79" s="1311"/>
      <c r="BR79" s="1311"/>
      <c r="BS79" s="1311"/>
      <c r="BT79" s="1311"/>
      <c r="BU79" s="1311"/>
      <c r="BV79" s="1311"/>
      <c r="BW79" s="1311"/>
      <c r="BX79" s="1311">
        <v>7.1</v>
      </c>
      <c r="BY79" s="1311"/>
      <c r="BZ79" s="1311"/>
      <c r="CA79" s="1311"/>
      <c r="CB79" s="1311"/>
      <c r="CC79" s="1311"/>
      <c r="CD79" s="1311"/>
      <c r="CE79" s="1311"/>
      <c r="CF79" s="1311">
        <v>6.8</v>
      </c>
      <c r="CG79" s="1311"/>
      <c r="CH79" s="1311"/>
      <c r="CI79" s="1311"/>
      <c r="CJ79" s="1311"/>
      <c r="CK79" s="1311"/>
      <c r="CL79" s="1311"/>
      <c r="CM79" s="1311"/>
      <c r="CN79" s="1311">
        <v>6.8</v>
      </c>
      <c r="CO79" s="1311"/>
      <c r="CP79" s="1311"/>
      <c r="CQ79" s="1311"/>
      <c r="CR79" s="1311"/>
      <c r="CS79" s="1311"/>
      <c r="CT79" s="1311"/>
      <c r="CU79" s="1311"/>
      <c r="CV79" s="1311">
        <v>6.8</v>
      </c>
      <c r="CW79" s="1311"/>
      <c r="CX79" s="1311"/>
      <c r="CY79" s="1311"/>
      <c r="CZ79" s="1311"/>
      <c r="DA79" s="1311"/>
      <c r="DB79" s="1311"/>
      <c r="DC79" s="1311"/>
    </row>
    <row r="80" spans="2:107" x14ac:dyDescent="0.15">
      <c r="B80" s="394"/>
      <c r="G80" s="1306"/>
      <c r="H80" s="1306"/>
      <c r="I80" s="1326"/>
      <c r="J80" s="1326"/>
      <c r="K80" s="1328"/>
      <c r="L80" s="1328"/>
      <c r="M80" s="1328"/>
      <c r="N80" s="1328"/>
      <c r="AN80" s="1310"/>
      <c r="AO80" s="1310"/>
      <c r="AP80" s="1310"/>
      <c r="AQ80" s="1310"/>
      <c r="AR80" s="1310"/>
      <c r="AS80" s="1310"/>
      <c r="AT80" s="1310"/>
      <c r="AU80" s="1310"/>
      <c r="AV80" s="1310"/>
      <c r="AW80" s="1310"/>
      <c r="AX80" s="1310"/>
      <c r="AY80" s="1310"/>
      <c r="AZ80" s="1310"/>
      <c r="BA80" s="1310"/>
      <c r="BB80" s="1313"/>
      <c r="BC80" s="1313"/>
      <c r="BD80" s="1313"/>
      <c r="BE80" s="1313"/>
      <c r="BF80" s="1313"/>
      <c r="BG80" s="1313"/>
      <c r="BH80" s="1313"/>
      <c r="BI80" s="1313"/>
      <c r="BJ80" s="1313"/>
      <c r="BK80" s="1313"/>
      <c r="BL80" s="1313"/>
      <c r="BM80" s="1313"/>
      <c r="BN80" s="1313"/>
      <c r="BO80" s="1313"/>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ucXSY916ro6nYDHbMhG6fXP/FmejwYNv/4weaQW4R5wM2RBbtnBkltdMb9HP5PrF1cBR0VYhdnKg+P6p19+xQ==" saltValue="juCWGeiaxkR7X/bxSSJAt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LOQgy0oz7vKPO6T8oEUJcBXP1Qln2yRZS7tY7TYK6bd9YLbyfcCIq2wu0FqxabkFLyKyTUlldLIbcjH8zrWfg==" saltValue="nl1cmZLZ6PLUhWrGr+XnM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GT4kXa5L0uISFeI8K9qIPKvpXwjx7oNjbb4qTz7nmc91V1Usp1BtjnzFvSUQypfAlPAI6SbRgtJSb9ipXECHw==" saltValue="l4fUkUM1LNNOECv2olHJC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559</v>
      </c>
      <c r="G2" s="156"/>
      <c r="H2" s="157"/>
    </row>
    <row r="3" spans="1:8" x14ac:dyDescent="0.15">
      <c r="A3" s="153" t="s">
        <v>552</v>
      </c>
      <c r="B3" s="158"/>
      <c r="C3" s="159"/>
      <c r="D3" s="160">
        <v>100468</v>
      </c>
      <c r="E3" s="161"/>
      <c r="F3" s="162">
        <v>53292</v>
      </c>
      <c r="G3" s="163"/>
      <c r="H3" s="164"/>
    </row>
    <row r="4" spans="1:8" x14ac:dyDescent="0.15">
      <c r="A4" s="165"/>
      <c r="B4" s="166"/>
      <c r="C4" s="167"/>
      <c r="D4" s="168">
        <v>85979</v>
      </c>
      <c r="E4" s="169"/>
      <c r="F4" s="170">
        <v>28900</v>
      </c>
      <c r="G4" s="171"/>
      <c r="H4" s="172"/>
    </row>
    <row r="5" spans="1:8" x14ac:dyDescent="0.15">
      <c r="A5" s="153" t="s">
        <v>554</v>
      </c>
      <c r="B5" s="158"/>
      <c r="C5" s="159"/>
      <c r="D5" s="160">
        <v>69050</v>
      </c>
      <c r="E5" s="161"/>
      <c r="F5" s="162">
        <v>56894</v>
      </c>
      <c r="G5" s="163"/>
      <c r="H5" s="164"/>
    </row>
    <row r="6" spans="1:8" x14ac:dyDescent="0.15">
      <c r="A6" s="165"/>
      <c r="B6" s="166"/>
      <c r="C6" s="167"/>
      <c r="D6" s="168">
        <v>49744</v>
      </c>
      <c r="E6" s="169"/>
      <c r="F6" s="170">
        <v>32548</v>
      </c>
      <c r="G6" s="171"/>
      <c r="H6" s="172"/>
    </row>
    <row r="7" spans="1:8" x14ac:dyDescent="0.15">
      <c r="A7" s="153" t="s">
        <v>555</v>
      </c>
      <c r="B7" s="158"/>
      <c r="C7" s="159"/>
      <c r="D7" s="160">
        <v>56800</v>
      </c>
      <c r="E7" s="161"/>
      <c r="F7" s="162">
        <v>47738</v>
      </c>
      <c r="G7" s="163"/>
      <c r="H7" s="164"/>
    </row>
    <row r="8" spans="1:8" x14ac:dyDescent="0.15">
      <c r="A8" s="165"/>
      <c r="B8" s="166"/>
      <c r="C8" s="167"/>
      <c r="D8" s="168">
        <v>18932</v>
      </c>
      <c r="E8" s="169"/>
      <c r="F8" s="170">
        <v>24937</v>
      </c>
      <c r="G8" s="171"/>
      <c r="H8" s="172"/>
    </row>
    <row r="9" spans="1:8" x14ac:dyDescent="0.15">
      <c r="A9" s="153" t="s">
        <v>556</v>
      </c>
      <c r="B9" s="158"/>
      <c r="C9" s="159"/>
      <c r="D9" s="160">
        <v>37851</v>
      </c>
      <c r="E9" s="161"/>
      <c r="F9" s="162">
        <v>52191</v>
      </c>
      <c r="G9" s="163"/>
      <c r="H9" s="164"/>
    </row>
    <row r="10" spans="1:8" x14ac:dyDescent="0.15">
      <c r="A10" s="165"/>
      <c r="B10" s="166"/>
      <c r="C10" s="167"/>
      <c r="D10" s="168">
        <v>15715</v>
      </c>
      <c r="E10" s="169"/>
      <c r="F10" s="170">
        <v>24843</v>
      </c>
      <c r="G10" s="171"/>
      <c r="H10" s="172"/>
    </row>
    <row r="11" spans="1:8" x14ac:dyDescent="0.15">
      <c r="A11" s="153" t="s">
        <v>557</v>
      </c>
      <c r="B11" s="158"/>
      <c r="C11" s="159"/>
      <c r="D11" s="160">
        <v>53259</v>
      </c>
      <c r="E11" s="161"/>
      <c r="F11" s="162">
        <v>47387</v>
      </c>
      <c r="G11" s="163"/>
      <c r="H11" s="164"/>
    </row>
    <row r="12" spans="1:8" x14ac:dyDescent="0.15">
      <c r="A12" s="165"/>
      <c r="B12" s="166"/>
      <c r="C12" s="173"/>
      <c r="D12" s="168">
        <v>37470</v>
      </c>
      <c r="E12" s="169"/>
      <c r="F12" s="170">
        <v>24928</v>
      </c>
      <c r="G12" s="171"/>
      <c r="H12" s="172"/>
    </row>
    <row r="13" spans="1:8" x14ac:dyDescent="0.15">
      <c r="A13" s="153"/>
      <c r="B13" s="158"/>
      <c r="C13" s="174"/>
      <c r="D13" s="175">
        <v>63486</v>
      </c>
      <c r="E13" s="176"/>
      <c r="F13" s="177">
        <v>51500</v>
      </c>
      <c r="G13" s="178"/>
      <c r="H13" s="164"/>
    </row>
    <row r="14" spans="1:8" x14ac:dyDescent="0.15">
      <c r="A14" s="165"/>
      <c r="B14" s="166"/>
      <c r="C14" s="167"/>
      <c r="D14" s="168">
        <v>41568</v>
      </c>
      <c r="E14" s="169"/>
      <c r="F14" s="170">
        <v>27231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7.03</v>
      </c>
      <c r="C19" s="179">
        <f>ROUND(VALUE(SUBSTITUTE(実質収支比率等に係る経年分析!G$48,"▲","-")),2)</f>
        <v>6.94</v>
      </c>
      <c r="D19" s="179">
        <f>ROUND(VALUE(SUBSTITUTE(実質収支比率等に係る経年分析!H$48,"▲","-")),2)</f>
        <v>7.21</v>
      </c>
      <c r="E19" s="179">
        <f>ROUND(VALUE(SUBSTITUTE(実質収支比率等に係る経年分析!I$48,"▲","-")),2)</f>
        <v>7.25</v>
      </c>
      <c r="F19" s="179">
        <f>ROUND(VALUE(SUBSTITUTE(実質収支比率等に係る経年分析!J$48,"▲","-")),2)</f>
        <v>7.18</v>
      </c>
    </row>
    <row r="20" spans="1:11" x14ac:dyDescent="0.15">
      <c r="A20" s="179" t="s">
        <v>55</v>
      </c>
      <c r="B20" s="179">
        <f>ROUND(VALUE(SUBSTITUTE(実質収支比率等に係る経年分析!F$47,"▲","-")),2)</f>
        <v>21.2</v>
      </c>
      <c r="C20" s="179">
        <f>ROUND(VALUE(SUBSTITUTE(実質収支比率等に係る経年分析!G$47,"▲","-")),2)</f>
        <v>20.66</v>
      </c>
      <c r="D20" s="179">
        <f>ROUND(VALUE(SUBSTITUTE(実質収支比率等に係る経年分析!H$47,"▲","-")),2)</f>
        <v>21.61</v>
      </c>
      <c r="E20" s="179">
        <f>ROUND(VALUE(SUBSTITUTE(実質収支比率等に係る経年分析!I$47,"▲","-")),2)</f>
        <v>21.71</v>
      </c>
      <c r="F20" s="179">
        <f>ROUND(VALUE(SUBSTITUTE(実質収支比率等に係る経年分析!J$47,"▲","-")),2)</f>
        <v>21.47</v>
      </c>
    </row>
    <row r="21" spans="1:11" x14ac:dyDescent="0.15">
      <c r="A21" s="179" t="s">
        <v>56</v>
      </c>
      <c r="B21" s="179">
        <f>IF(ISNUMBER(VALUE(SUBSTITUTE(実質収支比率等に係る経年分析!F$49,"▲","-"))),ROUND(VALUE(SUBSTITUTE(実質収支比率等に係る経年分析!F$49,"▲","-")),2),NA())</f>
        <v>0.12</v>
      </c>
      <c r="C21" s="179">
        <f>IF(ISNUMBER(VALUE(SUBSTITUTE(実質収支比率等に係る経年分析!G$49,"▲","-"))),ROUND(VALUE(SUBSTITUTE(実質収支比率等に係る経年分析!G$49,"▲","-")),2),NA())</f>
        <v>8.06</v>
      </c>
      <c r="D21" s="179">
        <f>IF(ISNUMBER(VALUE(SUBSTITUTE(実質収支比率等に係る経年分析!H$49,"▲","-"))),ROUND(VALUE(SUBSTITUTE(実質収支比率等に係る経年分析!H$49,"▲","-")),2),NA())</f>
        <v>0.64</v>
      </c>
      <c r="E21" s="179">
        <f>IF(ISNUMBER(VALUE(SUBSTITUTE(実質収支比率等に係る経年分析!I$49,"▲","-"))),ROUND(VALUE(SUBSTITUTE(実質収支比率等に係る経年分析!I$49,"▲","-")),2),NA())</f>
        <v>0.01</v>
      </c>
      <c r="F21" s="179">
        <f>IF(ISNUMBER(VALUE(SUBSTITUTE(実質収支比率等に係る経年分析!J$49,"▲","-"))),ROUND(VALUE(SUBSTITUTE(実質収支比率等に係る経年分析!J$49,"▲","-")),2),NA())</f>
        <v>0.66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国民健康保険特別会計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0.96</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0.76</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0.28999999999999998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駐車場事業特別会計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交通災害共済事業特別会計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0.16</v>
      </c>
    </row>
    <row r="33" spans="1:16" x14ac:dyDescent="0.15">
      <c r="A33" s="180" t="str">
        <f>IF(連結実質赤字比率に係る赤字・黒字の構成分析!C$37="",NA(),連結実質赤字比率に係る赤字・黒字の構成分析!C$37)</f>
        <v>温泉事業特別会計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1.38</v>
      </c>
    </row>
    <row r="34" spans="1:16" x14ac:dyDescent="0.15">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1.75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1.37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2.2999999999999998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3.14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4.49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7.03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6.94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7.21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7.24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7.18</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8.39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6.65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6.42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6.64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7.47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818</v>
      </c>
      <c r="E42" s="181"/>
      <c r="F42" s="181"/>
      <c r="G42" s="181">
        <f>'実質公債費比率（分子）の構造'!L$52</f>
        <v>760</v>
      </c>
      <c r="H42" s="181"/>
      <c r="I42" s="181"/>
      <c r="J42" s="181">
        <f>'実質公債費比率（分子）の構造'!M$52</f>
        <v>799</v>
      </c>
      <c r="K42" s="181"/>
      <c r="L42" s="181"/>
      <c r="M42" s="181">
        <f>'実質公債費比率（分子）の構造'!N$52</f>
        <v>762</v>
      </c>
      <c r="N42" s="181"/>
      <c r="O42" s="181"/>
      <c r="P42" s="181">
        <f>'実質公債費比率（分子）の構造'!O$52</f>
        <v>752</v>
      </c>
    </row>
    <row r="43" spans="1:16" x14ac:dyDescent="0.15">
      <c r="A43" s="181" t="s">
        <v>64</v>
      </c>
      <c r="B43" s="181">
        <f>'実質公債費比率（分子）の構造'!K$51</f>
        <v>0</v>
      </c>
      <c r="C43" s="181"/>
      <c r="D43" s="181"/>
      <c r="E43" s="181" t="str">
        <f>'実質公債費比率（分子）の構造'!L$51</f>
        <v>-</v>
      </c>
      <c r="F43" s="181"/>
      <c r="G43" s="181"/>
      <c r="H43" s="181">
        <f>'実質公債費比率（分子）の構造'!M$51</f>
        <v>0</v>
      </c>
      <c r="I43" s="181"/>
      <c r="J43" s="181"/>
      <c r="K43" s="181">
        <f>'実質公債費比率（分子）の構造'!N$51</f>
        <v>0</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52</v>
      </c>
      <c r="C45" s="181"/>
      <c r="D45" s="181"/>
      <c r="E45" s="181">
        <f>'実質公債費比率（分子）の構造'!L$49</f>
        <v>53</v>
      </c>
      <c r="F45" s="181"/>
      <c r="G45" s="181"/>
      <c r="H45" s="181">
        <f>'実質公債費比率（分子）の構造'!M$49</f>
        <v>39</v>
      </c>
      <c r="I45" s="181"/>
      <c r="J45" s="181"/>
      <c r="K45" s="181">
        <f>'実質公債費比率（分子）の構造'!N$49</f>
        <v>45</v>
      </c>
      <c r="L45" s="181"/>
      <c r="M45" s="181"/>
      <c r="N45" s="181">
        <f>'実質公債費比率（分子）の構造'!O$49</f>
        <v>53</v>
      </c>
      <c r="O45" s="181"/>
      <c r="P45" s="181"/>
    </row>
    <row r="46" spans="1:16" x14ac:dyDescent="0.15">
      <c r="A46" s="181" t="s">
        <v>67</v>
      </c>
      <c r="B46" s="181">
        <f>'実質公債費比率（分子）の構造'!K$48</f>
        <v>99</v>
      </c>
      <c r="C46" s="181"/>
      <c r="D46" s="181"/>
      <c r="E46" s="181">
        <f>'実質公債費比率（分子）の構造'!L$48</f>
        <v>82</v>
      </c>
      <c r="F46" s="181"/>
      <c r="G46" s="181"/>
      <c r="H46" s="181">
        <f>'実質公債費比率（分子）の構造'!M$48</f>
        <v>98</v>
      </c>
      <c r="I46" s="181"/>
      <c r="J46" s="181"/>
      <c r="K46" s="181">
        <f>'実質公債費比率（分子）の構造'!N$48</f>
        <v>81</v>
      </c>
      <c r="L46" s="181"/>
      <c r="M46" s="181"/>
      <c r="N46" s="181">
        <f>'実質公債費比率（分子）の構造'!O$48</f>
        <v>81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655</v>
      </c>
      <c r="C49" s="181"/>
      <c r="D49" s="181"/>
      <c r="E49" s="181">
        <f>'実質公債費比率（分子）の構造'!L$45</f>
        <v>644</v>
      </c>
      <c r="F49" s="181"/>
      <c r="G49" s="181"/>
      <c r="H49" s="181">
        <f>'実質公債費比率（分子）の構造'!M$45</f>
        <v>717</v>
      </c>
      <c r="I49" s="181"/>
      <c r="J49" s="181"/>
      <c r="K49" s="181">
        <f>'実質公債費比率（分子）の構造'!N$45</f>
        <v>777</v>
      </c>
      <c r="L49" s="181"/>
      <c r="M49" s="181"/>
      <c r="N49" s="181">
        <f>'実質公債費比率（分子）の構造'!O$45</f>
        <v>819</v>
      </c>
      <c r="O49" s="181"/>
      <c r="P49" s="181"/>
    </row>
    <row r="50" spans="1:16" x14ac:dyDescent="0.15">
      <c r="A50" s="181" t="s">
        <v>71</v>
      </c>
      <c r="B50" s="181" t="e">
        <f>NA()</f>
        <v>#N/A</v>
      </c>
      <c r="C50" s="181">
        <f>IF(ISNUMBER('実質公債費比率（分子）の構造'!K$53),'実質公債費比率（分子）の構造'!K$53,NA())</f>
        <v>-12</v>
      </c>
      <c r="D50" s="181" t="e">
        <f>NA()</f>
        <v>#N/A</v>
      </c>
      <c r="E50" s="181" t="e">
        <f>NA()</f>
        <v>#N/A</v>
      </c>
      <c r="F50" s="181">
        <f>IF(ISNUMBER('実質公債費比率（分子）の構造'!L$53),'実質公債費比率（分子）の構造'!L$53,NA())</f>
        <v>19</v>
      </c>
      <c r="G50" s="181" t="e">
        <f>NA()</f>
        <v>#N/A</v>
      </c>
      <c r="H50" s="181" t="e">
        <f>NA()</f>
        <v>#N/A</v>
      </c>
      <c r="I50" s="181">
        <f>IF(ISNUMBER('実質公債費比率（分子）の構造'!M$53),'実質公債費比率（分子）の構造'!M$53,NA())</f>
        <v>55</v>
      </c>
      <c r="J50" s="181" t="e">
        <f>NA()</f>
        <v>#N/A</v>
      </c>
      <c r="K50" s="181" t="e">
        <f>NA()</f>
        <v>#N/A</v>
      </c>
      <c r="L50" s="181">
        <f>IF(ISNUMBER('実質公債費比率（分子）の構造'!N$53),'実質公債費比率（分子）の構造'!N$53,NA())</f>
        <v>141</v>
      </c>
      <c r="M50" s="181" t="e">
        <f>NA()</f>
        <v>#N/A</v>
      </c>
      <c r="N50" s="181" t="e">
        <f>NA()</f>
        <v>#N/A</v>
      </c>
      <c r="O50" s="181">
        <f>IF(ISNUMBER('実質公債費比率（分子）の構造'!O$53),'実質公債費比率（分子）の構造'!O$53,NA())</f>
        <v>201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6871</v>
      </c>
      <c r="E56" s="180"/>
      <c r="F56" s="180"/>
      <c r="G56" s="180">
        <f>'将来負担比率（分子）の構造'!J$52</f>
        <v>7349</v>
      </c>
      <c r="H56" s="180"/>
      <c r="I56" s="180"/>
      <c r="J56" s="180">
        <f>'将来負担比率（分子）の構造'!K$52</f>
        <v>7328</v>
      </c>
      <c r="K56" s="180"/>
      <c r="L56" s="180"/>
      <c r="M56" s="180">
        <f>'将来負担比率（分子）の構造'!L$52</f>
        <v>7284</v>
      </c>
      <c r="N56" s="180"/>
      <c r="O56" s="180"/>
      <c r="P56" s="180">
        <f>'将来負担比率（分子）の構造'!M$52</f>
        <v>7566</v>
      </c>
    </row>
    <row r="57" spans="1:16" x14ac:dyDescent="0.15">
      <c r="A57" s="180" t="s">
        <v>42</v>
      </c>
      <c r="B57" s="180"/>
      <c r="C57" s="180"/>
      <c r="D57" s="180">
        <f>'将来負担比率（分子）の構造'!I$51</f>
        <v>779</v>
      </c>
      <c r="E57" s="180"/>
      <c r="F57" s="180"/>
      <c r="G57" s="180">
        <f>'将来負担比率（分子）の構造'!J$51</f>
        <v>656</v>
      </c>
      <c r="H57" s="180"/>
      <c r="I57" s="180"/>
      <c r="J57" s="180">
        <f>'将来負担比率（分子）の構造'!K$51</f>
        <v>1071</v>
      </c>
      <c r="K57" s="180"/>
      <c r="L57" s="180"/>
      <c r="M57" s="180">
        <f>'将来負担比率（分子）の構造'!L$51</f>
        <v>1051</v>
      </c>
      <c r="N57" s="180"/>
      <c r="O57" s="180"/>
      <c r="P57" s="180">
        <f>'将来負担比率（分子）の構造'!M$51</f>
        <v>1052</v>
      </c>
    </row>
    <row r="58" spans="1:16" x14ac:dyDescent="0.15">
      <c r="A58" s="180" t="s">
        <v>41</v>
      </c>
      <c r="B58" s="180"/>
      <c r="C58" s="180"/>
      <c r="D58" s="180">
        <f>'将来負担比率（分子）の構造'!I$50</f>
        <v>2213</v>
      </c>
      <c r="E58" s="180"/>
      <c r="F58" s="180"/>
      <c r="G58" s="180">
        <f>'将来負担比率（分子）の構造'!J$50</f>
        <v>2118</v>
      </c>
      <c r="H58" s="180"/>
      <c r="I58" s="180"/>
      <c r="J58" s="180">
        <f>'将来負担比率（分子）の構造'!K$50</f>
        <v>2201</v>
      </c>
      <c r="K58" s="180"/>
      <c r="L58" s="180"/>
      <c r="M58" s="180">
        <f>'将来負担比率（分子）の構造'!L$50</f>
        <v>2372</v>
      </c>
      <c r="N58" s="180"/>
      <c r="O58" s="180"/>
      <c r="P58" s="180">
        <f>'将来負担比率（分子）の構造'!M$50</f>
        <v>2182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2120</v>
      </c>
      <c r="C61" s="180"/>
      <c r="D61" s="180"/>
      <c r="E61" s="180">
        <f>'将来負担比率（分子）の構造'!J$46</f>
        <v>1984</v>
      </c>
      <c r="F61" s="180"/>
      <c r="G61" s="180"/>
      <c r="H61" s="180">
        <f>'将来負担比率（分子）の構造'!K$46</f>
        <v>1578</v>
      </c>
      <c r="I61" s="180"/>
      <c r="J61" s="180"/>
      <c r="K61" s="180">
        <f>'将来負担比率（分子）の構造'!L$46</f>
        <v>1331</v>
      </c>
      <c r="L61" s="180"/>
      <c r="M61" s="180"/>
      <c r="N61" s="180">
        <f>'将来負担比率（分子）の構造'!M$46</f>
        <v>1092</v>
      </c>
      <c r="O61" s="180"/>
      <c r="P61" s="180"/>
    </row>
    <row r="62" spans="1:16" x14ac:dyDescent="0.15">
      <c r="A62" s="180" t="s">
        <v>35</v>
      </c>
      <c r="B62" s="180">
        <f>'将来負担比率（分子）の構造'!I$45</f>
        <v>1689</v>
      </c>
      <c r="C62" s="180"/>
      <c r="D62" s="180"/>
      <c r="E62" s="180">
        <f>'将来負担比率（分子）の構造'!J$45</f>
        <v>1629</v>
      </c>
      <c r="F62" s="180"/>
      <c r="G62" s="180"/>
      <c r="H62" s="180">
        <f>'将来負担比率（分子）の構造'!K$45</f>
        <v>1579</v>
      </c>
      <c r="I62" s="180"/>
      <c r="J62" s="180"/>
      <c r="K62" s="180">
        <f>'将来負担比率（分子）の構造'!L$45</f>
        <v>1545</v>
      </c>
      <c r="L62" s="180"/>
      <c r="M62" s="180"/>
      <c r="N62" s="180">
        <f>'将来負担比率（分子）の構造'!M$45</f>
        <v>1494</v>
      </c>
      <c r="O62" s="180"/>
      <c r="P62" s="180"/>
    </row>
    <row r="63" spans="1:16" x14ac:dyDescent="0.15">
      <c r="A63" s="180" t="s">
        <v>34</v>
      </c>
      <c r="B63" s="180">
        <f>'将来負担比率（分子）の構造'!I$44</f>
        <v>489</v>
      </c>
      <c r="C63" s="180"/>
      <c r="D63" s="180"/>
      <c r="E63" s="180">
        <f>'将来負担比率（分子）の構造'!J$44</f>
        <v>938</v>
      </c>
      <c r="F63" s="180"/>
      <c r="G63" s="180"/>
      <c r="H63" s="180">
        <f>'将来負担比率（分子）の構造'!K$44</f>
        <v>1177</v>
      </c>
      <c r="I63" s="180"/>
      <c r="J63" s="180"/>
      <c r="K63" s="180">
        <f>'将来負担比率（分子）の構造'!L$44</f>
        <v>1136</v>
      </c>
      <c r="L63" s="180"/>
      <c r="M63" s="180"/>
      <c r="N63" s="180">
        <f>'将来負担比率（分子）の構造'!M$44</f>
        <v>1110</v>
      </c>
      <c r="O63" s="180"/>
      <c r="P63" s="180"/>
    </row>
    <row r="64" spans="1:16" x14ac:dyDescent="0.15">
      <c r="A64" s="180" t="s">
        <v>33</v>
      </c>
      <c r="B64" s="180">
        <f>'将来負担比率（分子）の構造'!I$43</f>
        <v>823</v>
      </c>
      <c r="C64" s="180"/>
      <c r="D64" s="180"/>
      <c r="E64" s="180">
        <f>'将来負担比率（分子）の構造'!J$43</f>
        <v>633</v>
      </c>
      <c r="F64" s="180"/>
      <c r="G64" s="180"/>
      <c r="H64" s="180">
        <f>'将来負担比率（分子）の構造'!K$43</f>
        <v>544</v>
      </c>
      <c r="I64" s="180"/>
      <c r="J64" s="180"/>
      <c r="K64" s="180">
        <f>'将来負担比率（分子）の構造'!L$43</f>
        <v>525</v>
      </c>
      <c r="L64" s="180"/>
      <c r="M64" s="180"/>
      <c r="N64" s="180">
        <f>'将来負担比率（分子）の構造'!M$43</f>
        <v>575</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9427</v>
      </c>
      <c r="C66" s="180"/>
      <c r="D66" s="180"/>
      <c r="E66" s="180">
        <f>'将来負担比率（分子）の構造'!J$41</f>
        <v>9513</v>
      </c>
      <c r="F66" s="180"/>
      <c r="G66" s="180"/>
      <c r="H66" s="180">
        <f>'将来負担比率（分子）の構造'!K$41</f>
        <v>9659</v>
      </c>
      <c r="I66" s="180"/>
      <c r="J66" s="180"/>
      <c r="K66" s="180">
        <f>'将来負担比率（分子）の構造'!L$41</f>
        <v>9550</v>
      </c>
      <c r="L66" s="180"/>
      <c r="M66" s="180"/>
      <c r="N66" s="180">
        <f>'将来負担比率（分子）の構造'!M$41</f>
        <v>9609</v>
      </c>
      <c r="O66" s="180"/>
      <c r="P66" s="180"/>
    </row>
    <row r="67" spans="1:16" x14ac:dyDescent="0.15">
      <c r="A67" s="180" t="s">
        <v>75</v>
      </c>
      <c r="B67" s="180" t="e">
        <f>NA()</f>
        <v>#N/A</v>
      </c>
      <c r="C67" s="180">
        <f>IF(ISNUMBER('将来負担比率（分子）の構造'!I$53), IF('将来負担比率（分子）の構造'!I$53 &lt; 0, 0, '将来負担比率（分子）の構造'!I$53), NA())</f>
        <v>4686</v>
      </c>
      <c r="D67" s="180" t="e">
        <f>NA()</f>
        <v>#N/A</v>
      </c>
      <c r="E67" s="180" t="e">
        <f>NA()</f>
        <v>#N/A</v>
      </c>
      <c r="F67" s="180">
        <f>IF(ISNUMBER('将来負担比率（分子）の構造'!J$53), IF('将来負担比率（分子）の構造'!J$53 &lt; 0, 0, '将来負担比率（分子）の構造'!J$53), NA())</f>
        <v>4574</v>
      </c>
      <c r="G67" s="180" t="e">
        <f>NA()</f>
        <v>#N/A</v>
      </c>
      <c r="H67" s="180" t="e">
        <f>NA()</f>
        <v>#N/A</v>
      </c>
      <c r="I67" s="180">
        <f>IF(ISNUMBER('将来負担比率（分子）の構造'!K$53), IF('将来負担比率（分子）の構造'!K$53 &lt; 0, 0, '将来負担比率（分子）の構造'!K$53), NA())</f>
        <v>3938</v>
      </c>
      <c r="J67" s="180" t="e">
        <f>NA()</f>
        <v>#N/A</v>
      </c>
      <c r="K67" s="180" t="e">
        <f>NA()</f>
        <v>#N/A</v>
      </c>
      <c r="L67" s="180">
        <f>IF(ISNUMBER('将来負担比率（分子）の構造'!L$53), IF('将来負担比率（分子）の構造'!L$53 &lt; 0, 0, '将来負担比率（分子）の構造'!L$53), NA())</f>
        <v>3380</v>
      </c>
      <c r="M67" s="180" t="e">
        <f>NA()</f>
        <v>#N/A</v>
      </c>
      <c r="N67" s="180" t="e">
        <f>NA()</f>
        <v>#N/A</v>
      </c>
      <c r="O67" s="180">
        <f>IF(ISNUMBER('将来負担比率（分子）の構造'!M$53), IF('将来負担比率（分子）の構造'!M$53 &lt; 0, 0, '将来負担比率（分子）の構造'!M$53), NA())</f>
        <v>3079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1038</v>
      </c>
      <c r="C72" s="184">
        <f>基金残高に係る経年分析!G55</f>
        <v>1039</v>
      </c>
      <c r="D72" s="184">
        <f>基金残高に係る経年分析!H55</f>
        <v>1040</v>
      </c>
    </row>
    <row r="73" spans="1:16" x14ac:dyDescent="0.15">
      <c r="A73" s="183" t="s">
        <v>78</v>
      </c>
      <c r="B73" s="184">
        <f>基金残高に係る経年分析!F56</f>
        <v>1</v>
      </c>
      <c r="C73" s="184">
        <f>基金残高に係る経年分析!G56</f>
        <v>1</v>
      </c>
      <c r="D73" s="184">
        <f>基金残高に係る経年分析!H56</f>
        <v>1</v>
      </c>
    </row>
    <row r="74" spans="1:16" x14ac:dyDescent="0.15">
      <c r="A74" s="183" t="s">
        <v>79</v>
      </c>
      <c r="B74" s="184">
        <f>基金残高に係る経年分析!F57</f>
        <v>972</v>
      </c>
      <c r="C74" s="184">
        <f>基金残高に係る経年分析!G57</f>
        <v>1122</v>
      </c>
      <c r="D74" s="184">
        <f>基金残高に係る経年分析!H57</f>
        <v>952</v>
      </c>
    </row>
  </sheetData>
  <sheetProtection algorithmName="SHA-512" hashValue="7CQfk1hiUjl1YX7S3KcwcUCmJ4rfSg6nsE1K64juecLMQvmtunEio9pEQwdifsSksVly40Y/ZX8Ocgrmma+HAA==" saltValue="qQizuaIQRBZBNd1R20gE9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227</v>
      </c>
      <c r="C5" s="666"/>
      <c r="D5" s="666"/>
      <c r="E5" s="666"/>
      <c r="F5" s="666"/>
      <c r="G5" s="666"/>
      <c r="H5" s="666"/>
      <c r="I5" s="666"/>
      <c r="J5" s="666"/>
      <c r="K5" s="666"/>
      <c r="L5" s="666"/>
      <c r="M5" s="666"/>
      <c r="N5" s="666"/>
      <c r="O5" s="666"/>
      <c r="P5" s="666"/>
      <c r="Q5" s="667"/>
      <c r="R5" s="668">
        <v>2603270</v>
      </c>
      <c r="S5" s="669"/>
      <c r="T5" s="669"/>
      <c r="U5" s="669"/>
      <c r="V5" s="669"/>
      <c r="W5" s="669"/>
      <c r="X5" s="669"/>
      <c r="Y5" s="670"/>
      <c r="Z5" s="671">
        <v>31.8</v>
      </c>
      <c r="AA5" s="671"/>
      <c r="AB5" s="671"/>
      <c r="AC5" s="671"/>
      <c r="AD5" s="672">
        <v>2462885</v>
      </c>
      <c r="AE5" s="672"/>
      <c r="AF5" s="672"/>
      <c r="AG5" s="672"/>
      <c r="AH5" s="672"/>
      <c r="AI5" s="672"/>
      <c r="AJ5" s="672"/>
      <c r="AK5" s="672"/>
      <c r="AL5" s="673">
        <v>54.5</v>
      </c>
      <c r="AM5" s="674"/>
      <c r="AN5" s="674"/>
      <c r="AO5" s="675"/>
      <c r="AP5" s="665" t="s">
        <v>228</v>
      </c>
      <c r="AQ5" s="666"/>
      <c r="AR5" s="666"/>
      <c r="AS5" s="666"/>
      <c r="AT5" s="666"/>
      <c r="AU5" s="666"/>
      <c r="AV5" s="666"/>
      <c r="AW5" s="666"/>
      <c r="AX5" s="666"/>
      <c r="AY5" s="666"/>
      <c r="AZ5" s="666"/>
      <c r="BA5" s="666"/>
      <c r="BB5" s="666"/>
      <c r="BC5" s="666"/>
      <c r="BD5" s="666"/>
      <c r="BE5" s="666"/>
      <c r="BF5" s="667"/>
      <c r="BG5" s="679">
        <v>2459750</v>
      </c>
      <c r="BH5" s="680"/>
      <c r="BI5" s="680"/>
      <c r="BJ5" s="680"/>
      <c r="BK5" s="680"/>
      <c r="BL5" s="680"/>
      <c r="BM5" s="680"/>
      <c r="BN5" s="681"/>
      <c r="BO5" s="682">
        <v>94.5</v>
      </c>
      <c r="BP5" s="682"/>
      <c r="BQ5" s="682"/>
      <c r="BR5" s="682"/>
      <c r="BS5" s="683" t="s">
        <v>127</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221</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x14ac:dyDescent="0.15">
      <c r="B6" s="676" t="s">
        <v>232</v>
      </c>
      <c r="C6" s="677"/>
      <c r="D6" s="677"/>
      <c r="E6" s="677"/>
      <c r="F6" s="677"/>
      <c r="G6" s="677"/>
      <c r="H6" s="677"/>
      <c r="I6" s="677"/>
      <c r="J6" s="677"/>
      <c r="K6" s="677"/>
      <c r="L6" s="677"/>
      <c r="M6" s="677"/>
      <c r="N6" s="677"/>
      <c r="O6" s="677"/>
      <c r="P6" s="677"/>
      <c r="Q6" s="678"/>
      <c r="R6" s="679">
        <v>53867</v>
      </c>
      <c r="S6" s="680"/>
      <c r="T6" s="680"/>
      <c r="U6" s="680"/>
      <c r="V6" s="680"/>
      <c r="W6" s="680"/>
      <c r="X6" s="680"/>
      <c r="Y6" s="681"/>
      <c r="Z6" s="682">
        <v>0.7</v>
      </c>
      <c r="AA6" s="682"/>
      <c r="AB6" s="682"/>
      <c r="AC6" s="682"/>
      <c r="AD6" s="683">
        <v>53867</v>
      </c>
      <c r="AE6" s="683"/>
      <c r="AF6" s="683"/>
      <c r="AG6" s="683"/>
      <c r="AH6" s="683"/>
      <c r="AI6" s="683"/>
      <c r="AJ6" s="683"/>
      <c r="AK6" s="683"/>
      <c r="AL6" s="684">
        <v>1.2</v>
      </c>
      <c r="AM6" s="685"/>
      <c r="AN6" s="685"/>
      <c r="AO6" s="686"/>
      <c r="AP6" s="676" t="s">
        <v>233</v>
      </c>
      <c r="AQ6" s="677"/>
      <c r="AR6" s="677"/>
      <c r="AS6" s="677"/>
      <c r="AT6" s="677"/>
      <c r="AU6" s="677"/>
      <c r="AV6" s="677"/>
      <c r="AW6" s="677"/>
      <c r="AX6" s="677"/>
      <c r="AY6" s="677"/>
      <c r="AZ6" s="677"/>
      <c r="BA6" s="677"/>
      <c r="BB6" s="677"/>
      <c r="BC6" s="677"/>
      <c r="BD6" s="677"/>
      <c r="BE6" s="677"/>
      <c r="BF6" s="678"/>
      <c r="BG6" s="679">
        <v>2459750</v>
      </c>
      <c r="BH6" s="680"/>
      <c r="BI6" s="680"/>
      <c r="BJ6" s="680"/>
      <c r="BK6" s="680"/>
      <c r="BL6" s="680"/>
      <c r="BM6" s="680"/>
      <c r="BN6" s="681"/>
      <c r="BO6" s="682">
        <v>94.5</v>
      </c>
      <c r="BP6" s="682"/>
      <c r="BQ6" s="682"/>
      <c r="BR6" s="682"/>
      <c r="BS6" s="683" t="s">
        <v>127</v>
      </c>
      <c r="BT6" s="683"/>
      <c r="BU6" s="683"/>
      <c r="BV6" s="683"/>
      <c r="BW6" s="683"/>
      <c r="BX6" s="683"/>
      <c r="BY6" s="683"/>
      <c r="BZ6" s="683"/>
      <c r="CA6" s="683"/>
      <c r="CB6" s="687"/>
      <c r="CD6" s="690" t="s">
        <v>234</v>
      </c>
      <c r="CE6" s="691"/>
      <c r="CF6" s="691"/>
      <c r="CG6" s="691"/>
      <c r="CH6" s="691"/>
      <c r="CI6" s="691"/>
      <c r="CJ6" s="691"/>
      <c r="CK6" s="691"/>
      <c r="CL6" s="691"/>
      <c r="CM6" s="691"/>
      <c r="CN6" s="691"/>
      <c r="CO6" s="691"/>
      <c r="CP6" s="691"/>
      <c r="CQ6" s="692"/>
      <c r="CR6" s="679">
        <v>92604</v>
      </c>
      <c r="CS6" s="680"/>
      <c r="CT6" s="680"/>
      <c r="CU6" s="680"/>
      <c r="CV6" s="680"/>
      <c r="CW6" s="680"/>
      <c r="CX6" s="680"/>
      <c r="CY6" s="681"/>
      <c r="CZ6" s="673">
        <v>1.2</v>
      </c>
      <c r="DA6" s="674"/>
      <c r="DB6" s="674"/>
      <c r="DC6" s="693"/>
      <c r="DD6" s="688" t="s">
        <v>127</v>
      </c>
      <c r="DE6" s="680"/>
      <c r="DF6" s="680"/>
      <c r="DG6" s="680"/>
      <c r="DH6" s="680"/>
      <c r="DI6" s="680"/>
      <c r="DJ6" s="680"/>
      <c r="DK6" s="680"/>
      <c r="DL6" s="680"/>
      <c r="DM6" s="680"/>
      <c r="DN6" s="680"/>
      <c r="DO6" s="680"/>
      <c r="DP6" s="681"/>
      <c r="DQ6" s="688">
        <v>92604</v>
      </c>
      <c r="DR6" s="680"/>
      <c r="DS6" s="680"/>
      <c r="DT6" s="680"/>
      <c r="DU6" s="680"/>
      <c r="DV6" s="680"/>
      <c r="DW6" s="680"/>
      <c r="DX6" s="680"/>
      <c r="DY6" s="680"/>
      <c r="DZ6" s="680"/>
      <c r="EA6" s="680"/>
      <c r="EB6" s="680"/>
      <c r="EC6" s="689"/>
    </row>
    <row r="7" spans="2:143" ht="11.25" customHeight="1" x14ac:dyDescent="0.15">
      <c r="B7" s="676" t="s">
        <v>235</v>
      </c>
      <c r="C7" s="677"/>
      <c r="D7" s="677"/>
      <c r="E7" s="677"/>
      <c r="F7" s="677"/>
      <c r="G7" s="677"/>
      <c r="H7" s="677"/>
      <c r="I7" s="677"/>
      <c r="J7" s="677"/>
      <c r="K7" s="677"/>
      <c r="L7" s="677"/>
      <c r="M7" s="677"/>
      <c r="N7" s="677"/>
      <c r="O7" s="677"/>
      <c r="P7" s="677"/>
      <c r="Q7" s="678"/>
      <c r="R7" s="679">
        <v>5790</v>
      </c>
      <c r="S7" s="680"/>
      <c r="T7" s="680"/>
      <c r="U7" s="680"/>
      <c r="V7" s="680"/>
      <c r="W7" s="680"/>
      <c r="X7" s="680"/>
      <c r="Y7" s="681"/>
      <c r="Z7" s="682">
        <v>0.1</v>
      </c>
      <c r="AA7" s="682"/>
      <c r="AB7" s="682"/>
      <c r="AC7" s="682"/>
      <c r="AD7" s="683">
        <v>5790</v>
      </c>
      <c r="AE7" s="683"/>
      <c r="AF7" s="683"/>
      <c r="AG7" s="683"/>
      <c r="AH7" s="683"/>
      <c r="AI7" s="683"/>
      <c r="AJ7" s="683"/>
      <c r="AK7" s="683"/>
      <c r="AL7" s="684">
        <v>0.1</v>
      </c>
      <c r="AM7" s="685"/>
      <c r="AN7" s="685"/>
      <c r="AO7" s="686"/>
      <c r="AP7" s="676" t="s">
        <v>236</v>
      </c>
      <c r="AQ7" s="677"/>
      <c r="AR7" s="677"/>
      <c r="AS7" s="677"/>
      <c r="AT7" s="677"/>
      <c r="AU7" s="677"/>
      <c r="AV7" s="677"/>
      <c r="AW7" s="677"/>
      <c r="AX7" s="677"/>
      <c r="AY7" s="677"/>
      <c r="AZ7" s="677"/>
      <c r="BA7" s="677"/>
      <c r="BB7" s="677"/>
      <c r="BC7" s="677"/>
      <c r="BD7" s="677"/>
      <c r="BE7" s="677"/>
      <c r="BF7" s="678"/>
      <c r="BG7" s="679">
        <v>1266799</v>
      </c>
      <c r="BH7" s="680"/>
      <c r="BI7" s="680"/>
      <c r="BJ7" s="680"/>
      <c r="BK7" s="680"/>
      <c r="BL7" s="680"/>
      <c r="BM7" s="680"/>
      <c r="BN7" s="681"/>
      <c r="BO7" s="682">
        <v>48.7</v>
      </c>
      <c r="BP7" s="682"/>
      <c r="BQ7" s="682"/>
      <c r="BR7" s="682"/>
      <c r="BS7" s="683" t="s">
        <v>127</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901328</v>
      </c>
      <c r="CS7" s="680"/>
      <c r="CT7" s="680"/>
      <c r="CU7" s="680"/>
      <c r="CV7" s="680"/>
      <c r="CW7" s="680"/>
      <c r="CX7" s="680"/>
      <c r="CY7" s="681"/>
      <c r="CZ7" s="682">
        <v>11.5</v>
      </c>
      <c r="DA7" s="682"/>
      <c r="DB7" s="682"/>
      <c r="DC7" s="682"/>
      <c r="DD7" s="688">
        <v>13283</v>
      </c>
      <c r="DE7" s="680"/>
      <c r="DF7" s="680"/>
      <c r="DG7" s="680"/>
      <c r="DH7" s="680"/>
      <c r="DI7" s="680"/>
      <c r="DJ7" s="680"/>
      <c r="DK7" s="680"/>
      <c r="DL7" s="680"/>
      <c r="DM7" s="680"/>
      <c r="DN7" s="680"/>
      <c r="DO7" s="680"/>
      <c r="DP7" s="681"/>
      <c r="DQ7" s="688">
        <v>808283</v>
      </c>
      <c r="DR7" s="680"/>
      <c r="DS7" s="680"/>
      <c r="DT7" s="680"/>
      <c r="DU7" s="680"/>
      <c r="DV7" s="680"/>
      <c r="DW7" s="680"/>
      <c r="DX7" s="680"/>
      <c r="DY7" s="680"/>
      <c r="DZ7" s="680"/>
      <c r="EA7" s="680"/>
      <c r="EB7" s="680"/>
      <c r="EC7" s="689"/>
    </row>
    <row r="8" spans="2:143" ht="11.25" customHeight="1" x14ac:dyDescent="0.15">
      <c r="B8" s="676" t="s">
        <v>238</v>
      </c>
      <c r="C8" s="677"/>
      <c r="D8" s="677"/>
      <c r="E8" s="677"/>
      <c r="F8" s="677"/>
      <c r="G8" s="677"/>
      <c r="H8" s="677"/>
      <c r="I8" s="677"/>
      <c r="J8" s="677"/>
      <c r="K8" s="677"/>
      <c r="L8" s="677"/>
      <c r="M8" s="677"/>
      <c r="N8" s="677"/>
      <c r="O8" s="677"/>
      <c r="P8" s="677"/>
      <c r="Q8" s="678"/>
      <c r="R8" s="679">
        <v>9831</v>
      </c>
      <c r="S8" s="680"/>
      <c r="T8" s="680"/>
      <c r="U8" s="680"/>
      <c r="V8" s="680"/>
      <c r="W8" s="680"/>
      <c r="X8" s="680"/>
      <c r="Y8" s="681"/>
      <c r="Z8" s="682">
        <v>0.1</v>
      </c>
      <c r="AA8" s="682"/>
      <c r="AB8" s="682"/>
      <c r="AC8" s="682"/>
      <c r="AD8" s="683">
        <v>9831</v>
      </c>
      <c r="AE8" s="683"/>
      <c r="AF8" s="683"/>
      <c r="AG8" s="683"/>
      <c r="AH8" s="683"/>
      <c r="AI8" s="683"/>
      <c r="AJ8" s="683"/>
      <c r="AK8" s="683"/>
      <c r="AL8" s="684">
        <v>0.2</v>
      </c>
      <c r="AM8" s="685"/>
      <c r="AN8" s="685"/>
      <c r="AO8" s="686"/>
      <c r="AP8" s="676" t="s">
        <v>239</v>
      </c>
      <c r="AQ8" s="677"/>
      <c r="AR8" s="677"/>
      <c r="AS8" s="677"/>
      <c r="AT8" s="677"/>
      <c r="AU8" s="677"/>
      <c r="AV8" s="677"/>
      <c r="AW8" s="677"/>
      <c r="AX8" s="677"/>
      <c r="AY8" s="677"/>
      <c r="AZ8" s="677"/>
      <c r="BA8" s="677"/>
      <c r="BB8" s="677"/>
      <c r="BC8" s="677"/>
      <c r="BD8" s="677"/>
      <c r="BE8" s="677"/>
      <c r="BF8" s="678"/>
      <c r="BG8" s="679">
        <v>37443</v>
      </c>
      <c r="BH8" s="680"/>
      <c r="BI8" s="680"/>
      <c r="BJ8" s="680"/>
      <c r="BK8" s="680"/>
      <c r="BL8" s="680"/>
      <c r="BM8" s="680"/>
      <c r="BN8" s="681"/>
      <c r="BO8" s="682">
        <v>1.4</v>
      </c>
      <c r="BP8" s="682"/>
      <c r="BQ8" s="682"/>
      <c r="BR8" s="682"/>
      <c r="BS8" s="688" t="s">
        <v>127</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2308923</v>
      </c>
      <c r="CS8" s="680"/>
      <c r="CT8" s="680"/>
      <c r="CU8" s="680"/>
      <c r="CV8" s="680"/>
      <c r="CW8" s="680"/>
      <c r="CX8" s="680"/>
      <c r="CY8" s="681"/>
      <c r="CZ8" s="682">
        <v>29.4</v>
      </c>
      <c r="DA8" s="682"/>
      <c r="DB8" s="682"/>
      <c r="DC8" s="682"/>
      <c r="DD8" s="688">
        <v>37370</v>
      </c>
      <c r="DE8" s="680"/>
      <c r="DF8" s="680"/>
      <c r="DG8" s="680"/>
      <c r="DH8" s="680"/>
      <c r="DI8" s="680"/>
      <c r="DJ8" s="680"/>
      <c r="DK8" s="680"/>
      <c r="DL8" s="680"/>
      <c r="DM8" s="680"/>
      <c r="DN8" s="680"/>
      <c r="DO8" s="680"/>
      <c r="DP8" s="681"/>
      <c r="DQ8" s="688">
        <v>1442292</v>
      </c>
      <c r="DR8" s="680"/>
      <c r="DS8" s="680"/>
      <c r="DT8" s="680"/>
      <c r="DU8" s="680"/>
      <c r="DV8" s="680"/>
      <c r="DW8" s="680"/>
      <c r="DX8" s="680"/>
      <c r="DY8" s="680"/>
      <c r="DZ8" s="680"/>
      <c r="EA8" s="680"/>
      <c r="EB8" s="680"/>
      <c r="EC8" s="689"/>
    </row>
    <row r="9" spans="2:143" ht="11.25" customHeight="1" x14ac:dyDescent="0.15">
      <c r="B9" s="676" t="s">
        <v>241</v>
      </c>
      <c r="C9" s="677"/>
      <c r="D9" s="677"/>
      <c r="E9" s="677"/>
      <c r="F9" s="677"/>
      <c r="G9" s="677"/>
      <c r="H9" s="677"/>
      <c r="I9" s="677"/>
      <c r="J9" s="677"/>
      <c r="K9" s="677"/>
      <c r="L9" s="677"/>
      <c r="M9" s="677"/>
      <c r="N9" s="677"/>
      <c r="O9" s="677"/>
      <c r="P9" s="677"/>
      <c r="Q9" s="678"/>
      <c r="R9" s="679">
        <v>8238</v>
      </c>
      <c r="S9" s="680"/>
      <c r="T9" s="680"/>
      <c r="U9" s="680"/>
      <c r="V9" s="680"/>
      <c r="W9" s="680"/>
      <c r="X9" s="680"/>
      <c r="Y9" s="681"/>
      <c r="Z9" s="682">
        <v>0.1</v>
      </c>
      <c r="AA9" s="682"/>
      <c r="AB9" s="682"/>
      <c r="AC9" s="682"/>
      <c r="AD9" s="683">
        <v>8238</v>
      </c>
      <c r="AE9" s="683"/>
      <c r="AF9" s="683"/>
      <c r="AG9" s="683"/>
      <c r="AH9" s="683"/>
      <c r="AI9" s="683"/>
      <c r="AJ9" s="683"/>
      <c r="AK9" s="683"/>
      <c r="AL9" s="684">
        <v>0.2</v>
      </c>
      <c r="AM9" s="685"/>
      <c r="AN9" s="685"/>
      <c r="AO9" s="686"/>
      <c r="AP9" s="676" t="s">
        <v>242</v>
      </c>
      <c r="AQ9" s="677"/>
      <c r="AR9" s="677"/>
      <c r="AS9" s="677"/>
      <c r="AT9" s="677"/>
      <c r="AU9" s="677"/>
      <c r="AV9" s="677"/>
      <c r="AW9" s="677"/>
      <c r="AX9" s="677"/>
      <c r="AY9" s="677"/>
      <c r="AZ9" s="677"/>
      <c r="BA9" s="677"/>
      <c r="BB9" s="677"/>
      <c r="BC9" s="677"/>
      <c r="BD9" s="677"/>
      <c r="BE9" s="677"/>
      <c r="BF9" s="678"/>
      <c r="BG9" s="679">
        <v>1042366</v>
      </c>
      <c r="BH9" s="680"/>
      <c r="BI9" s="680"/>
      <c r="BJ9" s="680"/>
      <c r="BK9" s="680"/>
      <c r="BL9" s="680"/>
      <c r="BM9" s="680"/>
      <c r="BN9" s="681"/>
      <c r="BO9" s="682">
        <v>40</v>
      </c>
      <c r="BP9" s="682"/>
      <c r="BQ9" s="682"/>
      <c r="BR9" s="682"/>
      <c r="BS9" s="688" t="s">
        <v>243</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503053</v>
      </c>
      <c r="CS9" s="680"/>
      <c r="CT9" s="680"/>
      <c r="CU9" s="680"/>
      <c r="CV9" s="680"/>
      <c r="CW9" s="680"/>
      <c r="CX9" s="680"/>
      <c r="CY9" s="681"/>
      <c r="CZ9" s="682">
        <v>6.4</v>
      </c>
      <c r="DA9" s="682"/>
      <c r="DB9" s="682"/>
      <c r="DC9" s="682"/>
      <c r="DD9" s="688">
        <v>88883</v>
      </c>
      <c r="DE9" s="680"/>
      <c r="DF9" s="680"/>
      <c r="DG9" s="680"/>
      <c r="DH9" s="680"/>
      <c r="DI9" s="680"/>
      <c r="DJ9" s="680"/>
      <c r="DK9" s="680"/>
      <c r="DL9" s="680"/>
      <c r="DM9" s="680"/>
      <c r="DN9" s="680"/>
      <c r="DO9" s="680"/>
      <c r="DP9" s="681"/>
      <c r="DQ9" s="688">
        <v>369482</v>
      </c>
      <c r="DR9" s="680"/>
      <c r="DS9" s="680"/>
      <c r="DT9" s="680"/>
      <c r="DU9" s="680"/>
      <c r="DV9" s="680"/>
      <c r="DW9" s="680"/>
      <c r="DX9" s="680"/>
      <c r="DY9" s="680"/>
      <c r="DZ9" s="680"/>
      <c r="EA9" s="680"/>
      <c r="EB9" s="680"/>
      <c r="EC9" s="689"/>
    </row>
    <row r="10" spans="2:143" ht="11.25" customHeight="1" x14ac:dyDescent="0.15">
      <c r="B10" s="676" t="s">
        <v>245</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243</v>
      </c>
      <c r="AA10" s="682"/>
      <c r="AB10" s="682"/>
      <c r="AC10" s="682"/>
      <c r="AD10" s="683" t="s">
        <v>127</v>
      </c>
      <c r="AE10" s="683"/>
      <c r="AF10" s="683"/>
      <c r="AG10" s="683"/>
      <c r="AH10" s="683"/>
      <c r="AI10" s="683"/>
      <c r="AJ10" s="683"/>
      <c r="AK10" s="683"/>
      <c r="AL10" s="684" t="s">
        <v>243</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63379</v>
      </c>
      <c r="BH10" s="680"/>
      <c r="BI10" s="680"/>
      <c r="BJ10" s="680"/>
      <c r="BK10" s="680"/>
      <c r="BL10" s="680"/>
      <c r="BM10" s="680"/>
      <c r="BN10" s="681"/>
      <c r="BO10" s="682">
        <v>2.4</v>
      </c>
      <c r="BP10" s="682"/>
      <c r="BQ10" s="682"/>
      <c r="BR10" s="682"/>
      <c r="BS10" s="688" t="s">
        <v>243</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v>63427</v>
      </c>
      <c r="CS10" s="680"/>
      <c r="CT10" s="680"/>
      <c r="CU10" s="680"/>
      <c r="CV10" s="680"/>
      <c r="CW10" s="680"/>
      <c r="CX10" s="680"/>
      <c r="CY10" s="681"/>
      <c r="CZ10" s="682">
        <v>0.8</v>
      </c>
      <c r="DA10" s="682"/>
      <c r="DB10" s="682"/>
      <c r="DC10" s="682"/>
      <c r="DD10" s="688">
        <v>2810</v>
      </c>
      <c r="DE10" s="680"/>
      <c r="DF10" s="680"/>
      <c r="DG10" s="680"/>
      <c r="DH10" s="680"/>
      <c r="DI10" s="680"/>
      <c r="DJ10" s="680"/>
      <c r="DK10" s="680"/>
      <c r="DL10" s="680"/>
      <c r="DM10" s="680"/>
      <c r="DN10" s="680"/>
      <c r="DO10" s="680"/>
      <c r="DP10" s="681"/>
      <c r="DQ10" s="688">
        <v>33101</v>
      </c>
      <c r="DR10" s="680"/>
      <c r="DS10" s="680"/>
      <c r="DT10" s="680"/>
      <c r="DU10" s="680"/>
      <c r="DV10" s="680"/>
      <c r="DW10" s="680"/>
      <c r="DX10" s="680"/>
      <c r="DY10" s="680"/>
      <c r="DZ10" s="680"/>
      <c r="EA10" s="680"/>
      <c r="EB10" s="680"/>
      <c r="EC10" s="689"/>
    </row>
    <row r="11" spans="2:143" ht="11.25" customHeight="1" x14ac:dyDescent="0.15">
      <c r="B11" s="676" t="s">
        <v>248</v>
      </c>
      <c r="C11" s="677"/>
      <c r="D11" s="677"/>
      <c r="E11" s="677"/>
      <c r="F11" s="677"/>
      <c r="G11" s="677"/>
      <c r="H11" s="677"/>
      <c r="I11" s="677"/>
      <c r="J11" s="677"/>
      <c r="K11" s="677"/>
      <c r="L11" s="677"/>
      <c r="M11" s="677"/>
      <c r="N11" s="677"/>
      <c r="O11" s="677"/>
      <c r="P11" s="677"/>
      <c r="Q11" s="678"/>
      <c r="R11" s="679" t="s">
        <v>127</v>
      </c>
      <c r="S11" s="680"/>
      <c r="T11" s="680"/>
      <c r="U11" s="680"/>
      <c r="V11" s="680"/>
      <c r="W11" s="680"/>
      <c r="X11" s="680"/>
      <c r="Y11" s="681"/>
      <c r="Z11" s="682" t="s">
        <v>243</v>
      </c>
      <c r="AA11" s="682"/>
      <c r="AB11" s="682"/>
      <c r="AC11" s="682"/>
      <c r="AD11" s="683" t="s">
        <v>243</v>
      </c>
      <c r="AE11" s="683"/>
      <c r="AF11" s="683"/>
      <c r="AG11" s="683"/>
      <c r="AH11" s="683"/>
      <c r="AI11" s="683"/>
      <c r="AJ11" s="683"/>
      <c r="AK11" s="683"/>
      <c r="AL11" s="684" t="s">
        <v>127</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123611</v>
      </c>
      <c r="BH11" s="680"/>
      <c r="BI11" s="680"/>
      <c r="BJ11" s="680"/>
      <c r="BK11" s="680"/>
      <c r="BL11" s="680"/>
      <c r="BM11" s="680"/>
      <c r="BN11" s="681"/>
      <c r="BO11" s="682">
        <v>4.7</v>
      </c>
      <c r="BP11" s="682"/>
      <c r="BQ11" s="682"/>
      <c r="BR11" s="682"/>
      <c r="BS11" s="688" t="s">
        <v>127</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65582</v>
      </c>
      <c r="CS11" s="680"/>
      <c r="CT11" s="680"/>
      <c r="CU11" s="680"/>
      <c r="CV11" s="680"/>
      <c r="CW11" s="680"/>
      <c r="CX11" s="680"/>
      <c r="CY11" s="681"/>
      <c r="CZ11" s="682">
        <v>0.8</v>
      </c>
      <c r="DA11" s="682"/>
      <c r="DB11" s="682"/>
      <c r="DC11" s="682"/>
      <c r="DD11" s="688">
        <v>18818</v>
      </c>
      <c r="DE11" s="680"/>
      <c r="DF11" s="680"/>
      <c r="DG11" s="680"/>
      <c r="DH11" s="680"/>
      <c r="DI11" s="680"/>
      <c r="DJ11" s="680"/>
      <c r="DK11" s="680"/>
      <c r="DL11" s="680"/>
      <c r="DM11" s="680"/>
      <c r="DN11" s="680"/>
      <c r="DO11" s="680"/>
      <c r="DP11" s="681"/>
      <c r="DQ11" s="688">
        <v>45066</v>
      </c>
      <c r="DR11" s="680"/>
      <c r="DS11" s="680"/>
      <c r="DT11" s="680"/>
      <c r="DU11" s="680"/>
      <c r="DV11" s="680"/>
      <c r="DW11" s="680"/>
      <c r="DX11" s="680"/>
      <c r="DY11" s="680"/>
      <c r="DZ11" s="680"/>
      <c r="EA11" s="680"/>
      <c r="EB11" s="680"/>
      <c r="EC11" s="689"/>
    </row>
    <row r="12" spans="2:143" ht="11.25" customHeight="1" x14ac:dyDescent="0.15">
      <c r="B12" s="676" t="s">
        <v>251</v>
      </c>
      <c r="C12" s="677"/>
      <c r="D12" s="677"/>
      <c r="E12" s="677"/>
      <c r="F12" s="677"/>
      <c r="G12" s="677"/>
      <c r="H12" s="677"/>
      <c r="I12" s="677"/>
      <c r="J12" s="677"/>
      <c r="K12" s="677"/>
      <c r="L12" s="677"/>
      <c r="M12" s="677"/>
      <c r="N12" s="677"/>
      <c r="O12" s="677"/>
      <c r="P12" s="677"/>
      <c r="Q12" s="678"/>
      <c r="R12" s="679">
        <v>404452</v>
      </c>
      <c r="S12" s="680"/>
      <c r="T12" s="680"/>
      <c r="U12" s="680"/>
      <c r="V12" s="680"/>
      <c r="W12" s="680"/>
      <c r="X12" s="680"/>
      <c r="Y12" s="681"/>
      <c r="Z12" s="682">
        <v>4.9000000000000004</v>
      </c>
      <c r="AA12" s="682"/>
      <c r="AB12" s="682"/>
      <c r="AC12" s="682"/>
      <c r="AD12" s="683">
        <v>404452</v>
      </c>
      <c r="AE12" s="683"/>
      <c r="AF12" s="683"/>
      <c r="AG12" s="683"/>
      <c r="AH12" s="683"/>
      <c r="AI12" s="683"/>
      <c r="AJ12" s="683"/>
      <c r="AK12" s="683"/>
      <c r="AL12" s="684">
        <v>8.9</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1034408</v>
      </c>
      <c r="BH12" s="680"/>
      <c r="BI12" s="680"/>
      <c r="BJ12" s="680"/>
      <c r="BK12" s="680"/>
      <c r="BL12" s="680"/>
      <c r="BM12" s="680"/>
      <c r="BN12" s="681"/>
      <c r="BO12" s="682">
        <v>39.700000000000003</v>
      </c>
      <c r="BP12" s="682"/>
      <c r="BQ12" s="682"/>
      <c r="BR12" s="682"/>
      <c r="BS12" s="688" t="s">
        <v>127</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772310</v>
      </c>
      <c r="CS12" s="680"/>
      <c r="CT12" s="680"/>
      <c r="CU12" s="680"/>
      <c r="CV12" s="680"/>
      <c r="CW12" s="680"/>
      <c r="CX12" s="680"/>
      <c r="CY12" s="681"/>
      <c r="CZ12" s="682">
        <v>9.8000000000000007</v>
      </c>
      <c r="DA12" s="682"/>
      <c r="DB12" s="682"/>
      <c r="DC12" s="682"/>
      <c r="DD12" s="688">
        <v>50418</v>
      </c>
      <c r="DE12" s="680"/>
      <c r="DF12" s="680"/>
      <c r="DG12" s="680"/>
      <c r="DH12" s="680"/>
      <c r="DI12" s="680"/>
      <c r="DJ12" s="680"/>
      <c r="DK12" s="680"/>
      <c r="DL12" s="680"/>
      <c r="DM12" s="680"/>
      <c r="DN12" s="680"/>
      <c r="DO12" s="680"/>
      <c r="DP12" s="681"/>
      <c r="DQ12" s="688">
        <v>243241</v>
      </c>
      <c r="DR12" s="680"/>
      <c r="DS12" s="680"/>
      <c r="DT12" s="680"/>
      <c r="DU12" s="680"/>
      <c r="DV12" s="680"/>
      <c r="DW12" s="680"/>
      <c r="DX12" s="680"/>
      <c r="DY12" s="680"/>
      <c r="DZ12" s="680"/>
      <c r="EA12" s="680"/>
      <c r="EB12" s="680"/>
      <c r="EC12" s="689"/>
    </row>
    <row r="13" spans="2:143" ht="11.25" customHeight="1" x14ac:dyDescent="0.15">
      <c r="B13" s="676" t="s">
        <v>254</v>
      </c>
      <c r="C13" s="677"/>
      <c r="D13" s="677"/>
      <c r="E13" s="677"/>
      <c r="F13" s="677"/>
      <c r="G13" s="677"/>
      <c r="H13" s="677"/>
      <c r="I13" s="677"/>
      <c r="J13" s="677"/>
      <c r="K13" s="677"/>
      <c r="L13" s="677"/>
      <c r="M13" s="677"/>
      <c r="N13" s="677"/>
      <c r="O13" s="677"/>
      <c r="P13" s="677"/>
      <c r="Q13" s="678"/>
      <c r="R13" s="679" t="s">
        <v>243</v>
      </c>
      <c r="S13" s="680"/>
      <c r="T13" s="680"/>
      <c r="U13" s="680"/>
      <c r="V13" s="680"/>
      <c r="W13" s="680"/>
      <c r="X13" s="680"/>
      <c r="Y13" s="681"/>
      <c r="Z13" s="682" t="s">
        <v>127</v>
      </c>
      <c r="AA13" s="682"/>
      <c r="AB13" s="682"/>
      <c r="AC13" s="682"/>
      <c r="AD13" s="683" t="s">
        <v>243</v>
      </c>
      <c r="AE13" s="683"/>
      <c r="AF13" s="683"/>
      <c r="AG13" s="683"/>
      <c r="AH13" s="683"/>
      <c r="AI13" s="683"/>
      <c r="AJ13" s="683"/>
      <c r="AK13" s="683"/>
      <c r="AL13" s="684" t="s">
        <v>127</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1024045</v>
      </c>
      <c r="BH13" s="680"/>
      <c r="BI13" s="680"/>
      <c r="BJ13" s="680"/>
      <c r="BK13" s="680"/>
      <c r="BL13" s="680"/>
      <c r="BM13" s="680"/>
      <c r="BN13" s="681"/>
      <c r="BO13" s="682">
        <v>39.299999999999997</v>
      </c>
      <c r="BP13" s="682"/>
      <c r="BQ13" s="682"/>
      <c r="BR13" s="682"/>
      <c r="BS13" s="688" t="s">
        <v>243</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988589</v>
      </c>
      <c r="CS13" s="680"/>
      <c r="CT13" s="680"/>
      <c r="CU13" s="680"/>
      <c r="CV13" s="680"/>
      <c r="CW13" s="680"/>
      <c r="CX13" s="680"/>
      <c r="CY13" s="681"/>
      <c r="CZ13" s="682">
        <v>12.6</v>
      </c>
      <c r="DA13" s="682"/>
      <c r="DB13" s="682"/>
      <c r="DC13" s="682"/>
      <c r="DD13" s="688">
        <v>469284</v>
      </c>
      <c r="DE13" s="680"/>
      <c r="DF13" s="680"/>
      <c r="DG13" s="680"/>
      <c r="DH13" s="680"/>
      <c r="DI13" s="680"/>
      <c r="DJ13" s="680"/>
      <c r="DK13" s="680"/>
      <c r="DL13" s="680"/>
      <c r="DM13" s="680"/>
      <c r="DN13" s="680"/>
      <c r="DO13" s="680"/>
      <c r="DP13" s="681"/>
      <c r="DQ13" s="688">
        <v>613324</v>
      </c>
      <c r="DR13" s="680"/>
      <c r="DS13" s="680"/>
      <c r="DT13" s="680"/>
      <c r="DU13" s="680"/>
      <c r="DV13" s="680"/>
      <c r="DW13" s="680"/>
      <c r="DX13" s="680"/>
      <c r="DY13" s="680"/>
      <c r="DZ13" s="680"/>
      <c r="EA13" s="680"/>
      <c r="EB13" s="680"/>
      <c r="EC13" s="689"/>
    </row>
    <row r="14" spans="2:143" ht="11.25" customHeight="1" x14ac:dyDescent="0.15">
      <c r="B14" s="676" t="s">
        <v>257</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127</v>
      </c>
      <c r="AA14" s="682"/>
      <c r="AB14" s="682"/>
      <c r="AC14" s="682"/>
      <c r="AD14" s="683" t="s">
        <v>127</v>
      </c>
      <c r="AE14" s="683"/>
      <c r="AF14" s="683"/>
      <c r="AG14" s="683"/>
      <c r="AH14" s="683"/>
      <c r="AI14" s="683"/>
      <c r="AJ14" s="683"/>
      <c r="AK14" s="683"/>
      <c r="AL14" s="684" t="s">
        <v>243</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60097</v>
      </c>
      <c r="BH14" s="680"/>
      <c r="BI14" s="680"/>
      <c r="BJ14" s="680"/>
      <c r="BK14" s="680"/>
      <c r="BL14" s="680"/>
      <c r="BM14" s="680"/>
      <c r="BN14" s="681"/>
      <c r="BO14" s="682">
        <v>2.2999999999999998</v>
      </c>
      <c r="BP14" s="682"/>
      <c r="BQ14" s="682"/>
      <c r="BR14" s="682"/>
      <c r="BS14" s="688" t="s">
        <v>127</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435508</v>
      </c>
      <c r="CS14" s="680"/>
      <c r="CT14" s="680"/>
      <c r="CU14" s="680"/>
      <c r="CV14" s="680"/>
      <c r="CW14" s="680"/>
      <c r="CX14" s="680"/>
      <c r="CY14" s="681"/>
      <c r="CZ14" s="682">
        <v>5.6</v>
      </c>
      <c r="DA14" s="682"/>
      <c r="DB14" s="682"/>
      <c r="DC14" s="682"/>
      <c r="DD14" s="688">
        <v>150158</v>
      </c>
      <c r="DE14" s="680"/>
      <c r="DF14" s="680"/>
      <c r="DG14" s="680"/>
      <c r="DH14" s="680"/>
      <c r="DI14" s="680"/>
      <c r="DJ14" s="680"/>
      <c r="DK14" s="680"/>
      <c r="DL14" s="680"/>
      <c r="DM14" s="680"/>
      <c r="DN14" s="680"/>
      <c r="DO14" s="680"/>
      <c r="DP14" s="681"/>
      <c r="DQ14" s="688">
        <v>288781</v>
      </c>
      <c r="DR14" s="680"/>
      <c r="DS14" s="680"/>
      <c r="DT14" s="680"/>
      <c r="DU14" s="680"/>
      <c r="DV14" s="680"/>
      <c r="DW14" s="680"/>
      <c r="DX14" s="680"/>
      <c r="DY14" s="680"/>
      <c r="DZ14" s="680"/>
      <c r="EA14" s="680"/>
      <c r="EB14" s="680"/>
      <c r="EC14" s="689"/>
    </row>
    <row r="15" spans="2:143" ht="11.25" customHeight="1" x14ac:dyDescent="0.15">
      <c r="B15" s="676" t="s">
        <v>260</v>
      </c>
      <c r="C15" s="677"/>
      <c r="D15" s="677"/>
      <c r="E15" s="677"/>
      <c r="F15" s="677"/>
      <c r="G15" s="677"/>
      <c r="H15" s="677"/>
      <c r="I15" s="677"/>
      <c r="J15" s="677"/>
      <c r="K15" s="677"/>
      <c r="L15" s="677"/>
      <c r="M15" s="677"/>
      <c r="N15" s="677"/>
      <c r="O15" s="677"/>
      <c r="P15" s="677"/>
      <c r="Q15" s="678"/>
      <c r="R15" s="679">
        <v>12851</v>
      </c>
      <c r="S15" s="680"/>
      <c r="T15" s="680"/>
      <c r="U15" s="680"/>
      <c r="V15" s="680"/>
      <c r="W15" s="680"/>
      <c r="X15" s="680"/>
      <c r="Y15" s="681"/>
      <c r="Z15" s="682">
        <v>0.2</v>
      </c>
      <c r="AA15" s="682"/>
      <c r="AB15" s="682"/>
      <c r="AC15" s="682"/>
      <c r="AD15" s="683">
        <v>12851</v>
      </c>
      <c r="AE15" s="683"/>
      <c r="AF15" s="683"/>
      <c r="AG15" s="683"/>
      <c r="AH15" s="683"/>
      <c r="AI15" s="683"/>
      <c r="AJ15" s="683"/>
      <c r="AK15" s="683"/>
      <c r="AL15" s="684">
        <v>0.3</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98446</v>
      </c>
      <c r="BH15" s="680"/>
      <c r="BI15" s="680"/>
      <c r="BJ15" s="680"/>
      <c r="BK15" s="680"/>
      <c r="BL15" s="680"/>
      <c r="BM15" s="680"/>
      <c r="BN15" s="681"/>
      <c r="BO15" s="682">
        <v>3.8</v>
      </c>
      <c r="BP15" s="682"/>
      <c r="BQ15" s="682"/>
      <c r="BR15" s="682"/>
      <c r="BS15" s="688" t="s">
        <v>243</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857420</v>
      </c>
      <c r="CS15" s="680"/>
      <c r="CT15" s="680"/>
      <c r="CU15" s="680"/>
      <c r="CV15" s="680"/>
      <c r="CW15" s="680"/>
      <c r="CX15" s="680"/>
      <c r="CY15" s="681"/>
      <c r="CZ15" s="682">
        <v>10.9</v>
      </c>
      <c r="DA15" s="682"/>
      <c r="DB15" s="682"/>
      <c r="DC15" s="682"/>
      <c r="DD15" s="688">
        <v>247107</v>
      </c>
      <c r="DE15" s="680"/>
      <c r="DF15" s="680"/>
      <c r="DG15" s="680"/>
      <c r="DH15" s="680"/>
      <c r="DI15" s="680"/>
      <c r="DJ15" s="680"/>
      <c r="DK15" s="680"/>
      <c r="DL15" s="680"/>
      <c r="DM15" s="680"/>
      <c r="DN15" s="680"/>
      <c r="DO15" s="680"/>
      <c r="DP15" s="681"/>
      <c r="DQ15" s="688">
        <v>610340</v>
      </c>
      <c r="DR15" s="680"/>
      <c r="DS15" s="680"/>
      <c r="DT15" s="680"/>
      <c r="DU15" s="680"/>
      <c r="DV15" s="680"/>
      <c r="DW15" s="680"/>
      <c r="DX15" s="680"/>
      <c r="DY15" s="680"/>
      <c r="DZ15" s="680"/>
      <c r="EA15" s="680"/>
      <c r="EB15" s="680"/>
      <c r="EC15" s="689"/>
    </row>
    <row r="16" spans="2:143" ht="11.25" customHeight="1" x14ac:dyDescent="0.15">
      <c r="B16" s="676" t="s">
        <v>263</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127</v>
      </c>
      <c r="AA16" s="682"/>
      <c r="AB16" s="682"/>
      <c r="AC16" s="682"/>
      <c r="AD16" s="683" t="s">
        <v>127</v>
      </c>
      <c r="AE16" s="683"/>
      <c r="AF16" s="683"/>
      <c r="AG16" s="683"/>
      <c r="AH16" s="683"/>
      <c r="AI16" s="683"/>
      <c r="AJ16" s="683"/>
      <c r="AK16" s="683"/>
      <c r="AL16" s="684" t="s">
        <v>243</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243</v>
      </c>
      <c r="BH16" s="680"/>
      <c r="BI16" s="680"/>
      <c r="BJ16" s="680"/>
      <c r="BK16" s="680"/>
      <c r="BL16" s="680"/>
      <c r="BM16" s="680"/>
      <c r="BN16" s="681"/>
      <c r="BO16" s="682" t="s">
        <v>127</v>
      </c>
      <c r="BP16" s="682"/>
      <c r="BQ16" s="682"/>
      <c r="BR16" s="682"/>
      <c r="BS16" s="688" t="s">
        <v>243</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v>4639</v>
      </c>
      <c r="CS16" s="680"/>
      <c r="CT16" s="680"/>
      <c r="CU16" s="680"/>
      <c r="CV16" s="680"/>
      <c r="CW16" s="680"/>
      <c r="CX16" s="680"/>
      <c r="CY16" s="681"/>
      <c r="CZ16" s="682">
        <v>0.1</v>
      </c>
      <c r="DA16" s="682"/>
      <c r="DB16" s="682"/>
      <c r="DC16" s="682"/>
      <c r="DD16" s="688" t="s">
        <v>127</v>
      </c>
      <c r="DE16" s="680"/>
      <c r="DF16" s="680"/>
      <c r="DG16" s="680"/>
      <c r="DH16" s="680"/>
      <c r="DI16" s="680"/>
      <c r="DJ16" s="680"/>
      <c r="DK16" s="680"/>
      <c r="DL16" s="680"/>
      <c r="DM16" s="680"/>
      <c r="DN16" s="680"/>
      <c r="DO16" s="680"/>
      <c r="DP16" s="681"/>
      <c r="DQ16" s="688">
        <v>285</v>
      </c>
      <c r="DR16" s="680"/>
      <c r="DS16" s="680"/>
      <c r="DT16" s="680"/>
      <c r="DU16" s="680"/>
      <c r="DV16" s="680"/>
      <c r="DW16" s="680"/>
      <c r="DX16" s="680"/>
      <c r="DY16" s="680"/>
      <c r="DZ16" s="680"/>
      <c r="EA16" s="680"/>
      <c r="EB16" s="680"/>
      <c r="EC16" s="689"/>
    </row>
    <row r="17" spans="2:133" ht="11.25" customHeight="1" x14ac:dyDescent="0.15">
      <c r="B17" s="676" t="s">
        <v>266</v>
      </c>
      <c r="C17" s="677"/>
      <c r="D17" s="677"/>
      <c r="E17" s="677"/>
      <c r="F17" s="677"/>
      <c r="G17" s="677"/>
      <c r="H17" s="677"/>
      <c r="I17" s="677"/>
      <c r="J17" s="677"/>
      <c r="K17" s="677"/>
      <c r="L17" s="677"/>
      <c r="M17" s="677"/>
      <c r="N17" s="677"/>
      <c r="O17" s="677"/>
      <c r="P17" s="677"/>
      <c r="Q17" s="678"/>
      <c r="R17" s="679">
        <v>11700</v>
      </c>
      <c r="S17" s="680"/>
      <c r="T17" s="680"/>
      <c r="U17" s="680"/>
      <c r="V17" s="680"/>
      <c r="W17" s="680"/>
      <c r="X17" s="680"/>
      <c r="Y17" s="681"/>
      <c r="Z17" s="682">
        <v>0.1</v>
      </c>
      <c r="AA17" s="682"/>
      <c r="AB17" s="682"/>
      <c r="AC17" s="682"/>
      <c r="AD17" s="683">
        <v>11700</v>
      </c>
      <c r="AE17" s="683"/>
      <c r="AF17" s="683"/>
      <c r="AG17" s="683"/>
      <c r="AH17" s="683"/>
      <c r="AI17" s="683"/>
      <c r="AJ17" s="683"/>
      <c r="AK17" s="683"/>
      <c r="AL17" s="684">
        <v>0.3</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127</v>
      </c>
      <c r="BH17" s="680"/>
      <c r="BI17" s="680"/>
      <c r="BJ17" s="680"/>
      <c r="BK17" s="680"/>
      <c r="BL17" s="680"/>
      <c r="BM17" s="680"/>
      <c r="BN17" s="681"/>
      <c r="BO17" s="682" t="s">
        <v>243</v>
      </c>
      <c r="BP17" s="682"/>
      <c r="BQ17" s="682"/>
      <c r="BR17" s="682"/>
      <c r="BS17" s="688" t="s">
        <v>243</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848895</v>
      </c>
      <c r="CS17" s="680"/>
      <c r="CT17" s="680"/>
      <c r="CU17" s="680"/>
      <c r="CV17" s="680"/>
      <c r="CW17" s="680"/>
      <c r="CX17" s="680"/>
      <c r="CY17" s="681"/>
      <c r="CZ17" s="682">
        <v>10.8</v>
      </c>
      <c r="DA17" s="682"/>
      <c r="DB17" s="682"/>
      <c r="DC17" s="682"/>
      <c r="DD17" s="688" t="s">
        <v>127</v>
      </c>
      <c r="DE17" s="680"/>
      <c r="DF17" s="680"/>
      <c r="DG17" s="680"/>
      <c r="DH17" s="680"/>
      <c r="DI17" s="680"/>
      <c r="DJ17" s="680"/>
      <c r="DK17" s="680"/>
      <c r="DL17" s="680"/>
      <c r="DM17" s="680"/>
      <c r="DN17" s="680"/>
      <c r="DO17" s="680"/>
      <c r="DP17" s="681"/>
      <c r="DQ17" s="688">
        <v>848895</v>
      </c>
      <c r="DR17" s="680"/>
      <c r="DS17" s="680"/>
      <c r="DT17" s="680"/>
      <c r="DU17" s="680"/>
      <c r="DV17" s="680"/>
      <c r="DW17" s="680"/>
      <c r="DX17" s="680"/>
      <c r="DY17" s="680"/>
      <c r="DZ17" s="680"/>
      <c r="EA17" s="680"/>
      <c r="EB17" s="680"/>
      <c r="EC17" s="689"/>
    </row>
    <row r="18" spans="2:133" ht="11.25" customHeight="1" x14ac:dyDescent="0.15">
      <c r="B18" s="676" t="s">
        <v>269</v>
      </c>
      <c r="C18" s="677"/>
      <c r="D18" s="677"/>
      <c r="E18" s="677"/>
      <c r="F18" s="677"/>
      <c r="G18" s="677"/>
      <c r="H18" s="677"/>
      <c r="I18" s="677"/>
      <c r="J18" s="677"/>
      <c r="K18" s="677"/>
      <c r="L18" s="677"/>
      <c r="M18" s="677"/>
      <c r="N18" s="677"/>
      <c r="O18" s="677"/>
      <c r="P18" s="677"/>
      <c r="Q18" s="678"/>
      <c r="R18" s="679">
        <v>1680348</v>
      </c>
      <c r="S18" s="680"/>
      <c r="T18" s="680"/>
      <c r="U18" s="680"/>
      <c r="V18" s="680"/>
      <c r="W18" s="680"/>
      <c r="X18" s="680"/>
      <c r="Y18" s="681"/>
      <c r="Z18" s="682">
        <v>20.5</v>
      </c>
      <c r="AA18" s="682"/>
      <c r="AB18" s="682"/>
      <c r="AC18" s="682"/>
      <c r="AD18" s="683">
        <v>1518097</v>
      </c>
      <c r="AE18" s="683"/>
      <c r="AF18" s="683"/>
      <c r="AG18" s="683"/>
      <c r="AH18" s="683"/>
      <c r="AI18" s="683"/>
      <c r="AJ18" s="683"/>
      <c r="AK18" s="683"/>
      <c r="AL18" s="684">
        <v>33.6</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127</v>
      </c>
      <c r="BH18" s="680"/>
      <c r="BI18" s="680"/>
      <c r="BJ18" s="680"/>
      <c r="BK18" s="680"/>
      <c r="BL18" s="680"/>
      <c r="BM18" s="680"/>
      <c r="BN18" s="681"/>
      <c r="BO18" s="682" t="s">
        <v>127</v>
      </c>
      <c r="BP18" s="682"/>
      <c r="BQ18" s="682"/>
      <c r="BR18" s="682"/>
      <c r="BS18" s="688" t="s">
        <v>127</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127</v>
      </c>
      <c r="CS18" s="680"/>
      <c r="CT18" s="680"/>
      <c r="CU18" s="680"/>
      <c r="CV18" s="680"/>
      <c r="CW18" s="680"/>
      <c r="CX18" s="680"/>
      <c r="CY18" s="681"/>
      <c r="CZ18" s="682" t="s">
        <v>243</v>
      </c>
      <c r="DA18" s="682"/>
      <c r="DB18" s="682"/>
      <c r="DC18" s="682"/>
      <c r="DD18" s="688" t="s">
        <v>127</v>
      </c>
      <c r="DE18" s="680"/>
      <c r="DF18" s="680"/>
      <c r="DG18" s="680"/>
      <c r="DH18" s="680"/>
      <c r="DI18" s="680"/>
      <c r="DJ18" s="680"/>
      <c r="DK18" s="680"/>
      <c r="DL18" s="680"/>
      <c r="DM18" s="680"/>
      <c r="DN18" s="680"/>
      <c r="DO18" s="680"/>
      <c r="DP18" s="681"/>
      <c r="DQ18" s="688" t="s">
        <v>127</v>
      </c>
      <c r="DR18" s="680"/>
      <c r="DS18" s="680"/>
      <c r="DT18" s="680"/>
      <c r="DU18" s="680"/>
      <c r="DV18" s="680"/>
      <c r="DW18" s="680"/>
      <c r="DX18" s="680"/>
      <c r="DY18" s="680"/>
      <c r="DZ18" s="680"/>
      <c r="EA18" s="680"/>
      <c r="EB18" s="680"/>
      <c r="EC18" s="689"/>
    </row>
    <row r="19" spans="2:133" ht="11.25" customHeight="1" x14ac:dyDescent="0.15">
      <c r="B19" s="676" t="s">
        <v>272</v>
      </c>
      <c r="C19" s="677"/>
      <c r="D19" s="677"/>
      <c r="E19" s="677"/>
      <c r="F19" s="677"/>
      <c r="G19" s="677"/>
      <c r="H19" s="677"/>
      <c r="I19" s="677"/>
      <c r="J19" s="677"/>
      <c r="K19" s="677"/>
      <c r="L19" s="677"/>
      <c r="M19" s="677"/>
      <c r="N19" s="677"/>
      <c r="O19" s="677"/>
      <c r="P19" s="677"/>
      <c r="Q19" s="678"/>
      <c r="R19" s="679">
        <v>1518097</v>
      </c>
      <c r="S19" s="680"/>
      <c r="T19" s="680"/>
      <c r="U19" s="680"/>
      <c r="V19" s="680"/>
      <c r="W19" s="680"/>
      <c r="X19" s="680"/>
      <c r="Y19" s="681"/>
      <c r="Z19" s="682">
        <v>18.5</v>
      </c>
      <c r="AA19" s="682"/>
      <c r="AB19" s="682"/>
      <c r="AC19" s="682"/>
      <c r="AD19" s="683">
        <v>1518097</v>
      </c>
      <c r="AE19" s="683"/>
      <c r="AF19" s="683"/>
      <c r="AG19" s="683"/>
      <c r="AH19" s="683"/>
      <c r="AI19" s="683"/>
      <c r="AJ19" s="683"/>
      <c r="AK19" s="683"/>
      <c r="AL19" s="684">
        <v>33.6</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v>143520</v>
      </c>
      <c r="BH19" s="680"/>
      <c r="BI19" s="680"/>
      <c r="BJ19" s="680"/>
      <c r="BK19" s="680"/>
      <c r="BL19" s="680"/>
      <c r="BM19" s="680"/>
      <c r="BN19" s="681"/>
      <c r="BO19" s="682">
        <v>5.5</v>
      </c>
      <c r="BP19" s="682"/>
      <c r="BQ19" s="682"/>
      <c r="BR19" s="682"/>
      <c r="BS19" s="688" t="s">
        <v>127</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127</v>
      </c>
      <c r="CS19" s="680"/>
      <c r="CT19" s="680"/>
      <c r="CU19" s="680"/>
      <c r="CV19" s="680"/>
      <c r="CW19" s="680"/>
      <c r="CX19" s="680"/>
      <c r="CY19" s="681"/>
      <c r="CZ19" s="682" t="s">
        <v>127</v>
      </c>
      <c r="DA19" s="682"/>
      <c r="DB19" s="682"/>
      <c r="DC19" s="682"/>
      <c r="DD19" s="688" t="s">
        <v>243</v>
      </c>
      <c r="DE19" s="680"/>
      <c r="DF19" s="680"/>
      <c r="DG19" s="680"/>
      <c r="DH19" s="680"/>
      <c r="DI19" s="680"/>
      <c r="DJ19" s="680"/>
      <c r="DK19" s="680"/>
      <c r="DL19" s="680"/>
      <c r="DM19" s="680"/>
      <c r="DN19" s="680"/>
      <c r="DO19" s="680"/>
      <c r="DP19" s="681"/>
      <c r="DQ19" s="688" t="s">
        <v>127</v>
      </c>
      <c r="DR19" s="680"/>
      <c r="DS19" s="680"/>
      <c r="DT19" s="680"/>
      <c r="DU19" s="680"/>
      <c r="DV19" s="680"/>
      <c r="DW19" s="680"/>
      <c r="DX19" s="680"/>
      <c r="DY19" s="680"/>
      <c r="DZ19" s="680"/>
      <c r="EA19" s="680"/>
      <c r="EB19" s="680"/>
      <c r="EC19" s="689"/>
    </row>
    <row r="20" spans="2:133" ht="11.25" customHeight="1" x14ac:dyDescent="0.15">
      <c r="B20" s="676" t="s">
        <v>275</v>
      </c>
      <c r="C20" s="677"/>
      <c r="D20" s="677"/>
      <c r="E20" s="677"/>
      <c r="F20" s="677"/>
      <c r="G20" s="677"/>
      <c r="H20" s="677"/>
      <c r="I20" s="677"/>
      <c r="J20" s="677"/>
      <c r="K20" s="677"/>
      <c r="L20" s="677"/>
      <c r="M20" s="677"/>
      <c r="N20" s="677"/>
      <c r="O20" s="677"/>
      <c r="P20" s="677"/>
      <c r="Q20" s="678"/>
      <c r="R20" s="679">
        <v>162251</v>
      </c>
      <c r="S20" s="680"/>
      <c r="T20" s="680"/>
      <c r="U20" s="680"/>
      <c r="V20" s="680"/>
      <c r="W20" s="680"/>
      <c r="X20" s="680"/>
      <c r="Y20" s="681"/>
      <c r="Z20" s="682">
        <v>2</v>
      </c>
      <c r="AA20" s="682"/>
      <c r="AB20" s="682"/>
      <c r="AC20" s="682"/>
      <c r="AD20" s="683" t="s">
        <v>127</v>
      </c>
      <c r="AE20" s="683"/>
      <c r="AF20" s="683"/>
      <c r="AG20" s="683"/>
      <c r="AH20" s="683"/>
      <c r="AI20" s="683"/>
      <c r="AJ20" s="683"/>
      <c r="AK20" s="683"/>
      <c r="AL20" s="684" t="s">
        <v>243</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v>143520</v>
      </c>
      <c r="BH20" s="680"/>
      <c r="BI20" s="680"/>
      <c r="BJ20" s="680"/>
      <c r="BK20" s="680"/>
      <c r="BL20" s="680"/>
      <c r="BM20" s="680"/>
      <c r="BN20" s="681"/>
      <c r="BO20" s="682">
        <v>5.5</v>
      </c>
      <c r="BP20" s="682"/>
      <c r="BQ20" s="682"/>
      <c r="BR20" s="682"/>
      <c r="BS20" s="688" t="s">
        <v>127</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7842278</v>
      </c>
      <c r="CS20" s="680"/>
      <c r="CT20" s="680"/>
      <c r="CU20" s="680"/>
      <c r="CV20" s="680"/>
      <c r="CW20" s="680"/>
      <c r="CX20" s="680"/>
      <c r="CY20" s="681"/>
      <c r="CZ20" s="682">
        <v>100</v>
      </c>
      <c r="DA20" s="682"/>
      <c r="DB20" s="682"/>
      <c r="DC20" s="682"/>
      <c r="DD20" s="688">
        <v>1078131</v>
      </c>
      <c r="DE20" s="680"/>
      <c r="DF20" s="680"/>
      <c r="DG20" s="680"/>
      <c r="DH20" s="680"/>
      <c r="DI20" s="680"/>
      <c r="DJ20" s="680"/>
      <c r="DK20" s="680"/>
      <c r="DL20" s="680"/>
      <c r="DM20" s="680"/>
      <c r="DN20" s="680"/>
      <c r="DO20" s="680"/>
      <c r="DP20" s="681"/>
      <c r="DQ20" s="688">
        <v>5395694</v>
      </c>
      <c r="DR20" s="680"/>
      <c r="DS20" s="680"/>
      <c r="DT20" s="680"/>
      <c r="DU20" s="680"/>
      <c r="DV20" s="680"/>
      <c r="DW20" s="680"/>
      <c r="DX20" s="680"/>
      <c r="DY20" s="680"/>
      <c r="DZ20" s="680"/>
      <c r="EA20" s="680"/>
      <c r="EB20" s="680"/>
      <c r="EC20" s="689"/>
    </row>
    <row r="21" spans="2:133" ht="11.25" customHeight="1" x14ac:dyDescent="0.15">
      <c r="B21" s="676" t="s">
        <v>278</v>
      </c>
      <c r="C21" s="677"/>
      <c r="D21" s="677"/>
      <c r="E21" s="677"/>
      <c r="F21" s="677"/>
      <c r="G21" s="677"/>
      <c r="H21" s="677"/>
      <c r="I21" s="677"/>
      <c r="J21" s="677"/>
      <c r="K21" s="677"/>
      <c r="L21" s="677"/>
      <c r="M21" s="677"/>
      <c r="N21" s="677"/>
      <c r="O21" s="677"/>
      <c r="P21" s="677"/>
      <c r="Q21" s="678"/>
      <c r="R21" s="679" t="s">
        <v>127</v>
      </c>
      <c r="S21" s="680"/>
      <c r="T21" s="680"/>
      <c r="U21" s="680"/>
      <c r="V21" s="680"/>
      <c r="W21" s="680"/>
      <c r="X21" s="680"/>
      <c r="Y21" s="681"/>
      <c r="Z21" s="682" t="s">
        <v>127</v>
      </c>
      <c r="AA21" s="682"/>
      <c r="AB21" s="682"/>
      <c r="AC21" s="682"/>
      <c r="AD21" s="683" t="s">
        <v>127</v>
      </c>
      <c r="AE21" s="683"/>
      <c r="AF21" s="683"/>
      <c r="AG21" s="683"/>
      <c r="AH21" s="683"/>
      <c r="AI21" s="683"/>
      <c r="AJ21" s="683"/>
      <c r="AK21" s="683"/>
      <c r="AL21" s="684" t="s">
        <v>127</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v>3135</v>
      </c>
      <c r="BH21" s="680"/>
      <c r="BI21" s="680"/>
      <c r="BJ21" s="680"/>
      <c r="BK21" s="680"/>
      <c r="BL21" s="680"/>
      <c r="BM21" s="680"/>
      <c r="BN21" s="681"/>
      <c r="BO21" s="682">
        <v>0.1</v>
      </c>
      <c r="BP21" s="682"/>
      <c r="BQ21" s="682"/>
      <c r="BR21" s="682"/>
      <c r="BS21" s="688" t="s">
        <v>127</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x14ac:dyDescent="0.15">
      <c r="B22" s="676" t="s">
        <v>280</v>
      </c>
      <c r="C22" s="677"/>
      <c r="D22" s="677"/>
      <c r="E22" s="677"/>
      <c r="F22" s="677"/>
      <c r="G22" s="677"/>
      <c r="H22" s="677"/>
      <c r="I22" s="677"/>
      <c r="J22" s="677"/>
      <c r="K22" s="677"/>
      <c r="L22" s="677"/>
      <c r="M22" s="677"/>
      <c r="N22" s="677"/>
      <c r="O22" s="677"/>
      <c r="P22" s="677"/>
      <c r="Q22" s="678"/>
      <c r="R22" s="679">
        <v>4790347</v>
      </c>
      <c r="S22" s="680"/>
      <c r="T22" s="680"/>
      <c r="U22" s="680"/>
      <c r="V22" s="680"/>
      <c r="W22" s="680"/>
      <c r="X22" s="680"/>
      <c r="Y22" s="681"/>
      <c r="Z22" s="682">
        <v>58.4</v>
      </c>
      <c r="AA22" s="682"/>
      <c r="AB22" s="682"/>
      <c r="AC22" s="682"/>
      <c r="AD22" s="683">
        <v>4487711</v>
      </c>
      <c r="AE22" s="683"/>
      <c r="AF22" s="683"/>
      <c r="AG22" s="683"/>
      <c r="AH22" s="683"/>
      <c r="AI22" s="683"/>
      <c r="AJ22" s="683"/>
      <c r="AK22" s="683"/>
      <c r="AL22" s="684">
        <v>99.3</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243</v>
      </c>
      <c r="BH22" s="680"/>
      <c r="BI22" s="680"/>
      <c r="BJ22" s="680"/>
      <c r="BK22" s="680"/>
      <c r="BL22" s="680"/>
      <c r="BM22" s="680"/>
      <c r="BN22" s="681"/>
      <c r="BO22" s="682" t="s">
        <v>243</v>
      </c>
      <c r="BP22" s="682"/>
      <c r="BQ22" s="682"/>
      <c r="BR22" s="682"/>
      <c r="BS22" s="688" t="s">
        <v>127</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283</v>
      </c>
      <c r="C23" s="677"/>
      <c r="D23" s="677"/>
      <c r="E23" s="677"/>
      <c r="F23" s="677"/>
      <c r="G23" s="677"/>
      <c r="H23" s="677"/>
      <c r="I23" s="677"/>
      <c r="J23" s="677"/>
      <c r="K23" s="677"/>
      <c r="L23" s="677"/>
      <c r="M23" s="677"/>
      <c r="N23" s="677"/>
      <c r="O23" s="677"/>
      <c r="P23" s="677"/>
      <c r="Q23" s="678"/>
      <c r="R23" s="679">
        <v>3594</v>
      </c>
      <c r="S23" s="680"/>
      <c r="T23" s="680"/>
      <c r="U23" s="680"/>
      <c r="V23" s="680"/>
      <c r="W23" s="680"/>
      <c r="X23" s="680"/>
      <c r="Y23" s="681"/>
      <c r="Z23" s="682">
        <v>0</v>
      </c>
      <c r="AA23" s="682"/>
      <c r="AB23" s="682"/>
      <c r="AC23" s="682"/>
      <c r="AD23" s="683">
        <v>3594</v>
      </c>
      <c r="AE23" s="683"/>
      <c r="AF23" s="683"/>
      <c r="AG23" s="683"/>
      <c r="AH23" s="683"/>
      <c r="AI23" s="683"/>
      <c r="AJ23" s="683"/>
      <c r="AK23" s="683"/>
      <c r="AL23" s="684">
        <v>0.1</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v>140385</v>
      </c>
      <c r="BH23" s="680"/>
      <c r="BI23" s="680"/>
      <c r="BJ23" s="680"/>
      <c r="BK23" s="680"/>
      <c r="BL23" s="680"/>
      <c r="BM23" s="680"/>
      <c r="BN23" s="681"/>
      <c r="BO23" s="682">
        <v>5.4</v>
      </c>
      <c r="BP23" s="682"/>
      <c r="BQ23" s="682"/>
      <c r="BR23" s="682"/>
      <c r="BS23" s="688" t="s">
        <v>127</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11" t="s">
        <v>288</v>
      </c>
      <c r="DM23" s="712"/>
      <c r="DN23" s="712"/>
      <c r="DO23" s="712"/>
      <c r="DP23" s="712"/>
      <c r="DQ23" s="712"/>
      <c r="DR23" s="712"/>
      <c r="DS23" s="712"/>
      <c r="DT23" s="712"/>
      <c r="DU23" s="712"/>
      <c r="DV23" s="713"/>
      <c r="DW23" s="661" t="s">
        <v>289</v>
      </c>
      <c r="DX23" s="662"/>
      <c r="DY23" s="662"/>
      <c r="DZ23" s="662"/>
      <c r="EA23" s="662"/>
      <c r="EB23" s="662"/>
      <c r="EC23" s="663"/>
    </row>
    <row r="24" spans="2:133" ht="11.25" customHeight="1" x14ac:dyDescent="0.15">
      <c r="B24" s="676" t="s">
        <v>290</v>
      </c>
      <c r="C24" s="677"/>
      <c r="D24" s="677"/>
      <c r="E24" s="677"/>
      <c r="F24" s="677"/>
      <c r="G24" s="677"/>
      <c r="H24" s="677"/>
      <c r="I24" s="677"/>
      <c r="J24" s="677"/>
      <c r="K24" s="677"/>
      <c r="L24" s="677"/>
      <c r="M24" s="677"/>
      <c r="N24" s="677"/>
      <c r="O24" s="677"/>
      <c r="P24" s="677"/>
      <c r="Q24" s="678"/>
      <c r="R24" s="679">
        <v>3909</v>
      </c>
      <c r="S24" s="680"/>
      <c r="T24" s="680"/>
      <c r="U24" s="680"/>
      <c r="V24" s="680"/>
      <c r="W24" s="680"/>
      <c r="X24" s="680"/>
      <c r="Y24" s="681"/>
      <c r="Z24" s="682">
        <v>0</v>
      </c>
      <c r="AA24" s="682"/>
      <c r="AB24" s="682"/>
      <c r="AC24" s="682"/>
      <c r="AD24" s="683" t="s">
        <v>127</v>
      </c>
      <c r="AE24" s="683"/>
      <c r="AF24" s="683"/>
      <c r="AG24" s="683"/>
      <c r="AH24" s="683"/>
      <c r="AI24" s="683"/>
      <c r="AJ24" s="683"/>
      <c r="AK24" s="683"/>
      <c r="AL24" s="684" t="s">
        <v>127</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127</v>
      </c>
      <c r="BP24" s="682"/>
      <c r="BQ24" s="682"/>
      <c r="BR24" s="682"/>
      <c r="BS24" s="688" t="s">
        <v>243</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3104396</v>
      </c>
      <c r="CS24" s="669"/>
      <c r="CT24" s="669"/>
      <c r="CU24" s="669"/>
      <c r="CV24" s="669"/>
      <c r="CW24" s="669"/>
      <c r="CX24" s="669"/>
      <c r="CY24" s="670"/>
      <c r="CZ24" s="673">
        <v>39.6</v>
      </c>
      <c r="DA24" s="674"/>
      <c r="DB24" s="674"/>
      <c r="DC24" s="693"/>
      <c r="DD24" s="714">
        <v>2438387</v>
      </c>
      <c r="DE24" s="669"/>
      <c r="DF24" s="669"/>
      <c r="DG24" s="669"/>
      <c r="DH24" s="669"/>
      <c r="DI24" s="669"/>
      <c r="DJ24" s="669"/>
      <c r="DK24" s="670"/>
      <c r="DL24" s="714">
        <v>2297548</v>
      </c>
      <c r="DM24" s="669"/>
      <c r="DN24" s="669"/>
      <c r="DO24" s="669"/>
      <c r="DP24" s="669"/>
      <c r="DQ24" s="669"/>
      <c r="DR24" s="669"/>
      <c r="DS24" s="669"/>
      <c r="DT24" s="669"/>
      <c r="DU24" s="669"/>
      <c r="DV24" s="670"/>
      <c r="DW24" s="673">
        <v>47.5</v>
      </c>
      <c r="DX24" s="674"/>
      <c r="DY24" s="674"/>
      <c r="DZ24" s="674"/>
      <c r="EA24" s="674"/>
      <c r="EB24" s="674"/>
      <c r="EC24" s="675"/>
    </row>
    <row r="25" spans="2:133" ht="11.25" customHeight="1" x14ac:dyDescent="0.15">
      <c r="B25" s="676" t="s">
        <v>293</v>
      </c>
      <c r="C25" s="677"/>
      <c r="D25" s="677"/>
      <c r="E25" s="677"/>
      <c r="F25" s="677"/>
      <c r="G25" s="677"/>
      <c r="H25" s="677"/>
      <c r="I25" s="677"/>
      <c r="J25" s="677"/>
      <c r="K25" s="677"/>
      <c r="L25" s="677"/>
      <c r="M25" s="677"/>
      <c r="N25" s="677"/>
      <c r="O25" s="677"/>
      <c r="P25" s="677"/>
      <c r="Q25" s="678"/>
      <c r="R25" s="679">
        <v>166162</v>
      </c>
      <c r="S25" s="680"/>
      <c r="T25" s="680"/>
      <c r="U25" s="680"/>
      <c r="V25" s="680"/>
      <c r="W25" s="680"/>
      <c r="X25" s="680"/>
      <c r="Y25" s="681"/>
      <c r="Z25" s="682">
        <v>2</v>
      </c>
      <c r="AA25" s="682"/>
      <c r="AB25" s="682"/>
      <c r="AC25" s="682"/>
      <c r="AD25" s="683">
        <v>10446</v>
      </c>
      <c r="AE25" s="683"/>
      <c r="AF25" s="683"/>
      <c r="AG25" s="683"/>
      <c r="AH25" s="683"/>
      <c r="AI25" s="683"/>
      <c r="AJ25" s="683"/>
      <c r="AK25" s="683"/>
      <c r="AL25" s="684">
        <v>0.2</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127</v>
      </c>
      <c r="BH25" s="680"/>
      <c r="BI25" s="680"/>
      <c r="BJ25" s="680"/>
      <c r="BK25" s="680"/>
      <c r="BL25" s="680"/>
      <c r="BM25" s="680"/>
      <c r="BN25" s="681"/>
      <c r="BO25" s="682" t="s">
        <v>127</v>
      </c>
      <c r="BP25" s="682"/>
      <c r="BQ25" s="682"/>
      <c r="BR25" s="682"/>
      <c r="BS25" s="688" t="s">
        <v>243</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1275171</v>
      </c>
      <c r="CS25" s="703"/>
      <c r="CT25" s="703"/>
      <c r="CU25" s="703"/>
      <c r="CV25" s="703"/>
      <c r="CW25" s="703"/>
      <c r="CX25" s="703"/>
      <c r="CY25" s="704"/>
      <c r="CZ25" s="684">
        <v>16.3</v>
      </c>
      <c r="DA25" s="715"/>
      <c r="DB25" s="715"/>
      <c r="DC25" s="717"/>
      <c r="DD25" s="688">
        <v>1141112</v>
      </c>
      <c r="DE25" s="703"/>
      <c r="DF25" s="703"/>
      <c r="DG25" s="703"/>
      <c r="DH25" s="703"/>
      <c r="DI25" s="703"/>
      <c r="DJ25" s="703"/>
      <c r="DK25" s="704"/>
      <c r="DL25" s="688">
        <v>1133860</v>
      </c>
      <c r="DM25" s="703"/>
      <c r="DN25" s="703"/>
      <c r="DO25" s="703"/>
      <c r="DP25" s="703"/>
      <c r="DQ25" s="703"/>
      <c r="DR25" s="703"/>
      <c r="DS25" s="703"/>
      <c r="DT25" s="703"/>
      <c r="DU25" s="703"/>
      <c r="DV25" s="704"/>
      <c r="DW25" s="684">
        <v>23.4</v>
      </c>
      <c r="DX25" s="715"/>
      <c r="DY25" s="715"/>
      <c r="DZ25" s="715"/>
      <c r="EA25" s="715"/>
      <c r="EB25" s="715"/>
      <c r="EC25" s="716"/>
    </row>
    <row r="26" spans="2:133" ht="11.25" customHeight="1" x14ac:dyDescent="0.15">
      <c r="B26" s="676" t="s">
        <v>296</v>
      </c>
      <c r="C26" s="677"/>
      <c r="D26" s="677"/>
      <c r="E26" s="677"/>
      <c r="F26" s="677"/>
      <c r="G26" s="677"/>
      <c r="H26" s="677"/>
      <c r="I26" s="677"/>
      <c r="J26" s="677"/>
      <c r="K26" s="677"/>
      <c r="L26" s="677"/>
      <c r="M26" s="677"/>
      <c r="N26" s="677"/>
      <c r="O26" s="677"/>
      <c r="P26" s="677"/>
      <c r="Q26" s="678"/>
      <c r="R26" s="679">
        <v>39202</v>
      </c>
      <c r="S26" s="680"/>
      <c r="T26" s="680"/>
      <c r="U26" s="680"/>
      <c r="V26" s="680"/>
      <c r="W26" s="680"/>
      <c r="X26" s="680"/>
      <c r="Y26" s="681"/>
      <c r="Z26" s="682">
        <v>0.5</v>
      </c>
      <c r="AA26" s="682"/>
      <c r="AB26" s="682"/>
      <c r="AC26" s="682"/>
      <c r="AD26" s="683" t="s">
        <v>127</v>
      </c>
      <c r="AE26" s="683"/>
      <c r="AF26" s="683"/>
      <c r="AG26" s="683"/>
      <c r="AH26" s="683"/>
      <c r="AI26" s="683"/>
      <c r="AJ26" s="683"/>
      <c r="AK26" s="683"/>
      <c r="AL26" s="684" t="s">
        <v>127</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127</v>
      </c>
      <c r="BH26" s="680"/>
      <c r="BI26" s="680"/>
      <c r="BJ26" s="680"/>
      <c r="BK26" s="680"/>
      <c r="BL26" s="680"/>
      <c r="BM26" s="680"/>
      <c r="BN26" s="681"/>
      <c r="BO26" s="682" t="s">
        <v>127</v>
      </c>
      <c r="BP26" s="682"/>
      <c r="BQ26" s="682"/>
      <c r="BR26" s="682"/>
      <c r="BS26" s="688" t="s">
        <v>243</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830047</v>
      </c>
      <c r="CS26" s="680"/>
      <c r="CT26" s="680"/>
      <c r="CU26" s="680"/>
      <c r="CV26" s="680"/>
      <c r="CW26" s="680"/>
      <c r="CX26" s="680"/>
      <c r="CY26" s="681"/>
      <c r="CZ26" s="684">
        <v>10.6</v>
      </c>
      <c r="DA26" s="715"/>
      <c r="DB26" s="715"/>
      <c r="DC26" s="717"/>
      <c r="DD26" s="688">
        <v>706308</v>
      </c>
      <c r="DE26" s="680"/>
      <c r="DF26" s="680"/>
      <c r="DG26" s="680"/>
      <c r="DH26" s="680"/>
      <c r="DI26" s="680"/>
      <c r="DJ26" s="680"/>
      <c r="DK26" s="681"/>
      <c r="DL26" s="688" t="s">
        <v>127</v>
      </c>
      <c r="DM26" s="680"/>
      <c r="DN26" s="680"/>
      <c r="DO26" s="680"/>
      <c r="DP26" s="680"/>
      <c r="DQ26" s="680"/>
      <c r="DR26" s="680"/>
      <c r="DS26" s="680"/>
      <c r="DT26" s="680"/>
      <c r="DU26" s="680"/>
      <c r="DV26" s="681"/>
      <c r="DW26" s="684" t="s">
        <v>127</v>
      </c>
      <c r="DX26" s="715"/>
      <c r="DY26" s="715"/>
      <c r="DZ26" s="715"/>
      <c r="EA26" s="715"/>
      <c r="EB26" s="715"/>
      <c r="EC26" s="716"/>
    </row>
    <row r="27" spans="2:133" ht="11.25" customHeight="1" x14ac:dyDescent="0.15">
      <c r="B27" s="676" t="s">
        <v>299</v>
      </c>
      <c r="C27" s="677"/>
      <c r="D27" s="677"/>
      <c r="E27" s="677"/>
      <c r="F27" s="677"/>
      <c r="G27" s="677"/>
      <c r="H27" s="677"/>
      <c r="I27" s="677"/>
      <c r="J27" s="677"/>
      <c r="K27" s="677"/>
      <c r="L27" s="677"/>
      <c r="M27" s="677"/>
      <c r="N27" s="677"/>
      <c r="O27" s="677"/>
      <c r="P27" s="677"/>
      <c r="Q27" s="678"/>
      <c r="R27" s="679">
        <v>559498</v>
      </c>
      <c r="S27" s="680"/>
      <c r="T27" s="680"/>
      <c r="U27" s="680"/>
      <c r="V27" s="680"/>
      <c r="W27" s="680"/>
      <c r="X27" s="680"/>
      <c r="Y27" s="681"/>
      <c r="Z27" s="682">
        <v>6.8</v>
      </c>
      <c r="AA27" s="682"/>
      <c r="AB27" s="682"/>
      <c r="AC27" s="682"/>
      <c r="AD27" s="683" t="s">
        <v>127</v>
      </c>
      <c r="AE27" s="683"/>
      <c r="AF27" s="683"/>
      <c r="AG27" s="683"/>
      <c r="AH27" s="683"/>
      <c r="AI27" s="683"/>
      <c r="AJ27" s="683"/>
      <c r="AK27" s="683"/>
      <c r="AL27" s="684" t="s">
        <v>127</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2603270</v>
      </c>
      <c r="BH27" s="680"/>
      <c r="BI27" s="680"/>
      <c r="BJ27" s="680"/>
      <c r="BK27" s="680"/>
      <c r="BL27" s="680"/>
      <c r="BM27" s="680"/>
      <c r="BN27" s="681"/>
      <c r="BO27" s="682">
        <v>100</v>
      </c>
      <c r="BP27" s="682"/>
      <c r="BQ27" s="682"/>
      <c r="BR27" s="682"/>
      <c r="BS27" s="688" t="s">
        <v>127</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980330</v>
      </c>
      <c r="CS27" s="703"/>
      <c r="CT27" s="703"/>
      <c r="CU27" s="703"/>
      <c r="CV27" s="703"/>
      <c r="CW27" s="703"/>
      <c r="CX27" s="703"/>
      <c r="CY27" s="704"/>
      <c r="CZ27" s="684">
        <v>12.5</v>
      </c>
      <c r="DA27" s="715"/>
      <c r="DB27" s="715"/>
      <c r="DC27" s="717"/>
      <c r="DD27" s="688">
        <v>448380</v>
      </c>
      <c r="DE27" s="703"/>
      <c r="DF27" s="703"/>
      <c r="DG27" s="703"/>
      <c r="DH27" s="703"/>
      <c r="DI27" s="703"/>
      <c r="DJ27" s="703"/>
      <c r="DK27" s="704"/>
      <c r="DL27" s="688">
        <v>314793</v>
      </c>
      <c r="DM27" s="703"/>
      <c r="DN27" s="703"/>
      <c r="DO27" s="703"/>
      <c r="DP27" s="703"/>
      <c r="DQ27" s="703"/>
      <c r="DR27" s="703"/>
      <c r="DS27" s="703"/>
      <c r="DT27" s="703"/>
      <c r="DU27" s="703"/>
      <c r="DV27" s="704"/>
      <c r="DW27" s="684">
        <v>6.5</v>
      </c>
      <c r="DX27" s="715"/>
      <c r="DY27" s="715"/>
      <c r="DZ27" s="715"/>
      <c r="EA27" s="715"/>
      <c r="EB27" s="715"/>
      <c r="EC27" s="716"/>
    </row>
    <row r="28" spans="2:133" ht="11.25" customHeight="1" x14ac:dyDescent="0.15">
      <c r="B28" s="721" t="s">
        <v>302</v>
      </c>
      <c r="C28" s="722"/>
      <c r="D28" s="722"/>
      <c r="E28" s="722"/>
      <c r="F28" s="722"/>
      <c r="G28" s="722"/>
      <c r="H28" s="722"/>
      <c r="I28" s="722"/>
      <c r="J28" s="722"/>
      <c r="K28" s="722"/>
      <c r="L28" s="722"/>
      <c r="M28" s="722"/>
      <c r="N28" s="722"/>
      <c r="O28" s="722"/>
      <c r="P28" s="722"/>
      <c r="Q28" s="723"/>
      <c r="R28" s="679" t="s">
        <v>243</v>
      </c>
      <c r="S28" s="680"/>
      <c r="T28" s="680"/>
      <c r="U28" s="680"/>
      <c r="V28" s="680"/>
      <c r="W28" s="680"/>
      <c r="X28" s="680"/>
      <c r="Y28" s="681"/>
      <c r="Z28" s="682" t="s">
        <v>127</v>
      </c>
      <c r="AA28" s="682"/>
      <c r="AB28" s="682"/>
      <c r="AC28" s="682"/>
      <c r="AD28" s="683" t="s">
        <v>127</v>
      </c>
      <c r="AE28" s="683"/>
      <c r="AF28" s="683"/>
      <c r="AG28" s="683"/>
      <c r="AH28" s="683"/>
      <c r="AI28" s="683"/>
      <c r="AJ28" s="683"/>
      <c r="AK28" s="683"/>
      <c r="AL28" s="684" t="s">
        <v>243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848895</v>
      </c>
      <c r="CS28" s="680"/>
      <c r="CT28" s="680"/>
      <c r="CU28" s="680"/>
      <c r="CV28" s="680"/>
      <c r="CW28" s="680"/>
      <c r="CX28" s="680"/>
      <c r="CY28" s="681"/>
      <c r="CZ28" s="684">
        <v>10.8</v>
      </c>
      <c r="DA28" s="715"/>
      <c r="DB28" s="715"/>
      <c r="DC28" s="717"/>
      <c r="DD28" s="688">
        <v>848895</v>
      </c>
      <c r="DE28" s="680"/>
      <c r="DF28" s="680"/>
      <c r="DG28" s="680"/>
      <c r="DH28" s="680"/>
      <c r="DI28" s="680"/>
      <c r="DJ28" s="680"/>
      <c r="DK28" s="681"/>
      <c r="DL28" s="688">
        <v>848895</v>
      </c>
      <c r="DM28" s="680"/>
      <c r="DN28" s="680"/>
      <c r="DO28" s="680"/>
      <c r="DP28" s="680"/>
      <c r="DQ28" s="680"/>
      <c r="DR28" s="680"/>
      <c r="DS28" s="680"/>
      <c r="DT28" s="680"/>
      <c r="DU28" s="680"/>
      <c r="DV28" s="681"/>
      <c r="DW28" s="684">
        <v>17.5</v>
      </c>
      <c r="DX28" s="715"/>
      <c r="DY28" s="715"/>
      <c r="DZ28" s="715"/>
      <c r="EA28" s="715"/>
      <c r="EB28" s="715"/>
      <c r="EC28" s="716"/>
    </row>
    <row r="29" spans="2:133" ht="11.25" customHeight="1" x14ac:dyDescent="0.15">
      <c r="B29" s="676" t="s">
        <v>304</v>
      </c>
      <c r="C29" s="677"/>
      <c r="D29" s="677"/>
      <c r="E29" s="677"/>
      <c r="F29" s="677"/>
      <c r="G29" s="677"/>
      <c r="H29" s="677"/>
      <c r="I29" s="677"/>
      <c r="J29" s="677"/>
      <c r="K29" s="677"/>
      <c r="L29" s="677"/>
      <c r="M29" s="677"/>
      <c r="N29" s="677"/>
      <c r="O29" s="677"/>
      <c r="P29" s="677"/>
      <c r="Q29" s="678"/>
      <c r="R29" s="679">
        <v>353900</v>
      </c>
      <c r="S29" s="680"/>
      <c r="T29" s="680"/>
      <c r="U29" s="680"/>
      <c r="V29" s="680"/>
      <c r="W29" s="680"/>
      <c r="X29" s="680"/>
      <c r="Y29" s="681"/>
      <c r="Z29" s="682">
        <v>4.3</v>
      </c>
      <c r="AA29" s="682"/>
      <c r="AB29" s="682"/>
      <c r="AC29" s="682"/>
      <c r="AD29" s="683" t="s">
        <v>127</v>
      </c>
      <c r="AE29" s="683"/>
      <c r="AF29" s="683"/>
      <c r="AG29" s="683"/>
      <c r="AH29" s="683"/>
      <c r="AI29" s="683"/>
      <c r="AJ29" s="683"/>
      <c r="AK29" s="683"/>
      <c r="AL29" s="684" t="s">
        <v>243</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70</v>
      </c>
      <c r="CG29" s="695"/>
      <c r="CH29" s="695"/>
      <c r="CI29" s="695"/>
      <c r="CJ29" s="695"/>
      <c r="CK29" s="695"/>
      <c r="CL29" s="695"/>
      <c r="CM29" s="695"/>
      <c r="CN29" s="695"/>
      <c r="CO29" s="695"/>
      <c r="CP29" s="695"/>
      <c r="CQ29" s="696"/>
      <c r="CR29" s="679">
        <v>848850</v>
      </c>
      <c r="CS29" s="703"/>
      <c r="CT29" s="703"/>
      <c r="CU29" s="703"/>
      <c r="CV29" s="703"/>
      <c r="CW29" s="703"/>
      <c r="CX29" s="703"/>
      <c r="CY29" s="704"/>
      <c r="CZ29" s="684">
        <v>10.8</v>
      </c>
      <c r="DA29" s="715"/>
      <c r="DB29" s="715"/>
      <c r="DC29" s="717"/>
      <c r="DD29" s="688">
        <v>848850</v>
      </c>
      <c r="DE29" s="703"/>
      <c r="DF29" s="703"/>
      <c r="DG29" s="703"/>
      <c r="DH29" s="703"/>
      <c r="DI29" s="703"/>
      <c r="DJ29" s="703"/>
      <c r="DK29" s="704"/>
      <c r="DL29" s="688">
        <v>848850</v>
      </c>
      <c r="DM29" s="703"/>
      <c r="DN29" s="703"/>
      <c r="DO29" s="703"/>
      <c r="DP29" s="703"/>
      <c r="DQ29" s="703"/>
      <c r="DR29" s="703"/>
      <c r="DS29" s="703"/>
      <c r="DT29" s="703"/>
      <c r="DU29" s="703"/>
      <c r="DV29" s="704"/>
      <c r="DW29" s="684">
        <v>17.5</v>
      </c>
      <c r="DX29" s="715"/>
      <c r="DY29" s="715"/>
      <c r="DZ29" s="715"/>
      <c r="EA29" s="715"/>
      <c r="EB29" s="715"/>
      <c r="EC29" s="716"/>
    </row>
    <row r="30" spans="2:133" ht="11.25" customHeight="1" x14ac:dyDescent="0.15">
      <c r="B30" s="676" t="s">
        <v>308</v>
      </c>
      <c r="C30" s="677"/>
      <c r="D30" s="677"/>
      <c r="E30" s="677"/>
      <c r="F30" s="677"/>
      <c r="G30" s="677"/>
      <c r="H30" s="677"/>
      <c r="I30" s="677"/>
      <c r="J30" s="677"/>
      <c r="K30" s="677"/>
      <c r="L30" s="677"/>
      <c r="M30" s="677"/>
      <c r="N30" s="677"/>
      <c r="O30" s="677"/>
      <c r="P30" s="677"/>
      <c r="Q30" s="678"/>
      <c r="R30" s="679">
        <v>15780</v>
      </c>
      <c r="S30" s="680"/>
      <c r="T30" s="680"/>
      <c r="U30" s="680"/>
      <c r="V30" s="680"/>
      <c r="W30" s="680"/>
      <c r="X30" s="680"/>
      <c r="Y30" s="681"/>
      <c r="Z30" s="682">
        <v>0.2</v>
      </c>
      <c r="AA30" s="682"/>
      <c r="AB30" s="682"/>
      <c r="AC30" s="682"/>
      <c r="AD30" s="683">
        <v>14885</v>
      </c>
      <c r="AE30" s="683"/>
      <c r="AF30" s="683"/>
      <c r="AG30" s="683"/>
      <c r="AH30" s="683"/>
      <c r="AI30" s="683"/>
      <c r="AJ30" s="683"/>
      <c r="AK30" s="683"/>
      <c r="AL30" s="684">
        <v>0.3</v>
      </c>
      <c r="AM30" s="685"/>
      <c r="AN30" s="685"/>
      <c r="AO30" s="686"/>
      <c r="AP30" s="727" t="s">
        <v>309</v>
      </c>
      <c r="AQ30" s="728"/>
      <c r="AR30" s="728"/>
      <c r="AS30" s="728"/>
      <c r="AT30" s="733" t="s">
        <v>310</v>
      </c>
      <c r="AU30" s="230"/>
      <c r="AV30" s="230"/>
      <c r="AW30" s="230"/>
      <c r="AX30" s="665" t="s">
        <v>186</v>
      </c>
      <c r="AY30" s="666"/>
      <c r="AZ30" s="666"/>
      <c r="BA30" s="666"/>
      <c r="BB30" s="666"/>
      <c r="BC30" s="666"/>
      <c r="BD30" s="666"/>
      <c r="BE30" s="666"/>
      <c r="BF30" s="667"/>
      <c r="BG30" s="739">
        <v>98.9</v>
      </c>
      <c r="BH30" s="740"/>
      <c r="BI30" s="740"/>
      <c r="BJ30" s="740"/>
      <c r="BK30" s="740"/>
      <c r="BL30" s="740"/>
      <c r="BM30" s="674">
        <v>96.6</v>
      </c>
      <c r="BN30" s="740"/>
      <c r="BO30" s="740"/>
      <c r="BP30" s="740"/>
      <c r="BQ30" s="741"/>
      <c r="BR30" s="739">
        <v>98.6</v>
      </c>
      <c r="BS30" s="740"/>
      <c r="BT30" s="740"/>
      <c r="BU30" s="740"/>
      <c r="BV30" s="740"/>
      <c r="BW30" s="740"/>
      <c r="BX30" s="674">
        <v>96.1</v>
      </c>
      <c r="BY30" s="740"/>
      <c r="BZ30" s="740"/>
      <c r="CA30" s="740"/>
      <c r="CB30" s="741"/>
      <c r="CD30" s="744"/>
      <c r="CE30" s="745"/>
      <c r="CF30" s="694" t="s">
        <v>311</v>
      </c>
      <c r="CG30" s="695"/>
      <c r="CH30" s="695"/>
      <c r="CI30" s="695"/>
      <c r="CJ30" s="695"/>
      <c r="CK30" s="695"/>
      <c r="CL30" s="695"/>
      <c r="CM30" s="695"/>
      <c r="CN30" s="695"/>
      <c r="CO30" s="695"/>
      <c r="CP30" s="695"/>
      <c r="CQ30" s="696"/>
      <c r="CR30" s="679">
        <v>788958</v>
      </c>
      <c r="CS30" s="680"/>
      <c r="CT30" s="680"/>
      <c r="CU30" s="680"/>
      <c r="CV30" s="680"/>
      <c r="CW30" s="680"/>
      <c r="CX30" s="680"/>
      <c r="CY30" s="681"/>
      <c r="CZ30" s="684">
        <v>10.1</v>
      </c>
      <c r="DA30" s="715"/>
      <c r="DB30" s="715"/>
      <c r="DC30" s="717"/>
      <c r="DD30" s="688">
        <v>788958</v>
      </c>
      <c r="DE30" s="680"/>
      <c r="DF30" s="680"/>
      <c r="DG30" s="680"/>
      <c r="DH30" s="680"/>
      <c r="DI30" s="680"/>
      <c r="DJ30" s="680"/>
      <c r="DK30" s="681"/>
      <c r="DL30" s="688">
        <v>788958</v>
      </c>
      <c r="DM30" s="680"/>
      <c r="DN30" s="680"/>
      <c r="DO30" s="680"/>
      <c r="DP30" s="680"/>
      <c r="DQ30" s="680"/>
      <c r="DR30" s="680"/>
      <c r="DS30" s="680"/>
      <c r="DT30" s="680"/>
      <c r="DU30" s="680"/>
      <c r="DV30" s="681"/>
      <c r="DW30" s="684">
        <v>16.3</v>
      </c>
      <c r="DX30" s="715"/>
      <c r="DY30" s="715"/>
      <c r="DZ30" s="715"/>
      <c r="EA30" s="715"/>
      <c r="EB30" s="715"/>
      <c r="EC30" s="716"/>
    </row>
    <row r="31" spans="2:133" ht="11.25" customHeight="1" x14ac:dyDescent="0.15">
      <c r="B31" s="676" t="s">
        <v>312</v>
      </c>
      <c r="C31" s="677"/>
      <c r="D31" s="677"/>
      <c r="E31" s="677"/>
      <c r="F31" s="677"/>
      <c r="G31" s="677"/>
      <c r="H31" s="677"/>
      <c r="I31" s="677"/>
      <c r="J31" s="677"/>
      <c r="K31" s="677"/>
      <c r="L31" s="677"/>
      <c r="M31" s="677"/>
      <c r="N31" s="677"/>
      <c r="O31" s="677"/>
      <c r="P31" s="677"/>
      <c r="Q31" s="678"/>
      <c r="R31" s="679">
        <v>28762</v>
      </c>
      <c r="S31" s="680"/>
      <c r="T31" s="680"/>
      <c r="U31" s="680"/>
      <c r="V31" s="680"/>
      <c r="W31" s="680"/>
      <c r="X31" s="680"/>
      <c r="Y31" s="681"/>
      <c r="Z31" s="682">
        <v>0.4</v>
      </c>
      <c r="AA31" s="682"/>
      <c r="AB31" s="682"/>
      <c r="AC31" s="682"/>
      <c r="AD31" s="683" t="s">
        <v>127</v>
      </c>
      <c r="AE31" s="683"/>
      <c r="AF31" s="683"/>
      <c r="AG31" s="683"/>
      <c r="AH31" s="683"/>
      <c r="AI31" s="683"/>
      <c r="AJ31" s="683"/>
      <c r="AK31" s="683"/>
      <c r="AL31" s="684" t="s">
        <v>127</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99.1</v>
      </c>
      <c r="BH31" s="703"/>
      <c r="BI31" s="703"/>
      <c r="BJ31" s="703"/>
      <c r="BK31" s="703"/>
      <c r="BL31" s="703"/>
      <c r="BM31" s="685">
        <v>97.2</v>
      </c>
      <c r="BN31" s="737"/>
      <c r="BO31" s="737"/>
      <c r="BP31" s="737"/>
      <c r="BQ31" s="738"/>
      <c r="BR31" s="736">
        <v>98.7</v>
      </c>
      <c r="BS31" s="703"/>
      <c r="BT31" s="703"/>
      <c r="BU31" s="703"/>
      <c r="BV31" s="703"/>
      <c r="BW31" s="703"/>
      <c r="BX31" s="685">
        <v>97.1</v>
      </c>
      <c r="BY31" s="737"/>
      <c r="BZ31" s="737"/>
      <c r="CA31" s="737"/>
      <c r="CB31" s="738"/>
      <c r="CD31" s="744"/>
      <c r="CE31" s="745"/>
      <c r="CF31" s="694" t="s">
        <v>315</v>
      </c>
      <c r="CG31" s="695"/>
      <c r="CH31" s="695"/>
      <c r="CI31" s="695"/>
      <c r="CJ31" s="695"/>
      <c r="CK31" s="695"/>
      <c r="CL31" s="695"/>
      <c r="CM31" s="695"/>
      <c r="CN31" s="695"/>
      <c r="CO31" s="695"/>
      <c r="CP31" s="695"/>
      <c r="CQ31" s="696"/>
      <c r="CR31" s="679">
        <v>59892</v>
      </c>
      <c r="CS31" s="703"/>
      <c r="CT31" s="703"/>
      <c r="CU31" s="703"/>
      <c r="CV31" s="703"/>
      <c r="CW31" s="703"/>
      <c r="CX31" s="703"/>
      <c r="CY31" s="704"/>
      <c r="CZ31" s="684">
        <v>0.8</v>
      </c>
      <c r="DA31" s="715"/>
      <c r="DB31" s="715"/>
      <c r="DC31" s="717"/>
      <c r="DD31" s="688">
        <v>59892</v>
      </c>
      <c r="DE31" s="703"/>
      <c r="DF31" s="703"/>
      <c r="DG31" s="703"/>
      <c r="DH31" s="703"/>
      <c r="DI31" s="703"/>
      <c r="DJ31" s="703"/>
      <c r="DK31" s="704"/>
      <c r="DL31" s="688">
        <v>59892</v>
      </c>
      <c r="DM31" s="703"/>
      <c r="DN31" s="703"/>
      <c r="DO31" s="703"/>
      <c r="DP31" s="703"/>
      <c r="DQ31" s="703"/>
      <c r="DR31" s="703"/>
      <c r="DS31" s="703"/>
      <c r="DT31" s="703"/>
      <c r="DU31" s="703"/>
      <c r="DV31" s="704"/>
      <c r="DW31" s="684">
        <v>1.2</v>
      </c>
      <c r="DX31" s="715"/>
      <c r="DY31" s="715"/>
      <c r="DZ31" s="715"/>
      <c r="EA31" s="715"/>
      <c r="EB31" s="715"/>
      <c r="EC31" s="716"/>
    </row>
    <row r="32" spans="2:133" ht="11.25" customHeight="1" x14ac:dyDescent="0.15">
      <c r="B32" s="676" t="s">
        <v>316</v>
      </c>
      <c r="C32" s="677"/>
      <c r="D32" s="677"/>
      <c r="E32" s="677"/>
      <c r="F32" s="677"/>
      <c r="G32" s="677"/>
      <c r="H32" s="677"/>
      <c r="I32" s="677"/>
      <c r="J32" s="677"/>
      <c r="K32" s="677"/>
      <c r="L32" s="677"/>
      <c r="M32" s="677"/>
      <c r="N32" s="677"/>
      <c r="O32" s="677"/>
      <c r="P32" s="677"/>
      <c r="Q32" s="678"/>
      <c r="R32" s="679">
        <v>220895</v>
      </c>
      <c r="S32" s="680"/>
      <c r="T32" s="680"/>
      <c r="U32" s="680"/>
      <c r="V32" s="680"/>
      <c r="W32" s="680"/>
      <c r="X32" s="680"/>
      <c r="Y32" s="681"/>
      <c r="Z32" s="682">
        <v>2.7</v>
      </c>
      <c r="AA32" s="682"/>
      <c r="AB32" s="682"/>
      <c r="AC32" s="682"/>
      <c r="AD32" s="683" t="s">
        <v>127</v>
      </c>
      <c r="AE32" s="683"/>
      <c r="AF32" s="683"/>
      <c r="AG32" s="683"/>
      <c r="AH32" s="683"/>
      <c r="AI32" s="683"/>
      <c r="AJ32" s="683"/>
      <c r="AK32" s="683"/>
      <c r="AL32" s="684" t="s">
        <v>127</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98.5</v>
      </c>
      <c r="BH32" s="749"/>
      <c r="BI32" s="749"/>
      <c r="BJ32" s="749"/>
      <c r="BK32" s="749"/>
      <c r="BL32" s="749"/>
      <c r="BM32" s="750">
        <v>95.6</v>
      </c>
      <c r="BN32" s="749"/>
      <c r="BO32" s="749"/>
      <c r="BP32" s="749"/>
      <c r="BQ32" s="751"/>
      <c r="BR32" s="748">
        <v>98.4</v>
      </c>
      <c r="BS32" s="749"/>
      <c r="BT32" s="749"/>
      <c r="BU32" s="749"/>
      <c r="BV32" s="749"/>
      <c r="BW32" s="749"/>
      <c r="BX32" s="750">
        <v>94.8</v>
      </c>
      <c r="BY32" s="749"/>
      <c r="BZ32" s="749"/>
      <c r="CA32" s="749"/>
      <c r="CB32" s="751"/>
      <c r="CD32" s="746"/>
      <c r="CE32" s="747"/>
      <c r="CF32" s="694" t="s">
        <v>318</v>
      </c>
      <c r="CG32" s="695"/>
      <c r="CH32" s="695"/>
      <c r="CI32" s="695"/>
      <c r="CJ32" s="695"/>
      <c r="CK32" s="695"/>
      <c r="CL32" s="695"/>
      <c r="CM32" s="695"/>
      <c r="CN32" s="695"/>
      <c r="CO32" s="695"/>
      <c r="CP32" s="695"/>
      <c r="CQ32" s="696"/>
      <c r="CR32" s="679">
        <v>45</v>
      </c>
      <c r="CS32" s="680"/>
      <c r="CT32" s="680"/>
      <c r="CU32" s="680"/>
      <c r="CV32" s="680"/>
      <c r="CW32" s="680"/>
      <c r="CX32" s="680"/>
      <c r="CY32" s="681"/>
      <c r="CZ32" s="684">
        <v>0</v>
      </c>
      <c r="DA32" s="715"/>
      <c r="DB32" s="715"/>
      <c r="DC32" s="717"/>
      <c r="DD32" s="688">
        <v>45</v>
      </c>
      <c r="DE32" s="680"/>
      <c r="DF32" s="680"/>
      <c r="DG32" s="680"/>
      <c r="DH32" s="680"/>
      <c r="DI32" s="680"/>
      <c r="DJ32" s="680"/>
      <c r="DK32" s="681"/>
      <c r="DL32" s="688">
        <v>45</v>
      </c>
      <c r="DM32" s="680"/>
      <c r="DN32" s="680"/>
      <c r="DO32" s="680"/>
      <c r="DP32" s="680"/>
      <c r="DQ32" s="680"/>
      <c r="DR32" s="680"/>
      <c r="DS32" s="680"/>
      <c r="DT32" s="680"/>
      <c r="DU32" s="680"/>
      <c r="DV32" s="681"/>
      <c r="DW32" s="684">
        <v>0</v>
      </c>
      <c r="DX32" s="715"/>
      <c r="DY32" s="715"/>
      <c r="DZ32" s="715"/>
      <c r="EA32" s="715"/>
      <c r="EB32" s="715"/>
      <c r="EC32" s="716"/>
    </row>
    <row r="33" spans="2:133" ht="11.25" customHeight="1" x14ac:dyDescent="0.15">
      <c r="B33" s="676" t="s">
        <v>319</v>
      </c>
      <c r="C33" s="677"/>
      <c r="D33" s="677"/>
      <c r="E33" s="677"/>
      <c r="F33" s="677"/>
      <c r="G33" s="677"/>
      <c r="H33" s="677"/>
      <c r="I33" s="677"/>
      <c r="J33" s="677"/>
      <c r="K33" s="677"/>
      <c r="L33" s="677"/>
      <c r="M33" s="677"/>
      <c r="N33" s="677"/>
      <c r="O33" s="677"/>
      <c r="P33" s="677"/>
      <c r="Q33" s="678"/>
      <c r="R33" s="679">
        <v>360930</v>
      </c>
      <c r="S33" s="680"/>
      <c r="T33" s="680"/>
      <c r="U33" s="680"/>
      <c r="V33" s="680"/>
      <c r="W33" s="680"/>
      <c r="X33" s="680"/>
      <c r="Y33" s="681"/>
      <c r="Z33" s="682">
        <v>4.4000000000000004</v>
      </c>
      <c r="AA33" s="682"/>
      <c r="AB33" s="682"/>
      <c r="AC33" s="682"/>
      <c r="AD33" s="683" t="s">
        <v>127</v>
      </c>
      <c r="AE33" s="683"/>
      <c r="AF33" s="683"/>
      <c r="AG33" s="683"/>
      <c r="AH33" s="683"/>
      <c r="AI33" s="683"/>
      <c r="AJ33" s="683"/>
      <c r="AK33" s="683"/>
      <c r="AL33" s="684" t="s">
        <v>127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3655112</v>
      </c>
      <c r="CS33" s="703"/>
      <c r="CT33" s="703"/>
      <c r="CU33" s="703"/>
      <c r="CV33" s="703"/>
      <c r="CW33" s="703"/>
      <c r="CX33" s="703"/>
      <c r="CY33" s="704"/>
      <c r="CZ33" s="684">
        <v>46.6</v>
      </c>
      <c r="DA33" s="715"/>
      <c r="DB33" s="715"/>
      <c r="DC33" s="717"/>
      <c r="DD33" s="688">
        <v>2707322</v>
      </c>
      <c r="DE33" s="703"/>
      <c r="DF33" s="703"/>
      <c r="DG33" s="703"/>
      <c r="DH33" s="703"/>
      <c r="DI33" s="703"/>
      <c r="DJ33" s="703"/>
      <c r="DK33" s="704"/>
      <c r="DL33" s="688">
        <v>1757390</v>
      </c>
      <c r="DM33" s="703"/>
      <c r="DN33" s="703"/>
      <c r="DO33" s="703"/>
      <c r="DP33" s="703"/>
      <c r="DQ33" s="703"/>
      <c r="DR33" s="703"/>
      <c r="DS33" s="703"/>
      <c r="DT33" s="703"/>
      <c r="DU33" s="703"/>
      <c r="DV33" s="704"/>
      <c r="DW33" s="684">
        <v>36.299999999999997</v>
      </c>
      <c r="DX33" s="715"/>
      <c r="DY33" s="715"/>
      <c r="DZ33" s="715"/>
      <c r="EA33" s="715"/>
      <c r="EB33" s="715"/>
      <c r="EC33" s="716"/>
    </row>
    <row r="34" spans="2:133" ht="11.25" customHeight="1" x14ac:dyDescent="0.15">
      <c r="B34" s="676" t="s">
        <v>321</v>
      </c>
      <c r="C34" s="677"/>
      <c r="D34" s="677"/>
      <c r="E34" s="677"/>
      <c r="F34" s="677"/>
      <c r="G34" s="677"/>
      <c r="H34" s="677"/>
      <c r="I34" s="677"/>
      <c r="J34" s="677"/>
      <c r="K34" s="677"/>
      <c r="L34" s="677"/>
      <c r="M34" s="677"/>
      <c r="N34" s="677"/>
      <c r="O34" s="677"/>
      <c r="P34" s="677"/>
      <c r="Q34" s="678"/>
      <c r="R34" s="679">
        <v>805823</v>
      </c>
      <c r="S34" s="680"/>
      <c r="T34" s="680"/>
      <c r="U34" s="680"/>
      <c r="V34" s="680"/>
      <c r="W34" s="680"/>
      <c r="X34" s="680"/>
      <c r="Y34" s="681"/>
      <c r="Z34" s="682">
        <v>9.8000000000000007</v>
      </c>
      <c r="AA34" s="682"/>
      <c r="AB34" s="682"/>
      <c r="AC34" s="682"/>
      <c r="AD34" s="683">
        <v>2535</v>
      </c>
      <c r="AE34" s="683"/>
      <c r="AF34" s="683"/>
      <c r="AG34" s="683"/>
      <c r="AH34" s="683"/>
      <c r="AI34" s="683"/>
      <c r="AJ34" s="683"/>
      <c r="AK34" s="683"/>
      <c r="AL34" s="684">
        <v>0.1</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1274844</v>
      </c>
      <c r="CS34" s="680"/>
      <c r="CT34" s="680"/>
      <c r="CU34" s="680"/>
      <c r="CV34" s="680"/>
      <c r="CW34" s="680"/>
      <c r="CX34" s="680"/>
      <c r="CY34" s="681"/>
      <c r="CZ34" s="684">
        <v>16.3</v>
      </c>
      <c r="DA34" s="715"/>
      <c r="DB34" s="715"/>
      <c r="DC34" s="717"/>
      <c r="DD34" s="688">
        <v>1021959</v>
      </c>
      <c r="DE34" s="680"/>
      <c r="DF34" s="680"/>
      <c r="DG34" s="680"/>
      <c r="DH34" s="680"/>
      <c r="DI34" s="680"/>
      <c r="DJ34" s="680"/>
      <c r="DK34" s="681"/>
      <c r="DL34" s="688">
        <v>556404</v>
      </c>
      <c r="DM34" s="680"/>
      <c r="DN34" s="680"/>
      <c r="DO34" s="680"/>
      <c r="DP34" s="680"/>
      <c r="DQ34" s="680"/>
      <c r="DR34" s="680"/>
      <c r="DS34" s="680"/>
      <c r="DT34" s="680"/>
      <c r="DU34" s="680"/>
      <c r="DV34" s="681"/>
      <c r="DW34" s="684">
        <v>11.5</v>
      </c>
      <c r="DX34" s="715"/>
      <c r="DY34" s="715"/>
      <c r="DZ34" s="715"/>
      <c r="EA34" s="715"/>
      <c r="EB34" s="715"/>
      <c r="EC34" s="716"/>
    </row>
    <row r="35" spans="2:133" ht="11.25" customHeight="1" x14ac:dyDescent="0.15">
      <c r="B35" s="676" t="s">
        <v>325</v>
      </c>
      <c r="C35" s="677"/>
      <c r="D35" s="677"/>
      <c r="E35" s="677"/>
      <c r="F35" s="677"/>
      <c r="G35" s="677"/>
      <c r="H35" s="677"/>
      <c r="I35" s="677"/>
      <c r="J35" s="677"/>
      <c r="K35" s="677"/>
      <c r="L35" s="677"/>
      <c r="M35" s="677"/>
      <c r="N35" s="677"/>
      <c r="O35" s="677"/>
      <c r="P35" s="677"/>
      <c r="Q35" s="678"/>
      <c r="R35" s="679">
        <v>847939</v>
      </c>
      <c r="S35" s="680"/>
      <c r="T35" s="680"/>
      <c r="U35" s="680"/>
      <c r="V35" s="680"/>
      <c r="W35" s="680"/>
      <c r="X35" s="680"/>
      <c r="Y35" s="681"/>
      <c r="Z35" s="682">
        <v>10.3</v>
      </c>
      <c r="AA35" s="682"/>
      <c r="AB35" s="682"/>
      <c r="AC35" s="682"/>
      <c r="AD35" s="683" t="s">
        <v>127</v>
      </c>
      <c r="AE35" s="683"/>
      <c r="AF35" s="683"/>
      <c r="AG35" s="683"/>
      <c r="AH35" s="683"/>
      <c r="AI35" s="683"/>
      <c r="AJ35" s="683"/>
      <c r="AK35" s="683"/>
      <c r="AL35" s="684" t="s">
        <v>243</v>
      </c>
      <c r="AM35" s="685"/>
      <c r="AN35" s="685"/>
      <c r="AO35" s="686"/>
      <c r="AP35" s="234"/>
      <c r="AQ35" s="752" t="s">
        <v>326</v>
      </c>
      <c r="AR35" s="753"/>
      <c r="AS35" s="753"/>
      <c r="AT35" s="753"/>
      <c r="AU35" s="753"/>
      <c r="AV35" s="753"/>
      <c r="AW35" s="753"/>
      <c r="AX35" s="753"/>
      <c r="AY35" s="754"/>
      <c r="AZ35" s="668">
        <v>866724</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t="s">
        <v>243</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38275</v>
      </c>
      <c r="CS35" s="703"/>
      <c r="CT35" s="703"/>
      <c r="CU35" s="703"/>
      <c r="CV35" s="703"/>
      <c r="CW35" s="703"/>
      <c r="CX35" s="703"/>
      <c r="CY35" s="704"/>
      <c r="CZ35" s="684">
        <v>0.5</v>
      </c>
      <c r="DA35" s="715"/>
      <c r="DB35" s="715"/>
      <c r="DC35" s="717"/>
      <c r="DD35" s="688">
        <v>24102</v>
      </c>
      <c r="DE35" s="703"/>
      <c r="DF35" s="703"/>
      <c r="DG35" s="703"/>
      <c r="DH35" s="703"/>
      <c r="DI35" s="703"/>
      <c r="DJ35" s="703"/>
      <c r="DK35" s="704"/>
      <c r="DL35" s="688">
        <v>21107</v>
      </c>
      <c r="DM35" s="703"/>
      <c r="DN35" s="703"/>
      <c r="DO35" s="703"/>
      <c r="DP35" s="703"/>
      <c r="DQ35" s="703"/>
      <c r="DR35" s="703"/>
      <c r="DS35" s="703"/>
      <c r="DT35" s="703"/>
      <c r="DU35" s="703"/>
      <c r="DV35" s="704"/>
      <c r="DW35" s="684">
        <v>0.4</v>
      </c>
      <c r="DX35" s="715"/>
      <c r="DY35" s="715"/>
      <c r="DZ35" s="715"/>
      <c r="EA35" s="715"/>
      <c r="EB35" s="715"/>
      <c r="EC35" s="716"/>
    </row>
    <row r="36" spans="2:133" ht="11.25" customHeight="1" x14ac:dyDescent="0.15">
      <c r="B36" s="676" t="s">
        <v>329</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243</v>
      </c>
      <c r="AA36" s="682"/>
      <c r="AB36" s="682"/>
      <c r="AC36" s="682"/>
      <c r="AD36" s="683" t="s">
        <v>127</v>
      </c>
      <c r="AE36" s="683"/>
      <c r="AF36" s="683"/>
      <c r="AG36" s="683"/>
      <c r="AH36" s="683"/>
      <c r="AI36" s="683"/>
      <c r="AJ36" s="683"/>
      <c r="AK36" s="683"/>
      <c r="AL36" s="684" t="s">
        <v>127</v>
      </c>
      <c r="AM36" s="685"/>
      <c r="AN36" s="685"/>
      <c r="AO36" s="686"/>
      <c r="AQ36" s="756" t="s">
        <v>330</v>
      </c>
      <c r="AR36" s="757"/>
      <c r="AS36" s="757"/>
      <c r="AT36" s="757"/>
      <c r="AU36" s="757"/>
      <c r="AV36" s="757"/>
      <c r="AW36" s="757"/>
      <c r="AX36" s="757"/>
      <c r="AY36" s="758"/>
      <c r="AZ36" s="679">
        <v>100000</v>
      </c>
      <c r="BA36" s="680"/>
      <c r="BB36" s="680"/>
      <c r="BC36" s="680"/>
      <c r="BD36" s="703"/>
      <c r="BE36" s="703"/>
      <c r="BF36" s="738"/>
      <c r="BG36" s="694" t="s">
        <v>331</v>
      </c>
      <c r="BH36" s="695"/>
      <c r="BI36" s="695"/>
      <c r="BJ36" s="695"/>
      <c r="BK36" s="695"/>
      <c r="BL36" s="695"/>
      <c r="BM36" s="695"/>
      <c r="BN36" s="695"/>
      <c r="BO36" s="695"/>
      <c r="BP36" s="695"/>
      <c r="BQ36" s="695"/>
      <c r="BR36" s="695"/>
      <c r="BS36" s="695"/>
      <c r="BT36" s="695"/>
      <c r="BU36" s="696"/>
      <c r="BV36" s="679">
        <v>-3981</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1017168</v>
      </c>
      <c r="CS36" s="680"/>
      <c r="CT36" s="680"/>
      <c r="CU36" s="680"/>
      <c r="CV36" s="680"/>
      <c r="CW36" s="680"/>
      <c r="CX36" s="680"/>
      <c r="CY36" s="681"/>
      <c r="CZ36" s="684">
        <v>13</v>
      </c>
      <c r="DA36" s="715"/>
      <c r="DB36" s="715"/>
      <c r="DC36" s="717"/>
      <c r="DD36" s="688">
        <v>963095</v>
      </c>
      <c r="DE36" s="680"/>
      <c r="DF36" s="680"/>
      <c r="DG36" s="680"/>
      <c r="DH36" s="680"/>
      <c r="DI36" s="680"/>
      <c r="DJ36" s="680"/>
      <c r="DK36" s="681"/>
      <c r="DL36" s="688">
        <v>546777</v>
      </c>
      <c r="DM36" s="680"/>
      <c r="DN36" s="680"/>
      <c r="DO36" s="680"/>
      <c r="DP36" s="680"/>
      <c r="DQ36" s="680"/>
      <c r="DR36" s="680"/>
      <c r="DS36" s="680"/>
      <c r="DT36" s="680"/>
      <c r="DU36" s="680"/>
      <c r="DV36" s="681"/>
      <c r="DW36" s="684">
        <v>11.3</v>
      </c>
      <c r="DX36" s="715"/>
      <c r="DY36" s="715"/>
      <c r="DZ36" s="715"/>
      <c r="EA36" s="715"/>
      <c r="EB36" s="715"/>
      <c r="EC36" s="716"/>
    </row>
    <row r="37" spans="2:133" ht="11.25" customHeight="1" x14ac:dyDescent="0.15">
      <c r="B37" s="676" t="s">
        <v>333</v>
      </c>
      <c r="C37" s="677"/>
      <c r="D37" s="677"/>
      <c r="E37" s="677"/>
      <c r="F37" s="677"/>
      <c r="G37" s="677"/>
      <c r="H37" s="677"/>
      <c r="I37" s="677"/>
      <c r="J37" s="677"/>
      <c r="K37" s="677"/>
      <c r="L37" s="677"/>
      <c r="M37" s="677"/>
      <c r="N37" s="677"/>
      <c r="O37" s="677"/>
      <c r="P37" s="677"/>
      <c r="Q37" s="678"/>
      <c r="R37" s="679">
        <v>322639</v>
      </c>
      <c r="S37" s="680"/>
      <c r="T37" s="680"/>
      <c r="U37" s="680"/>
      <c r="V37" s="680"/>
      <c r="W37" s="680"/>
      <c r="X37" s="680"/>
      <c r="Y37" s="681"/>
      <c r="Z37" s="682">
        <v>3.9</v>
      </c>
      <c r="AA37" s="682"/>
      <c r="AB37" s="682"/>
      <c r="AC37" s="682"/>
      <c r="AD37" s="683" t="s">
        <v>127</v>
      </c>
      <c r="AE37" s="683"/>
      <c r="AF37" s="683"/>
      <c r="AG37" s="683"/>
      <c r="AH37" s="683"/>
      <c r="AI37" s="683"/>
      <c r="AJ37" s="683"/>
      <c r="AK37" s="683"/>
      <c r="AL37" s="684" t="s">
        <v>127</v>
      </c>
      <c r="AM37" s="685"/>
      <c r="AN37" s="685"/>
      <c r="AO37" s="686"/>
      <c r="AQ37" s="756" t="s">
        <v>334</v>
      </c>
      <c r="AR37" s="757"/>
      <c r="AS37" s="757"/>
      <c r="AT37" s="757"/>
      <c r="AU37" s="757"/>
      <c r="AV37" s="757"/>
      <c r="AW37" s="757"/>
      <c r="AX37" s="757"/>
      <c r="AY37" s="758"/>
      <c r="AZ37" s="679">
        <v>13520</v>
      </c>
      <c r="BA37" s="680"/>
      <c r="BB37" s="680"/>
      <c r="BC37" s="680"/>
      <c r="BD37" s="703"/>
      <c r="BE37" s="703"/>
      <c r="BF37" s="738"/>
      <c r="BG37" s="694" t="s">
        <v>335</v>
      </c>
      <c r="BH37" s="695"/>
      <c r="BI37" s="695"/>
      <c r="BJ37" s="695"/>
      <c r="BK37" s="695"/>
      <c r="BL37" s="695"/>
      <c r="BM37" s="695"/>
      <c r="BN37" s="695"/>
      <c r="BO37" s="695"/>
      <c r="BP37" s="695"/>
      <c r="BQ37" s="695"/>
      <c r="BR37" s="695"/>
      <c r="BS37" s="695"/>
      <c r="BT37" s="695"/>
      <c r="BU37" s="696"/>
      <c r="BV37" s="679">
        <v>2673</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359292</v>
      </c>
      <c r="CS37" s="703"/>
      <c r="CT37" s="703"/>
      <c r="CU37" s="703"/>
      <c r="CV37" s="703"/>
      <c r="CW37" s="703"/>
      <c r="CX37" s="703"/>
      <c r="CY37" s="704"/>
      <c r="CZ37" s="684">
        <v>4.5999999999999996</v>
      </c>
      <c r="DA37" s="715"/>
      <c r="DB37" s="715"/>
      <c r="DC37" s="717"/>
      <c r="DD37" s="688">
        <v>346292</v>
      </c>
      <c r="DE37" s="703"/>
      <c r="DF37" s="703"/>
      <c r="DG37" s="703"/>
      <c r="DH37" s="703"/>
      <c r="DI37" s="703"/>
      <c r="DJ37" s="703"/>
      <c r="DK37" s="704"/>
      <c r="DL37" s="688">
        <v>343065</v>
      </c>
      <c r="DM37" s="703"/>
      <c r="DN37" s="703"/>
      <c r="DO37" s="703"/>
      <c r="DP37" s="703"/>
      <c r="DQ37" s="703"/>
      <c r="DR37" s="703"/>
      <c r="DS37" s="703"/>
      <c r="DT37" s="703"/>
      <c r="DU37" s="703"/>
      <c r="DV37" s="704"/>
      <c r="DW37" s="684">
        <v>7.1</v>
      </c>
      <c r="DX37" s="715"/>
      <c r="DY37" s="715"/>
      <c r="DZ37" s="715"/>
      <c r="EA37" s="715"/>
      <c r="EB37" s="715"/>
      <c r="EC37" s="716"/>
    </row>
    <row r="38" spans="2:133" ht="11.25" customHeight="1" x14ac:dyDescent="0.15">
      <c r="B38" s="724" t="s">
        <v>337</v>
      </c>
      <c r="C38" s="725"/>
      <c r="D38" s="725"/>
      <c r="E38" s="725"/>
      <c r="F38" s="725"/>
      <c r="G38" s="725"/>
      <c r="H38" s="725"/>
      <c r="I38" s="725"/>
      <c r="J38" s="725"/>
      <c r="K38" s="725"/>
      <c r="L38" s="725"/>
      <c r="M38" s="725"/>
      <c r="N38" s="725"/>
      <c r="O38" s="725"/>
      <c r="P38" s="725"/>
      <c r="Q38" s="726"/>
      <c r="R38" s="759">
        <v>8196741</v>
      </c>
      <c r="S38" s="760"/>
      <c r="T38" s="760"/>
      <c r="U38" s="760"/>
      <c r="V38" s="760"/>
      <c r="W38" s="760"/>
      <c r="X38" s="760"/>
      <c r="Y38" s="761"/>
      <c r="Z38" s="762">
        <v>100</v>
      </c>
      <c r="AA38" s="762"/>
      <c r="AB38" s="762"/>
      <c r="AC38" s="762"/>
      <c r="AD38" s="763">
        <v>4519171</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v>1000</v>
      </c>
      <c r="BA38" s="680"/>
      <c r="BB38" s="680"/>
      <c r="BC38" s="680"/>
      <c r="BD38" s="703"/>
      <c r="BE38" s="703"/>
      <c r="BF38" s="738"/>
      <c r="BG38" s="694" t="s">
        <v>339</v>
      </c>
      <c r="BH38" s="695"/>
      <c r="BI38" s="695"/>
      <c r="BJ38" s="695"/>
      <c r="BK38" s="695"/>
      <c r="BL38" s="695"/>
      <c r="BM38" s="695"/>
      <c r="BN38" s="695"/>
      <c r="BO38" s="695"/>
      <c r="BP38" s="695"/>
      <c r="BQ38" s="695"/>
      <c r="BR38" s="695"/>
      <c r="BS38" s="695"/>
      <c r="BT38" s="695"/>
      <c r="BU38" s="696"/>
      <c r="BV38" s="679">
        <v>4099</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765724</v>
      </c>
      <c r="CS38" s="680"/>
      <c r="CT38" s="680"/>
      <c r="CU38" s="680"/>
      <c r="CV38" s="680"/>
      <c r="CW38" s="680"/>
      <c r="CX38" s="680"/>
      <c r="CY38" s="681"/>
      <c r="CZ38" s="684">
        <v>9.8000000000000007</v>
      </c>
      <c r="DA38" s="715"/>
      <c r="DB38" s="715"/>
      <c r="DC38" s="717"/>
      <c r="DD38" s="688">
        <v>652413</v>
      </c>
      <c r="DE38" s="680"/>
      <c r="DF38" s="680"/>
      <c r="DG38" s="680"/>
      <c r="DH38" s="680"/>
      <c r="DI38" s="680"/>
      <c r="DJ38" s="680"/>
      <c r="DK38" s="681"/>
      <c r="DL38" s="688">
        <v>633102</v>
      </c>
      <c r="DM38" s="680"/>
      <c r="DN38" s="680"/>
      <c r="DO38" s="680"/>
      <c r="DP38" s="680"/>
      <c r="DQ38" s="680"/>
      <c r="DR38" s="680"/>
      <c r="DS38" s="680"/>
      <c r="DT38" s="680"/>
      <c r="DU38" s="680"/>
      <c r="DV38" s="681"/>
      <c r="DW38" s="684">
        <v>13.1</v>
      </c>
      <c r="DX38" s="715"/>
      <c r="DY38" s="715"/>
      <c r="DZ38" s="715"/>
      <c r="EA38" s="715"/>
      <c r="EB38" s="715"/>
      <c r="EC38" s="716"/>
    </row>
    <row r="39" spans="2:133" ht="11.25" customHeight="1" x14ac:dyDescent="0.15">
      <c r="AQ39" s="756" t="s">
        <v>341</v>
      </c>
      <c r="AR39" s="757"/>
      <c r="AS39" s="757"/>
      <c r="AT39" s="757"/>
      <c r="AU39" s="757"/>
      <c r="AV39" s="757"/>
      <c r="AW39" s="757"/>
      <c r="AX39" s="757"/>
      <c r="AY39" s="758"/>
      <c r="AZ39" s="679" t="s">
        <v>127</v>
      </c>
      <c r="BA39" s="680"/>
      <c r="BB39" s="680"/>
      <c r="BC39" s="680"/>
      <c r="BD39" s="703"/>
      <c r="BE39" s="703"/>
      <c r="BF39" s="738"/>
      <c r="BG39" s="770" t="s">
        <v>342</v>
      </c>
      <c r="BH39" s="771"/>
      <c r="BI39" s="771"/>
      <c r="BJ39" s="771"/>
      <c r="BK39" s="771"/>
      <c r="BL39" s="235"/>
      <c r="BM39" s="695" t="s">
        <v>343</v>
      </c>
      <c r="BN39" s="695"/>
      <c r="BO39" s="695"/>
      <c r="BP39" s="695"/>
      <c r="BQ39" s="695"/>
      <c r="BR39" s="695"/>
      <c r="BS39" s="695"/>
      <c r="BT39" s="695"/>
      <c r="BU39" s="696"/>
      <c r="BV39" s="679">
        <v>95</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46101</v>
      </c>
      <c r="CS39" s="703"/>
      <c r="CT39" s="703"/>
      <c r="CU39" s="703"/>
      <c r="CV39" s="703"/>
      <c r="CW39" s="703"/>
      <c r="CX39" s="703"/>
      <c r="CY39" s="704"/>
      <c r="CZ39" s="684">
        <v>0.6</v>
      </c>
      <c r="DA39" s="715"/>
      <c r="DB39" s="715"/>
      <c r="DC39" s="717"/>
      <c r="DD39" s="688">
        <v>45753</v>
      </c>
      <c r="DE39" s="703"/>
      <c r="DF39" s="703"/>
      <c r="DG39" s="703"/>
      <c r="DH39" s="703"/>
      <c r="DI39" s="703"/>
      <c r="DJ39" s="703"/>
      <c r="DK39" s="704"/>
      <c r="DL39" s="688" t="s">
        <v>127</v>
      </c>
      <c r="DM39" s="703"/>
      <c r="DN39" s="703"/>
      <c r="DO39" s="703"/>
      <c r="DP39" s="703"/>
      <c r="DQ39" s="703"/>
      <c r="DR39" s="703"/>
      <c r="DS39" s="703"/>
      <c r="DT39" s="703"/>
      <c r="DU39" s="703"/>
      <c r="DV39" s="704"/>
      <c r="DW39" s="684" t="s">
        <v>127</v>
      </c>
      <c r="DX39" s="715"/>
      <c r="DY39" s="715"/>
      <c r="DZ39" s="715"/>
      <c r="EA39" s="715"/>
      <c r="EB39" s="715"/>
      <c r="EC39" s="716"/>
    </row>
    <row r="40" spans="2:133" ht="11.25" customHeight="1" x14ac:dyDescent="0.15">
      <c r="AQ40" s="756" t="s">
        <v>345</v>
      </c>
      <c r="AR40" s="757"/>
      <c r="AS40" s="757"/>
      <c r="AT40" s="757"/>
      <c r="AU40" s="757"/>
      <c r="AV40" s="757"/>
      <c r="AW40" s="757"/>
      <c r="AX40" s="757"/>
      <c r="AY40" s="758"/>
      <c r="AZ40" s="679">
        <v>126725</v>
      </c>
      <c r="BA40" s="680"/>
      <c r="BB40" s="680"/>
      <c r="BC40" s="680"/>
      <c r="BD40" s="703"/>
      <c r="BE40" s="703"/>
      <c r="BF40" s="738"/>
      <c r="BG40" s="770"/>
      <c r="BH40" s="771"/>
      <c r="BI40" s="771"/>
      <c r="BJ40" s="771"/>
      <c r="BK40" s="771"/>
      <c r="BL40" s="235"/>
      <c r="BM40" s="695" t="s">
        <v>346</v>
      </c>
      <c r="BN40" s="695"/>
      <c r="BO40" s="695"/>
      <c r="BP40" s="695"/>
      <c r="BQ40" s="695"/>
      <c r="BR40" s="695"/>
      <c r="BS40" s="695"/>
      <c r="BT40" s="695"/>
      <c r="BU40" s="696"/>
      <c r="BV40" s="679" t="s">
        <v>127</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513000</v>
      </c>
      <c r="CS40" s="680"/>
      <c r="CT40" s="680"/>
      <c r="CU40" s="680"/>
      <c r="CV40" s="680"/>
      <c r="CW40" s="680"/>
      <c r="CX40" s="680"/>
      <c r="CY40" s="681"/>
      <c r="CZ40" s="684">
        <v>6.5</v>
      </c>
      <c r="DA40" s="715"/>
      <c r="DB40" s="715"/>
      <c r="DC40" s="717"/>
      <c r="DD40" s="688" t="s">
        <v>127</v>
      </c>
      <c r="DE40" s="680"/>
      <c r="DF40" s="680"/>
      <c r="DG40" s="680"/>
      <c r="DH40" s="680"/>
      <c r="DI40" s="680"/>
      <c r="DJ40" s="680"/>
      <c r="DK40" s="681"/>
      <c r="DL40" s="688" t="s">
        <v>127</v>
      </c>
      <c r="DM40" s="680"/>
      <c r="DN40" s="680"/>
      <c r="DO40" s="680"/>
      <c r="DP40" s="680"/>
      <c r="DQ40" s="680"/>
      <c r="DR40" s="680"/>
      <c r="DS40" s="680"/>
      <c r="DT40" s="680"/>
      <c r="DU40" s="680"/>
      <c r="DV40" s="681"/>
      <c r="DW40" s="684" t="s">
        <v>127</v>
      </c>
      <c r="DX40" s="715"/>
      <c r="DY40" s="715"/>
      <c r="DZ40" s="715"/>
      <c r="EA40" s="715"/>
      <c r="EB40" s="715"/>
      <c r="EC40" s="716"/>
    </row>
    <row r="41" spans="2:133" ht="11.25" customHeight="1" x14ac:dyDescent="0.15">
      <c r="AQ41" s="766" t="s">
        <v>348</v>
      </c>
      <c r="AR41" s="767"/>
      <c r="AS41" s="767"/>
      <c r="AT41" s="767"/>
      <c r="AU41" s="767"/>
      <c r="AV41" s="767"/>
      <c r="AW41" s="767"/>
      <c r="AX41" s="767"/>
      <c r="AY41" s="768"/>
      <c r="AZ41" s="759">
        <v>625479</v>
      </c>
      <c r="BA41" s="760"/>
      <c r="BB41" s="760"/>
      <c r="BC41" s="760"/>
      <c r="BD41" s="749"/>
      <c r="BE41" s="749"/>
      <c r="BF41" s="751"/>
      <c r="BG41" s="772"/>
      <c r="BH41" s="773"/>
      <c r="BI41" s="773"/>
      <c r="BJ41" s="773"/>
      <c r="BK41" s="773"/>
      <c r="BL41" s="236"/>
      <c r="BM41" s="706" t="s">
        <v>349</v>
      </c>
      <c r="BN41" s="706"/>
      <c r="BO41" s="706"/>
      <c r="BP41" s="706"/>
      <c r="BQ41" s="706"/>
      <c r="BR41" s="706"/>
      <c r="BS41" s="706"/>
      <c r="BT41" s="706"/>
      <c r="BU41" s="707"/>
      <c r="BV41" s="759">
        <v>348</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127</v>
      </c>
      <c r="CS41" s="703"/>
      <c r="CT41" s="703"/>
      <c r="CU41" s="703"/>
      <c r="CV41" s="703"/>
      <c r="CW41" s="703"/>
      <c r="CX41" s="703"/>
      <c r="CY41" s="704"/>
      <c r="CZ41" s="684" t="s">
        <v>127</v>
      </c>
      <c r="DA41" s="715"/>
      <c r="DB41" s="715"/>
      <c r="DC41" s="717"/>
      <c r="DD41" s="688" t="s">
        <v>127</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1082770</v>
      </c>
      <c r="CS42" s="680"/>
      <c r="CT42" s="680"/>
      <c r="CU42" s="680"/>
      <c r="CV42" s="680"/>
      <c r="CW42" s="680"/>
      <c r="CX42" s="680"/>
      <c r="CY42" s="681"/>
      <c r="CZ42" s="684">
        <v>13.8</v>
      </c>
      <c r="DA42" s="685"/>
      <c r="DB42" s="685"/>
      <c r="DC42" s="780"/>
      <c r="DD42" s="688">
        <v>249985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58145</v>
      </c>
      <c r="CS43" s="703"/>
      <c r="CT43" s="703"/>
      <c r="CU43" s="703"/>
      <c r="CV43" s="703"/>
      <c r="CW43" s="703"/>
      <c r="CX43" s="703"/>
      <c r="CY43" s="704"/>
      <c r="CZ43" s="684">
        <v>0.7</v>
      </c>
      <c r="DA43" s="715"/>
      <c r="DB43" s="715"/>
      <c r="DC43" s="717"/>
      <c r="DD43" s="688">
        <v>57694</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355</v>
      </c>
      <c r="CD44" s="791" t="s">
        <v>307</v>
      </c>
      <c r="CE44" s="792"/>
      <c r="CF44" s="676" t="s">
        <v>356</v>
      </c>
      <c r="CG44" s="677"/>
      <c r="CH44" s="677"/>
      <c r="CI44" s="677"/>
      <c r="CJ44" s="677"/>
      <c r="CK44" s="677"/>
      <c r="CL44" s="677"/>
      <c r="CM44" s="677"/>
      <c r="CN44" s="677"/>
      <c r="CO44" s="677"/>
      <c r="CP44" s="677"/>
      <c r="CQ44" s="678"/>
      <c r="CR44" s="679">
        <v>1078131</v>
      </c>
      <c r="CS44" s="680"/>
      <c r="CT44" s="680"/>
      <c r="CU44" s="680"/>
      <c r="CV44" s="680"/>
      <c r="CW44" s="680"/>
      <c r="CX44" s="680"/>
      <c r="CY44" s="681"/>
      <c r="CZ44" s="684">
        <v>13.7</v>
      </c>
      <c r="DA44" s="685"/>
      <c r="DB44" s="685"/>
      <c r="DC44" s="780"/>
      <c r="DD44" s="688">
        <v>249700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357</v>
      </c>
      <c r="CG45" s="677"/>
      <c r="CH45" s="677"/>
      <c r="CI45" s="677"/>
      <c r="CJ45" s="677"/>
      <c r="CK45" s="677"/>
      <c r="CL45" s="677"/>
      <c r="CM45" s="677"/>
      <c r="CN45" s="677"/>
      <c r="CO45" s="677"/>
      <c r="CP45" s="677"/>
      <c r="CQ45" s="678"/>
      <c r="CR45" s="679">
        <v>314132</v>
      </c>
      <c r="CS45" s="703"/>
      <c r="CT45" s="703"/>
      <c r="CU45" s="703"/>
      <c r="CV45" s="703"/>
      <c r="CW45" s="703"/>
      <c r="CX45" s="703"/>
      <c r="CY45" s="704"/>
      <c r="CZ45" s="684">
        <v>4</v>
      </c>
      <c r="DA45" s="715"/>
      <c r="DB45" s="715"/>
      <c r="DC45" s="717"/>
      <c r="DD45" s="688">
        <v>14281</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358</v>
      </c>
      <c r="CG46" s="677"/>
      <c r="CH46" s="677"/>
      <c r="CI46" s="677"/>
      <c r="CJ46" s="677"/>
      <c r="CK46" s="677"/>
      <c r="CL46" s="677"/>
      <c r="CM46" s="677"/>
      <c r="CN46" s="677"/>
      <c r="CO46" s="677"/>
      <c r="CP46" s="677"/>
      <c r="CQ46" s="678"/>
      <c r="CR46" s="679">
        <v>758497</v>
      </c>
      <c r="CS46" s="680"/>
      <c r="CT46" s="680"/>
      <c r="CU46" s="680"/>
      <c r="CV46" s="680"/>
      <c r="CW46" s="680"/>
      <c r="CX46" s="680"/>
      <c r="CY46" s="681"/>
      <c r="CZ46" s="684">
        <v>9.6999999999999993</v>
      </c>
      <c r="DA46" s="685"/>
      <c r="DB46" s="685"/>
      <c r="DC46" s="780"/>
      <c r="DD46" s="688">
        <v>229917</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359</v>
      </c>
      <c r="CG47" s="677"/>
      <c r="CH47" s="677"/>
      <c r="CI47" s="677"/>
      <c r="CJ47" s="677"/>
      <c r="CK47" s="677"/>
      <c r="CL47" s="677"/>
      <c r="CM47" s="677"/>
      <c r="CN47" s="677"/>
      <c r="CO47" s="677"/>
      <c r="CP47" s="677"/>
      <c r="CQ47" s="678"/>
      <c r="CR47" s="679">
        <v>4639</v>
      </c>
      <c r="CS47" s="703"/>
      <c r="CT47" s="703"/>
      <c r="CU47" s="703"/>
      <c r="CV47" s="703"/>
      <c r="CW47" s="703"/>
      <c r="CX47" s="703"/>
      <c r="CY47" s="704"/>
      <c r="CZ47" s="684">
        <v>0.1</v>
      </c>
      <c r="DA47" s="715"/>
      <c r="DB47" s="715"/>
      <c r="DC47" s="717"/>
      <c r="DD47" s="688">
        <v>285</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360</v>
      </c>
      <c r="CG48" s="677"/>
      <c r="CH48" s="677"/>
      <c r="CI48" s="677"/>
      <c r="CJ48" s="677"/>
      <c r="CK48" s="677"/>
      <c r="CL48" s="677"/>
      <c r="CM48" s="677"/>
      <c r="CN48" s="677"/>
      <c r="CO48" s="677"/>
      <c r="CP48" s="677"/>
      <c r="CQ48" s="678"/>
      <c r="CR48" s="679" t="s">
        <v>127</v>
      </c>
      <c r="CS48" s="680"/>
      <c r="CT48" s="680"/>
      <c r="CU48" s="680"/>
      <c r="CV48" s="680"/>
      <c r="CW48" s="680"/>
      <c r="CX48" s="680"/>
      <c r="CY48" s="681"/>
      <c r="CZ48" s="684" t="s">
        <v>127</v>
      </c>
      <c r="DA48" s="685"/>
      <c r="DB48" s="685"/>
      <c r="DC48" s="780"/>
      <c r="DD48" s="688" t="s">
        <v>243</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361</v>
      </c>
      <c r="CE49" s="725"/>
      <c r="CF49" s="725"/>
      <c r="CG49" s="725"/>
      <c r="CH49" s="725"/>
      <c r="CI49" s="725"/>
      <c r="CJ49" s="725"/>
      <c r="CK49" s="725"/>
      <c r="CL49" s="725"/>
      <c r="CM49" s="725"/>
      <c r="CN49" s="725"/>
      <c r="CO49" s="725"/>
      <c r="CP49" s="725"/>
      <c r="CQ49" s="726"/>
      <c r="CR49" s="759">
        <v>7842278</v>
      </c>
      <c r="CS49" s="749"/>
      <c r="CT49" s="749"/>
      <c r="CU49" s="749"/>
      <c r="CV49" s="749"/>
      <c r="CW49" s="749"/>
      <c r="CX49" s="749"/>
      <c r="CY49" s="781"/>
      <c r="CZ49" s="764">
        <v>100</v>
      </c>
      <c r="DA49" s="782"/>
      <c r="DB49" s="782"/>
      <c r="DC49" s="783"/>
      <c r="DD49" s="784">
        <v>5395694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EU5lqSgY9GhWiTgdecbNpojIMY7ub4UyKSF/LT96zj+pM6bjeclNsnEGKckR2TN+E7pt4BC4CW0Wa5aJ3pyUFg==" saltValue="pZ8lbANby0e5b5tPx0Js8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384</v>
      </c>
      <c r="C7" s="812"/>
      <c r="D7" s="812"/>
      <c r="E7" s="812"/>
      <c r="F7" s="812"/>
      <c r="G7" s="812"/>
      <c r="H7" s="812"/>
      <c r="I7" s="812"/>
      <c r="J7" s="812"/>
      <c r="K7" s="812"/>
      <c r="L7" s="812"/>
      <c r="M7" s="812"/>
      <c r="N7" s="812"/>
      <c r="O7" s="812"/>
      <c r="P7" s="813"/>
      <c r="Q7" s="814">
        <v>8197</v>
      </c>
      <c r="R7" s="815"/>
      <c r="S7" s="815"/>
      <c r="T7" s="815"/>
      <c r="U7" s="815"/>
      <c r="V7" s="815">
        <v>7842</v>
      </c>
      <c r="W7" s="815"/>
      <c r="X7" s="815"/>
      <c r="Y7" s="815"/>
      <c r="Z7" s="815"/>
      <c r="AA7" s="815">
        <v>355</v>
      </c>
      <c r="AB7" s="815"/>
      <c r="AC7" s="815"/>
      <c r="AD7" s="815"/>
      <c r="AE7" s="816"/>
      <c r="AF7" s="817">
        <v>348</v>
      </c>
      <c r="AG7" s="818"/>
      <c r="AH7" s="818"/>
      <c r="AI7" s="818"/>
      <c r="AJ7" s="819"/>
      <c r="AK7" s="854">
        <v>221</v>
      </c>
      <c r="AL7" s="855"/>
      <c r="AM7" s="855"/>
      <c r="AN7" s="855"/>
      <c r="AO7" s="855"/>
      <c r="AP7" s="855">
        <v>9609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600</v>
      </c>
      <c r="BT7" s="859"/>
      <c r="BU7" s="859"/>
      <c r="BV7" s="859"/>
      <c r="BW7" s="859"/>
      <c r="BX7" s="859"/>
      <c r="BY7" s="859"/>
      <c r="BZ7" s="859"/>
      <c r="CA7" s="859"/>
      <c r="CB7" s="859"/>
      <c r="CC7" s="859"/>
      <c r="CD7" s="859"/>
      <c r="CE7" s="859"/>
      <c r="CF7" s="859"/>
      <c r="CG7" s="860"/>
      <c r="CH7" s="851">
        <v>241</v>
      </c>
      <c r="CI7" s="852"/>
      <c r="CJ7" s="852"/>
      <c r="CK7" s="852"/>
      <c r="CL7" s="853"/>
      <c r="CM7" s="851">
        <v>-445</v>
      </c>
      <c r="CN7" s="852"/>
      <c r="CO7" s="852"/>
      <c r="CP7" s="852"/>
      <c r="CQ7" s="853"/>
      <c r="CR7" s="851">
        <v>10</v>
      </c>
      <c r="CS7" s="852"/>
      <c r="CT7" s="852"/>
      <c r="CU7" s="852"/>
      <c r="CV7" s="853"/>
      <c r="CW7" s="851">
        <v>243</v>
      </c>
      <c r="CX7" s="852"/>
      <c r="CY7" s="852"/>
      <c r="CZ7" s="852"/>
      <c r="DA7" s="853"/>
      <c r="DB7" s="851" t="s">
        <v>520</v>
      </c>
      <c r="DC7" s="852"/>
      <c r="DD7" s="852"/>
      <c r="DE7" s="852"/>
      <c r="DF7" s="853"/>
      <c r="DG7" s="851">
        <v>1325</v>
      </c>
      <c r="DH7" s="852"/>
      <c r="DI7" s="852"/>
      <c r="DJ7" s="852"/>
      <c r="DK7" s="853"/>
      <c r="DL7" s="851" t="s">
        <v>520</v>
      </c>
      <c r="DM7" s="852"/>
      <c r="DN7" s="852"/>
      <c r="DO7" s="852"/>
      <c r="DP7" s="853"/>
      <c r="DQ7" s="851">
        <v>1092</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601</v>
      </c>
      <c r="BT8" s="849"/>
      <c r="BU8" s="849"/>
      <c r="BV8" s="849"/>
      <c r="BW8" s="849"/>
      <c r="BX8" s="849"/>
      <c r="BY8" s="849"/>
      <c r="BZ8" s="849"/>
      <c r="CA8" s="849"/>
      <c r="CB8" s="849"/>
      <c r="CC8" s="849"/>
      <c r="CD8" s="849"/>
      <c r="CE8" s="849"/>
      <c r="CF8" s="849"/>
      <c r="CG8" s="850"/>
      <c r="CH8" s="861">
        <v>-2</v>
      </c>
      <c r="CI8" s="862"/>
      <c r="CJ8" s="862"/>
      <c r="CK8" s="862"/>
      <c r="CL8" s="863"/>
      <c r="CM8" s="861">
        <v>160</v>
      </c>
      <c r="CN8" s="862"/>
      <c r="CO8" s="862"/>
      <c r="CP8" s="862"/>
      <c r="CQ8" s="863"/>
      <c r="CR8" s="861">
        <v>2</v>
      </c>
      <c r="CS8" s="862"/>
      <c r="CT8" s="862"/>
      <c r="CU8" s="862"/>
      <c r="CV8" s="863"/>
      <c r="CW8" s="861">
        <v>29</v>
      </c>
      <c r="CX8" s="862"/>
      <c r="CY8" s="862"/>
      <c r="CZ8" s="862"/>
      <c r="DA8" s="863"/>
      <c r="DB8" s="861" t="s">
        <v>520</v>
      </c>
      <c r="DC8" s="862"/>
      <c r="DD8" s="862"/>
      <c r="DE8" s="862"/>
      <c r="DF8" s="863"/>
      <c r="DG8" s="861" t="s">
        <v>520</v>
      </c>
      <c r="DH8" s="862"/>
      <c r="DI8" s="862"/>
      <c r="DJ8" s="862"/>
      <c r="DK8" s="863"/>
      <c r="DL8" s="861" t="s">
        <v>520</v>
      </c>
      <c r="DM8" s="862"/>
      <c r="DN8" s="862"/>
      <c r="DO8" s="862"/>
      <c r="DP8" s="863"/>
      <c r="DQ8" s="861" t="s">
        <v>520</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386</v>
      </c>
      <c r="B23" s="870" t="s">
        <v>387</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348</v>
      </c>
      <c r="AG23" s="874"/>
      <c r="AH23" s="874"/>
      <c r="AI23" s="874"/>
      <c r="AJ23" s="877"/>
      <c r="AK23" s="878"/>
      <c r="AL23" s="879"/>
      <c r="AM23" s="879"/>
      <c r="AN23" s="879"/>
      <c r="AO23" s="879"/>
      <c r="AP23" s="874"/>
      <c r="AQ23" s="874"/>
      <c r="AR23" s="874"/>
      <c r="AS23" s="874"/>
      <c r="AT23" s="874"/>
      <c r="AU23" s="880"/>
      <c r="AV23" s="880"/>
      <c r="AW23" s="880"/>
      <c r="AX23" s="880"/>
      <c r="AY23" s="881"/>
      <c r="AZ23" s="889" t="s">
        <v>127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367</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2" t="s">
        <v>393</v>
      </c>
      <c r="AG26" s="893"/>
      <c r="AH26" s="893"/>
      <c r="AI26" s="893"/>
      <c r="AJ26" s="894"/>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398</v>
      </c>
      <c r="C28" s="812"/>
      <c r="D28" s="812"/>
      <c r="E28" s="812"/>
      <c r="F28" s="812"/>
      <c r="G28" s="812"/>
      <c r="H28" s="812"/>
      <c r="I28" s="812"/>
      <c r="J28" s="812"/>
      <c r="K28" s="812"/>
      <c r="L28" s="812"/>
      <c r="M28" s="812"/>
      <c r="N28" s="812"/>
      <c r="O28" s="812"/>
      <c r="P28" s="813"/>
      <c r="Q28" s="902">
        <v>2000</v>
      </c>
      <c r="R28" s="903"/>
      <c r="S28" s="903"/>
      <c r="T28" s="903"/>
      <c r="U28" s="903"/>
      <c r="V28" s="903">
        <v>2000</v>
      </c>
      <c r="W28" s="903"/>
      <c r="X28" s="903"/>
      <c r="Y28" s="903"/>
      <c r="Z28" s="903"/>
      <c r="AA28" s="903" t="s">
        <v>582</v>
      </c>
      <c r="AB28" s="903"/>
      <c r="AC28" s="903"/>
      <c r="AD28" s="903"/>
      <c r="AE28" s="904"/>
      <c r="AF28" s="905" t="s">
        <v>399</v>
      </c>
      <c r="AG28" s="903"/>
      <c r="AH28" s="903"/>
      <c r="AI28" s="903"/>
      <c r="AJ28" s="906"/>
      <c r="AK28" s="907">
        <v>156</v>
      </c>
      <c r="AL28" s="898"/>
      <c r="AM28" s="898"/>
      <c r="AN28" s="898"/>
      <c r="AO28" s="898"/>
      <c r="AP28" s="898" t="s">
        <v>520</v>
      </c>
      <c r="AQ28" s="898"/>
      <c r="AR28" s="898"/>
      <c r="AS28" s="898"/>
      <c r="AT28" s="898"/>
      <c r="AU28" s="898" t="s">
        <v>520</v>
      </c>
      <c r="AV28" s="898"/>
      <c r="AW28" s="898"/>
      <c r="AX28" s="898"/>
      <c r="AY28" s="898"/>
      <c r="AZ28" s="899" t="s">
        <v>520</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400</v>
      </c>
      <c r="C29" s="836"/>
      <c r="D29" s="836"/>
      <c r="E29" s="836"/>
      <c r="F29" s="836"/>
      <c r="G29" s="836"/>
      <c r="H29" s="836"/>
      <c r="I29" s="836"/>
      <c r="J29" s="836"/>
      <c r="K29" s="836"/>
      <c r="L29" s="836"/>
      <c r="M29" s="836"/>
      <c r="N29" s="836"/>
      <c r="O29" s="836"/>
      <c r="P29" s="837"/>
      <c r="Q29" s="838">
        <v>369</v>
      </c>
      <c r="R29" s="839"/>
      <c r="S29" s="839"/>
      <c r="T29" s="839"/>
      <c r="U29" s="839"/>
      <c r="V29" s="839">
        <v>369</v>
      </c>
      <c r="W29" s="839"/>
      <c r="X29" s="839"/>
      <c r="Y29" s="839"/>
      <c r="Z29" s="839"/>
      <c r="AA29" s="839">
        <v>0</v>
      </c>
      <c r="AB29" s="839"/>
      <c r="AC29" s="839"/>
      <c r="AD29" s="839"/>
      <c r="AE29" s="840"/>
      <c r="AF29" s="841">
        <v>0</v>
      </c>
      <c r="AG29" s="842"/>
      <c r="AH29" s="842"/>
      <c r="AI29" s="842"/>
      <c r="AJ29" s="843"/>
      <c r="AK29" s="910">
        <v>76</v>
      </c>
      <c r="AL29" s="911"/>
      <c r="AM29" s="911"/>
      <c r="AN29" s="911"/>
      <c r="AO29" s="911"/>
      <c r="AP29" s="911" t="s">
        <v>520</v>
      </c>
      <c r="AQ29" s="911"/>
      <c r="AR29" s="911"/>
      <c r="AS29" s="911"/>
      <c r="AT29" s="911"/>
      <c r="AU29" s="911" t="s">
        <v>520</v>
      </c>
      <c r="AV29" s="911"/>
      <c r="AW29" s="911"/>
      <c r="AX29" s="911"/>
      <c r="AY29" s="911"/>
      <c r="AZ29" s="912" t="s">
        <v>520</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401</v>
      </c>
      <c r="C30" s="836"/>
      <c r="D30" s="836"/>
      <c r="E30" s="836"/>
      <c r="F30" s="836"/>
      <c r="G30" s="836"/>
      <c r="H30" s="836"/>
      <c r="I30" s="836"/>
      <c r="J30" s="836"/>
      <c r="K30" s="836"/>
      <c r="L30" s="836"/>
      <c r="M30" s="836"/>
      <c r="N30" s="836"/>
      <c r="O30" s="836"/>
      <c r="P30" s="837"/>
      <c r="Q30" s="838">
        <v>229</v>
      </c>
      <c r="R30" s="839"/>
      <c r="S30" s="839"/>
      <c r="T30" s="839"/>
      <c r="U30" s="839"/>
      <c r="V30" s="839">
        <v>229</v>
      </c>
      <c r="W30" s="839"/>
      <c r="X30" s="839"/>
      <c r="Y30" s="839"/>
      <c r="Z30" s="839"/>
      <c r="AA30" s="839" t="s">
        <v>582</v>
      </c>
      <c r="AB30" s="839"/>
      <c r="AC30" s="839"/>
      <c r="AD30" s="839"/>
      <c r="AE30" s="840"/>
      <c r="AF30" s="841" t="s">
        <v>402</v>
      </c>
      <c r="AG30" s="842"/>
      <c r="AH30" s="842"/>
      <c r="AI30" s="842"/>
      <c r="AJ30" s="843"/>
      <c r="AK30" s="910">
        <v>14</v>
      </c>
      <c r="AL30" s="911"/>
      <c r="AM30" s="911"/>
      <c r="AN30" s="911"/>
      <c r="AO30" s="911"/>
      <c r="AP30" s="911" t="s">
        <v>520</v>
      </c>
      <c r="AQ30" s="911"/>
      <c r="AR30" s="911"/>
      <c r="AS30" s="911"/>
      <c r="AT30" s="911"/>
      <c r="AU30" s="911" t="s">
        <v>520</v>
      </c>
      <c r="AV30" s="911"/>
      <c r="AW30" s="911"/>
      <c r="AX30" s="911"/>
      <c r="AY30" s="911"/>
      <c r="AZ30" s="912" t="s">
        <v>520</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403</v>
      </c>
      <c r="C31" s="836"/>
      <c r="D31" s="836"/>
      <c r="E31" s="836"/>
      <c r="F31" s="836"/>
      <c r="G31" s="836"/>
      <c r="H31" s="836"/>
      <c r="I31" s="836"/>
      <c r="J31" s="836"/>
      <c r="K31" s="836"/>
      <c r="L31" s="836"/>
      <c r="M31" s="836"/>
      <c r="N31" s="836"/>
      <c r="O31" s="836"/>
      <c r="P31" s="837"/>
      <c r="Q31" s="838">
        <v>8</v>
      </c>
      <c r="R31" s="839"/>
      <c r="S31" s="839"/>
      <c r="T31" s="839"/>
      <c r="U31" s="839"/>
      <c r="V31" s="839">
        <v>8</v>
      </c>
      <c r="W31" s="839"/>
      <c r="X31" s="839"/>
      <c r="Y31" s="839"/>
      <c r="Z31" s="839"/>
      <c r="AA31" s="839">
        <v>0</v>
      </c>
      <c r="AB31" s="839"/>
      <c r="AC31" s="839"/>
      <c r="AD31" s="839"/>
      <c r="AE31" s="840"/>
      <c r="AF31" s="841">
        <v>0</v>
      </c>
      <c r="AG31" s="842"/>
      <c r="AH31" s="842"/>
      <c r="AI31" s="842"/>
      <c r="AJ31" s="843"/>
      <c r="AK31" s="910">
        <v>2</v>
      </c>
      <c r="AL31" s="911"/>
      <c r="AM31" s="911"/>
      <c r="AN31" s="911"/>
      <c r="AO31" s="911"/>
      <c r="AP31" s="911" t="s">
        <v>520</v>
      </c>
      <c r="AQ31" s="911"/>
      <c r="AR31" s="911"/>
      <c r="AS31" s="911"/>
      <c r="AT31" s="911"/>
      <c r="AU31" s="911" t="s">
        <v>520</v>
      </c>
      <c r="AV31" s="911"/>
      <c r="AW31" s="911"/>
      <c r="AX31" s="911"/>
      <c r="AY31" s="911"/>
      <c r="AZ31" s="912" t="s">
        <v>520</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404</v>
      </c>
      <c r="C32" s="836"/>
      <c r="D32" s="836"/>
      <c r="E32" s="836"/>
      <c r="F32" s="836"/>
      <c r="G32" s="836"/>
      <c r="H32" s="836"/>
      <c r="I32" s="836"/>
      <c r="J32" s="836"/>
      <c r="K32" s="836"/>
      <c r="L32" s="836"/>
      <c r="M32" s="836"/>
      <c r="N32" s="836"/>
      <c r="O32" s="836"/>
      <c r="P32" s="837"/>
      <c r="Q32" s="838">
        <v>17</v>
      </c>
      <c r="R32" s="839"/>
      <c r="S32" s="839"/>
      <c r="T32" s="839"/>
      <c r="U32" s="839"/>
      <c r="V32" s="839">
        <v>9</v>
      </c>
      <c r="W32" s="839"/>
      <c r="X32" s="839"/>
      <c r="Y32" s="839"/>
      <c r="Z32" s="839"/>
      <c r="AA32" s="839">
        <v>8</v>
      </c>
      <c r="AB32" s="839"/>
      <c r="AC32" s="839"/>
      <c r="AD32" s="839"/>
      <c r="AE32" s="840"/>
      <c r="AF32" s="841">
        <v>8</v>
      </c>
      <c r="AG32" s="842"/>
      <c r="AH32" s="842"/>
      <c r="AI32" s="842"/>
      <c r="AJ32" s="843"/>
      <c r="AK32" s="910" t="s">
        <v>582</v>
      </c>
      <c r="AL32" s="911"/>
      <c r="AM32" s="911"/>
      <c r="AN32" s="911"/>
      <c r="AO32" s="911"/>
      <c r="AP32" s="911" t="s">
        <v>520</v>
      </c>
      <c r="AQ32" s="911"/>
      <c r="AR32" s="911"/>
      <c r="AS32" s="911"/>
      <c r="AT32" s="911"/>
      <c r="AU32" s="911" t="s">
        <v>520</v>
      </c>
      <c r="AV32" s="911"/>
      <c r="AW32" s="911"/>
      <c r="AX32" s="911"/>
      <c r="AY32" s="911"/>
      <c r="AZ32" s="912" t="s">
        <v>520</v>
      </c>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405</v>
      </c>
      <c r="C33" s="836"/>
      <c r="D33" s="836"/>
      <c r="E33" s="836"/>
      <c r="F33" s="836"/>
      <c r="G33" s="836"/>
      <c r="H33" s="836"/>
      <c r="I33" s="836"/>
      <c r="J33" s="836"/>
      <c r="K33" s="836"/>
      <c r="L33" s="836"/>
      <c r="M33" s="836"/>
      <c r="N33" s="836"/>
      <c r="O33" s="836"/>
      <c r="P33" s="837"/>
      <c r="Q33" s="838">
        <v>238</v>
      </c>
      <c r="R33" s="839"/>
      <c r="S33" s="839"/>
      <c r="T33" s="839"/>
      <c r="U33" s="839"/>
      <c r="V33" s="839">
        <v>247</v>
      </c>
      <c r="W33" s="839"/>
      <c r="X33" s="839"/>
      <c r="Y33" s="839"/>
      <c r="Z33" s="839"/>
      <c r="AA33" s="839">
        <v>-9</v>
      </c>
      <c r="AB33" s="839"/>
      <c r="AC33" s="839"/>
      <c r="AD33" s="839"/>
      <c r="AE33" s="840"/>
      <c r="AF33" s="841">
        <v>362</v>
      </c>
      <c r="AG33" s="842"/>
      <c r="AH33" s="842"/>
      <c r="AI33" s="842"/>
      <c r="AJ33" s="843"/>
      <c r="AK33" s="910">
        <v>1</v>
      </c>
      <c r="AL33" s="911"/>
      <c r="AM33" s="911"/>
      <c r="AN33" s="911"/>
      <c r="AO33" s="911"/>
      <c r="AP33" s="911">
        <v>1173</v>
      </c>
      <c r="AQ33" s="911"/>
      <c r="AR33" s="911"/>
      <c r="AS33" s="911"/>
      <c r="AT33" s="911"/>
      <c r="AU33" s="911" t="s">
        <v>520</v>
      </c>
      <c r="AV33" s="911"/>
      <c r="AW33" s="911"/>
      <c r="AX33" s="911"/>
      <c r="AY33" s="911"/>
      <c r="AZ33" s="912" t="s">
        <v>520</v>
      </c>
      <c r="BA33" s="912"/>
      <c r="BB33" s="912"/>
      <c r="BC33" s="912"/>
      <c r="BD33" s="912"/>
      <c r="BE33" s="908" t="s">
        <v>406</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407</v>
      </c>
      <c r="C34" s="836"/>
      <c r="D34" s="836"/>
      <c r="E34" s="836"/>
      <c r="F34" s="836"/>
      <c r="G34" s="836"/>
      <c r="H34" s="836"/>
      <c r="I34" s="836"/>
      <c r="J34" s="836"/>
      <c r="K34" s="836"/>
      <c r="L34" s="836"/>
      <c r="M34" s="836"/>
      <c r="N34" s="836"/>
      <c r="O34" s="836"/>
      <c r="P34" s="837"/>
      <c r="Q34" s="838">
        <v>559</v>
      </c>
      <c r="R34" s="839"/>
      <c r="S34" s="839"/>
      <c r="T34" s="839"/>
      <c r="U34" s="839"/>
      <c r="V34" s="839">
        <v>566</v>
      </c>
      <c r="W34" s="839"/>
      <c r="X34" s="839"/>
      <c r="Y34" s="839"/>
      <c r="Z34" s="839"/>
      <c r="AA34" s="839">
        <v>-7</v>
      </c>
      <c r="AB34" s="839"/>
      <c r="AC34" s="839"/>
      <c r="AD34" s="839"/>
      <c r="AE34" s="840"/>
      <c r="AF34" s="841">
        <v>218</v>
      </c>
      <c r="AG34" s="842"/>
      <c r="AH34" s="842"/>
      <c r="AI34" s="842"/>
      <c r="AJ34" s="843"/>
      <c r="AK34" s="910">
        <v>100</v>
      </c>
      <c r="AL34" s="911"/>
      <c r="AM34" s="911"/>
      <c r="AN34" s="911"/>
      <c r="AO34" s="911"/>
      <c r="AP34" s="911">
        <v>1781</v>
      </c>
      <c r="AQ34" s="911"/>
      <c r="AR34" s="911"/>
      <c r="AS34" s="911"/>
      <c r="AT34" s="911"/>
      <c r="AU34" s="911">
        <v>575</v>
      </c>
      <c r="AV34" s="911"/>
      <c r="AW34" s="911"/>
      <c r="AX34" s="911"/>
      <c r="AY34" s="911"/>
      <c r="AZ34" s="912" t="s">
        <v>520</v>
      </c>
      <c r="BA34" s="912"/>
      <c r="BB34" s="912"/>
      <c r="BC34" s="912"/>
      <c r="BD34" s="912"/>
      <c r="BE34" s="908" t="s">
        <v>408</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409</v>
      </c>
      <c r="C35" s="836"/>
      <c r="D35" s="836"/>
      <c r="E35" s="836"/>
      <c r="F35" s="836"/>
      <c r="G35" s="836"/>
      <c r="H35" s="836"/>
      <c r="I35" s="836"/>
      <c r="J35" s="836"/>
      <c r="K35" s="836"/>
      <c r="L35" s="836"/>
      <c r="M35" s="836"/>
      <c r="N35" s="836"/>
      <c r="O35" s="836"/>
      <c r="P35" s="837"/>
      <c r="Q35" s="838">
        <v>372</v>
      </c>
      <c r="R35" s="839"/>
      <c r="S35" s="839"/>
      <c r="T35" s="839"/>
      <c r="U35" s="839"/>
      <c r="V35" s="839">
        <v>305</v>
      </c>
      <c r="W35" s="839"/>
      <c r="X35" s="839"/>
      <c r="Y35" s="839"/>
      <c r="Z35" s="839"/>
      <c r="AA35" s="839">
        <v>67</v>
      </c>
      <c r="AB35" s="839"/>
      <c r="AC35" s="839"/>
      <c r="AD35" s="839"/>
      <c r="AE35" s="840"/>
      <c r="AF35" s="841">
        <v>67</v>
      </c>
      <c r="AG35" s="842"/>
      <c r="AH35" s="842"/>
      <c r="AI35" s="842"/>
      <c r="AJ35" s="843"/>
      <c r="AK35" s="910" t="s">
        <v>520</v>
      </c>
      <c r="AL35" s="911"/>
      <c r="AM35" s="911"/>
      <c r="AN35" s="911"/>
      <c r="AO35" s="911"/>
      <c r="AP35" s="911">
        <v>370</v>
      </c>
      <c r="AQ35" s="911"/>
      <c r="AR35" s="911"/>
      <c r="AS35" s="911"/>
      <c r="AT35" s="911"/>
      <c r="AU35" s="911" t="s">
        <v>520</v>
      </c>
      <c r="AV35" s="911"/>
      <c r="AW35" s="911"/>
      <c r="AX35" s="911"/>
      <c r="AY35" s="911"/>
      <c r="AZ35" s="912" t="s">
        <v>520</v>
      </c>
      <c r="BA35" s="912"/>
      <c r="BB35" s="912"/>
      <c r="BC35" s="912"/>
      <c r="BD35" s="912"/>
      <c r="BE35" s="908" t="s">
        <v>410</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411</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386</v>
      </c>
      <c r="B63" s="870" t="s">
        <v>412</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655</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413</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415</v>
      </c>
      <c r="B66" s="821"/>
      <c r="C66" s="821"/>
      <c r="D66" s="821"/>
      <c r="E66" s="821"/>
      <c r="F66" s="821"/>
      <c r="G66" s="821"/>
      <c r="H66" s="821"/>
      <c r="I66" s="821"/>
      <c r="J66" s="821"/>
      <c r="K66" s="821"/>
      <c r="L66" s="821"/>
      <c r="M66" s="821"/>
      <c r="N66" s="821"/>
      <c r="O66" s="821"/>
      <c r="P66" s="822"/>
      <c r="Q66" s="797" t="s">
        <v>416</v>
      </c>
      <c r="R66" s="798"/>
      <c r="S66" s="798"/>
      <c r="T66" s="798"/>
      <c r="U66" s="799"/>
      <c r="V66" s="797" t="s">
        <v>417</v>
      </c>
      <c r="W66" s="798"/>
      <c r="X66" s="798"/>
      <c r="Y66" s="798"/>
      <c r="Z66" s="799"/>
      <c r="AA66" s="797" t="s">
        <v>418</v>
      </c>
      <c r="AB66" s="798"/>
      <c r="AC66" s="798"/>
      <c r="AD66" s="798"/>
      <c r="AE66" s="799"/>
      <c r="AF66" s="932" t="s">
        <v>419</v>
      </c>
      <c r="AG66" s="893"/>
      <c r="AH66" s="893"/>
      <c r="AI66" s="893"/>
      <c r="AJ66" s="933"/>
      <c r="AK66" s="797" t="s">
        <v>420</v>
      </c>
      <c r="AL66" s="821"/>
      <c r="AM66" s="821"/>
      <c r="AN66" s="821"/>
      <c r="AO66" s="822"/>
      <c r="AP66" s="797" t="s">
        <v>421</v>
      </c>
      <c r="AQ66" s="798"/>
      <c r="AR66" s="798"/>
      <c r="AS66" s="798"/>
      <c r="AT66" s="799"/>
      <c r="AU66" s="797" t="s">
        <v>422</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51" t="s">
        <v>583</v>
      </c>
      <c r="C68" s="952"/>
      <c r="D68" s="952"/>
      <c r="E68" s="952"/>
      <c r="F68" s="952"/>
      <c r="G68" s="952"/>
      <c r="H68" s="952"/>
      <c r="I68" s="952"/>
      <c r="J68" s="952"/>
      <c r="K68" s="952"/>
      <c r="L68" s="952"/>
      <c r="M68" s="952"/>
      <c r="N68" s="952"/>
      <c r="O68" s="952"/>
      <c r="P68" s="953"/>
      <c r="Q68" s="954"/>
      <c r="R68" s="947"/>
      <c r="S68" s="947"/>
      <c r="T68" s="947"/>
      <c r="U68" s="948"/>
      <c r="V68" s="946"/>
      <c r="W68" s="947"/>
      <c r="X68" s="947"/>
      <c r="Y68" s="947"/>
      <c r="Z68" s="948"/>
      <c r="AA68" s="946"/>
      <c r="AB68" s="947"/>
      <c r="AC68" s="947"/>
      <c r="AD68" s="947"/>
      <c r="AE68" s="948"/>
      <c r="AF68" s="946"/>
      <c r="AG68" s="947"/>
      <c r="AH68" s="947"/>
      <c r="AI68" s="947"/>
      <c r="AJ68" s="948"/>
      <c r="AK68" s="946"/>
      <c r="AL68" s="947"/>
      <c r="AM68" s="947"/>
      <c r="AN68" s="947"/>
      <c r="AO68" s="948"/>
      <c r="AP68" s="946"/>
      <c r="AQ68" s="947"/>
      <c r="AR68" s="947"/>
      <c r="AS68" s="947"/>
      <c r="AT68" s="948"/>
      <c r="AU68" s="946"/>
      <c r="AV68" s="947"/>
      <c r="AW68" s="947"/>
      <c r="AX68" s="947"/>
      <c r="AY68" s="948"/>
      <c r="AZ68" s="949"/>
      <c r="BA68" s="949"/>
      <c r="BB68" s="949"/>
      <c r="BC68" s="949"/>
      <c r="BD68" s="950"/>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5" t="s">
        <v>584</v>
      </c>
      <c r="C69" s="956"/>
      <c r="D69" s="956"/>
      <c r="E69" s="956"/>
      <c r="F69" s="956"/>
      <c r="G69" s="956"/>
      <c r="H69" s="956"/>
      <c r="I69" s="956"/>
      <c r="J69" s="956"/>
      <c r="K69" s="956"/>
      <c r="L69" s="956"/>
      <c r="M69" s="956"/>
      <c r="N69" s="956"/>
      <c r="O69" s="956"/>
      <c r="P69" s="957"/>
      <c r="Q69" s="958"/>
      <c r="R69" s="959"/>
      <c r="S69" s="959"/>
      <c r="T69" s="959"/>
      <c r="U69" s="910"/>
      <c r="V69" s="960"/>
      <c r="W69" s="959"/>
      <c r="X69" s="959"/>
      <c r="Y69" s="959"/>
      <c r="Z69" s="910"/>
      <c r="AA69" s="960"/>
      <c r="AB69" s="959"/>
      <c r="AC69" s="959"/>
      <c r="AD69" s="959"/>
      <c r="AE69" s="910"/>
      <c r="AF69" s="960">
        <v>47</v>
      </c>
      <c r="AG69" s="959"/>
      <c r="AH69" s="959"/>
      <c r="AI69" s="959"/>
      <c r="AJ69" s="910"/>
      <c r="AK69" s="960"/>
      <c r="AL69" s="959"/>
      <c r="AM69" s="959"/>
      <c r="AN69" s="959"/>
      <c r="AO69" s="910"/>
      <c r="AP69" s="960"/>
      <c r="AQ69" s="959"/>
      <c r="AR69" s="959"/>
      <c r="AS69" s="959"/>
      <c r="AT69" s="910"/>
      <c r="AU69" s="960"/>
      <c r="AV69" s="959"/>
      <c r="AW69" s="959"/>
      <c r="AX69" s="959"/>
      <c r="AY69" s="910"/>
      <c r="AZ69" s="961"/>
      <c r="BA69" s="961"/>
      <c r="BB69" s="961"/>
      <c r="BC69" s="961"/>
      <c r="BD69" s="962"/>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5" t="s">
        <v>585</v>
      </c>
      <c r="C70" s="956"/>
      <c r="D70" s="956"/>
      <c r="E70" s="956"/>
      <c r="F70" s="956"/>
      <c r="G70" s="956"/>
      <c r="H70" s="956"/>
      <c r="I70" s="956"/>
      <c r="J70" s="956"/>
      <c r="K70" s="956"/>
      <c r="L70" s="956"/>
      <c r="M70" s="956"/>
      <c r="N70" s="956"/>
      <c r="O70" s="956"/>
      <c r="P70" s="957"/>
      <c r="Q70" s="958"/>
      <c r="R70" s="959"/>
      <c r="S70" s="959"/>
      <c r="T70" s="959"/>
      <c r="U70" s="910"/>
      <c r="V70" s="960"/>
      <c r="W70" s="959"/>
      <c r="X70" s="959"/>
      <c r="Y70" s="959"/>
      <c r="Z70" s="910"/>
      <c r="AA70" s="960"/>
      <c r="AB70" s="959"/>
      <c r="AC70" s="959"/>
      <c r="AD70" s="959"/>
      <c r="AE70" s="910"/>
      <c r="AF70" s="960">
        <v>27</v>
      </c>
      <c r="AG70" s="959"/>
      <c r="AH70" s="959"/>
      <c r="AI70" s="959"/>
      <c r="AJ70" s="910"/>
      <c r="AK70" s="960"/>
      <c r="AL70" s="959"/>
      <c r="AM70" s="959"/>
      <c r="AN70" s="959"/>
      <c r="AO70" s="910"/>
      <c r="AP70" s="960">
        <v>132</v>
      </c>
      <c r="AQ70" s="959"/>
      <c r="AR70" s="959"/>
      <c r="AS70" s="959"/>
      <c r="AT70" s="910"/>
      <c r="AU70" s="960">
        <v>15</v>
      </c>
      <c r="AV70" s="959"/>
      <c r="AW70" s="959"/>
      <c r="AX70" s="959"/>
      <c r="AY70" s="910"/>
      <c r="AZ70" s="961"/>
      <c r="BA70" s="961"/>
      <c r="BB70" s="961"/>
      <c r="BC70" s="961"/>
      <c r="BD70" s="962"/>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5" t="s">
        <v>586</v>
      </c>
      <c r="C71" s="956"/>
      <c r="D71" s="956"/>
      <c r="E71" s="956"/>
      <c r="F71" s="956"/>
      <c r="G71" s="956"/>
      <c r="H71" s="956"/>
      <c r="I71" s="956"/>
      <c r="J71" s="956"/>
      <c r="K71" s="956"/>
      <c r="L71" s="956"/>
      <c r="M71" s="956"/>
      <c r="N71" s="956"/>
      <c r="O71" s="956"/>
      <c r="P71" s="957"/>
      <c r="Q71" s="958"/>
      <c r="R71" s="959"/>
      <c r="S71" s="959"/>
      <c r="T71" s="959"/>
      <c r="U71" s="910"/>
      <c r="V71" s="960"/>
      <c r="W71" s="959"/>
      <c r="X71" s="959"/>
      <c r="Y71" s="959"/>
      <c r="Z71" s="910"/>
      <c r="AA71" s="960"/>
      <c r="AB71" s="959"/>
      <c r="AC71" s="959"/>
      <c r="AD71" s="959"/>
      <c r="AE71" s="910"/>
      <c r="AF71" s="960">
        <v>476</v>
      </c>
      <c r="AG71" s="959"/>
      <c r="AH71" s="959"/>
      <c r="AI71" s="959"/>
      <c r="AJ71" s="910"/>
      <c r="AK71" s="960"/>
      <c r="AL71" s="959"/>
      <c r="AM71" s="959"/>
      <c r="AN71" s="959"/>
      <c r="AO71" s="910"/>
      <c r="AP71" s="960"/>
      <c r="AQ71" s="959"/>
      <c r="AR71" s="959"/>
      <c r="AS71" s="959"/>
      <c r="AT71" s="910"/>
      <c r="AU71" s="960"/>
      <c r="AV71" s="959"/>
      <c r="AW71" s="959"/>
      <c r="AX71" s="959"/>
      <c r="AY71" s="910"/>
      <c r="AZ71" s="961"/>
      <c r="BA71" s="961"/>
      <c r="BB71" s="961"/>
      <c r="BC71" s="961"/>
      <c r="BD71" s="962"/>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5" t="s">
        <v>587</v>
      </c>
      <c r="C72" s="956"/>
      <c r="D72" s="956"/>
      <c r="E72" s="956"/>
      <c r="F72" s="956"/>
      <c r="G72" s="956"/>
      <c r="H72" s="956"/>
      <c r="I72" s="956"/>
      <c r="J72" s="956"/>
      <c r="K72" s="956"/>
      <c r="L72" s="956"/>
      <c r="M72" s="956"/>
      <c r="N72" s="956"/>
      <c r="O72" s="956"/>
      <c r="P72" s="957"/>
      <c r="Q72" s="958"/>
      <c r="R72" s="959"/>
      <c r="S72" s="959"/>
      <c r="T72" s="959"/>
      <c r="U72" s="910"/>
      <c r="V72" s="960"/>
      <c r="W72" s="959"/>
      <c r="X72" s="959"/>
      <c r="Y72" s="959"/>
      <c r="Z72" s="910"/>
      <c r="AA72" s="960"/>
      <c r="AB72" s="959"/>
      <c r="AC72" s="959"/>
      <c r="AD72" s="959"/>
      <c r="AE72" s="910"/>
      <c r="AF72" s="960">
        <v>173</v>
      </c>
      <c r="AG72" s="959"/>
      <c r="AH72" s="959"/>
      <c r="AI72" s="959"/>
      <c r="AJ72" s="910"/>
      <c r="AK72" s="960"/>
      <c r="AL72" s="959"/>
      <c r="AM72" s="959"/>
      <c r="AN72" s="959"/>
      <c r="AO72" s="910"/>
      <c r="AP72" s="960">
        <v>1033</v>
      </c>
      <c r="AQ72" s="959"/>
      <c r="AR72" s="959"/>
      <c r="AS72" s="959"/>
      <c r="AT72" s="910"/>
      <c r="AU72" s="960">
        <v>119</v>
      </c>
      <c r="AV72" s="959"/>
      <c r="AW72" s="959"/>
      <c r="AX72" s="959"/>
      <c r="AY72" s="910"/>
      <c r="AZ72" s="961"/>
      <c r="BA72" s="961"/>
      <c r="BB72" s="961"/>
      <c r="BC72" s="961"/>
      <c r="BD72" s="962"/>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5" t="s">
        <v>588</v>
      </c>
      <c r="C73" s="956"/>
      <c r="D73" s="956"/>
      <c r="E73" s="956"/>
      <c r="F73" s="956"/>
      <c r="G73" s="956"/>
      <c r="H73" s="956"/>
      <c r="I73" s="956"/>
      <c r="J73" s="956"/>
      <c r="K73" s="956"/>
      <c r="L73" s="956"/>
      <c r="M73" s="956"/>
      <c r="N73" s="956"/>
      <c r="O73" s="956"/>
      <c r="P73" s="957"/>
      <c r="Q73" s="958"/>
      <c r="R73" s="959"/>
      <c r="S73" s="959"/>
      <c r="T73" s="959"/>
      <c r="U73" s="910"/>
      <c r="V73" s="960"/>
      <c r="W73" s="959"/>
      <c r="X73" s="959"/>
      <c r="Y73" s="959"/>
      <c r="Z73" s="910"/>
      <c r="AA73" s="960"/>
      <c r="AB73" s="959"/>
      <c r="AC73" s="959"/>
      <c r="AD73" s="959"/>
      <c r="AE73" s="910"/>
      <c r="AF73" s="960">
        <v>9</v>
      </c>
      <c r="AG73" s="959"/>
      <c r="AH73" s="959"/>
      <c r="AI73" s="959"/>
      <c r="AJ73" s="910"/>
      <c r="AK73" s="960"/>
      <c r="AL73" s="959"/>
      <c r="AM73" s="959"/>
      <c r="AN73" s="959"/>
      <c r="AO73" s="910"/>
      <c r="AP73" s="960"/>
      <c r="AQ73" s="959"/>
      <c r="AR73" s="959"/>
      <c r="AS73" s="959"/>
      <c r="AT73" s="910"/>
      <c r="AU73" s="960"/>
      <c r="AV73" s="959"/>
      <c r="AW73" s="959"/>
      <c r="AX73" s="959"/>
      <c r="AY73" s="910"/>
      <c r="AZ73" s="961"/>
      <c r="BA73" s="961"/>
      <c r="BB73" s="961"/>
      <c r="BC73" s="961"/>
      <c r="BD73" s="962"/>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5" t="s">
        <v>589</v>
      </c>
      <c r="C74" s="956"/>
      <c r="D74" s="956"/>
      <c r="E74" s="956"/>
      <c r="F74" s="956"/>
      <c r="G74" s="956"/>
      <c r="H74" s="956"/>
      <c r="I74" s="956"/>
      <c r="J74" s="956"/>
      <c r="K74" s="956"/>
      <c r="L74" s="956"/>
      <c r="M74" s="956"/>
      <c r="N74" s="956"/>
      <c r="O74" s="956"/>
      <c r="P74" s="957"/>
      <c r="Q74" s="958"/>
      <c r="R74" s="959"/>
      <c r="S74" s="959"/>
      <c r="T74" s="959"/>
      <c r="U74" s="910"/>
      <c r="V74" s="960"/>
      <c r="W74" s="959"/>
      <c r="X74" s="959"/>
      <c r="Y74" s="959"/>
      <c r="Z74" s="910"/>
      <c r="AA74" s="960"/>
      <c r="AB74" s="959"/>
      <c r="AC74" s="959"/>
      <c r="AD74" s="959"/>
      <c r="AE74" s="910"/>
      <c r="AF74" s="960">
        <v>47</v>
      </c>
      <c r="AG74" s="959"/>
      <c r="AH74" s="959"/>
      <c r="AI74" s="959"/>
      <c r="AJ74" s="910"/>
      <c r="AK74" s="960"/>
      <c r="AL74" s="959"/>
      <c r="AM74" s="959"/>
      <c r="AN74" s="959"/>
      <c r="AO74" s="910"/>
      <c r="AP74" s="960"/>
      <c r="AQ74" s="959"/>
      <c r="AR74" s="959"/>
      <c r="AS74" s="959"/>
      <c r="AT74" s="910"/>
      <c r="AU74" s="960"/>
      <c r="AV74" s="959"/>
      <c r="AW74" s="959"/>
      <c r="AX74" s="959"/>
      <c r="AY74" s="910"/>
      <c r="AZ74" s="961"/>
      <c r="BA74" s="961"/>
      <c r="BB74" s="961"/>
      <c r="BC74" s="961"/>
      <c r="BD74" s="962"/>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5" t="s">
        <v>590</v>
      </c>
      <c r="C75" s="956"/>
      <c r="D75" s="956"/>
      <c r="E75" s="956"/>
      <c r="F75" s="956"/>
      <c r="G75" s="956"/>
      <c r="H75" s="956"/>
      <c r="I75" s="956"/>
      <c r="J75" s="956"/>
      <c r="K75" s="956"/>
      <c r="L75" s="956"/>
      <c r="M75" s="956"/>
      <c r="N75" s="956"/>
      <c r="O75" s="956"/>
      <c r="P75" s="957"/>
      <c r="Q75" s="958"/>
      <c r="R75" s="959"/>
      <c r="S75" s="959"/>
      <c r="T75" s="959"/>
      <c r="U75" s="910"/>
      <c r="V75" s="960"/>
      <c r="W75" s="959"/>
      <c r="X75" s="959"/>
      <c r="Y75" s="959"/>
      <c r="Z75" s="910"/>
      <c r="AA75" s="960"/>
      <c r="AB75" s="959"/>
      <c r="AC75" s="959"/>
      <c r="AD75" s="959"/>
      <c r="AE75" s="910"/>
      <c r="AF75" s="960"/>
      <c r="AG75" s="959"/>
      <c r="AH75" s="959"/>
      <c r="AI75" s="959"/>
      <c r="AJ75" s="910"/>
      <c r="AK75" s="960"/>
      <c r="AL75" s="959"/>
      <c r="AM75" s="959"/>
      <c r="AN75" s="959"/>
      <c r="AO75" s="910"/>
      <c r="AP75" s="960"/>
      <c r="AQ75" s="959"/>
      <c r="AR75" s="959"/>
      <c r="AS75" s="959"/>
      <c r="AT75" s="910"/>
      <c r="AU75" s="960"/>
      <c r="AV75" s="959"/>
      <c r="AW75" s="959"/>
      <c r="AX75" s="959"/>
      <c r="AY75" s="910"/>
      <c r="AZ75" s="961"/>
      <c r="BA75" s="961"/>
      <c r="BB75" s="961"/>
      <c r="BC75" s="961"/>
      <c r="BD75" s="962"/>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5" t="s">
        <v>591</v>
      </c>
      <c r="C76" s="956"/>
      <c r="D76" s="956"/>
      <c r="E76" s="956"/>
      <c r="F76" s="956"/>
      <c r="G76" s="956"/>
      <c r="H76" s="956"/>
      <c r="I76" s="956"/>
      <c r="J76" s="956"/>
      <c r="K76" s="956"/>
      <c r="L76" s="956"/>
      <c r="M76" s="956"/>
      <c r="N76" s="956"/>
      <c r="O76" s="956"/>
      <c r="P76" s="957"/>
      <c r="Q76" s="958"/>
      <c r="R76" s="959"/>
      <c r="S76" s="959"/>
      <c r="T76" s="959"/>
      <c r="U76" s="910"/>
      <c r="V76" s="960"/>
      <c r="W76" s="959"/>
      <c r="X76" s="959"/>
      <c r="Y76" s="959"/>
      <c r="Z76" s="910"/>
      <c r="AA76" s="960"/>
      <c r="AB76" s="959"/>
      <c r="AC76" s="959"/>
      <c r="AD76" s="959"/>
      <c r="AE76" s="910"/>
      <c r="AF76" s="960">
        <v>135</v>
      </c>
      <c r="AG76" s="959"/>
      <c r="AH76" s="959"/>
      <c r="AI76" s="959"/>
      <c r="AJ76" s="910"/>
      <c r="AK76" s="960"/>
      <c r="AL76" s="959"/>
      <c r="AM76" s="959"/>
      <c r="AN76" s="959"/>
      <c r="AO76" s="910"/>
      <c r="AP76" s="960"/>
      <c r="AQ76" s="959"/>
      <c r="AR76" s="959"/>
      <c r="AS76" s="959"/>
      <c r="AT76" s="910"/>
      <c r="AU76" s="960"/>
      <c r="AV76" s="959"/>
      <c r="AW76" s="959"/>
      <c r="AX76" s="959"/>
      <c r="AY76" s="910"/>
      <c r="AZ76" s="961"/>
      <c r="BA76" s="961"/>
      <c r="BB76" s="961"/>
      <c r="BC76" s="961"/>
      <c r="BD76" s="962"/>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5" t="s">
        <v>592</v>
      </c>
      <c r="C77" s="956"/>
      <c r="D77" s="956"/>
      <c r="E77" s="956"/>
      <c r="F77" s="956"/>
      <c r="G77" s="956"/>
      <c r="H77" s="956"/>
      <c r="I77" s="956"/>
      <c r="J77" s="956"/>
      <c r="K77" s="956"/>
      <c r="L77" s="956"/>
      <c r="M77" s="956"/>
      <c r="N77" s="956"/>
      <c r="O77" s="956"/>
      <c r="P77" s="957"/>
      <c r="Q77" s="958"/>
      <c r="R77" s="959"/>
      <c r="S77" s="959"/>
      <c r="T77" s="959"/>
      <c r="U77" s="910"/>
      <c r="V77" s="960"/>
      <c r="W77" s="959"/>
      <c r="X77" s="959"/>
      <c r="Y77" s="959"/>
      <c r="Z77" s="910"/>
      <c r="AA77" s="960"/>
      <c r="AB77" s="959"/>
      <c r="AC77" s="959"/>
      <c r="AD77" s="959"/>
      <c r="AE77" s="910"/>
      <c r="AF77" s="960">
        <v>13586</v>
      </c>
      <c r="AG77" s="959"/>
      <c r="AH77" s="959"/>
      <c r="AI77" s="959"/>
      <c r="AJ77" s="910"/>
      <c r="AK77" s="960"/>
      <c r="AL77" s="959"/>
      <c r="AM77" s="959"/>
      <c r="AN77" s="959"/>
      <c r="AO77" s="910"/>
      <c r="AP77" s="960"/>
      <c r="AQ77" s="959"/>
      <c r="AR77" s="959"/>
      <c r="AS77" s="959"/>
      <c r="AT77" s="910"/>
      <c r="AU77" s="960"/>
      <c r="AV77" s="959"/>
      <c r="AW77" s="959"/>
      <c r="AX77" s="959"/>
      <c r="AY77" s="910"/>
      <c r="AZ77" s="961"/>
      <c r="BA77" s="961"/>
      <c r="BB77" s="961"/>
      <c r="BC77" s="961"/>
      <c r="BD77" s="962"/>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5" t="s">
        <v>593</v>
      </c>
      <c r="C78" s="956"/>
      <c r="D78" s="956"/>
      <c r="E78" s="956"/>
      <c r="F78" s="956"/>
      <c r="G78" s="956"/>
      <c r="H78" s="956"/>
      <c r="I78" s="956"/>
      <c r="J78" s="956"/>
      <c r="K78" s="956"/>
      <c r="L78" s="956"/>
      <c r="M78" s="956"/>
      <c r="N78" s="956"/>
      <c r="O78" s="956"/>
      <c r="P78" s="957"/>
      <c r="Q78" s="958"/>
      <c r="R78" s="959"/>
      <c r="S78" s="959"/>
      <c r="T78" s="959"/>
      <c r="U78" s="910"/>
      <c r="V78" s="960"/>
      <c r="W78" s="959"/>
      <c r="X78" s="959"/>
      <c r="Y78" s="959"/>
      <c r="Z78" s="910"/>
      <c r="AA78" s="960"/>
      <c r="AB78" s="959"/>
      <c r="AC78" s="959"/>
      <c r="AD78" s="959"/>
      <c r="AE78" s="910"/>
      <c r="AF78" s="960"/>
      <c r="AG78" s="959"/>
      <c r="AH78" s="959"/>
      <c r="AI78" s="959"/>
      <c r="AJ78" s="910"/>
      <c r="AK78" s="960"/>
      <c r="AL78" s="959"/>
      <c r="AM78" s="959"/>
      <c r="AN78" s="959"/>
      <c r="AO78" s="910"/>
      <c r="AP78" s="960"/>
      <c r="AQ78" s="959"/>
      <c r="AR78" s="959"/>
      <c r="AS78" s="959"/>
      <c r="AT78" s="910"/>
      <c r="AU78" s="960"/>
      <c r="AV78" s="959"/>
      <c r="AW78" s="959"/>
      <c r="AX78" s="959"/>
      <c r="AY78" s="910"/>
      <c r="AZ78" s="961"/>
      <c r="BA78" s="961"/>
      <c r="BB78" s="961"/>
      <c r="BC78" s="961"/>
      <c r="BD78" s="962"/>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5" t="s">
        <v>591</v>
      </c>
      <c r="C79" s="956"/>
      <c r="D79" s="956"/>
      <c r="E79" s="956"/>
      <c r="F79" s="956"/>
      <c r="G79" s="956"/>
      <c r="H79" s="956"/>
      <c r="I79" s="956"/>
      <c r="J79" s="956"/>
      <c r="K79" s="956"/>
      <c r="L79" s="956"/>
      <c r="M79" s="956"/>
      <c r="N79" s="956"/>
      <c r="O79" s="956"/>
      <c r="P79" s="957"/>
      <c r="Q79" s="958"/>
      <c r="R79" s="959"/>
      <c r="S79" s="959"/>
      <c r="T79" s="959"/>
      <c r="U79" s="910"/>
      <c r="V79" s="960"/>
      <c r="W79" s="959"/>
      <c r="X79" s="959"/>
      <c r="Y79" s="959"/>
      <c r="Z79" s="910"/>
      <c r="AA79" s="960"/>
      <c r="AB79" s="959"/>
      <c r="AC79" s="959"/>
      <c r="AD79" s="959"/>
      <c r="AE79" s="910"/>
      <c r="AF79" s="960">
        <v>277</v>
      </c>
      <c r="AG79" s="959"/>
      <c r="AH79" s="959"/>
      <c r="AI79" s="959"/>
      <c r="AJ79" s="910"/>
      <c r="AK79" s="960"/>
      <c r="AL79" s="959"/>
      <c r="AM79" s="959"/>
      <c r="AN79" s="959"/>
      <c r="AO79" s="910"/>
      <c r="AP79" s="960"/>
      <c r="AQ79" s="959"/>
      <c r="AR79" s="959"/>
      <c r="AS79" s="959"/>
      <c r="AT79" s="910"/>
      <c r="AU79" s="960"/>
      <c r="AV79" s="959"/>
      <c r="AW79" s="959"/>
      <c r="AX79" s="959"/>
      <c r="AY79" s="910"/>
      <c r="AZ79" s="961"/>
      <c r="BA79" s="961"/>
      <c r="BB79" s="961"/>
      <c r="BC79" s="961"/>
      <c r="BD79" s="962"/>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5" t="s">
        <v>594</v>
      </c>
      <c r="C80" s="956"/>
      <c r="D80" s="956"/>
      <c r="E80" s="956"/>
      <c r="F80" s="956"/>
      <c r="G80" s="956"/>
      <c r="H80" s="956"/>
      <c r="I80" s="956"/>
      <c r="J80" s="956"/>
      <c r="K80" s="956"/>
      <c r="L80" s="956"/>
      <c r="M80" s="956"/>
      <c r="N80" s="956"/>
      <c r="O80" s="956"/>
      <c r="P80" s="957"/>
      <c r="Q80" s="958"/>
      <c r="R80" s="959"/>
      <c r="S80" s="959"/>
      <c r="T80" s="959"/>
      <c r="U80" s="910"/>
      <c r="V80" s="960"/>
      <c r="W80" s="959"/>
      <c r="X80" s="959"/>
      <c r="Y80" s="959"/>
      <c r="Z80" s="910"/>
      <c r="AA80" s="960"/>
      <c r="AB80" s="959"/>
      <c r="AC80" s="959"/>
      <c r="AD80" s="959"/>
      <c r="AE80" s="910"/>
      <c r="AF80" s="960">
        <v>3</v>
      </c>
      <c r="AG80" s="959"/>
      <c r="AH80" s="959"/>
      <c r="AI80" s="959"/>
      <c r="AJ80" s="910"/>
      <c r="AK80" s="960"/>
      <c r="AL80" s="959"/>
      <c r="AM80" s="959"/>
      <c r="AN80" s="959"/>
      <c r="AO80" s="910"/>
      <c r="AP80" s="960"/>
      <c r="AQ80" s="959"/>
      <c r="AR80" s="959"/>
      <c r="AS80" s="959"/>
      <c r="AT80" s="910"/>
      <c r="AU80" s="960"/>
      <c r="AV80" s="959"/>
      <c r="AW80" s="959"/>
      <c r="AX80" s="959"/>
      <c r="AY80" s="910"/>
      <c r="AZ80" s="961"/>
      <c r="BA80" s="961"/>
      <c r="BB80" s="961"/>
      <c r="BC80" s="961"/>
      <c r="BD80" s="962"/>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5" t="s">
        <v>595</v>
      </c>
      <c r="C81" s="956"/>
      <c r="D81" s="956"/>
      <c r="E81" s="956"/>
      <c r="F81" s="956"/>
      <c r="G81" s="956"/>
      <c r="H81" s="956"/>
      <c r="I81" s="956"/>
      <c r="J81" s="956"/>
      <c r="K81" s="956"/>
      <c r="L81" s="956"/>
      <c r="M81" s="956"/>
      <c r="N81" s="956"/>
      <c r="O81" s="956"/>
      <c r="P81" s="957"/>
      <c r="Q81" s="958"/>
      <c r="R81" s="959"/>
      <c r="S81" s="959"/>
      <c r="T81" s="959"/>
      <c r="U81" s="910"/>
      <c r="V81" s="960"/>
      <c r="W81" s="959"/>
      <c r="X81" s="959"/>
      <c r="Y81" s="959"/>
      <c r="Z81" s="910"/>
      <c r="AA81" s="960"/>
      <c r="AB81" s="959"/>
      <c r="AC81" s="959"/>
      <c r="AD81" s="959"/>
      <c r="AE81" s="910"/>
      <c r="AF81" s="960"/>
      <c r="AG81" s="959"/>
      <c r="AH81" s="959"/>
      <c r="AI81" s="959"/>
      <c r="AJ81" s="910"/>
      <c r="AK81" s="960"/>
      <c r="AL81" s="959"/>
      <c r="AM81" s="959"/>
      <c r="AN81" s="959"/>
      <c r="AO81" s="910"/>
      <c r="AP81" s="960"/>
      <c r="AQ81" s="959"/>
      <c r="AR81" s="959"/>
      <c r="AS81" s="959"/>
      <c r="AT81" s="910"/>
      <c r="AU81" s="960"/>
      <c r="AV81" s="959"/>
      <c r="AW81" s="959"/>
      <c r="AX81" s="959"/>
      <c r="AY81" s="910"/>
      <c r="AZ81" s="961"/>
      <c r="BA81" s="961"/>
      <c r="BB81" s="961"/>
      <c r="BC81" s="961"/>
      <c r="BD81" s="962"/>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5" t="s">
        <v>591</v>
      </c>
      <c r="C82" s="956"/>
      <c r="D82" s="956"/>
      <c r="E82" s="956"/>
      <c r="F82" s="956"/>
      <c r="G82" s="956"/>
      <c r="H82" s="956"/>
      <c r="I82" s="956"/>
      <c r="J82" s="956"/>
      <c r="K82" s="956"/>
      <c r="L82" s="956"/>
      <c r="M82" s="956"/>
      <c r="N82" s="956"/>
      <c r="O82" s="956"/>
      <c r="P82" s="957"/>
      <c r="Q82" s="958"/>
      <c r="R82" s="959"/>
      <c r="S82" s="959"/>
      <c r="T82" s="959"/>
      <c r="U82" s="910"/>
      <c r="V82" s="960"/>
      <c r="W82" s="959"/>
      <c r="X82" s="959"/>
      <c r="Y82" s="959"/>
      <c r="Z82" s="910"/>
      <c r="AA82" s="960"/>
      <c r="AB82" s="959"/>
      <c r="AC82" s="959"/>
      <c r="AD82" s="959"/>
      <c r="AE82" s="910"/>
      <c r="AF82" s="960" t="s">
        <v>520</v>
      </c>
      <c r="AG82" s="959"/>
      <c r="AH82" s="959"/>
      <c r="AI82" s="959"/>
      <c r="AJ82" s="910"/>
      <c r="AK82" s="960"/>
      <c r="AL82" s="959"/>
      <c r="AM82" s="959"/>
      <c r="AN82" s="959"/>
      <c r="AO82" s="910"/>
      <c r="AP82" s="960"/>
      <c r="AQ82" s="959"/>
      <c r="AR82" s="959"/>
      <c r="AS82" s="959"/>
      <c r="AT82" s="910"/>
      <c r="AU82" s="960"/>
      <c r="AV82" s="959"/>
      <c r="AW82" s="959"/>
      <c r="AX82" s="959"/>
      <c r="AY82" s="910"/>
      <c r="AZ82" s="961"/>
      <c r="BA82" s="961"/>
      <c r="BB82" s="961"/>
      <c r="BC82" s="961"/>
      <c r="BD82" s="962"/>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5" t="s">
        <v>596</v>
      </c>
      <c r="C83" s="956"/>
      <c r="D83" s="956"/>
      <c r="E83" s="956"/>
      <c r="F83" s="956"/>
      <c r="G83" s="956"/>
      <c r="H83" s="956"/>
      <c r="I83" s="956"/>
      <c r="J83" s="956"/>
      <c r="K83" s="956"/>
      <c r="L83" s="956"/>
      <c r="M83" s="956"/>
      <c r="N83" s="956"/>
      <c r="O83" s="956"/>
      <c r="P83" s="957"/>
      <c r="Q83" s="958"/>
      <c r="R83" s="959"/>
      <c r="S83" s="959"/>
      <c r="T83" s="959"/>
      <c r="U83" s="910"/>
      <c r="V83" s="960"/>
      <c r="W83" s="959"/>
      <c r="X83" s="959"/>
      <c r="Y83" s="959"/>
      <c r="Z83" s="910"/>
      <c r="AA83" s="960"/>
      <c r="AB83" s="959"/>
      <c r="AC83" s="959"/>
      <c r="AD83" s="959"/>
      <c r="AE83" s="910"/>
      <c r="AF83" s="960" t="s">
        <v>520</v>
      </c>
      <c r="AG83" s="959"/>
      <c r="AH83" s="959"/>
      <c r="AI83" s="959"/>
      <c r="AJ83" s="910"/>
      <c r="AK83" s="960"/>
      <c r="AL83" s="959"/>
      <c r="AM83" s="959"/>
      <c r="AN83" s="959"/>
      <c r="AO83" s="910"/>
      <c r="AP83" s="960">
        <v>358</v>
      </c>
      <c r="AQ83" s="959"/>
      <c r="AR83" s="959"/>
      <c r="AS83" s="959"/>
      <c r="AT83" s="910"/>
      <c r="AU83" s="960">
        <v>105</v>
      </c>
      <c r="AV83" s="959"/>
      <c r="AW83" s="959"/>
      <c r="AX83" s="959"/>
      <c r="AY83" s="910"/>
      <c r="AZ83" s="961"/>
      <c r="BA83" s="961"/>
      <c r="BB83" s="961"/>
      <c r="BC83" s="961"/>
      <c r="BD83" s="962"/>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5" t="s">
        <v>597</v>
      </c>
      <c r="C84" s="956"/>
      <c r="D84" s="956"/>
      <c r="E84" s="956"/>
      <c r="F84" s="956"/>
      <c r="G84" s="956"/>
      <c r="H84" s="956"/>
      <c r="I84" s="956"/>
      <c r="J84" s="956"/>
      <c r="K84" s="956"/>
      <c r="L84" s="956"/>
      <c r="M84" s="956"/>
      <c r="N84" s="956"/>
      <c r="O84" s="956"/>
      <c r="P84" s="957"/>
      <c r="Q84" s="958"/>
      <c r="R84" s="959"/>
      <c r="S84" s="959"/>
      <c r="T84" s="959"/>
      <c r="U84" s="910"/>
      <c r="V84" s="960"/>
      <c r="W84" s="959"/>
      <c r="X84" s="959"/>
      <c r="Y84" s="959"/>
      <c r="Z84" s="910"/>
      <c r="AA84" s="960"/>
      <c r="AB84" s="959"/>
      <c r="AC84" s="959"/>
      <c r="AD84" s="959"/>
      <c r="AE84" s="910"/>
      <c r="AF84" s="960">
        <v>9</v>
      </c>
      <c r="AG84" s="959"/>
      <c r="AH84" s="959"/>
      <c r="AI84" s="959"/>
      <c r="AJ84" s="910"/>
      <c r="AK84" s="960"/>
      <c r="AL84" s="959"/>
      <c r="AM84" s="959"/>
      <c r="AN84" s="959"/>
      <c r="AO84" s="910"/>
      <c r="AP84" s="960"/>
      <c r="AQ84" s="959"/>
      <c r="AR84" s="959"/>
      <c r="AS84" s="959"/>
      <c r="AT84" s="910"/>
      <c r="AU84" s="960"/>
      <c r="AV84" s="959"/>
      <c r="AW84" s="959"/>
      <c r="AX84" s="959"/>
      <c r="AY84" s="910"/>
      <c r="AZ84" s="961"/>
      <c r="BA84" s="961"/>
      <c r="BB84" s="961"/>
      <c r="BC84" s="961"/>
      <c r="BD84" s="962"/>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5" t="s">
        <v>598</v>
      </c>
      <c r="C85" s="956"/>
      <c r="D85" s="956"/>
      <c r="E85" s="956"/>
      <c r="F85" s="956"/>
      <c r="G85" s="956"/>
      <c r="H85" s="956"/>
      <c r="I85" s="956"/>
      <c r="J85" s="956"/>
      <c r="K85" s="956"/>
      <c r="L85" s="956"/>
      <c r="M85" s="956"/>
      <c r="N85" s="956"/>
      <c r="O85" s="956"/>
      <c r="P85" s="957"/>
      <c r="Q85" s="958"/>
      <c r="R85" s="959"/>
      <c r="S85" s="959"/>
      <c r="T85" s="959"/>
      <c r="U85" s="910"/>
      <c r="V85" s="960"/>
      <c r="W85" s="959"/>
      <c r="X85" s="959"/>
      <c r="Y85" s="959"/>
      <c r="Z85" s="910"/>
      <c r="AA85" s="960"/>
      <c r="AB85" s="959"/>
      <c r="AC85" s="959"/>
      <c r="AD85" s="959"/>
      <c r="AE85" s="910"/>
      <c r="AF85" s="960" t="s">
        <v>520</v>
      </c>
      <c r="AG85" s="959"/>
      <c r="AH85" s="959"/>
      <c r="AI85" s="959"/>
      <c r="AJ85" s="910"/>
      <c r="AK85" s="960"/>
      <c r="AL85" s="959"/>
      <c r="AM85" s="959"/>
      <c r="AN85" s="959"/>
      <c r="AO85" s="910"/>
      <c r="AP85" s="960">
        <v>4650</v>
      </c>
      <c r="AQ85" s="959"/>
      <c r="AR85" s="959"/>
      <c r="AS85" s="959"/>
      <c r="AT85" s="910"/>
      <c r="AU85" s="960">
        <v>871</v>
      </c>
      <c r="AV85" s="959"/>
      <c r="AW85" s="959"/>
      <c r="AX85" s="959"/>
      <c r="AY85" s="910"/>
      <c r="AZ85" s="961"/>
      <c r="BA85" s="961"/>
      <c r="BB85" s="961"/>
      <c r="BC85" s="961"/>
      <c r="BD85" s="962"/>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5" t="s">
        <v>599</v>
      </c>
      <c r="C86" s="956"/>
      <c r="D86" s="956"/>
      <c r="E86" s="956"/>
      <c r="F86" s="956"/>
      <c r="G86" s="956"/>
      <c r="H86" s="956"/>
      <c r="I86" s="956"/>
      <c r="J86" s="956"/>
      <c r="K86" s="956"/>
      <c r="L86" s="956"/>
      <c r="M86" s="956"/>
      <c r="N86" s="956"/>
      <c r="O86" s="956"/>
      <c r="P86" s="957"/>
      <c r="Q86" s="958"/>
      <c r="R86" s="959"/>
      <c r="S86" s="959"/>
      <c r="T86" s="959"/>
      <c r="U86" s="910"/>
      <c r="V86" s="960"/>
      <c r="W86" s="959"/>
      <c r="X86" s="959"/>
      <c r="Y86" s="959"/>
      <c r="Z86" s="910"/>
      <c r="AA86" s="960"/>
      <c r="AB86" s="959"/>
      <c r="AC86" s="959"/>
      <c r="AD86" s="959"/>
      <c r="AE86" s="910"/>
      <c r="AF86" s="960">
        <v>4</v>
      </c>
      <c r="AG86" s="959"/>
      <c r="AH86" s="959"/>
      <c r="AI86" s="959"/>
      <c r="AJ86" s="910"/>
      <c r="AK86" s="960"/>
      <c r="AL86" s="959"/>
      <c r="AM86" s="959"/>
      <c r="AN86" s="959"/>
      <c r="AO86" s="910"/>
      <c r="AP86" s="960"/>
      <c r="AQ86" s="959"/>
      <c r="AR86" s="959"/>
      <c r="AS86" s="959"/>
      <c r="AT86" s="910"/>
      <c r="AU86" s="960"/>
      <c r="AV86" s="959"/>
      <c r="AW86" s="959"/>
      <c r="AX86" s="959"/>
      <c r="AY86" s="910"/>
      <c r="AZ86" s="961"/>
      <c r="BA86" s="961"/>
      <c r="BB86" s="961"/>
      <c r="BC86" s="961"/>
      <c r="BD86" s="962"/>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386</v>
      </c>
      <c r="B88" s="870" t="s">
        <v>423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424</v>
      </c>
      <c r="BS102" s="871"/>
      <c r="BT102" s="871"/>
      <c r="BU102" s="871"/>
      <c r="BV102" s="871"/>
      <c r="BW102" s="871"/>
      <c r="BX102" s="871"/>
      <c r="BY102" s="871"/>
      <c r="BZ102" s="871"/>
      <c r="CA102" s="871"/>
      <c r="CB102" s="871"/>
      <c r="CC102" s="871"/>
      <c r="CD102" s="871"/>
      <c r="CE102" s="871"/>
      <c r="CF102" s="871"/>
      <c r="CG102" s="872"/>
      <c r="CH102" s="970"/>
      <c r="CI102" s="971"/>
      <c r="CJ102" s="971"/>
      <c r="CK102" s="971"/>
      <c r="CL102" s="972"/>
      <c r="CM102" s="970"/>
      <c r="CN102" s="971"/>
      <c r="CO102" s="971"/>
      <c r="CP102" s="971"/>
      <c r="CQ102" s="972"/>
      <c r="CR102" s="973"/>
      <c r="CS102" s="930"/>
      <c r="CT102" s="930"/>
      <c r="CU102" s="930"/>
      <c r="CV102" s="974"/>
      <c r="CW102" s="973"/>
      <c r="CX102" s="930"/>
      <c r="CY102" s="930"/>
      <c r="CZ102" s="930"/>
      <c r="DA102" s="974"/>
      <c r="DB102" s="973"/>
      <c r="DC102" s="930"/>
      <c r="DD102" s="930"/>
      <c r="DE102" s="930"/>
      <c r="DF102" s="974"/>
      <c r="DG102" s="973"/>
      <c r="DH102" s="930"/>
      <c r="DI102" s="930"/>
      <c r="DJ102" s="930"/>
      <c r="DK102" s="974"/>
      <c r="DL102" s="973"/>
      <c r="DM102" s="930"/>
      <c r="DN102" s="930"/>
      <c r="DO102" s="930"/>
      <c r="DP102" s="974"/>
      <c r="DQ102" s="973"/>
      <c r="DR102" s="930"/>
      <c r="DS102" s="930"/>
      <c r="DT102" s="930"/>
      <c r="DU102" s="974"/>
      <c r="DV102" s="997"/>
      <c r="DW102" s="998"/>
      <c r="DX102" s="998"/>
      <c r="DY102" s="998"/>
      <c r="DZ102" s="999"/>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0" t="s">
        <v>425</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1" t="s">
        <v>426</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2" t="s">
        <v>429</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430</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6" customFormat="1" ht="26.25" customHeight="1" x14ac:dyDescent="0.15">
      <c r="A109" s="995" t="s">
        <v>431</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432</v>
      </c>
      <c r="AB109" s="976"/>
      <c r="AC109" s="976"/>
      <c r="AD109" s="976"/>
      <c r="AE109" s="977"/>
      <c r="AF109" s="975" t="s">
        <v>306</v>
      </c>
      <c r="AG109" s="976"/>
      <c r="AH109" s="976"/>
      <c r="AI109" s="976"/>
      <c r="AJ109" s="977"/>
      <c r="AK109" s="975" t="s">
        <v>305</v>
      </c>
      <c r="AL109" s="976"/>
      <c r="AM109" s="976"/>
      <c r="AN109" s="976"/>
      <c r="AO109" s="977"/>
      <c r="AP109" s="975" t="s">
        <v>433</v>
      </c>
      <c r="AQ109" s="976"/>
      <c r="AR109" s="976"/>
      <c r="AS109" s="976"/>
      <c r="AT109" s="978"/>
      <c r="AU109" s="995" t="s">
        <v>431</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432</v>
      </c>
      <c r="BR109" s="976"/>
      <c r="BS109" s="976"/>
      <c r="BT109" s="976"/>
      <c r="BU109" s="977"/>
      <c r="BV109" s="975" t="s">
        <v>306</v>
      </c>
      <c r="BW109" s="976"/>
      <c r="BX109" s="976"/>
      <c r="BY109" s="976"/>
      <c r="BZ109" s="977"/>
      <c r="CA109" s="975" t="s">
        <v>305</v>
      </c>
      <c r="CB109" s="976"/>
      <c r="CC109" s="976"/>
      <c r="CD109" s="976"/>
      <c r="CE109" s="977"/>
      <c r="CF109" s="996" t="s">
        <v>433</v>
      </c>
      <c r="CG109" s="996"/>
      <c r="CH109" s="996"/>
      <c r="CI109" s="996"/>
      <c r="CJ109" s="996"/>
      <c r="CK109" s="975" t="s">
        <v>434</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432</v>
      </c>
      <c r="DH109" s="976"/>
      <c r="DI109" s="976"/>
      <c r="DJ109" s="976"/>
      <c r="DK109" s="977"/>
      <c r="DL109" s="975" t="s">
        <v>306</v>
      </c>
      <c r="DM109" s="976"/>
      <c r="DN109" s="976"/>
      <c r="DO109" s="976"/>
      <c r="DP109" s="977"/>
      <c r="DQ109" s="975" t="s">
        <v>305</v>
      </c>
      <c r="DR109" s="976"/>
      <c r="DS109" s="976"/>
      <c r="DT109" s="976"/>
      <c r="DU109" s="977"/>
      <c r="DV109" s="975" t="s">
        <v>433</v>
      </c>
      <c r="DW109" s="976"/>
      <c r="DX109" s="976"/>
      <c r="DY109" s="976"/>
      <c r="DZ109" s="978"/>
    </row>
    <row r="110" spans="1:131" s="246" customFormat="1" ht="26.25" customHeight="1" x14ac:dyDescent="0.15">
      <c r="A110" s="979" t="s">
        <v>435</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717215</v>
      </c>
      <c r="AB110" s="983"/>
      <c r="AC110" s="983"/>
      <c r="AD110" s="983"/>
      <c r="AE110" s="984"/>
      <c r="AF110" s="985">
        <v>776835</v>
      </c>
      <c r="AG110" s="983"/>
      <c r="AH110" s="983"/>
      <c r="AI110" s="983"/>
      <c r="AJ110" s="984"/>
      <c r="AK110" s="985">
        <v>819450</v>
      </c>
      <c r="AL110" s="983"/>
      <c r="AM110" s="983"/>
      <c r="AN110" s="983"/>
      <c r="AO110" s="984"/>
      <c r="AP110" s="986">
        <v>19.399999999999999</v>
      </c>
      <c r="AQ110" s="987"/>
      <c r="AR110" s="987"/>
      <c r="AS110" s="987"/>
      <c r="AT110" s="988"/>
      <c r="AU110" s="989" t="s">
        <v>73</v>
      </c>
      <c r="AV110" s="990"/>
      <c r="AW110" s="990"/>
      <c r="AX110" s="990"/>
      <c r="AY110" s="990"/>
      <c r="AZ110" s="1031" t="s">
        <v>436</v>
      </c>
      <c r="BA110" s="980"/>
      <c r="BB110" s="980"/>
      <c r="BC110" s="980"/>
      <c r="BD110" s="980"/>
      <c r="BE110" s="980"/>
      <c r="BF110" s="980"/>
      <c r="BG110" s="980"/>
      <c r="BH110" s="980"/>
      <c r="BI110" s="980"/>
      <c r="BJ110" s="980"/>
      <c r="BK110" s="980"/>
      <c r="BL110" s="980"/>
      <c r="BM110" s="980"/>
      <c r="BN110" s="980"/>
      <c r="BO110" s="980"/>
      <c r="BP110" s="981"/>
      <c r="BQ110" s="1017">
        <v>9659093</v>
      </c>
      <c r="BR110" s="1018"/>
      <c r="BS110" s="1018"/>
      <c r="BT110" s="1018"/>
      <c r="BU110" s="1018"/>
      <c r="BV110" s="1018">
        <v>9549867</v>
      </c>
      <c r="BW110" s="1018"/>
      <c r="BX110" s="1018"/>
      <c r="BY110" s="1018"/>
      <c r="BZ110" s="1018"/>
      <c r="CA110" s="1018">
        <v>9608848</v>
      </c>
      <c r="CB110" s="1018"/>
      <c r="CC110" s="1018"/>
      <c r="CD110" s="1018"/>
      <c r="CE110" s="1018"/>
      <c r="CF110" s="1032">
        <v>227</v>
      </c>
      <c r="CG110" s="1033"/>
      <c r="CH110" s="1033"/>
      <c r="CI110" s="1033"/>
      <c r="CJ110" s="1033"/>
      <c r="CK110" s="1034" t="s">
        <v>437</v>
      </c>
      <c r="CL110" s="1035"/>
      <c r="CM110" s="1014" t="s">
        <v>438</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439</v>
      </c>
      <c r="DH110" s="1018"/>
      <c r="DI110" s="1018"/>
      <c r="DJ110" s="1018"/>
      <c r="DK110" s="1018"/>
      <c r="DL110" s="1018" t="s">
        <v>439</v>
      </c>
      <c r="DM110" s="1018"/>
      <c r="DN110" s="1018"/>
      <c r="DO110" s="1018"/>
      <c r="DP110" s="1018"/>
      <c r="DQ110" s="1018" t="s">
        <v>439</v>
      </c>
      <c r="DR110" s="1018"/>
      <c r="DS110" s="1018"/>
      <c r="DT110" s="1018"/>
      <c r="DU110" s="1018"/>
      <c r="DV110" s="1019" t="s">
        <v>440</v>
      </c>
      <c r="DW110" s="1019"/>
      <c r="DX110" s="1019"/>
      <c r="DY110" s="1019"/>
      <c r="DZ110" s="1020"/>
    </row>
    <row r="111" spans="1:131" s="246" customFormat="1" ht="26.25" customHeight="1" x14ac:dyDescent="0.15">
      <c r="A111" s="1021" t="s">
        <v>441</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442</v>
      </c>
      <c r="AB111" s="1025"/>
      <c r="AC111" s="1025"/>
      <c r="AD111" s="1025"/>
      <c r="AE111" s="1026"/>
      <c r="AF111" s="1027" t="s">
        <v>127</v>
      </c>
      <c r="AG111" s="1025"/>
      <c r="AH111" s="1025"/>
      <c r="AI111" s="1025"/>
      <c r="AJ111" s="1026"/>
      <c r="AK111" s="1027" t="s">
        <v>439</v>
      </c>
      <c r="AL111" s="1025"/>
      <c r="AM111" s="1025"/>
      <c r="AN111" s="1025"/>
      <c r="AO111" s="1026"/>
      <c r="AP111" s="1028" t="s">
        <v>442</v>
      </c>
      <c r="AQ111" s="1029"/>
      <c r="AR111" s="1029"/>
      <c r="AS111" s="1029"/>
      <c r="AT111" s="1030"/>
      <c r="AU111" s="991"/>
      <c r="AV111" s="992"/>
      <c r="AW111" s="992"/>
      <c r="AX111" s="992"/>
      <c r="AY111" s="992"/>
      <c r="AZ111" s="1040" t="s">
        <v>443</v>
      </c>
      <c r="BA111" s="1041"/>
      <c r="BB111" s="1041"/>
      <c r="BC111" s="1041"/>
      <c r="BD111" s="1041"/>
      <c r="BE111" s="1041"/>
      <c r="BF111" s="1041"/>
      <c r="BG111" s="1041"/>
      <c r="BH111" s="1041"/>
      <c r="BI111" s="1041"/>
      <c r="BJ111" s="1041"/>
      <c r="BK111" s="1041"/>
      <c r="BL111" s="1041"/>
      <c r="BM111" s="1041"/>
      <c r="BN111" s="1041"/>
      <c r="BO111" s="1041"/>
      <c r="BP111" s="1042"/>
      <c r="BQ111" s="1010" t="s">
        <v>444</v>
      </c>
      <c r="BR111" s="1011"/>
      <c r="BS111" s="1011"/>
      <c r="BT111" s="1011"/>
      <c r="BU111" s="1011"/>
      <c r="BV111" s="1011" t="s">
        <v>127</v>
      </c>
      <c r="BW111" s="1011"/>
      <c r="BX111" s="1011"/>
      <c r="BY111" s="1011"/>
      <c r="BZ111" s="1011"/>
      <c r="CA111" s="1011" t="s">
        <v>444</v>
      </c>
      <c r="CB111" s="1011"/>
      <c r="CC111" s="1011"/>
      <c r="CD111" s="1011"/>
      <c r="CE111" s="1011"/>
      <c r="CF111" s="1005" t="s">
        <v>439</v>
      </c>
      <c r="CG111" s="1006"/>
      <c r="CH111" s="1006"/>
      <c r="CI111" s="1006"/>
      <c r="CJ111" s="1006"/>
      <c r="CK111" s="1036"/>
      <c r="CL111" s="1037"/>
      <c r="CM111" s="1007" t="s">
        <v>445</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442</v>
      </c>
      <c r="DH111" s="1011"/>
      <c r="DI111" s="1011"/>
      <c r="DJ111" s="1011"/>
      <c r="DK111" s="1011"/>
      <c r="DL111" s="1011" t="s">
        <v>442</v>
      </c>
      <c r="DM111" s="1011"/>
      <c r="DN111" s="1011"/>
      <c r="DO111" s="1011"/>
      <c r="DP111" s="1011"/>
      <c r="DQ111" s="1011" t="s">
        <v>439</v>
      </c>
      <c r="DR111" s="1011"/>
      <c r="DS111" s="1011"/>
      <c r="DT111" s="1011"/>
      <c r="DU111" s="1011"/>
      <c r="DV111" s="1012" t="s">
        <v>439</v>
      </c>
      <c r="DW111" s="1012"/>
      <c r="DX111" s="1012"/>
      <c r="DY111" s="1012"/>
      <c r="DZ111" s="1013"/>
    </row>
    <row r="112" spans="1:131" s="246" customFormat="1" ht="26.25" customHeight="1" x14ac:dyDescent="0.15">
      <c r="A112" s="1043" t="s">
        <v>446</v>
      </c>
      <c r="B112" s="1044"/>
      <c r="C112" s="1041" t="s">
        <v>447</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127</v>
      </c>
      <c r="AB112" s="1050"/>
      <c r="AC112" s="1050"/>
      <c r="AD112" s="1050"/>
      <c r="AE112" s="1051"/>
      <c r="AF112" s="1052" t="s">
        <v>448</v>
      </c>
      <c r="AG112" s="1050"/>
      <c r="AH112" s="1050"/>
      <c r="AI112" s="1050"/>
      <c r="AJ112" s="1051"/>
      <c r="AK112" s="1052" t="s">
        <v>439</v>
      </c>
      <c r="AL112" s="1050"/>
      <c r="AM112" s="1050"/>
      <c r="AN112" s="1050"/>
      <c r="AO112" s="1051"/>
      <c r="AP112" s="1053" t="s">
        <v>127</v>
      </c>
      <c r="AQ112" s="1054"/>
      <c r="AR112" s="1054"/>
      <c r="AS112" s="1054"/>
      <c r="AT112" s="1055"/>
      <c r="AU112" s="991"/>
      <c r="AV112" s="992"/>
      <c r="AW112" s="992"/>
      <c r="AX112" s="992"/>
      <c r="AY112" s="992"/>
      <c r="AZ112" s="1040" t="s">
        <v>449</v>
      </c>
      <c r="BA112" s="1041"/>
      <c r="BB112" s="1041"/>
      <c r="BC112" s="1041"/>
      <c r="BD112" s="1041"/>
      <c r="BE112" s="1041"/>
      <c r="BF112" s="1041"/>
      <c r="BG112" s="1041"/>
      <c r="BH112" s="1041"/>
      <c r="BI112" s="1041"/>
      <c r="BJ112" s="1041"/>
      <c r="BK112" s="1041"/>
      <c r="BL112" s="1041"/>
      <c r="BM112" s="1041"/>
      <c r="BN112" s="1041"/>
      <c r="BO112" s="1041"/>
      <c r="BP112" s="1042"/>
      <c r="BQ112" s="1010">
        <v>544379</v>
      </c>
      <c r="BR112" s="1011"/>
      <c r="BS112" s="1011"/>
      <c r="BT112" s="1011"/>
      <c r="BU112" s="1011"/>
      <c r="BV112" s="1011">
        <v>524592</v>
      </c>
      <c r="BW112" s="1011"/>
      <c r="BX112" s="1011"/>
      <c r="BY112" s="1011"/>
      <c r="BZ112" s="1011"/>
      <c r="CA112" s="1011">
        <v>575140</v>
      </c>
      <c r="CB112" s="1011"/>
      <c r="CC112" s="1011"/>
      <c r="CD112" s="1011"/>
      <c r="CE112" s="1011"/>
      <c r="CF112" s="1005">
        <v>13.6</v>
      </c>
      <c r="CG112" s="1006"/>
      <c r="CH112" s="1006"/>
      <c r="CI112" s="1006"/>
      <c r="CJ112" s="1006"/>
      <c r="CK112" s="1036"/>
      <c r="CL112" s="1037"/>
      <c r="CM112" s="1007" t="s">
        <v>450</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440</v>
      </c>
      <c r="DH112" s="1011"/>
      <c r="DI112" s="1011"/>
      <c r="DJ112" s="1011"/>
      <c r="DK112" s="1011"/>
      <c r="DL112" s="1011" t="s">
        <v>439</v>
      </c>
      <c r="DM112" s="1011"/>
      <c r="DN112" s="1011"/>
      <c r="DO112" s="1011"/>
      <c r="DP112" s="1011"/>
      <c r="DQ112" s="1011" t="s">
        <v>127</v>
      </c>
      <c r="DR112" s="1011"/>
      <c r="DS112" s="1011"/>
      <c r="DT112" s="1011"/>
      <c r="DU112" s="1011"/>
      <c r="DV112" s="1012" t="s">
        <v>442</v>
      </c>
      <c r="DW112" s="1012"/>
      <c r="DX112" s="1012"/>
      <c r="DY112" s="1012"/>
      <c r="DZ112" s="1013"/>
    </row>
    <row r="113" spans="1:130" s="246" customFormat="1" ht="26.25" customHeight="1" x14ac:dyDescent="0.15">
      <c r="A113" s="1045"/>
      <c r="B113" s="1046"/>
      <c r="C113" s="1041" t="s">
        <v>451</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98036</v>
      </c>
      <c r="AB113" s="1025"/>
      <c r="AC113" s="1025"/>
      <c r="AD113" s="1025"/>
      <c r="AE113" s="1026"/>
      <c r="AF113" s="1027">
        <v>80761</v>
      </c>
      <c r="AG113" s="1025"/>
      <c r="AH113" s="1025"/>
      <c r="AI113" s="1025"/>
      <c r="AJ113" s="1026"/>
      <c r="AK113" s="1027">
        <v>80560</v>
      </c>
      <c r="AL113" s="1025"/>
      <c r="AM113" s="1025"/>
      <c r="AN113" s="1025"/>
      <c r="AO113" s="1026"/>
      <c r="AP113" s="1028">
        <v>1.9</v>
      </c>
      <c r="AQ113" s="1029"/>
      <c r="AR113" s="1029"/>
      <c r="AS113" s="1029"/>
      <c r="AT113" s="1030"/>
      <c r="AU113" s="991"/>
      <c r="AV113" s="992"/>
      <c r="AW113" s="992"/>
      <c r="AX113" s="992"/>
      <c r="AY113" s="992"/>
      <c r="AZ113" s="1040" t="s">
        <v>452</v>
      </c>
      <c r="BA113" s="1041"/>
      <c r="BB113" s="1041"/>
      <c r="BC113" s="1041"/>
      <c r="BD113" s="1041"/>
      <c r="BE113" s="1041"/>
      <c r="BF113" s="1041"/>
      <c r="BG113" s="1041"/>
      <c r="BH113" s="1041"/>
      <c r="BI113" s="1041"/>
      <c r="BJ113" s="1041"/>
      <c r="BK113" s="1041"/>
      <c r="BL113" s="1041"/>
      <c r="BM113" s="1041"/>
      <c r="BN113" s="1041"/>
      <c r="BO113" s="1041"/>
      <c r="BP113" s="1042"/>
      <c r="BQ113" s="1010">
        <v>1177167</v>
      </c>
      <c r="BR113" s="1011"/>
      <c r="BS113" s="1011"/>
      <c r="BT113" s="1011"/>
      <c r="BU113" s="1011"/>
      <c r="BV113" s="1011">
        <v>1135593</v>
      </c>
      <c r="BW113" s="1011"/>
      <c r="BX113" s="1011"/>
      <c r="BY113" s="1011"/>
      <c r="BZ113" s="1011"/>
      <c r="CA113" s="1011">
        <v>1109502</v>
      </c>
      <c r="CB113" s="1011"/>
      <c r="CC113" s="1011"/>
      <c r="CD113" s="1011"/>
      <c r="CE113" s="1011"/>
      <c r="CF113" s="1005">
        <v>26.2</v>
      </c>
      <c r="CG113" s="1006"/>
      <c r="CH113" s="1006"/>
      <c r="CI113" s="1006"/>
      <c r="CJ113" s="1006"/>
      <c r="CK113" s="1036"/>
      <c r="CL113" s="1037"/>
      <c r="CM113" s="1007" t="s">
        <v>453</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440</v>
      </c>
      <c r="DH113" s="1050"/>
      <c r="DI113" s="1050"/>
      <c r="DJ113" s="1050"/>
      <c r="DK113" s="1051"/>
      <c r="DL113" s="1052" t="s">
        <v>439</v>
      </c>
      <c r="DM113" s="1050"/>
      <c r="DN113" s="1050"/>
      <c r="DO113" s="1050"/>
      <c r="DP113" s="1051"/>
      <c r="DQ113" s="1052" t="s">
        <v>442</v>
      </c>
      <c r="DR113" s="1050"/>
      <c r="DS113" s="1050"/>
      <c r="DT113" s="1050"/>
      <c r="DU113" s="1051"/>
      <c r="DV113" s="1053" t="s">
        <v>127</v>
      </c>
      <c r="DW113" s="1054"/>
      <c r="DX113" s="1054"/>
      <c r="DY113" s="1054"/>
      <c r="DZ113" s="1055"/>
    </row>
    <row r="114" spans="1:130" s="246" customFormat="1" ht="26.25" customHeight="1" x14ac:dyDescent="0.15">
      <c r="A114" s="1045"/>
      <c r="B114" s="1046"/>
      <c r="C114" s="1041" t="s">
        <v>454</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v>39278</v>
      </c>
      <c r="AB114" s="1050"/>
      <c r="AC114" s="1050"/>
      <c r="AD114" s="1050"/>
      <c r="AE114" s="1051"/>
      <c r="AF114" s="1052">
        <v>44931</v>
      </c>
      <c r="AG114" s="1050"/>
      <c r="AH114" s="1050"/>
      <c r="AI114" s="1050"/>
      <c r="AJ114" s="1051"/>
      <c r="AK114" s="1052">
        <v>53107</v>
      </c>
      <c r="AL114" s="1050"/>
      <c r="AM114" s="1050"/>
      <c r="AN114" s="1050"/>
      <c r="AO114" s="1051"/>
      <c r="AP114" s="1053">
        <v>1.3</v>
      </c>
      <c r="AQ114" s="1054"/>
      <c r="AR114" s="1054"/>
      <c r="AS114" s="1054"/>
      <c r="AT114" s="1055"/>
      <c r="AU114" s="991"/>
      <c r="AV114" s="992"/>
      <c r="AW114" s="992"/>
      <c r="AX114" s="992"/>
      <c r="AY114" s="992"/>
      <c r="AZ114" s="1040" t="s">
        <v>455</v>
      </c>
      <c r="BA114" s="1041"/>
      <c r="BB114" s="1041"/>
      <c r="BC114" s="1041"/>
      <c r="BD114" s="1041"/>
      <c r="BE114" s="1041"/>
      <c r="BF114" s="1041"/>
      <c r="BG114" s="1041"/>
      <c r="BH114" s="1041"/>
      <c r="BI114" s="1041"/>
      <c r="BJ114" s="1041"/>
      <c r="BK114" s="1041"/>
      <c r="BL114" s="1041"/>
      <c r="BM114" s="1041"/>
      <c r="BN114" s="1041"/>
      <c r="BO114" s="1041"/>
      <c r="BP114" s="1042"/>
      <c r="BQ114" s="1010">
        <v>1579326</v>
      </c>
      <c r="BR114" s="1011"/>
      <c r="BS114" s="1011"/>
      <c r="BT114" s="1011"/>
      <c r="BU114" s="1011"/>
      <c r="BV114" s="1011">
        <v>1545499</v>
      </c>
      <c r="BW114" s="1011"/>
      <c r="BX114" s="1011"/>
      <c r="BY114" s="1011"/>
      <c r="BZ114" s="1011"/>
      <c r="CA114" s="1011">
        <v>1493622</v>
      </c>
      <c r="CB114" s="1011"/>
      <c r="CC114" s="1011"/>
      <c r="CD114" s="1011"/>
      <c r="CE114" s="1011"/>
      <c r="CF114" s="1005">
        <v>35.299999999999997</v>
      </c>
      <c r="CG114" s="1006"/>
      <c r="CH114" s="1006"/>
      <c r="CI114" s="1006"/>
      <c r="CJ114" s="1006"/>
      <c r="CK114" s="1036"/>
      <c r="CL114" s="1037"/>
      <c r="CM114" s="1007" t="s">
        <v>456</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442</v>
      </c>
      <c r="DH114" s="1050"/>
      <c r="DI114" s="1050"/>
      <c r="DJ114" s="1050"/>
      <c r="DK114" s="1051"/>
      <c r="DL114" s="1052" t="s">
        <v>457</v>
      </c>
      <c r="DM114" s="1050"/>
      <c r="DN114" s="1050"/>
      <c r="DO114" s="1050"/>
      <c r="DP114" s="1051"/>
      <c r="DQ114" s="1052" t="s">
        <v>457</v>
      </c>
      <c r="DR114" s="1050"/>
      <c r="DS114" s="1050"/>
      <c r="DT114" s="1050"/>
      <c r="DU114" s="1051"/>
      <c r="DV114" s="1053" t="s">
        <v>127</v>
      </c>
      <c r="DW114" s="1054"/>
      <c r="DX114" s="1054"/>
      <c r="DY114" s="1054"/>
      <c r="DZ114" s="1055"/>
    </row>
    <row r="115" spans="1:130" s="246" customFormat="1" ht="26.25" customHeight="1" x14ac:dyDescent="0.15">
      <c r="A115" s="1045"/>
      <c r="B115" s="1046"/>
      <c r="C115" s="1041" t="s">
        <v>458</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t="s">
        <v>439</v>
      </c>
      <c r="AB115" s="1025"/>
      <c r="AC115" s="1025"/>
      <c r="AD115" s="1025"/>
      <c r="AE115" s="1026"/>
      <c r="AF115" s="1027" t="s">
        <v>459</v>
      </c>
      <c r="AG115" s="1025"/>
      <c r="AH115" s="1025"/>
      <c r="AI115" s="1025"/>
      <c r="AJ115" s="1026"/>
      <c r="AK115" s="1027" t="s">
        <v>440</v>
      </c>
      <c r="AL115" s="1025"/>
      <c r="AM115" s="1025"/>
      <c r="AN115" s="1025"/>
      <c r="AO115" s="1026"/>
      <c r="AP115" s="1028" t="s">
        <v>439</v>
      </c>
      <c r="AQ115" s="1029"/>
      <c r="AR115" s="1029"/>
      <c r="AS115" s="1029"/>
      <c r="AT115" s="1030"/>
      <c r="AU115" s="991"/>
      <c r="AV115" s="992"/>
      <c r="AW115" s="992"/>
      <c r="AX115" s="992"/>
      <c r="AY115" s="992"/>
      <c r="AZ115" s="1040" t="s">
        <v>460</v>
      </c>
      <c r="BA115" s="1041"/>
      <c r="BB115" s="1041"/>
      <c r="BC115" s="1041"/>
      <c r="BD115" s="1041"/>
      <c r="BE115" s="1041"/>
      <c r="BF115" s="1041"/>
      <c r="BG115" s="1041"/>
      <c r="BH115" s="1041"/>
      <c r="BI115" s="1041"/>
      <c r="BJ115" s="1041"/>
      <c r="BK115" s="1041"/>
      <c r="BL115" s="1041"/>
      <c r="BM115" s="1041"/>
      <c r="BN115" s="1041"/>
      <c r="BO115" s="1041"/>
      <c r="BP115" s="1042"/>
      <c r="BQ115" s="1010">
        <v>1578344</v>
      </c>
      <c r="BR115" s="1011"/>
      <c r="BS115" s="1011"/>
      <c r="BT115" s="1011"/>
      <c r="BU115" s="1011"/>
      <c r="BV115" s="1011">
        <v>1331173</v>
      </c>
      <c r="BW115" s="1011"/>
      <c r="BX115" s="1011"/>
      <c r="BY115" s="1011"/>
      <c r="BZ115" s="1011"/>
      <c r="CA115" s="1011">
        <v>1091687</v>
      </c>
      <c r="CB115" s="1011"/>
      <c r="CC115" s="1011"/>
      <c r="CD115" s="1011"/>
      <c r="CE115" s="1011"/>
      <c r="CF115" s="1005">
        <v>25.8</v>
      </c>
      <c r="CG115" s="1006"/>
      <c r="CH115" s="1006"/>
      <c r="CI115" s="1006"/>
      <c r="CJ115" s="1006"/>
      <c r="CK115" s="1036"/>
      <c r="CL115" s="1037"/>
      <c r="CM115" s="1040" t="s">
        <v>461</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t="s">
        <v>127</v>
      </c>
      <c r="DH115" s="1050"/>
      <c r="DI115" s="1050"/>
      <c r="DJ115" s="1050"/>
      <c r="DK115" s="1051"/>
      <c r="DL115" s="1052" t="s">
        <v>439</v>
      </c>
      <c r="DM115" s="1050"/>
      <c r="DN115" s="1050"/>
      <c r="DO115" s="1050"/>
      <c r="DP115" s="1051"/>
      <c r="DQ115" s="1052" t="s">
        <v>439</v>
      </c>
      <c r="DR115" s="1050"/>
      <c r="DS115" s="1050"/>
      <c r="DT115" s="1050"/>
      <c r="DU115" s="1051"/>
      <c r="DV115" s="1053" t="s">
        <v>440</v>
      </c>
      <c r="DW115" s="1054"/>
      <c r="DX115" s="1054"/>
      <c r="DY115" s="1054"/>
      <c r="DZ115" s="1055"/>
    </row>
    <row r="116" spans="1:130" s="246" customFormat="1" ht="26.25" customHeight="1" x14ac:dyDescent="0.15">
      <c r="A116" s="1047"/>
      <c r="B116" s="1048"/>
      <c r="C116" s="1056" t="s">
        <v>462</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v>33</v>
      </c>
      <c r="AB116" s="1050"/>
      <c r="AC116" s="1050"/>
      <c r="AD116" s="1050"/>
      <c r="AE116" s="1051"/>
      <c r="AF116" s="1052">
        <v>11</v>
      </c>
      <c r="AG116" s="1050"/>
      <c r="AH116" s="1050"/>
      <c r="AI116" s="1050"/>
      <c r="AJ116" s="1051"/>
      <c r="AK116" s="1052" t="s">
        <v>439</v>
      </c>
      <c r="AL116" s="1050"/>
      <c r="AM116" s="1050"/>
      <c r="AN116" s="1050"/>
      <c r="AO116" s="1051"/>
      <c r="AP116" s="1053" t="s">
        <v>442</v>
      </c>
      <c r="AQ116" s="1054"/>
      <c r="AR116" s="1054"/>
      <c r="AS116" s="1054"/>
      <c r="AT116" s="1055"/>
      <c r="AU116" s="991"/>
      <c r="AV116" s="992"/>
      <c r="AW116" s="992"/>
      <c r="AX116" s="992"/>
      <c r="AY116" s="992"/>
      <c r="AZ116" s="1058" t="s">
        <v>463</v>
      </c>
      <c r="BA116" s="1059"/>
      <c r="BB116" s="1059"/>
      <c r="BC116" s="1059"/>
      <c r="BD116" s="1059"/>
      <c r="BE116" s="1059"/>
      <c r="BF116" s="1059"/>
      <c r="BG116" s="1059"/>
      <c r="BH116" s="1059"/>
      <c r="BI116" s="1059"/>
      <c r="BJ116" s="1059"/>
      <c r="BK116" s="1059"/>
      <c r="BL116" s="1059"/>
      <c r="BM116" s="1059"/>
      <c r="BN116" s="1059"/>
      <c r="BO116" s="1059"/>
      <c r="BP116" s="1060"/>
      <c r="BQ116" s="1010" t="s">
        <v>442</v>
      </c>
      <c r="BR116" s="1011"/>
      <c r="BS116" s="1011"/>
      <c r="BT116" s="1011"/>
      <c r="BU116" s="1011"/>
      <c r="BV116" s="1011" t="s">
        <v>439</v>
      </c>
      <c r="BW116" s="1011"/>
      <c r="BX116" s="1011"/>
      <c r="BY116" s="1011"/>
      <c r="BZ116" s="1011"/>
      <c r="CA116" s="1011" t="s">
        <v>444</v>
      </c>
      <c r="CB116" s="1011"/>
      <c r="CC116" s="1011"/>
      <c r="CD116" s="1011"/>
      <c r="CE116" s="1011"/>
      <c r="CF116" s="1005" t="s">
        <v>442</v>
      </c>
      <c r="CG116" s="1006"/>
      <c r="CH116" s="1006"/>
      <c r="CI116" s="1006"/>
      <c r="CJ116" s="1006"/>
      <c r="CK116" s="1036"/>
      <c r="CL116" s="1037"/>
      <c r="CM116" s="1007" t="s">
        <v>464</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t="s">
        <v>439</v>
      </c>
      <c r="DH116" s="1050"/>
      <c r="DI116" s="1050"/>
      <c r="DJ116" s="1050"/>
      <c r="DK116" s="1051"/>
      <c r="DL116" s="1052" t="s">
        <v>442</v>
      </c>
      <c r="DM116" s="1050"/>
      <c r="DN116" s="1050"/>
      <c r="DO116" s="1050"/>
      <c r="DP116" s="1051"/>
      <c r="DQ116" s="1052" t="s">
        <v>459</v>
      </c>
      <c r="DR116" s="1050"/>
      <c r="DS116" s="1050"/>
      <c r="DT116" s="1050"/>
      <c r="DU116" s="1051"/>
      <c r="DV116" s="1053" t="s">
        <v>127</v>
      </c>
      <c r="DW116" s="1054"/>
      <c r="DX116" s="1054"/>
      <c r="DY116" s="1054"/>
      <c r="DZ116" s="1055"/>
    </row>
    <row r="117" spans="1:130" s="246" customFormat="1" ht="26.25" customHeight="1" x14ac:dyDescent="0.15">
      <c r="A117" s="995" t="s">
        <v>186</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465</v>
      </c>
      <c r="Z117" s="977"/>
      <c r="AA117" s="1067">
        <v>854562</v>
      </c>
      <c r="AB117" s="1068"/>
      <c r="AC117" s="1068"/>
      <c r="AD117" s="1068"/>
      <c r="AE117" s="1069"/>
      <c r="AF117" s="1070">
        <v>902538</v>
      </c>
      <c r="AG117" s="1068"/>
      <c r="AH117" s="1068"/>
      <c r="AI117" s="1068"/>
      <c r="AJ117" s="1069"/>
      <c r="AK117" s="1070">
        <v>953117</v>
      </c>
      <c r="AL117" s="1068"/>
      <c r="AM117" s="1068"/>
      <c r="AN117" s="1068"/>
      <c r="AO117" s="1069"/>
      <c r="AP117" s="1071"/>
      <c r="AQ117" s="1072"/>
      <c r="AR117" s="1072"/>
      <c r="AS117" s="1072"/>
      <c r="AT117" s="1073"/>
      <c r="AU117" s="991"/>
      <c r="AV117" s="992"/>
      <c r="AW117" s="992"/>
      <c r="AX117" s="992"/>
      <c r="AY117" s="992"/>
      <c r="AZ117" s="1058" t="s">
        <v>466</v>
      </c>
      <c r="BA117" s="1059"/>
      <c r="BB117" s="1059"/>
      <c r="BC117" s="1059"/>
      <c r="BD117" s="1059"/>
      <c r="BE117" s="1059"/>
      <c r="BF117" s="1059"/>
      <c r="BG117" s="1059"/>
      <c r="BH117" s="1059"/>
      <c r="BI117" s="1059"/>
      <c r="BJ117" s="1059"/>
      <c r="BK117" s="1059"/>
      <c r="BL117" s="1059"/>
      <c r="BM117" s="1059"/>
      <c r="BN117" s="1059"/>
      <c r="BO117" s="1059"/>
      <c r="BP117" s="1060"/>
      <c r="BQ117" s="1010" t="s">
        <v>440</v>
      </c>
      <c r="BR117" s="1011"/>
      <c r="BS117" s="1011"/>
      <c r="BT117" s="1011"/>
      <c r="BU117" s="1011"/>
      <c r="BV117" s="1011" t="s">
        <v>457</v>
      </c>
      <c r="BW117" s="1011"/>
      <c r="BX117" s="1011"/>
      <c r="BY117" s="1011"/>
      <c r="BZ117" s="1011"/>
      <c r="CA117" s="1011" t="s">
        <v>439</v>
      </c>
      <c r="CB117" s="1011"/>
      <c r="CC117" s="1011"/>
      <c r="CD117" s="1011"/>
      <c r="CE117" s="1011"/>
      <c r="CF117" s="1005" t="s">
        <v>442</v>
      </c>
      <c r="CG117" s="1006"/>
      <c r="CH117" s="1006"/>
      <c r="CI117" s="1006"/>
      <c r="CJ117" s="1006"/>
      <c r="CK117" s="1036"/>
      <c r="CL117" s="1037"/>
      <c r="CM117" s="1007" t="s">
        <v>467</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448</v>
      </c>
      <c r="DH117" s="1050"/>
      <c r="DI117" s="1050"/>
      <c r="DJ117" s="1050"/>
      <c r="DK117" s="1051"/>
      <c r="DL117" s="1052" t="s">
        <v>448</v>
      </c>
      <c r="DM117" s="1050"/>
      <c r="DN117" s="1050"/>
      <c r="DO117" s="1050"/>
      <c r="DP117" s="1051"/>
      <c r="DQ117" s="1052" t="s">
        <v>440</v>
      </c>
      <c r="DR117" s="1050"/>
      <c r="DS117" s="1050"/>
      <c r="DT117" s="1050"/>
      <c r="DU117" s="1051"/>
      <c r="DV117" s="1053" t="s">
        <v>457</v>
      </c>
      <c r="DW117" s="1054"/>
      <c r="DX117" s="1054"/>
      <c r="DY117" s="1054"/>
      <c r="DZ117" s="1055"/>
    </row>
    <row r="118" spans="1:130" s="246" customFormat="1" ht="26.25" customHeight="1" x14ac:dyDescent="0.15">
      <c r="A118" s="995" t="s">
        <v>434</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432</v>
      </c>
      <c r="AB118" s="976"/>
      <c r="AC118" s="976"/>
      <c r="AD118" s="976"/>
      <c r="AE118" s="977"/>
      <c r="AF118" s="975" t="s">
        <v>306</v>
      </c>
      <c r="AG118" s="976"/>
      <c r="AH118" s="976"/>
      <c r="AI118" s="976"/>
      <c r="AJ118" s="977"/>
      <c r="AK118" s="975" t="s">
        <v>305</v>
      </c>
      <c r="AL118" s="976"/>
      <c r="AM118" s="976"/>
      <c r="AN118" s="976"/>
      <c r="AO118" s="977"/>
      <c r="AP118" s="1062" t="s">
        <v>433</v>
      </c>
      <c r="AQ118" s="1063"/>
      <c r="AR118" s="1063"/>
      <c r="AS118" s="1063"/>
      <c r="AT118" s="1064"/>
      <c r="AU118" s="991"/>
      <c r="AV118" s="992"/>
      <c r="AW118" s="992"/>
      <c r="AX118" s="992"/>
      <c r="AY118" s="992"/>
      <c r="AZ118" s="1065" t="s">
        <v>468</v>
      </c>
      <c r="BA118" s="1056"/>
      <c r="BB118" s="1056"/>
      <c r="BC118" s="1056"/>
      <c r="BD118" s="1056"/>
      <c r="BE118" s="1056"/>
      <c r="BF118" s="1056"/>
      <c r="BG118" s="1056"/>
      <c r="BH118" s="1056"/>
      <c r="BI118" s="1056"/>
      <c r="BJ118" s="1056"/>
      <c r="BK118" s="1056"/>
      <c r="BL118" s="1056"/>
      <c r="BM118" s="1056"/>
      <c r="BN118" s="1056"/>
      <c r="BO118" s="1056"/>
      <c r="BP118" s="1057"/>
      <c r="BQ118" s="1088" t="s">
        <v>444</v>
      </c>
      <c r="BR118" s="1089"/>
      <c r="BS118" s="1089"/>
      <c r="BT118" s="1089"/>
      <c r="BU118" s="1089"/>
      <c r="BV118" s="1089" t="s">
        <v>439</v>
      </c>
      <c r="BW118" s="1089"/>
      <c r="BX118" s="1089"/>
      <c r="BY118" s="1089"/>
      <c r="BZ118" s="1089"/>
      <c r="CA118" s="1089" t="s">
        <v>439</v>
      </c>
      <c r="CB118" s="1089"/>
      <c r="CC118" s="1089"/>
      <c r="CD118" s="1089"/>
      <c r="CE118" s="1089"/>
      <c r="CF118" s="1005" t="s">
        <v>442</v>
      </c>
      <c r="CG118" s="1006"/>
      <c r="CH118" s="1006"/>
      <c r="CI118" s="1006"/>
      <c r="CJ118" s="1006"/>
      <c r="CK118" s="1036"/>
      <c r="CL118" s="1037"/>
      <c r="CM118" s="1007" t="s">
        <v>469</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444</v>
      </c>
      <c r="DH118" s="1050"/>
      <c r="DI118" s="1050"/>
      <c r="DJ118" s="1050"/>
      <c r="DK118" s="1051"/>
      <c r="DL118" s="1052" t="s">
        <v>448</v>
      </c>
      <c r="DM118" s="1050"/>
      <c r="DN118" s="1050"/>
      <c r="DO118" s="1050"/>
      <c r="DP118" s="1051"/>
      <c r="DQ118" s="1052" t="s">
        <v>442</v>
      </c>
      <c r="DR118" s="1050"/>
      <c r="DS118" s="1050"/>
      <c r="DT118" s="1050"/>
      <c r="DU118" s="1051"/>
      <c r="DV118" s="1053" t="s">
        <v>457</v>
      </c>
      <c r="DW118" s="1054"/>
      <c r="DX118" s="1054"/>
      <c r="DY118" s="1054"/>
      <c r="DZ118" s="1055"/>
    </row>
    <row r="119" spans="1:130" s="246" customFormat="1" ht="26.25" customHeight="1" x14ac:dyDescent="0.15">
      <c r="A119" s="1149" t="s">
        <v>437</v>
      </c>
      <c r="B119" s="1035"/>
      <c r="C119" s="1014" t="s">
        <v>438</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459</v>
      </c>
      <c r="AB119" s="983"/>
      <c r="AC119" s="983"/>
      <c r="AD119" s="983"/>
      <c r="AE119" s="984"/>
      <c r="AF119" s="985" t="s">
        <v>127</v>
      </c>
      <c r="AG119" s="983"/>
      <c r="AH119" s="983"/>
      <c r="AI119" s="983"/>
      <c r="AJ119" s="984"/>
      <c r="AK119" s="985" t="s">
        <v>442</v>
      </c>
      <c r="AL119" s="983"/>
      <c r="AM119" s="983"/>
      <c r="AN119" s="983"/>
      <c r="AO119" s="984"/>
      <c r="AP119" s="986" t="s">
        <v>439</v>
      </c>
      <c r="AQ119" s="987"/>
      <c r="AR119" s="987"/>
      <c r="AS119" s="987"/>
      <c r="AT119" s="988"/>
      <c r="AU119" s="993"/>
      <c r="AV119" s="994"/>
      <c r="AW119" s="994"/>
      <c r="AX119" s="994"/>
      <c r="AY119" s="994"/>
      <c r="AZ119" s="277" t="s">
        <v>186</v>
      </c>
      <c r="BA119" s="277"/>
      <c r="BB119" s="277"/>
      <c r="BC119" s="277"/>
      <c r="BD119" s="277"/>
      <c r="BE119" s="277"/>
      <c r="BF119" s="277"/>
      <c r="BG119" s="277"/>
      <c r="BH119" s="277"/>
      <c r="BI119" s="277"/>
      <c r="BJ119" s="277"/>
      <c r="BK119" s="277"/>
      <c r="BL119" s="277"/>
      <c r="BM119" s="277"/>
      <c r="BN119" s="277"/>
      <c r="BO119" s="1066" t="s">
        <v>470</v>
      </c>
      <c r="BP119" s="1097"/>
      <c r="BQ119" s="1088">
        <v>14538309</v>
      </c>
      <c r="BR119" s="1089"/>
      <c r="BS119" s="1089"/>
      <c r="BT119" s="1089"/>
      <c r="BU119" s="1089"/>
      <c r="BV119" s="1089">
        <v>14086724</v>
      </c>
      <c r="BW119" s="1089"/>
      <c r="BX119" s="1089"/>
      <c r="BY119" s="1089"/>
      <c r="BZ119" s="1089"/>
      <c r="CA119" s="1089">
        <v>13878799</v>
      </c>
      <c r="CB119" s="1089"/>
      <c r="CC119" s="1089"/>
      <c r="CD119" s="1089"/>
      <c r="CE119" s="1089"/>
      <c r="CF119" s="1090"/>
      <c r="CG119" s="1091"/>
      <c r="CH119" s="1091"/>
      <c r="CI119" s="1091"/>
      <c r="CJ119" s="1092"/>
      <c r="CK119" s="1038"/>
      <c r="CL119" s="1039"/>
      <c r="CM119" s="1093" t="s">
        <v>471</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t="s">
        <v>439</v>
      </c>
      <c r="DH119" s="1075"/>
      <c r="DI119" s="1075"/>
      <c r="DJ119" s="1075"/>
      <c r="DK119" s="1076"/>
      <c r="DL119" s="1074" t="s">
        <v>439</v>
      </c>
      <c r="DM119" s="1075"/>
      <c r="DN119" s="1075"/>
      <c r="DO119" s="1075"/>
      <c r="DP119" s="1076"/>
      <c r="DQ119" s="1074" t="s">
        <v>439</v>
      </c>
      <c r="DR119" s="1075"/>
      <c r="DS119" s="1075"/>
      <c r="DT119" s="1075"/>
      <c r="DU119" s="1076"/>
      <c r="DV119" s="1077" t="s">
        <v>440</v>
      </c>
      <c r="DW119" s="1078"/>
      <c r="DX119" s="1078"/>
      <c r="DY119" s="1078"/>
      <c r="DZ119" s="1079"/>
    </row>
    <row r="120" spans="1:130" s="246" customFormat="1" ht="26.25" customHeight="1" x14ac:dyDescent="0.15">
      <c r="A120" s="1150"/>
      <c r="B120" s="1037"/>
      <c r="C120" s="1007" t="s">
        <v>445</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439</v>
      </c>
      <c r="AB120" s="1050"/>
      <c r="AC120" s="1050"/>
      <c r="AD120" s="1050"/>
      <c r="AE120" s="1051"/>
      <c r="AF120" s="1052" t="s">
        <v>442</v>
      </c>
      <c r="AG120" s="1050"/>
      <c r="AH120" s="1050"/>
      <c r="AI120" s="1050"/>
      <c r="AJ120" s="1051"/>
      <c r="AK120" s="1052" t="s">
        <v>127</v>
      </c>
      <c r="AL120" s="1050"/>
      <c r="AM120" s="1050"/>
      <c r="AN120" s="1050"/>
      <c r="AO120" s="1051"/>
      <c r="AP120" s="1053" t="s">
        <v>439</v>
      </c>
      <c r="AQ120" s="1054"/>
      <c r="AR120" s="1054"/>
      <c r="AS120" s="1054"/>
      <c r="AT120" s="1055"/>
      <c r="AU120" s="1080" t="s">
        <v>472</v>
      </c>
      <c r="AV120" s="1081"/>
      <c r="AW120" s="1081"/>
      <c r="AX120" s="1081"/>
      <c r="AY120" s="1082"/>
      <c r="AZ120" s="1031" t="s">
        <v>473</v>
      </c>
      <c r="BA120" s="980"/>
      <c r="BB120" s="980"/>
      <c r="BC120" s="980"/>
      <c r="BD120" s="980"/>
      <c r="BE120" s="980"/>
      <c r="BF120" s="980"/>
      <c r="BG120" s="980"/>
      <c r="BH120" s="980"/>
      <c r="BI120" s="980"/>
      <c r="BJ120" s="980"/>
      <c r="BK120" s="980"/>
      <c r="BL120" s="980"/>
      <c r="BM120" s="980"/>
      <c r="BN120" s="980"/>
      <c r="BO120" s="980"/>
      <c r="BP120" s="981"/>
      <c r="BQ120" s="1017">
        <v>2200814</v>
      </c>
      <c r="BR120" s="1018"/>
      <c r="BS120" s="1018"/>
      <c r="BT120" s="1018"/>
      <c r="BU120" s="1018"/>
      <c r="BV120" s="1018">
        <v>2371994</v>
      </c>
      <c r="BW120" s="1018"/>
      <c r="BX120" s="1018"/>
      <c r="BY120" s="1018"/>
      <c r="BZ120" s="1018"/>
      <c r="CA120" s="1018">
        <v>2181686</v>
      </c>
      <c r="CB120" s="1018"/>
      <c r="CC120" s="1018"/>
      <c r="CD120" s="1018"/>
      <c r="CE120" s="1018"/>
      <c r="CF120" s="1032">
        <v>51.6</v>
      </c>
      <c r="CG120" s="1033"/>
      <c r="CH120" s="1033"/>
      <c r="CI120" s="1033"/>
      <c r="CJ120" s="1033"/>
      <c r="CK120" s="1098" t="s">
        <v>474</v>
      </c>
      <c r="CL120" s="1099"/>
      <c r="CM120" s="1099"/>
      <c r="CN120" s="1099"/>
      <c r="CO120" s="1100"/>
      <c r="CP120" s="1106" t="s">
        <v>475</v>
      </c>
      <c r="CQ120" s="1107"/>
      <c r="CR120" s="1107"/>
      <c r="CS120" s="1107"/>
      <c r="CT120" s="1107"/>
      <c r="CU120" s="1107"/>
      <c r="CV120" s="1107"/>
      <c r="CW120" s="1107"/>
      <c r="CX120" s="1107"/>
      <c r="CY120" s="1107"/>
      <c r="CZ120" s="1107"/>
      <c r="DA120" s="1107"/>
      <c r="DB120" s="1107"/>
      <c r="DC120" s="1107"/>
      <c r="DD120" s="1107"/>
      <c r="DE120" s="1107"/>
      <c r="DF120" s="1108"/>
      <c r="DG120" s="1017">
        <v>544379</v>
      </c>
      <c r="DH120" s="1018"/>
      <c r="DI120" s="1018"/>
      <c r="DJ120" s="1018"/>
      <c r="DK120" s="1018"/>
      <c r="DL120" s="1018">
        <v>524592</v>
      </c>
      <c r="DM120" s="1018"/>
      <c r="DN120" s="1018"/>
      <c r="DO120" s="1018"/>
      <c r="DP120" s="1018"/>
      <c r="DQ120" s="1018">
        <v>575140</v>
      </c>
      <c r="DR120" s="1018"/>
      <c r="DS120" s="1018"/>
      <c r="DT120" s="1018"/>
      <c r="DU120" s="1018"/>
      <c r="DV120" s="1019">
        <v>13.6</v>
      </c>
      <c r="DW120" s="1019"/>
      <c r="DX120" s="1019"/>
      <c r="DY120" s="1019"/>
      <c r="DZ120" s="1020"/>
    </row>
    <row r="121" spans="1:130" s="246" customFormat="1" ht="26.25" customHeight="1" x14ac:dyDescent="0.15">
      <c r="A121" s="1150"/>
      <c r="B121" s="1037"/>
      <c r="C121" s="1058" t="s">
        <v>476</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439</v>
      </c>
      <c r="AB121" s="1050"/>
      <c r="AC121" s="1050"/>
      <c r="AD121" s="1050"/>
      <c r="AE121" s="1051"/>
      <c r="AF121" s="1052" t="s">
        <v>439</v>
      </c>
      <c r="AG121" s="1050"/>
      <c r="AH121" s="1050"/>
      <c r="AI121" s="1050"/>
      <c r="AJ121" s="1051"/>
      <c r="AK121" s="1052" t="s">
        <v>442</v>
      </c>
      <c r="AL121" s="1050"/>
      <c r="AM121" s="1050"/>
      <c r="AN121" s="1050"/>
      <c r="AO121" s="1051"/>
      <c r="AP121" s="1053" t="s">
        <v>442</v>
      </c>
      <c r="AQ121" s="1054"/>
      <c r="AR121" s="1054"/>
      <c r="AS121" s="1054"/>
      <c r="AT121" s="1055"/>
      <c r="AU121" s="1083"/>
      <c r="AV121" s="1084"/>
      <c r="AW121" s="1084"/>
      <c r="AX121" s="1084"/>
      <c r="AY121" s="1085"/>
      <c r="AZ121" s="1040" t="s">
        <v>477</v>
      </c>
      <c r="BA121" s="1041"/>
      <c r="BB121" s="1041"/>
      <c r="BC121" s="1041"/>
      <c r="BD121" s="1041"/>
      <c r="BE121" s="1041"/>
      <c r="BF121" s="1041"/>
      <c r="BG121" s="1041"/>
      <c r="BH121" s="1041"/>
      <c r="BI121" s="1041"/>
      <c r="BJ121" s="1041"/>
      <c r="BK121" s="1041"/>
      <c r="BL121" s="1041"/>
      <c r="BM121" s="1041"/>
      <c r="BN121" s="1041"/>
      <c r="BO121" s="1041"/>
      <c r="BP121" s="1042"/>
      <c r="BQ121" s="1010">
        <v>1070698</v>
      </c>
      <c r="BR121" s="1011"/>
      <c r="BS121" s="1011"/>
      <c r="BT121" s="1011"/>
      <c r="BU121" s="1011"/>
      <c r="BV121" s="1011">
        <v>1051220</v>
      </c>
      <c r="BW121" s="1011"/>
      <c r="BX121" s="1011"/>
      <c r="BY121" s="1011"/>
      <c r="BZ121" s="1011"/>
      <c r="CA121" s="1011">
        <v>1051941</v>
      </c>
      <c r="CB121" s="1011"/>
      <c r="CC121" s="1011"/>
      <c r="CD121" s="1011"/>
      <c r="CE121" s="1011"/>
      <c r="CF121" s="1005">
        <v>24.9</v>
      </c>
      <c r="CG121" s="1006"/>
      <c r="CH121" s="1006"/>
      <c r="CI121" s="1006"/>
      <c r="CJ121" s="1006"/>
      <c r="CK121" s="1101"/>
      <c r="CL121" s="1102"/>
      <c r="CM121" s="1102"/>
      <c r="CN121" s="1102"/>
      <c r="CO121" s="1103"/>
      <c r="CP121" s="1111" t="s">
        <v>478</v>
      </c>
      <c r="CQ121" s="1112"/>
      <c r="CR121" s="1112"/>
      <c r="CS121" s="1112"/>
      <c r="CT121" s="1112"/>
      <c r="CU121" s="1112"/>
      <c r="CV121" s="1112"/>
      <c r="CW121" s="1112"/>
      <c r="CX121" s="1112"/>
      <c r="CY121" s="1112"/>
      <c r="CZ121" s="1112"/>
      <c r="DA121" s="1112"/>
      <c r="DB121" s="1112"/>
      <c r="DC121" s="1112"/>
      <c r="DD121" s="1112"/>
      <c r="DE121" s="1112"/>
      <c r="DF121" s="1113"/>
      <c r="DG121" s="1010" t="s">
        <v>439</v>
      </c>
      <c r="DH121" s="1011"/>
      <c r="DI121" s="1011"/>
      <c r="DJ121" s="1011"/>
      <c r="DK121" s="1011"/>
      <c r="DL121" s="1011" t="s">
        <v>439</v>
      </c>
      <c r="DM121" s="1011"/>
      <c r="DN121" s="1011"/>
      <c r="DO121" s="1011"/>
      <c r="DP121" s="1011"/>
      <c r="DQ121" s="1011" t="s">
        <v>459</v>
      </c>
      <c r="DR121" s="1011"/>
      <c r="DS121" s="1011"/>
      <c r="DT121" s="1011"/>
      <c r="DU121" s="1011"/>
      <c r="DV121" s="1012" t="s">
        <v>442</v>
      </c>
      <c r="DW121" s="1012"/>
      <c r="DX121" s="1012"/>
      <c r="DY121" s="1012"/>
      <c r="DZ121" s="1013"/>
    </row>
    <row r="122" spans="1:130" s="246" customFormat="1" ht="26.25" customHeight="1" x14ac:dyDescent="0.15">
      <c r="A122" s="1150"/>
      <c r="B122" s="1037"/>
      <c r="C122" s="1007" t="s">
        <v>456</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439</v>
      </c>
      <c r="AB122" s="1050"/>
      <c r="AC122" s="1050"/>
      <c r="AD122" s="1050"/>
      <c r="AE122" s="1051"/>
      <c r="AF122" s="1052" t="s">
        <v>439</v>
      </c>
      <c r="AG122" s="1050"/>
      <c r="AH122" s="1050"/>
      <c r="AI122" s="1050"/>
      <c r="AJ122" s="1051"/>
      <c r="AK122" s="1052" t="s">
        <v>439</v>
      </c>
      <c r="AL122" s="1050"/>
      <c r="AM122" s="1050"/>
      <c r="AN122" s="1050"/>
      <c r="AO122" s="1051"/>
      <c r="AP122" s="1053" t="s">
        <v>439</v>
      </c>
      <c r="AQ122" s="1054"/>
      <c r="AR122" s="1054"/>
      <c r="AS122" s="1054"/>
      <c r="AT122" s="1055"/>
      <c r="AU122" s="1083"/>
      <c r="AV122" s="1084"/>
      <c r="AW122" s="1084"/>
      <c r="AX122" s="1084"/>
      <c r="AY122" s="1085"/>
      <c r="AZ122" s="1065" t="s">
        <v>479</v>
      </c>
      <c r="BA122" s="1056"/>
      <c r="BB122" s="1056"/>
      <c r="BC122" s="1056"/>
      <c r="BD122" s="1056"/>
      <c r="BE122" s="1056"/>
      <c r="BF122" s="1056"/>
      <c r="BG122" s="1056"/>
      <c r="BH122" s="1056"/>
      <c r="BI122" s="1056"/>
      <c r="BJ122" s="1056"/>
      <c r="BK122" s="1056"/>
      <c r="BL122" s="1056"/>
      <c r="BM122" s="1056"/>
      <c r="BN122" s="1056"/>
      <c r="BO122" s="1056"/>
      <c r="BP122" s="1057"/>
      <c r="BQ122" s="1088">
        <v>7328473</v>
      </c>
      <c r="BR122" s="1089"/>
      <c r="BS122" s="1089"/>
      <c r="BT122" s="1089"/>
      <c r="BU122" s="1089"/>
      <c r="BV122" s="1089">
        <v>7283961</v>
      </c>
      <c r="BW122" s="1089"/>
      <c r="BX122" s="1089"/>
      <c r="BY122" s="1089"/>
      <c r="BZ122" s="1089"/>
      <c r="CA122" s="1089">
        <v>7566436</v>
      </c>
      <c r="CB122" s="1089"/>
      <c r="CC122" s="1089"/>
      <c r="CD122" s="1089"/>
      <c r="CE122" s="1089"/>
      <c r="CF122" s="1109">
        <v>178.8</v>
      </c>
      <c r="CG122" s="1110"/>
      <c r="CH122" s="1110"/>
      <c r="CI122" s="1110"/>
      <c r="CJ122" s="1110"/>
      <c r="CK122" s="1101"/>
      <c r="CL122" s="1102"/>
      <c r="CM122" s="1102"/>
      <c r="CN122" s="1102"/>
      <c r="CO122" s="1103"/>
      <c r="CP122" s="1111" t="s">
        <v>480</v>
      </c>
      <c r="CQ122" s="1112"/>
      <c r="CR122" s="1112"/>
      <c r="CS122" s="1112"/>
      <c r="CT122" s="1112"/>
      <c r="CU122" s="1112"/>
      <c r="CV122" s="1112"/>
      <c r="CW122" s="1112"/>
      <c r="CX122" s="1112"/>
      <c r="CY122" s="1112"/>
      <c r="CZ122" s="1112"/>
      <c r="DA122" s="1112"/>
      <c r="DB122" s="1112"/>
      <c r="DC122" s="1112"/>
      <c r="DD122" s="1112"/>
      <c r="DE122" s="1112"/>
      <c r="DF122" s="1113"/>
      <c r="DG122" s="1010" t="s">
        <v>439</v>
      </c>
      <c r="DH122" s="1011"/>
      <c r="DI122" s="1011"/>
      <c r="DJ122" s="1011"/>
      <c r="DK122" s="1011"/>
      <c r="DL122" s="1011" t="s">
        <v>459</v>
      </c>
      <c r="DM122" s="1011"/>
      <c r="DN122" s="1011"/>
      <c r="DO122" s="1011"/>
      <c r="DP122" s="1011"/>
      <c r="DQ122" s="1011" t="s">
        <v>448</v>
      </c>
      <c r="DR122" s="1011"/>
      <c r="DS122" s="1011"/>
      <c r="DT122" s="1011"/>
      <c r="DU122" s="1011"/>
      <c r="DV122" s="1012" t="s">
        <v>439</v>
      </c>
      <c r="DW122" s="1012"/>
      <c r="DX122" s="1012"/>
      <c r="DY122" s="1012"/>
      <c r="DZ122" s="1013"/>
    </row>
    <row r="123" spans="1:130" s="246" customFormat="1" ht="26.25" customHeight="1" x14ac:dyDescent="0.15">
      <c r="A123" s="1150"/>
      <c r="B123" s="1037"/>
      <c r="C123" s="1007" t="s">
        <v>464</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t="s">
        <v>439</v>
      </c>
      <c r="AB123" s="1050"/>
      <c r="AC123" s="1050"/>
      <c r="AD123" s="1050"/>
      <c r="AE123" s="1051"/>
      <c r="AF123" s="1052" t="s">
        <v>439</v>
      </c>
      <c r="AG123" s="1050"/>
      <c r="AH123" s="1050"/>
      <c r="AI123" s="1050"/>
      <c r="AJ123" s="1051"/>
      <c r="AK123" s="1052" t="s">
        <v>439</v>
      </c>
      <c r="AL123" s="1050"/>
      <c r="AM123" s="1050"/>
      <c r="AN123" s="1050"/>
      <c r="AO123" s="1051"/>
      <c r="AP123" s="1053" t="s">
        <v>439</v>
      </c>
      <c r="AQ123" s="1054"/>
      <c r="AR123" s="1054"/>
      <c r="AS123" s="1054"/>
      <c r="AT123" s="1055"/>
      <c r="AU123" s="1086"/>
      <c r="AV123" s="1087"/>
      <c r="AW123" s="1087"/>
      <c r="AX123" s="1087"/>
      <c r="AY123" s="1087"/>
      <c r="AZ123" s="277" t="s">
        <v>186</v>
      </c>
      <c r="BA123" s="277"/>
      <c r="BB123" s="277"/>
      <c r="BC123" s="277"/>
      <c r="BD123" s="277"/>
      <c r="BE123" s="277"/>
      <c r="BF123" s="277"/>
      <c r="BG123" s="277"/>
      <c r="BH123" s="277"/>
      <c r="BI123" s="277"/>
      <c r="BJ123" s="277"/>
      <c r="BK123" s="277"/>
      <c r="BL123" s="277"/>
      <c r="BM123" s="277"/>
      <c r="BN123" s="277"/>
      <c r="BO123" s="1066" t="s">
        <v>481</v>
      </c>
      <c r="BP123" s="1097"/>
      <c r="BQ123" s="1156">
        <v>10599985</v>
      </c>
      <c r="BR123" s="1157"/>
      <c r="BS123" s="1157"/>
      <c r="BT123" s="1157"/>
      <c r="BU123" s="1157"/>
      <c r="BV123" s="1157">
        <v>10707175</v>
      </c>
      <c r="BW123" s="1157"/>
      <c r="BX123" s="1157"/>
      <c r="BY123" s="1157"/>
      <c r="BZ123" s="1157"/>
      <c r="CA123" s="1157">
        <v>10800063</v>
      </c>
      <c r="CB123" s="1157"/>
      <c r="CC123" s="1157"/>
      <c r="CD123" s="1157"/>
      <c r="CE123" s="1157"/>
      <c r="CF123" s="1090"/>
      <c r="CG123" s="1091"/>
      <c r="CH123" s="1091"/>
      <c r="CI123" s="1091"/>
      <c r="CJ123" s="1092"/>
      <c r="CK123" s="1101"/>
      <c r="CL123" s="1102"/>
      <c r="CM123" s="1102"/>
      <c r="CN123" s="1102"/>
      <c r="CO123" s="1103"/>
      <c r="CP123" s="1111" t="s">
        <v>482</v>
      </c>
      <c r="CQ123" s="1112"/>
      <c r="CR123" s="1112"/>
      <c r="CS123" s="1112"/>
      <c r="CT123" s="1112"/>
      <c r="CU123" s="1112"/>
      <c r="CV123" s="1112"/>
      <c r="CW123" s="1112"/>
      <c r="CX123" s="1112"/>
      <c r="CY123" s="1112"/>
      <c r="CZ123" s="1112"/>
      <c r="DA123" s="1112"/>
      <c r="DB123" s="1112"/>
      <c r="DC123" s="1112"/>
      <c r="DD123" s="1112"/>
      <c r="DE123" s="1112"/>
      <c r="DF123" s="1113"/>
      <c r="DG123" s="1049" t="s">
        <v>448</v>
      </c>
      <c r="DH123" s="1050"/>
      <c r="DI123" s="1050"/>
      <c r="DJ123" s="1050"/>
      <c r="DK123" s="1051"/>
      <c r="DL123" s="1052" t="s">
        <v>457</v>
      </c>
      <c r="DM123" s="1050"/>
      <c r="DN123" s="1050"/>
      <c r="DO123" s="1050"/>
      <c r="DP123" s="1051"/>
      <c r="DQ123" s="1052" t="s">
        <v>457</v>
      </c>
      <c r="DR123" s="1050"/>
      <c r="DS123" s="1050"/>
      <c r="DT123" s="1050"/>
      <c r="DU123" s="1051"/>
      <c r="DV123" s="1053" t="s">
        <v>440</v>
      </c>
      <c r="DW123" s="1054"/>
      <c r="DX123" s="1054"/>
      <c r="DY123" s="1054"/>
      <c r="DZ123" s="1055"/>
    </row>
    <row r="124" spans="1:130" s="246" customFormat="1" ht="26.25" customHeight="1" thickBot="1" x14ac:dyDescent="0.2">
      <c r="A124" s="1150"/>
      <c r="B124" s="1037"/>
      <c r="C124" s="1007" t="s">
        <v>467</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459</v>
      </c>
      <c r="AB124" s="1050"/>
      <c r="AC124" s="1050"/>
      <c r="AD124" s="1050"/>
      <c r="AE124" s="1051"/>
      <c r="AF124" s="1052" t="s">
        <v>127</v>
      </c>
      <c r="AG124" s="1050"/>
      <c r="AH124" s="1050"/>
      <c r="AI124" s="1050"/>
      <c r="AJ124" s="1051"/>
      <c r="AK124" s="1052" t="s">
        <v>442</v>
      </c>
      <c r="AL124" s="1050"/>
      <c r="AM124" s="1050"/>
      <c r="AN124" s="1050"/>
      <c r="AO124" s="1051"/>
      <c r="AP124" s="1053" t="s">
        <v>457</v>
      </c>
      <c r="AQ124" s="1054"/>
      <c r="AR124" s="1054"/>
      <c r="AS124" s="1054"/>
      <c r="AT124" s="1055"/>
      <c r="AU124" s="1152" t="s">
        <v>483</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v>94.8</v>
      </c>
      <c r="BR124" s="1119"/>
      <c r="BS124" s="1119"/>
      <c r="BT124" s="1119"/>
      <c r="BU124" s="1119"/>
      <c r="BV124" s="1119">
        <v>81</v>
      </c>
      <c r="BW124" s="1119"/>
      <c r="BX124" s="1119"/>
      <c r="BY124" s="1119"/>
      <c r="BZ124" s="1119"/>
      <c r="CA124" s="1119">
        <v>72.7</v>
      </c>
      <c r="CB124" s="1119"/>
      <c r="CC124" s="1119"/>
      <c r="CD124" s="1119"/>
      <c r="CE124" s="1119"/>
      <c r="CF124" s="1120"/>
      <c r="CG124" s="1121"/>
      <c r="CH124" s="1121"/>
      <c r="CI124" s="1121"/>
      <c r="CJ124" s="1122"/>
      <c r="CK124" s="1104"/>
      <c r="CL124" s="1104"/>
      <c r="CM124" s="1104"/>
      <c r="CN124" s="1104"/>
      <c r="CO124" s="1105"/>
      <c r="CP124" s="1111" t="s">
        <v>484</v>
      </c>
      <c r="CQ124" s="1112"/>
      <c r="CR124" s="1112"/>
      <c r="CS124" s="1112"/>
      <c r="CT124" s="1112"/>
      <c r="CU124" s="1112"/>
      <c r="CV124" s="1112"/>
      <c r="CW124" s="1112"/>
      <c r="CX124" s="1112"/>
      <c r="CY124" s="1112"/>
      <c r="CZ124" s="1112"/>
      <c r="DA124" s="1112"/>
      <c r="DB124" s="1112"/>
      <c r="DC124" s="1112"/>
      <c r="DD124" s="1112"/>
      <c r="DE124" s="1112"/>
      <c r="DF124" s="1113"/>
      <c r="DG124" s="1096" t="s">
        <v>442</v>
      </c>
      <c r="DH124" s="1075"/>
      <c r="DI124" s="1075"/>
      <c r="DJ124" s="1075"/>
      <c r="DK124" s="1076"/>
      <c r="DL124" s="1074" t="s">
        <v>442</v>
      </c>
      <c r="DM124" s="1075"/>
      <c r="DN124" s="1075"/>
      <c r="DO124" s="1075"/>
      <c r="DP124" s="1076"/>
      <c r="DQ124" s="1074" t="s">
        <v>459</v>
      </c>
      <c r="DR124" s="1075"/>
      <c r="DS124" s="1075"/>
      <c r="DT124" s="1075"/>
      <c r="DU124" s="1076"/>
      <c r="DV124" s="1077" t="s">
        <v>459</v>
      </c>
      <c r="DW124" s="1078"/>
      <c r="DX124" s="1078"/>
      <c r="DY124" s="1078"/>
      <c r="DZ124" s="1079"/>
    </row>
    <row r="125" spans="1:130" s="246" customFormat="1" ht="26.25" customHeight="1" x14ac:dyDescent="0.15">
      <c r="A125" s="1150"/>
      <c r="B125" s="1037"/>
      <c r="C125" s="1007" t="s">
        <v>469</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444</v>
      </c>
      <c r="AB125" s="1050"/>
      <c r="AC125" s="1050"/>
      <c r="AD125" s="1050"/>
      <c r="AE125" s="1051"/>
      <c r="AF125" s="1052" t="s">
        <v>444</v>
      </c>
      <c r="AG125" s="1050"/>
      <c r="AH125" s="1050"/>
      <c r="AI125" s="1050"/>
      <c r="AJ125" s="1051"/>
      <c r="AK125" s="1052" t="s">
        <v>448</v>
      </c>
      <c r="AL125" s="1050"/>
      <c r="AM125" s="1050"/>
      <c r="AN125" s="1050"/>
      <c r="AO125" s="1051"/>
      <c r="AP125" s="1053" t="s">
        <v>444</v>
      </c>
      <c r="AQ125" s="1054"/>
      <c r="AR125" s="1054"/>
      <c r="AS125" s="1054"/>
      <c r="AT125" s="105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4" t="s">
        <v>485</v>
      </c>
      <c r="CL125" s="1099"/>
      <c r="CM125" s="1099"/>
      <c r="CN125" s="1099"/>
      <c r="CO125" s="1100"/>
      <c r="CP125" s="1031" t="s">
        <v>486</v>
      </c>
      <c r="CQ125" s="980"/>
      <c r="CR125" s="980"/>
      <c r="CS125" s="980"/>
      <c r="CT125" s="980"/>
      <c r="CU125" s="980"/>
      <c r="CV125" s="980"/>
      <c r="CW125" s="980"/>
      <c r="CX125" s="980"/>
      <c r="CY125" s="980"/>
      <c r="CZ125" s="980"/>
      <c r="DA125" s="980"/>
      <c r="DB125" s="980"/>
      <c r="DC125" s="980"/>
      <c r="DD125" s="980"/>
      <c r="DE125" s="980"/>
      <c r="DF125" s="981"/>
      <c r="DG125" s="1017" t="s">
        <v>459</v>
      </c>
      <c r="DH125" s="1018"/>
      <c r="DI125" s="1018"/>
      <c r="DJ125" s="1018"/>
      <c r="DK125" s="1018"/>
      <c r="DL125" s="1018" t="s">
        <v>444</v>
      </c>
      <c r="DM125" s="1018"/>
      <c r="DN125" s="1018"/>
      <c r="DO125" s="1018"/>
      <c r="DP125" s="1018"/>
      <c r="DQ125" s="1018" t="s">
        <v>459</v>
      </c>
      <c r="DR125" s="1018"/>
      <c r="DS125" s="1018"/>
      <c r="DT125" s="1018"/>
      <c r="DU125" s="1018"/>
      <c r="DV125" s="1019" t="s">
        <v>442</v>
      </c>
      <c r="DW125" s="1019"/>
      <c r="DX125" s="1019"/>
      <c r="DY125" s="1019"/>
      <c r="DZ125" s="1020"/>
    </row>
    <row r="126" spans="1:130" s="246" customFormat="1" ht="26.25" customHeight="1" thickBot="1" x14ac:dyDescent="0.2">
      <c r="A126" s="1150"/>
      <c r="B126" s="1037"/>
      <c r="C126" s="1007" t="s">
        <v>471</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t="s">
        <v>459</v>
      </c>
      <c r="AB126" s="1050"/>
      <c r="AC126" s="1050"/>
      <c r="AD126" s="1050"/>
      <c r="AE126" s="1051"/>
      <c r="AF126" s="1052" t="s">
        <v>444</v>
      </c>
      <c r="AG126" s="1050"/>
      <c r="AH126" s="1050"/>
      <c r="AI126" s="1050"/>
      <c r="AJ126" s="1051"/>
      <c r="AK126" s="1052" t="s">
        <v>444</v>
      </c>
      <c r="AL126" s="1050"/>
      <c r="AM126" s="1050"/>
      <c r="AN126" s="1050"/>
      <c r="AO126" s="1051"/>
      <c r="AP126" s="1053" t="s">
        <v>439</v>
      </c>
      <c r="AQ126" s="1054"/>
      <c r="AR126" s="1054"/>
      <c r="AS126" s="1054"/>
      <c r="AT126" s="105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5"/>
      <c r="CL126" s="1102"/>
      <c r="CM126" s="1102"/>
      <c r="CN126" s="1102"/>
      <c r="CO126" s="1103"/>
      <c r="CP126" s="1040" t="s">
        <v>487</v>
      </c>
      <c r="CQ126" s="1041"/>
      <c r="CR126" s="1041"/>
      <c r="CS126" s="1041"/>
      <c r="CT126" s="1041"/>
      <c r="CU126" s="1041"/>
      <c r="CV126" s="1041"/>
      <c r="CW126" s="1041"/>
      <c r="CX126" s="1041"/>
      <c r="CY126" s="1041"/>
      <c r="CZ126" s="1041"/>
      <c r="DA126" s="1041"/>
      <c r="DB126" s="1041"/>
      <c r="DC126" s="1041"/>
      <c r="DD126" s="1041"/>
      <c r="DE126" s="1041"/>
      <c r="DF126" s="1042"/>
      <c r="DG126" s="1010">
        <v>1578344</v>
      </c>
      <c r="DH126" s="1011"/>
      <c r="DI126" s="1011"/>
      <c r="DJ126" s="1011"/>
      <c r="DK126" s="1011"/>
      <c r="DL126" s="1011">
        <v>1331173</v>
      </c>
      <c r="DM126" s="1011"/>
      <c r="DN126" s="1011"/>
      <c r="DO126" s="1011"/>
      <c r="DP126" s="1011"/>
      <c r="DQ126" s="1011">
        <v>1091687</v>
      </c>
      <c r="DR126" s="1011"/>
      <c r="DS126" s="1011"/>
      <c r="DT126" s="1011"/>
      <c r="DU126" s="1011"/>
      <c r="DV126" s="1012">
        <v>25.8</v>
      </c>
      <c r="DW126" s="1012"/>
      <c r="DX126" s="1012"/>
      <c r="DY126" s="1012"/>
      <c r="DZ126" s="1013"/>
    </row>
    <row r="127" spans="1:130" s="246" customFormat="1" ht="26.25" customHeight="1" x14ac:dyDescent="0.15">
      <c r="A127" s="1151"/>
      <c r="B127" s="1039"/>
      <c r="C127" s="1093" t="s">
        <v>488</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t="s">
        <v>442</v>
      </c>
      <c r="AB127" s="1050"/>
      <c r="AC127" s="1050"/>
      <c r="AD127" s="1050"/>
      <c r="AE127" s="1051"/>
      <c r="AF127" s="1052" t="s">
        <v>459</v>
      </c>
      <c r="AG127" s="1050"/>
      <c r="AH127" s="1050"/>
      <c r="AI127" s="1050"/>
      <c r="AJ127" s="1051"/>
      <c r="AK127" s="1052" t="s">
        <v>444</v>
      </c>
      <c r="AL127" s="1050"/>
      <c r="AM127" s="1050"/>
      <c r="AN127" s="1050"/>
      <c r="AO127" s="1051"/>
      <c r="AP127" s="1053" t="s">
        <v>444</v>
      </c>
      <c r="AQ127" s="1054"/>
      <c r="AR127" s="1054"/>
      <c r="AS127" s="1054"/>
      <c r="AT127" s="1055"/>
      <c r="AU127" s="282"/>
      <c r="AV127" s="282"/>
      <c r="AW127" s="282"/>
      <c r="AX127" s="1123" t="s">
        <v>489</v>
      </c>
      <c r="AY127" s="1124"/>
      <c r="AZ127" s="1124"/>
      <c r="BA127" s="1124"/>
      <c r="BB127" s="1124"/>
      <c r="BC127" s="1124"/>
      <c r="BD127" s="1124"/>
      <c r="BE127" s="1125"/>
      <c r="BF127" s="1126" t="s">
        <v>490</v>
      </c>
      <c r="BG127" s="1124"/>
      <c r="BH127" s="1124"/>
      <c r="BI127" s="1124"/>
      <c r="BJ127" s="1124"/>
      <c r="BK127" s="1124"/>
      <c r="BL127" s="1125"/>
      <c r="BM127" s="1126" t="s">
        <v>491</v>
      </c>
      <c r="BN127" s="1124"/>
      <c r="BO127" s="1124"/>
      <c r="BP127" s="1124"/>
      <c r="BQ127" s="1124"/>
      <c r="BR127" s="1124"/>
      <c r="BS127" s="1125"/>
      <c r="BT127" s="1126" t="s">
        <v>492</v>
      </c>
      <c r="BU127" s="1124"/>
      <c r="BV127" s="1124"/>
      <c r="BW127" s="1124"/>
      <c r="BX127" s="1124"/>
      <c r="BY127" s="1124"/>
      <c r="BZ127" s="1148"/>
      <c r="CA127" s="282"/>
      <c r="CB127" s="282"/>
      <c r="CC127" s="282"/>
      <c r="CD127" s="283"/>
      <c r="CE127" s="283"/>
      <c r="CF127" s="283"/>
      <c r="CG127" s="280"/>
      <c r="CH127" s="280"/>
      <c r="CI127" s="280"/>
      <c r="CJ127" s="281"/>
      <c r="CK127" s="1115"/>
      <c r="CL127" s="1102"/>
      <c r="CM127" s="1102"/>
      <c r="CN127" s="1102"/>
      <c r="CO127" s="1103"/>
      <c r="CP127" s="1040" t="s">
        <v>493</v>
      </c>
      <c r="CQ127" s="1041"/>
      <c r="CR127" s="1041"/>
      <c r="CS127" s="1041"/>
      <c r="CT127" s="1041"/>
      <c r="CU127" s="1041"/>
      <c r="CV127" s="1041"/>
      <c r="CW127" s="1041"/>
      <c r="CX127" s="1041"/>
      <c r="CY127" s="1041"/>
      <c r="CZ127" s="1041"/>
      <c r="DA127" s="1041"/>
      <c r="DB127" s="1041"/>
      <c r="DC127" s="1041"/>
      <c r="DD127" s="1041"/>
      <c r="DE127" s="1041"/>
      <c r="DF127" s="1042"/>
      <c r="DG127" s="1010" t="s">
        <v>444</v>
      </c>
      <c r="DH127" s="1011"/>
      <c r="DI127" s="1011"/>
      <c r="DJ127" s="1011"/>
      <c r="DK127" s="1011"/>
      <c r="DL127" s="1011" t="s">
        <v>459</v>
      </c>
      <c r="DM127" s="1011"/>
      <c r="DN127" s="1011"/>
      <c r="DO127" s="1011"/>
      <c r="DP127" s="1011"/>
      <c r="DQ127" s="1011" t="s">
        <v>459</v>
      </c>
      <c r="DR127" s="1011"/>
      <c r="DS127" s="1011"/>
      <c r="DT127" s="1011"/>
      <c r="DU127" s="1011"/>
      <c r="DV127" s="1012" t="s">
        <v>459</v>
      </c>
      <c r="DW127" s="1012"/>
      <c r="DX127" s="1012"/>
      <c r="DY127" s="1012"/>
      <c r="DZ127" s="1013"/>
    </row>
    <row r="128" spans="1:130" s="246" customFormat="1" ht="26.25" customHeight="1" thickBot="1" x14ac:dyDescent="0.2">
      <c r="A128" s="1134" t="s">
        <v>494</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495</v>
      </c>
      <c r="X128" s="1136"/>
      <c r="Y128" s="1136"/>
      <c r="Z128" s="1137"/>
      <c r="AA128" s="1138">
        <v>144628</v>
      </c>
      <c r="AB128" s="1139"/>
      <c r="AC128" s="1139"/>
      <c r="AD128" s="1139"/>
      <c r="AE128" s="1140"/>
      <c r="AF128" s="1141">
        <v>144928</v>
      </c>
      <c r="AG128" s="1139"/>
      <c r="AH128" s="1139"/>
      <c r="AI128" s="1139"/>
      <c r="AJ128" s="1140"/>
      <c r="AK128" s="1141">
        <v>140263</v>
      </c>
      <c r="AL128" s="1139"/>
      <c r="AM128" s="1139"/>
      <c r="AN128" s="1139"/>
      <c r="AO128" s="1140"/>
      <c r="AP128" s="1142"/>
      <c r="AQ128" s="1143"/>
      <c r="AR128" s="1143"/>
      <c r="AS128" s="1143"/>
      <c r="AT128" s="1144"/>
      <c r="AU128" s="282"/>
      <c r="AV128" s="282"/>
      <c r="AW128" s="282"/>
      <c r="AX128" s="979" t="s">
        <v>496</v>
      </c>
      <c r="AY128" s="980"/>
      <c r="AZ128" s="980"/>
      <c r="BA128" s="980"/>
      <c r="BB128" s="980"/>
      <c r="BC128" s="980"/>
      <c r="BD128" s="980"/>
      <c r="BE128" s="981"/>
      <c r="BF128" s="1145" t="s">
        <v>127</v>
      </c>
      <c r="BG128" s="1146"/>
      <c r="BH128" s="1146"/>
      <c r="BI128" s="1146"/>
      <c r="BJ128" s="1146"/>
      <c r="BK128" s="1146"/>
      <c r="BL128" s="1147"/>
      <c r="BM128" s="1145">
        <v>15</v>
      </c>
      <c r="BN128" s="1146"/>
      <c r="BO128" s="1146"/>
      <c r="BP128" s="1146"/>
      <c r="BQ128" s="1146"/>
      <c r="BR128" s="1146"/>
      <c r="BS128" s="1147"/>
      <c r="BT128" s="1145">
        <v>20</v>
      </c>
      <c r="BU128" s="1146"/>
      <c r="BV128" s="1146"/>
      <c r="BW128" s="1146"/>
      <c r="BX128" s="1146"/>
      <c r="BY128" s="1146"/>
      <c r="BZ128" s="1170"/>
      <c r="CA128" s="283"/>
      <c r="CB128" s="283"/>
      <c r="CC128" s="283"/>
      <c r="CD128" s="283"/>
      <c r="CE128" s="283"/>
      <c r="CF128" s="283"/>
      <c r="CG128" s="280"/>
      <c r="CH128" s="280"/>
      <c r="CI128" s="280"/>
      <c r="CJ128" s="281"/>
      <c r="CK128" s="1116"/>
      <c r="CL128" s="1117"/>
      <c r="CM128" s="1117"/>
      <c r="CN128" s="1117"/>
      <c r="CO128" s="1118"/>
      <c r="CP128" s="1127" t="s">
        <v>497</v>
      </c>
      <c r="CQ128" s="1128"/>
      <c r="CR128" s="1128"/>
      <c r="CS128" s="1128"/>
      <c r="CT128" s="1128"/>
      <c r="CU128" s="1128"/>
      <c r="CV128" s="1128"/>
      <c r="CW128" s="1128"/>
      <c r="CX128" s="1128"/>
      <c r="CY128" s="1128"/>
      <c r="CZ128" s="1128"/>
      <c r="DA128" s="1128"/>
      <c r="DB128" s="1128"/>
      <c r="DC128" s="1128"/>
      <c r="DD128" s="1128"/>
      <c r="DE128" s="1128"/>
      <c r="DF128" s="1129"/>
      <c r="DG128" s="1130" t="s">
        <v>459</v>
      </c>
      <c r="DH128" s="1131"/>
      <c r="DI128" s="1131"/>
      <c r="DJ128" s="1131"/>
      <c r="DK128" s="1131"/>
      <c r="DL128" s="1131" t="s">
        <v>440</v>
      </c>
      <c r="DM128" s="1131"/>
      <c r="DN128" s="1131"/>
      <c r="DO128" s="1131"/>
      <c r="DP128" s="1131"/>
      <c r="DQ128" s="1131" t="s">
        <v>127</v>
      </c>
      <c r="DR128" s="1131"/>
      <c r="DS128" s="1131"/>
      <c r="DT128" s="1131"/>
      <c r="DU128" s="1131"/>
      <c r="DV128" s="1132" t="s">
        <v>440</v>
      </c>
      <c r="DW128" s="1132"/>
      <c r="DX128" s="1132"/>
      <c r="DY128" s="1132"/>
      <c r="DZ128" s="1133"/>
    </row>
    <row r="129" spans="1:131" s="246" customFormat="1" ht="26.25" customHeight="1" x14ac:dyDescent="0.15">
      <c r="A129" s="1021" t="s">
        <v>107</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498</v>
      </c>
      <c r="X129" s="1165"/>
      <c r="Y129" s="1165"/>
      <c r="Z129" s="1166"/>
      <c r="AA129" s="1049">
        <v>4804436</v>
      </c>
      <c r="AB129" s="1050"/>
      <c r="AC129" s="1050"/>
      <c r="AD129" s="1050"/>
      <c r="AE129" s="1051"/>
      <c r="AF129" s="1052">
        <v>4784542</v>
      </c>
      <c r="AG129" s="1050"/>
      <c r="AH129" s="1050"/>
      <c r="AI129" s="1050"/>
      <c r="AJ129" s="1051"/>
      <c r="AK129" s="1052">
        <v>4843827</v>
      </c>
      <c r="AL129" s="1050"/>
      <c r="AM129" s="1050"/>
      <c r="AN129" s="1050"/>
      <c r="AO129" s="1051"/>
      <c r="AP129" s="1167"/>
      <c r="AQ129" s="1168"/>
      <c r="AR129" s="1168"/>
      <c r="AS129" s="1168"/>
      <c r="AT129" s="1169"/>
      <c r="AU129" s="284"/>
      <c r="AV129" s="284"/>
      <c r="AW129" s="284"/>
      <c r="AX129" s="1158" t="s">
        <v>499</v>
      </c>
      <c r="AY129" s="1041"/>
      <c r="AZ129" s="1041"/>
      <c r="BA129" s="1041"/>
      <c r="BB129" s="1041"/>
      <c r="BC129" s="1041"/>
      <c r="BD129" s="1041"/>
      <c r="BE129" s="1042"/>
      <c r="BF129" s="1159" t="s">
        <v>439</v>
      </c>
      <c r="BG129" s="1160"/>
      <c r="BH129" s="1160"/>
      <c r="BI129" s="1160"/>
      <c r="BJ129" s="1160"/>
      <c r="BK129" s="1160"/>
      <c r="BL129" s="1161"/>
      <c r="BM129" s="1159">
        <v>20</v>
      </c>
      <c r="BN129" s="1160"/>
      <c r="BO129" s="1160"/>
      <c r="BP129" s="1160"/>
      <c r="BQ129" s="1160"/>
      <c r="BR129" s="1160"/>
      <c r="BS129" s="1161"/>
      <c r="BT129" s="1159">
        <v>30</v>
      </c>
      <c r="BU129" s="1162"/>
      <c r="BV129" s="1162"/>
      <c r="BW129" s="1162"/>
      <c r="BX129" s="1162"/>
      <c r="BY129" s="1162"/>
      <c r="BZ129" s="116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1" t="s">
        <v>500</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501</v>
      </c>
      <c r="X130" s="1165"/>
      <c r="Y130" s="1165"/>
      <c r="Z130" s="1166"/>
      <c r="AA130" s="1049">
        <v>653907</v>
      </c>
      <c r="AB130" s="1050"/>
      <c r="AC130" s="1050"/>
      <c r="AD130" s="1050"/>
      <c r="AE130" s="1051"/>
      <c r="AF130" s="1052">
        <v>616824</v>
      </c>
      <c r="AG130" s="1050"/>
      <c r="AH130" s="1050"/>
      <c r="AI130" s="1050"/>
      <c r="AJ130" s="1051"/>
      <c r="AK130" s="1052">
        <v>611771</v>
      </c>
      <c r="AL130" s="1050"/>
      <c r="AM130" s="1050"/>
      <c r="AN130" s="1050"/>
      <c r="AO130" s="1051"/>
      <c r="AP130" s="1167"/>
      <c r="AQ130" s="1168"/>
      <c r="AR130" s="1168"/>
      <c r="AS130" s="1168"/>
      <c r="AT130" s="1169"/>
      <c r="AU130" s="284"/>
      <c r="AV130" s="284"/>
      <c r="AW130" s="284"/>
      <c r="AX130" s="1158" t="s">
        <v>502</v>
      </c>
      <c r="AY130" s="1041"/>
      <c r="AZ130" s="1041"/>
      <c r="BA130" s="1041"/>
      <c r="BB130" s="1041"/>
      <c r="BC130" s="1041"/>
      <c r="BD130" s="1041"/>
      <c r="BE130" s="1042"/>
      <c r="BF130" s="1195">
        <v>3.1</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503</v>
      </c>
      <c r="X131" s="1203"/>
      <c r="Y131" s="1203"/>
      <c r="Z131" s="1204"/>
      <c r="AA131" s="1096">
        <v>4150529</v>
      </c>
      <c r="AB131" s="1075"/>
      <c r="AC131" s="1075"/>
      <c r="AD131" s="1075"/>
      <c r="AE131" s="1076"/>
      <c r="AF131" s="1074">
        <v>4167718</v>
      </c>
      <c r="AG131" s="1075"/>
      <c r="AH131" s="1075"/>
      <c r="AI131" s="1075"/>
      <c r="AJ131" s="1076"/>
      <c r="AK131" s="1074">
        <v>4232056</v>
      </c>
      <c r="AL131" s="1075"/>
      <c r="AM131" s="1075"/>
      <c r="AN131" s="1075"/>
      <c r="AO131" s="1076"/>
      <c r="AP131" s="1205"/>
      <c r="AQ131" s="1206"/>
      <c r="AR131" s="1206"/>
      <c r="AS131" s="1206"/>
      <c r="AT131" s="1207"/>
      <c r="AU131" s="284"/>
      <c r="AV131" s="284"/>
      <c r="AW131" s="284"/>
      <c r="AX131" s="1177" t="s">
        <v>504</v>
      </c>
      <c r="AY131" s="1128"/>
      <c r="AZ131" s="1128"/>
      <c r="BA131" s="1128"/>
      <c r="BB131" s="1128"/>
      <c r="BC131" s="1128"/>
      <c r="BD131" s="1128"/>
      <c r="BE131" s="1129"/>
      <c r="BF131" s="1178">
        <v>72.7</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4" t="s">
        <v>505</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506</v>
      </c>
      <c r="W132" s="1188"/>
      <c r="X132" s="1188"/>
      <c r="Y132" s="1188"/>
      <c r="Z132" s="1189"/>
      <c r="AA132" s="1190">
        <v>1.3498761239999999</v>
      </c>
      <c r="AB132" s="1191"/>
      <c r="AC132" s="1191"/>
      <c r="AD132" s="1191"/>
      <c r="AE132" s="1192"/>
      <c r="AF132" s="1193">
        <v>3.3780116599999999</v>
      </c>
      <c r="AG132" s="1191"/>
      <c r="AH132" s="1191"/>
      <c r="AI132" s="1191"/>
      <c r="AJ132" s="1192"/>
      <c r="AK132" s="1193">
        <v>4.7514257850000003</v>
      </c>
      <c r="AL132" s="1191"/>
      <c r="AM132" s="1191"/>
      <c r="AN132" s="1191"/>
      <c r="AO132" s="1192"/>
      <c r="AP132" s="1090"/>
      <c r="AQ132" s="1091"/>
      <c r="AR132" s="1091"/>
      <c r="AS132" s="1091"/>
      <c r="AT132" s="119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507</v>
      </c>
      <c r="W133" s="1171"/>
      <c r="X133" s="1171"/>
      <c r="Y133" s="1171"/>
      <c r="Z133" s="1172"/>
      <c r="AA133" s="1173">
        <v>0.5</v>
      </c>
      <c r="AB133" s="1174"/>
      <c r="AC133" s="1174"/>
      <c r="AD133" s="1174"/>
      <c r="AE133" s="1175"/>
      <c r="AF133" s="1173">
        <v>1.7</v>
      </c>
      <c r="AG133" s="1174"/>
      <c r="AH133" s="1174"/>
      <c r="AI133" s="1174"/>
      <c r="AJ133" s="1175"/>
      <c r="AK133" s="1173">
        <v>3.1</v>
      </c>
      <c r="AL133" s="1174"/>
      <c r="AM133" s="1174"/>
      <c r="AN133" s="1174"/>
      <c r="AO133" s="1175"/>
      <c r="AP133" s="1120"/>
      <c r="AQ133" s="1121"/>
      <c r="AR133" s="1121"/>
      <c r="AS133" s="1121"/>
      <c r="AT133" s="117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EnFMHSsVTfHplJRdXnzBtpEM935003h3dTIyKznOq13CjNxNo5PpySZM4W3o5F4+IaMSTitP/D2rjQiXa7RIAQ==" saltValue="/l+gf548dY8E2v2ywmEJc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Iy8Ib/sos8xfTTxF1gEMhIxH27e3yTYgqwFohFPga+BhOqInkQQpP50akq4JK8sh6qlKCB3n5GG3b13b2vzcA==" saltValue="M4AW+mOJsAJpyCCx4YGsk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M8ewWrQBaXFyUH8gwH+G2boSAaj8Q8765o08vyMPbJaOQpWhcwRvA2Cpzd5ZOGmfwClGcEsbCciyftvWEbZQ==" saltValue="hh1/VgIl0I/+gXspMJMM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511</v>
      </c>
      <c r="AP7" s="303"/>
      <c r="AQ7" s="304" t="s">
        <v>512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513</v>
      </c>
      <c r="AQ8" s="310" t="s">
        <v>514</v>
      </c>
      <c r="AR8" s="311" t="s">
        <v>515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3" t="s">
        <v>516</v>
      </c>
      <c r="AL9" s="1214"/>
      <c r="AM9" s="1214"/>
      <c r="AN9" s="1215"/>
      <c r="AO9" s="312">
        <v>1275171</v>
      </c>
      <c r="AP9" s="312">
        <v>62993</v>
      </c>
      <c r="AQ9" s="313">
        <v>56489</v>
      </c>
      <c r="AR9" s="314">
        <v>11.5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3" t="s">
        <v>517</v>
      </c>
      <c r="AL10" s="1214"/>
      <c r="AM10" s="1214"/>
      <c r="AN10" s="1215"/>
      <c r="AO10" s="315">
        <v>144519</v>
      </c>
      <c r="AP10" s="315">
        <v>7139</v>
      </c>
      <c r="AQ10" s="316">
        <v>5759</v>
      </c>
      <c r="AR10" s="317">
        <v>24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3" t="s">
        <v>518</v>
      </c>
      <c r="AL11" s="1214"/>
      <c r="AM11" s="1214"/>
      <c r="AN11" s="1215"/>
      <c r="AO11" s="315">
        <v>227048</v>
      </c>
      <c r="AP11" s="315">
        <v>11216</v>
      </c>
      <c r="AQ11" s="316">
        <v>8418</v>
      </c>
      <c r="AR11" s="317">
        <v>33.200000000000003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3" t="s">
        <v>519</v>
      </c>
      <c r="AL12" s="1214"/>
      <c r="AM12" s="1214"/>
      <c r="AN12" s="1215"/>
      <c r="AO12" s="315" t="s">
        <v>520</v>
      </c>
      <c r="AP12" s="315" t="s">
        <v>520</v>
      </c>
      <c r="AQ12" s="316">
        <v>199</v>
      </c>
      <c r="AR12" s="317" t="s">
        <v>520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3" t="s">
        <v>521</v>
      </c>
      <c r="AL13" s="1214"/>
      <c r="AM13" s="1214"/>
      <c r="AN13" s="1215"/>
      <c r="AO13" s="315" t="s">
        <v>520</v>
      </c>
      <c r="AP13" s="315" t="s">
        <v>520</v>
      </c>
      <c r="AQ13" s="316">
        <v>11</v>
      </c>
      <c r="AR13" s="317" t="s">
        <v>520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3" t="s">
        <v>522</v>
      </c>
      <c r="AL14" s="1214"/>
      <c r="AM14" s="1214"/>
      <c r="AN14" s="1215"/>
      <c r="AO14" s="315">
        <v>58267</v>
      </c>
      <c r="AP14" s="315">
        <v>2878</v>
      </c>
      <c r="AQ14" s="316">
        <v>2749</v>
      </c>
      <c r="AR14" s="317">
        <v>4.7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3" t="s">
        <v>523</v>
      </c>
      <c r="AL15" s="1214"/>
      <c r="AM15" s="1214"/>
      <c r="AN15" s="1215"/>
      <c r="AO15" s="315">
        <v>58145</v>
      </c>
      <c r="AP15" s="315">
        <v>2872</v>
      </c>
      <c r="AQ15" s="316">
        <v>1213</v>
      </c>
      <c r="AR15" s="317">
        <v>136.80000000000001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6" t="s">
        <v>524</v>
      </c>
      <c r="AL16" s="1217"/>
      <c r="AM16" s="1217"/>
      <c r="AN16" s="1218"/>
      <c r="AO16" s="315">
        <v>-109221</v>
      </c>
      <c r="AP16" s="315">
        <v>-5395</v>
      </c>
      <c r="AQ16" s="316">
        <v>-4842</v>
      </c>
      <c r="AR16" s="317">
        <v>11.4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6" t="s">
        <v>186</v>
      </c>
      <c r="AL17" s="1217"/>
      <c r="AM17" s="1217"/>
      <c r="AN17" s="1218"/>
      <c r="AO17" s="315">
        <v>1653929</v>
      </c>
      <c r="AP17" s="315">
        <v>81704</v>
      </c>
      <c r="AQ17" s="316">
        <v>69997</v>
      </c>
      <c r="AR17" s="317">
        <v>16.7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8" t="s">
        <v>529</v>
      </c>
      <c r="AL21" s="1209"/>
      <c r="AM21" s="1209"/>
      <c r="AN21" s="1210"/>
      <c r="AO21" s="327">
        <v>8.7899999999999991</v>
      </c>
      <c r="AP21" s="328">
        <v>6.51</v>
      </c>
      <c r="AQ21" s="329">
        <v>2.2799999999999998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8" t="s">
        <v>530</v>
      </c>
      <c r="AL22" s="1209"/>
      <c r="AM22" s="1209"/>
      <c r="AN22" s="1210"/>
      <c r="AO22" s="332">
        <v>96.3</v>
      </c>
      <c r="AP22" s="333">
        <v>97.2</v>
      </c>
      <c r="AQ22" s="334">
        <v>-0.9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511</v>
      </c>
      <c r="AP30" s="303"/>
      <c r="AQ30" s="304" t="s">
        <v>512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513</v>
      </c>
      <c r="AQ31" s="310" t="s">
        <v>514</v>
      </c>
      <c r="AR31" s="311" t="s">
        <v>515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4" t="s">
        <v>534</v>
      </c>
      <c r="AL32" s="1225"/>
      <c r="AM32" s="1225"/>
      <c r="AN32" s="1226"/>
      <c r="AO32" s="342">
        <v>819450</v>
      </c>
      <c r="AP32" s="342">
        <v>40481</v>
      </c>
      <c r="AQ32" s="343">
        <v>31531</v>
      </c>
      <c r="AR32" s="344">
        <v>28.4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4" t="s">
        <v>535</v>
      </c>
      <c r="AL33" s="1225"/>
      <c r="AM33" s="1225"/>
      <c r="AN33" s="1226"/>
      <c r="AO33" s="342" t="s">
        <v>520</v>
      </c>
      <c r="AP33" s="342" t="s">
        <v>520</v>
      </c>
      <c r="AQ33" s="343" t="s">
        <v>520</v>
      </c>
      <c r="AR33" s="344" t="s">
        <v>520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4" t="s">
        <v>536</v>
      </c>
      <c r="AL34" s="1225"/>
      <c r="AM34" s="1225"/>
      <c r="AN34" s="1226"/>
      <c r="AO34" s="342" t="s">
        <v>520</v>
      </c>
      <c r="AP34" s="342" t="s">
        <v>520</v>
      </c>
      <c r="AQ34" s="343" t="s">
        <v>520</v>
      </c>
      <c r="AR34" s="344" t="s">
        <v>520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4" t="s">
        <v>537</v>
      </c>
      <c r="AL35" s="1225"/>
      <c r="AM35" s="1225"/>
      <c r="AN35" s="1226"/>
      <c r="AO35" s="342">
        <v>80560</v>
      </c>
      <c r="AP35" s="342">
        <v>3980</v>
      </c>
      <c r="AQ35" s="343">
        <v>9647</v>
      </c>
      <c r="AR35" s="344">
        <v>-58.7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4" t="s">
        <v>538</v>
      </c>
      <c r="AL36" s="1225"/>
      <c r="AM36" s="1225"/>
      <c r="AN36" s="1226"/>
      <c r="AO36" s="342">
        <v>53107</v>
      </c>
      <c r="AP36" s="342">
        <v>2623</v>
      </c>
      <c r="AQ36" s="343">
        <v>2316</v>
      </c>
      <c r="AR36" s="344">
        <v>13.3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4" t="s">
        <v>539</v>
      </c>
      <c r="AL37" s="1225"/>
      <c r="AM37" s="1225"/>
      <c r="AN37" s="1226"/>
      <c r="AO37" s="342" t="s">
        <v>520</v>
      </c>
      <c r="AP37" s="342" t="s">
        <v>520</v>
      </c>
      <c r="AQ37" s="343">
        <v>1006</v>
      </c>
      <c r="AR37" s="344" t="s">
        <v>520</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7" t="s">
        <v>540</v>
      </c>
      <c r="AL38" s="1228"/>
      <c r="AM38" s="1228"/>
      <c r="AN38" s="1229"/>
      <c r="AO38" s="345" t="s">
        <v>520</v>
      </c>
      <c r="AP38" s="345" t="s">
        <v>520</v>
      </c>
      <c r="AQ38" s="346">
        <v>1</v>
      </c>
      <c r="AR38" s="334" t="s">
        <v>520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7" t="s">
        <v>541</v>
      </c>
      <c r="AL39" s="1228"/>
      <c r="AM39" s="1228"/>
      <c r="AN39" s="1229"/>
      <c r="AO39" s="342">
        <v>-140263</v>
      </c>
      <c r="AP39" s="342">
        <v>-6929</v>
      </c>
      <c r="AQ39" s="343">
        <v>-3160</v>
      </c>
      <c r="AR39" s="344">
        <v>119.3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4" t="s">
        <v>542</v>
      </c>
      <c r="AL40" s="1225"/>
      <c r="AM40" s="1225"/>
      <c r="AN40" s="1226"/>
      <c r="AO40" s="342">
        <v>-611771</v>
      </c>
      <c r="AP40" s="342">
        <v>-30221</v>
      </c>
      <c r="AQ40" s="343">
        <v>-28415</v>
      </c>
      <c r="AR40" s="344">
        <v>6.4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0" t="s">
        <v>300</v>
      </c>
      <c r="AL41" s="1231"/>
      <c r="AM41" s="1231"/>
      <c r="AN41" s="1232"/>
      <c r="AO41" s="342">
        <v>201083</v>
      </c>
      <c r="AP41" s="342">
        <v>9933</v>
      </c>
      <c r="AQ41" s="343">
        <v>12925</v>
      </c>
      <c r="AR41" s="344">
        <v>-23.1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9" t="s">
        <v>511</v>
      </c>
      <c r="AN49" s="1221" t="s">
        <v>546</v>
      </c>
      <c r="AO49" s="1222"/>
      <c r="AP49" s="1222"/>
      <c r="AQ49" s="1222"/>
      <c r="AR49" s="122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0"/>
      <c r="AN50" s="358" t="s">
        <v>547</v>
      </c>
      <c r="AO50" s="359" t="s">
        <v>548</v>
      </c>
      <c r="AP50" s="360" t="s">
        <v>549</v>
      </c>
      <c r="AQ50" s="361" t="s">
        <v>550</v>
      </c>
      <c r="AR50" s="362" t="s">
        <v>551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2127706</v>
      </c>
      <c r="AN51" s="364">
        <v>100468</v>
      </c>
      <c r="AO51" s="365">
        <v>27.4</v>
      </c>
      <c r="AP51" s="366">
        <v>53292</v>
      </c>
      <c r="AQ51" s="367">
        <v>0</v>
      </c>
      <c r="AR51" s="368">
        <v>27.4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1820858</v>
      </c>
      <c r="AN52" s="372">
        <v>85979</v>
      </c>
      <c r="AO52" s="373">
        <v>56.5</v>
      </c>
      <c r="AP52" s="374">
        <v>28900</v>
      </c>
      <c r="AQ52" s="375">
        <v>18.899999999999999</v>
      </c>
      <c r="AR52" s="376">
        <v>37.6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1443276</v>
      </c>
      <c r="AN53" s="364">
        <v>69050</v>
      </c>
      <c r="AO53" s="365">
        <v>-31.3</v>
      </c>
      <c r="AP53" s="366">
        <v>56894</v>
      </c>
      <c r="AQ53" s="367">
        <v>6.8</v>
      </c>
      <c r="AR53" s="368">
        <v>-38.1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1039741</v>
      </c>
      <c r="AN54" s="372">
        <v>49744</v>
      </c>
      <c r="AO54" s="373">
        <v>-42.1</v>
      </c>
      <c r="AP54" s="374">
        <v>32548</v>
      </c>
      <c r="AQ54" s="375">
        <v>12.6</v>
      </c>
      <c r="AR54" s="376">
        <v>-54.7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1178256</v>
      </c>
      <c r="AN55" s="364">
        <v>56800</v>
      </c>
      <c r="AO55" s="365">
        <v>-17.7</v>
      </c>
      <c r="AP55" s="366">
        <v>47738</v>
      </c>
      <c r="AQ55" s="367">
        <v>-16.100000000000001</v>
      </c>
      <c r="AR55" s="368">
        <v>-1.6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392721</v>
      </c>
      <c r="AN56" s="372">
        <v>18932</v>
      </c>
      <c r="AO56" s="373">
        <v>-61.9</v>
      </c>
      <c r="AP56" s="374">
        <v>24937</v>
      </c>
      <c r="AQ56" s="375">
        <v>-23.4</v>
      </c>
      <c r="AR56" s="376">
        <v>-38.5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775647</v>
      </c>
      <c r="AN57" s="364">
        <v>37851</v>
      </c>
      <c r="AO57" s="365">
        <v>-33.4</v>
      </c>
      <c r="AP57" s="366">
        <v>52191</v>
      </c>
      <c r="AQ57" s="367">
        <v>9.3000000000000007</v>
      </c>
      <c r="AR57" s="368">
        <v>-42.7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322028</v>
      </c>
      <c r="AN58" s="372">
        <v>15715</v>
      </c>
      <c r="AO58" s="373">
        <v>-17</v>
      </c>
      <c r="AP58" s="374">
        <v>24843</v>
      </c>
      <c r="AQ58" s="375">
        <v>-0.4</v>
      </c>
      <c r="AR58" s="376">
        <v>-16.600000000000001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1078131</v>
      </c>
      <c r="AN59" s="364">
        <v>53259</v>
      </c>
      <c r="AO59" s="365">
        <v>40.700000000000003</v>
      </c>
      <c r="AP59" s="366">
        <v>47387</v>
      </c>
      <c r="AQ59" s="367">
        <v>-9.1999999999999993</v>
      </c>
      <c r="AR59" s="368">
        <v>49.9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758497</v>
      </c>
      <c r="AN60" s="372">
        <v>37470</v>
      </c>
      <c r="AO60" s="373">
        <v>138.4</v>
      </c>
      <c r="AP60" s="374">
        <v>24928</v>
      </c>
      <c r="AQ60" s="375">
        <v>0.3</v>
      </c>
      <c r="AR60" s="376">
        <v>138.1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1320603</v>
      </c>
      <c r="AN61" s="379">
        <v>63486</v>
      </c>
      <c r="AO61" s="380">
        <v>-2.9</v>
      </c>
      <c r="AP61" s="381">
        <v>51500</v>
      </c>
      <c r="AQ61" s="382">
        <v>-1.8</v>
      </c>
      <c r="AR61" s="368">
        <v>-1.1000000000000001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866769</v>
      </c>
      <c r="AN62" s="372">
        <v>41568</v>
      </c>
      <c r="AO62" s="373">
        <v>14.8</v>
      </c>
      <c r="AP62" s="374">
        <v>27231</v>
      </c>
      <c r="AQ62" s="375">
        <v>1.6</v>
      </c>
      <c r="AR62" s="376">
        <v>13.2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0H22MErnuQSefaPYxUq36MhOB88AfWqNRs+7lO7CyNyBkdGG3xmHBeGLlm8oPpu+Zb/9l9wxwBgnVqt4jzyDgg==" saltValue="iR/4v6fBHNUTMe8XKhUnu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e4yrjG0xml61j3aa2nuX5cxH2x1CX2Qc8B7j+g7wBagJ0RDGXKJY2XmZcHWhBbLXAyskgiCFOzpsXX04s9A==" saltValue="XqtArsVLldDOCA/ri941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lL5HGuvMdCzz6IVpK5e2g4IRYOMlPsJQX3mCwFa4ZjEs3sZbw/Y1GEj7wYvLyR2JyIT/Wh1SHlTs6Gaj/ymjg==" saltValue="ywrmrF4wxYpMuPMl9MqI6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9"/>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3" t="s">
        <v>3</v>
      </c>
      <c r="D47" s="1233"/>
      <c r="E47" s="1234"/>
      <c r="F47" s="11">
        <v>21.2</v>
      </c>
      <c r="G47" s="12">
        <v>20.66</v>
      </c>
      <c r="H47" s="12">
        <v>21.61</v>
      </c>
      <c r="I47" s="12">
        <v>21.71</v>
      </c>
      <c r="J47" s="13">
        <v>21.47</v>
      </c>
    </row>
    <row r="48" spans="2:10" ht="57.75" customHeight="1" x14ac:dyDescent="0.15">
      <c r="B48" s="14"/>
      <c r="C48" s="1235" t="s">
        <v>4</v>
      </c>
      <c r="D48" s="1235"/>
      <c r="E48" s="1236"/>
      <c r="F48" s="15">
        <v>7.03</v>
      </c>
      <c r="G48" s="16">
        <v>6.94</v>
      </c>
      <c r="H48" s="16">
        <v>7.21</v>
      </c>
      <c r="I48" s="16">
        <v>7.25</v>
      </c>
      <c r="J48" s="17">
        <v>7.18</v>
      </c>
    </row>
    <row r="49" spans="2:10" ht="57.75" customHeight="1" thickBot="1" x14ac:dyDescent="0.2">
      <c r="B49" s="18"/>
      <c r="C49" s="1237" t="s">
        <v>5</v>
      </c>
      <c r="D49" s="1237"/>
      <c r="E49" s="1238"/>
      <c r="F49" s="19">
        <v>0.12</v>
      </c>
      <c r="G49" s="20">
        <v>8.06</v>
      </c>
      <c r="H49" s="20">
        <v>0.64</v>
      </c>
      <c r="I49" s="20">
        <v>0.01</v>
      </c>
      <c r="J49" s="21">
        <v>0.66</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sheetData>
  <sheetProtection algorithmName="SHA-512" hashValue="fNQWjtq7YmvV/cFZ0H9xdj9XslCAob9OSSjmeKqCbbhQWPe6+4n3RkbLEZOuOxE3HPJ8iEDLn+02C1NGIBVwxQ==" saltValue="xQJ/75nDxSayEJOfwJfi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2020-09-07T00:14:56Z</cp:lastPrinted>
  <dcterms:created xsi:type="dcterms:W3CDTF">2020-02-10T03:56:12Z</dcterms:created>
  <dcterms:modified xsi:type="dcterms:W3CDTF">2020-09-30T01:55:41Z</dcterms:modified>
  <cp:category/>
</cp:coreProperties>
</file>