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R:\05財政\01財政\06統計調査\00庶務\財政状況資料集（H22決算～）\R03決算\回答\②回目回答（下諏訪町→市町村課）\"/>
    </mc:Choice>
  </mc:AlternateContent>
  <xr:revisionPtr revIDLastSave="0" documentId="13_ncr:1_{4ED44728-9C88-491B-B68A-63787EEFB511}"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BE35" i="10"/>
  <c r="C35" i="10"/>
  <c r="BW34" i="10"/>
  <c r="U34" i="10"/>
  <c r="U35" i="10" s="1"/>
  <c r="U36" i="10" s="1"/>
  <c r="U37" i="10" s="1"/>
  <c r="U38" i="10" s="1"/>
  <c r="C34" i="10"/>
  <c r="CO34" i="10" l="1"/>
  <c r="CO35" i="10" s="1"/>
  <c r="BW35" i="10"/>
  <c r="BW36" i="10" s="1"/>
  <c r="BW37" i="10" s="1"/>
  <c r="BW38" i="10" s="1"/>
  <c r="BW39" i="10" s="1"/>
  <c r="BW40" i="10" s="1"/>
  <c r="BW41" i="10" s="1"/>
  <c r="BW42" i="10" s="1"/>
  <c r="BW43"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<sst xmlns="http://schemas.openxmlformats.org/spreadsheetml/2006/main" count="1155" uniqueCount="612">
  <si>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</si>
  <si>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</si>
  <si>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</si>
  <si>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</si>
  <si>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</si>
  <si>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</si>
  <si>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</si>
  <si>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</si>
  <si>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</si>
  <si>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</si>
  <si>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</si>
  <si>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</si>
  <si>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</si>
  <si>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</si>
  <si>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</si>
  <si>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</si>
  <si>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</si>
  <si>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</si>
  <si>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</si>
  <si>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</si>
  <si>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</si>
  <si>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</si>
  <si>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</si>
  <si>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</si>
  <si>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</si>
  <si>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</si>
  <si>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</si>
  <si>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</si>
  <si>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</si>
  <si>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</si>
  <si>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</si>
  <si>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</si>
  <si>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</si>
  <si>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</si>
  <si>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</si>
  <si>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</si>
  <si>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</si>
  <si>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</si>
  <si>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</si>
  <si>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</si>
  <si>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</si>
  <si>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</si>
  <si>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</si>
  <si>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</si>
  <si>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</si>
  <si>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</si>
  <si>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</si>
  <si>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</si>
  <si>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</si>
  <si>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</si>
  <si>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</si>
  <si>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</si>
  <si>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</si>
  <si>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</si>
  <si>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</si>
  <si>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</si>
  <si>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</si>
  <si>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</si>
  <si>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</si>
  <si>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</si>
  <si>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</si>
  <si>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</si>
  <si>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</si>
  <si>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</si>
  <si>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</si>
  <si>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</si>
  <si>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</si>
  <si>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</si>
  <si>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</si>
  <si>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</si>
  <si>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</si>
  <si>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</si>
  <si>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</si>
  <si>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</si>
  <si>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</si>
  <si>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</si>
  <si>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</si>
  <si>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</si>
  <si>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</si>
  <si>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</si>
  <si>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</si>
  <si>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</si>
  <si>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</si>
  <si>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</si>
  <si>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</si>
  <si>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</si>
  <si>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</si>
  <si>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</si>
  <si>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</si>
  <si>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</si>
  <si>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</si>
  <si>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</si>
  <si>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</si>
  <si>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</si>
  <si>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</si>
  <si>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</si>
  <si>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</si>
  <si>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</si>
  <si>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下諏訪町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</si>
  <si>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</si>
  <si>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</si>
  <si>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</si>
  <si>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</si>
  <si>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</si>
  <si>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</si>
  <si>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</si>
  <si>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</si>
  <si>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</si>
  <si>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</si>
  <si>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</si>
  <si>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</si>
  <si>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</si>
  <si>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</si>
  <si>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</si>
  <si>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</si>
  <si>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</si>
  <si>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</si>
  <si>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</si>
  <si>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</si>
  <si>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</si>
  <si>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</si>
  <si>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</si>
  <si>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</si>
  <si>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</si>
  <si>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</si>
  <si>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</si>
  <si>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</si>
  <si>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</si>
  <si>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</si>
  <si>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</si>
  <si>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</si>
  <si>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</si>
  <si>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</si>
  <si>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</si>
  <si>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</si>
  <si>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</si>
  <si>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</si>
  <si>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</si>
  <si>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</si>
  <si>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</si>
  <si>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</si>
  <si>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</si>
  <si>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</si>
  <si>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</si>
  <si>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</si>
  <si>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</si>
  <si>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</si>
  <si>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</si>
  <si>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</si>
  <si>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</si>
  <si>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</si>
  <si>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</si>
  <si>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</si>
  <si>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</si>
  <si>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</si>
  <si>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</si>
  <si>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</si>
  <si>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</si>
  <si>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</si>
  <si>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</si>
  <si>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</si>
  <si>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</si>
  <si>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</si>
  <si>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</si>
  <si>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</si>
  <si>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</si>
  <si>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</si>
  <si>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</si>
  <si>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</si>
  <si>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</si>
  <si>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</si>
  <si>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</si>
  <si>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</si>
  <si>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</si>
  <si>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</si>
  <si>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</si>
  <si>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</si>
  <si>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</si>
  <si>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</si>
  <si>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</si>
  <si>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</si>
  <si>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</si>
  <si>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</si>
  <si>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</si>
  <si>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</si>
  <si>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</si>
  <si>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</si>
  <si>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</si>
  <si>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</si>
  <si>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</si>
  <si>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</si>
  <si>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</si>
  <si>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</si>
  <si>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</si>
  <si>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</si>
  <si>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</si>
  <si>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</si>
  <si>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</si>
  <si>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</si>
  <si>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</si>
  <si>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</si>
  <si>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</si>
  <si>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</si>
  <si>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</si>
  <si>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</si>
  <si>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</si>
  <si>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</si>
  <si>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</si>
  <si>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</si>
  <si>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</si>
  <si>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</si>
  <si>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</si>
  <si>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長野県下諏訪町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</si>
  <si>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</si>
  <si>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</si>
  <si>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</si>
  <si>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</si>
  <si>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</si>
  <si>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</si>
  <si>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</si>
  <si>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</si>
  <si>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</si>
  <si>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</si>
  <si>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</si>
  <si>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</si>
  <si>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</si>
  <si>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</si>
  <si>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</si>
  <si>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</si>
  <si>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</si>
  <si>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</si>
  <si>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</si>
  <si>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</si>
  <si>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</si>
  <si>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</si>
  <si>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</si>
  <si>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</si>
  <si>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</si>
  <si>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</si>
  <si>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</si>
  <si>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</si>
  <si>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</si>
  <si>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</si>
  <si>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</si>
  <si>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</si>
  <si>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</si>
  <si>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</si>
  <si>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</si>
  <si>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</si>
  <si>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</si>
  <si>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</si>
  <si>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</si>
  <si>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</si>
  <si>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</si>
  <si>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</si>
  <si>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</si>
  <si>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</si>
  <si>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</si>
  <si>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</si>
  <si>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</si>
  <si>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</si>
  <si>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</si>
  <si>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</si>
  <si>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</si>
  <si>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</si>
  <si>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</si>
  <si>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</si>
  <si>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</si>
  <si>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</si>
  <si>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</si>
  <si>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</si>
  <si>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</si>
  <si>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</si>
  <si>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</si>
  <si>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</si>
  <si>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</si>
  <si>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</si>
  <si>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</si>
  <si>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</si>
  <si>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</si>
  <si>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</si>
  <si>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</si>
  <si>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</si>
  <si>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</si>
  <si>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</si>
  <si>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</si>
  <si>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</si>
  <si>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</si>
  <si>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</si>
  <si>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</si>
  <si>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</si>
  <si>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</si>
  <si>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</si>
  <si>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</si>
  <si>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</si>
  <si>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</si>
  <si>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</si>
  <si>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</si>
  <si>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</si>
  <si>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</si>
  <si>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</si>
  <si>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</si>
  <si>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</si>
  <si>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</si>
  <si>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</si>
  <si>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</si>
  <si>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</si>
  <si>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</si>
  <si>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</si>
  <si>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</si>
  <si>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</si>
  <si>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</si>
  <si>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</si>
  <si>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</si>
  <si>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</si>
  <si>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</si>
  <si>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</si>
  <si>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</si>
  <si>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</si>
  <si>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</si>
  <si>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</si>
  <si>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</si>
  <si>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</si>
  <si>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</si>
  <si>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</si>
  <si>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</si>
  <si>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</si>
  <si>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</si>
  <si>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</si>
  <si>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</si>
  <si>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</si>
  <si>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</si>
  <si>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</si>
  <si>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</si>
  <si>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</si>
  <si>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</si>
  <si>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</si>
  <si>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</si>
  <si>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</si>
  <si>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</si>
  <si>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</si>
  <si>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</si>
  <si>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</si>
  <si>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</si>
  <si>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</si>
  <si>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</si>
  <si>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</si>
  <si>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</si>
  <si>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</si>
  <si>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</si>
  <si>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</si>
  <si>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</si>
  <si>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</si>
  <si>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</si>
  <si>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</si>
  <si>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</si>
  <si>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</si>
  <si>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</si>
  <si>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</si>
  <si>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</si>
  <si>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</si>
  <si>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</si>
  <si>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</si>
  <si>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</si>
  <si>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</si>
  <si>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</si>
  <si>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</si>
  <si>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</si>
  <si>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</si>
  <si>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長野県下諏訪町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</si>
  <si>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</si>
  <si>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</si>
  <si>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</si>
  <si>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</si>
  <si>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</si>
  <si>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</si>
  <si>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</si>
  <si>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</si>
  <si>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</si>
  <si>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</si>
  <si>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</si>
  <si>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</si>
  <si>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</si>
  <si>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</si>
  <si>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</si>
  <si>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</si>
  <si>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</si>
  <si>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</si>
  <si>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</si>
  <si>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</si>
  <si>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</si>
  <si>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</si>
  <si>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</si>
  <si>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</si>
  <si>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</si>
  <si>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</si>
  <si>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</si>
  <si>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</si>
  <si>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</si>
  <si>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</si>
  <si>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</si>
  <si>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</si>
  <si>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</si>
  <si>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</si>
  <si>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</si>
  <si>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特別養護老人ホーム事業特別会計</t>
    <phoneticPr fontId="5"/>
  </si>
  <si>
    <t>駐車場事業特別会計</t>
    <phoneticPr fontId="5"/>
  </si>
  <si>
    <t>交通災害共済事業特別会計</t>
    <phoneticPr fontId="5"/>
  </si>
  <si>
    <t>水道事業会計</t>
    <phoneticPr fontId="5"/>
  </si>
  <si>
    <t>法適用企業</t>
    <phoneticPr fontId="5"/>
  </si>
  <si>
    <t>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</si>
  <si>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</si>
  <si>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</si>
  <si>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</si>
  <si>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</si>
  <si>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</si>
  <si>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</si>
  <si>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</si>
  <si>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</si>
  <si>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</si>
  <si>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</si>
  <si>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</si>
  <si>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</si>
  <si>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</si>
  <si>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</si>
  <si>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</si>
  <si>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</si>
  <si>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</si>
  <si>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</si>
  <si>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</si>
  <si>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</si>
  <si>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</si>
  <si>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</si>
  <si>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</si>
  <si>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</si>
  <si>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</si>
  <si>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</si>
  <si>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</si>
  <si>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</si>
  <si>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</si>
  <si>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</si>
  <si>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</si>
  <si>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</si>
  <si>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</si>
  <si>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</si>
  <si>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</si>
  <si>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</si>
  <si>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</si>
  <si>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</si>
  <si>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</si>
  <si>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</si>
  <si>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</si>
  <si>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</si>
  <si>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</si>
  <si>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</si>
  <si>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</si>
  <si>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</si>
  <si>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</si>
  <si>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</si>
  <si>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</si>
  <si>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</si>
  <si>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</si>
  <si>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</si>
  <si>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</si>
  <si>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</si>
  <si>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</si>
  <si>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</si>
  <si>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</si>
  <si>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</si>
  <si>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</si>
  <si>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</si>
  <si>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</si>
  <si>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</si>
  <si>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</si>
  <si>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交通災害共済事業特別会計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</si>
  <si>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</si>
  <si>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</si>
  <si>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</si>
  <si>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</si>
  <si>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</si>
  <si>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</si>
  <si>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</si>
  <si>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</si>
  <si>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</si>
  <si>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</si>
  <si>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</si>
  <si>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</si>
  <si>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</si>
  <si>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</si>
  <si>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</si>
  <si>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</si>
  <si>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</si>
  <si>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</si>
  <si>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</si>
  <si>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</si>
  <si>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</si>
  <si>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</si>
  <si>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</si>
  <si>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</si>
  <si>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</si>
  <si>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</si>
  <si>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</si>
  <si>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</si>
  <si>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</si>
  <si>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</si>
  <si>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</si>
  <si>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</si>
  <si>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</si>
  <si>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</si>
  <si>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</si>
  <si>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</si>
  <si>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</si>
  <si>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</si>
  <si>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</si>
  <si>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</si>
  <si>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</si>
  <si>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</si>
  <si>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</si>
  <si>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</si>
  <si>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</si>
  <si>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</si>
  <si>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</si>
  <si>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</si>
  <si>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</si>
  <si>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</si>
  <si>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</si>
  <si>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</si>
  <si>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</si>
  <si>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</si>
  <si>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</si>
  <si>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</si>
  <si>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</si>
  <si>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</si>
  <si>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</si>
  <si>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</si>
  <si>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</si>
  <si>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</si>
  <si>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</si>
  <si>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</si>
  <si>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</si>
  <si>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</si>
  <si>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</si>
  <si>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</si>
  <si>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</si>
  <si>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</si>
  <si>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</si>
  <si>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</si>
  <si>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</si>
  <si>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</si>
  <si>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</si>
  <si>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</si>
  <si>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</si>
  <si>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</si>
  <si>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</si>
  <si>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</si>
  <si>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</si>
  <si>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</si>
  <si>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</si>
  <si>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</si>
  <si>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下水道事業会計</t>
  </si>
  <si>
    <t>水道事業会計</t>
  </si>
  <si>
    <t>一般会計</t>
  </si>
  <si>
    <t>国民健康保険特別会計</t>
  </si>
  <si>
    <t>温泉事業特別会計</t>
  </si>
  <si>
    <t>交通災害共済事業特別会計</t>
  </si>
  <si>
    <t>後期高齢者医療特別会計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</si>
  <si>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</si>
  <si>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</si>
  <si>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</si>
  <si>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</si>
  <si>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</si>
  <si>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</si>
  <si>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</si>
  <si>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</si>
  <si>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</si>
  <si>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</si>
  <si>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下諏訪町土地開発公社</t>
    <rPh sb="0" eb="4">
      <t>シモスワマチ</t>
    </rPh>
    <rPh sb="4" eb="10">
      <t>トチカイハツコウシャ</t>
    </rPh>
    <phoneticPr fontId="30"/>
  </si>
  <si>
    <t>-</t>
    <phoneticPr fontId="2"/>
  </si>
  <si>
    <t>社団法人　下諏訪町地域開発公社</t>
    <rPh sb="0" eb="4">
      <t>シャダンホウジン</t>
    </rPh>
    <rPh sb="5" eb="9">
      <t>シモスワマチ</t>
    </rPh>
    <rPh sb="9" eb="11">
      <t>チイキ</t>
    </rPh>
    <rPh sb="11" eb="13">
      <t>カイハツ</t>
    </rPh>
    <rPh sb="13" eb="15">
      <t>コウシャ</t>
    </rPh>
    <phoneticPr fontId="30"/>
  </si>
  <si>
    <t>公共施設整備基金</t>
    <phoneticPr fontId="5"/>
  </si>
  <si>
    <t>地域開発整備基金</t>
    <phoneticPr fontId="5"/>
  </si>
  <si>
    <t>社会福祉基金</t>
    <phoneticPr fontId="5"/>
  </si>
  <si>
    <t>指定施設利用奨励基金</t>
    <phoneticPr fontId="5"/>
  </si>
  <si>
    <t>ふるさとまちづくり基金</t>
    <phoneticPr fontId="5"/>
  </si>
  <si>
    <t>諏訪広域連合</t>
    <rPh sb="0" eb="2">
      <t>スワ</t>
    </rPh>
    <rPh sb="2" eb="4">
      <t>コウイキ</t>
    </rPh>
    <rPh sb="4" eb="6">
      <t>レンゴウ</t>
    </rPh>
    <phoneticPr fontId="5"/>
  </si>
  <si>
    <t>　（一般会計）</t>
  </si>
  <si>
    <t>　（救護施設八ヶ岳寮特別会計）</t>
  </si>
  <si>
    <t>　（介護保険特別会計）</t>
  </si>
  <si>
    <t>　（諏訪広域消防特別会計）</t>
  </si>
  <si>
    <t>　（ふるさと市町村県基金事業特別会計）</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</si>
  <si>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</si>
  <si>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</si>
  <si>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</si>
  <si>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（後期高齢者医療特別会計）</t>
    <rPh sb="1" eb="3">
      <t>コウキ</t>
    </rPh>
    <rPh sb="3" eb="6">
      <t>コウレイシャ</t>
    </rPh>
    <rPh sb="6" eb="8">
      <t>イリョウ</t>
    </rPh>
    <rPh sb="8" eb="10">
      <t>トクベツ</t>
    </rPh>
    <rPh sb="10" eb="12">
      <t>カイケイ</t>
    </rPh>
    <phoneticPr fontId="5"/>
  </si>
  <si>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</si>
  <si>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</si>
  <si>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湖北行政事務組合</t>
    <rPh sb="0" eb="2">
      <t>コホク</t>
    </rPh>
    <rPh sb="2" eb="4">
      <t>ギョウセイ</t>
    </rPh>
    <rPh sb="4" eb="6">
      <t>ジム</t>
    </rPh>
    <rPh sb="6" eb="8">
      <t>クミアイ</t>
    </rPh>
    <phoneticPr fontId="5"/>
  </si>
  <si>
    <t>（湖北火葬場事業特別会計）</t>
    <rPh sb="1" eb="3">
      <t>コホク</t>
    </rPh>
    <rPh sb="3" eb="6">
      <t>カソウジョウ</t>
    </rPh>
    <rPh sb="6" eb="8">
      <t>ジギョウ</t>
    </rPh>
    <rPh sb="8" eb="10">
      <t>トクベツ</t>
    </rPh>
    <rPh sb="10" eb="12">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</si>
  <si>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</si>
  <si>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湖周行政事務組合</t>
    <rPh sb="0" eb="2">
      <t>コシュウ</t>
    </rPh>
    <rPh sb="2" eb="4">
      <t>ギョウセイ</t>
    </rPh>
    <rPh sb="4" eb="6">
      <t>ジム</t>
    </rPh>
    <rPh sb="6" eb="8">
      <t>クミアイ</t>
    </rPh>
    <phoneticPr fontId="5"/>
  </si>
  <si>
    <t>諏訪広域公立大学事務組合</t>
    <rPh sb="0" eb="2">
      <t>スワ</t>
    </rPh>
    <rPh sb="2" eb="4">
      <t>コウイキ</t>
    </rPh>
    <rPh sb="4" eb="6">
      <t>コウリツ</t>
    </rPh>
    <rPh sb="6" eb="8">
      <t>ダイガク</t>
    </rPh>
    <rPh sb="8" eb="10">
      <t>ジム</t>
    </rPh>
    <rPh sb="10" eb="12">
      <t>クミアイ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</si>
  <si>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</si>
  <si>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</si>
  <si>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</si>
  <si>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</si>
  <si>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</si>
  <si>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</si>
  <si>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</si>
  <si>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</si>
  <si>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</si>
  <si>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将来負担比率については、比率を押し上げている要因となっている土地開発公社に係る負債について、現在計画に基づき解消を進めていることから、比率は減少している。
　また、既存施設の老朽化が進んでいることから今後多額の改修費用等が必要になってくるが、将来負担比率の急激な増加とならないよう、公用施設等総合管理計画に基づき計画性を持った施設の修繕・改修を行っていく。</t>
    <phoneticPr fontId="5"/>
  </si>
  <si>
    <t>　将来負担比率は46.6%と類似団体平均を上回っているが、実質公債費比率は6.1%と良好な結果を表している。
　ここ数年は、近年実施してきた大型投資的事業の借入金の償還が始まってきており、徐々に実質公債費比率が上昇してきているが、一方で土地開発公社に係る負債の解消が進んでいることにより将来負担比率は改善している。引き続き財政を圧迫することがないよう計画的な公債費管理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</si>
</sst>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5EA8A25-331D-47EC-B22F-DE02C4CA426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96248</c:v>
                </c:pt>
                <c:pt idx="4">
                  <c:v>76413</c:v>
                </c:pt>
              </c:numCache>
            </c:numRef>
          </c:val>
          <c:smooth val="0"/>
          <c:extLst>
            <c:ext xmlns:c16="http://schemas.microsoft.com/office/drawing/2014/chart" uri="{C3380CC4-5D6E-409C-BE32-E72D297353CC}">
              <c16:uniqueId val="{00000000-45B6-4534-8E64-D0C0A32432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37851</c:v>
                </c:pt>
                <c:pt idx="1">
                  <c:v>53259</c:v>
                </c:pt>
                <c:pt idx="2">
                  <c:v>76987</c:v>
                </c:pt>
                <c:pt idx="3">
                  <c:v>58164</c:v>
                </c:pt>
                <c:pt idx="4">
                  <c:v>39471</c:v>
                </c:pt>
              </c:numCache>
            </c:numRef>
          </c:val>
          <c:smooth val="0"/>
          <c:extLst>
            <c:ext xmlns:c16="http://schemas.microsoft.com/office/drawing/2014/chart" uri="{C3380CC4-5D6E-409C-BE32-E72D297353CC}">
              <c16:uniqueId val="{00000001-45B6-4534-8E64-D0C0A32432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7.25</c:v>
                </c:pt>
                <c:pt idx="1">
                  <c:v>7.18</c:v>
                </c:pt>
                <c:pt idx="2">
                  <c:v>6.49</c:v>
                </c:pt>
                <c:pt idx="3">
                  <c:v>6.22</c:v>
                </c:pt>
                <c:pt idx="4">
                  <c:v>5.9</c:v>
                </c:pt>
              </c:numCache>
            </c:numRef>
          </c:val>
          <c:extLst>
            <c:ext xmlns:c16="http://schemas.microsoft.com/office/drawing/2014/chart" uri="{C3380CC4-5D6E-409C-BE32-E72D297353CC}">
              <c16:uniqueId val="{00000000-5CFE-4A86-91C8-721276AAA0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21.71</c:v>
                </c:pt>
                <c:pt idx="1">
                  <c:v>21.47</c:v>
                </c:pt>
                <c:pt idx="2">
                  <c:v>21.78</c:v>
                </c:pt>
                <c:pt idx="3">
                  <c:v>20.96</c:v>
                </c:pt>
                <c:pt idx="4">
                  <c:v>19.850000000000001</c:v>
                </c:pt>
              </c:numCache>
            </c:numRef>
          </c:val>
          <c:extLst>
            <c:ext xmlns:c16="http://schemas.microsoft.com/office/drawing/2014/chart" uri="{C3380CC4-5D6E-409C-BE32-E72D297353CC}">
              <c16:uniqueId val="{00000001-5CFE-4A86-91C8-721276AAA0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0.01</c:v>
                </c:pt>
                <c:pt idx="1">
                  <c:v>0.66</c:v>
                </c:pt>
                <c:pt idx="2">
                  <c:v>-0.7</c:v>
                </c:pt>
                <c:pt idx="3">
                  <c:v>0.13</c:v>
                </c:pt>
                <c:pt idx="4">
                  <c:v>0.15</c:v>
                </c:pt>
              </c:numCache>
            </c:numRef>
          </c:val>
          <c:smooth val="0"/>
          <c:extLst>
            <c:ext xmlns:c16="http://schemas.microsoft.com/office/drawing/2014/chart" uri="{C3380CC4-5D6E-409C-BE32-E72D297353CC}">
              <c16:uniqueId val="{00000002-5CFE-4A86-91C8-721276AAA0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D8E-4B7C-97D1-4353E64006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8E-4B7C-97D1-4353E64006FA}"/>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CD8E-4B7C-97D1-4353E64006F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CD8E-4B7C-97D1-4353E64006FA}"/>
            </c:ext>
          </c:extLst>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0.23</c:v>
                </c:pt>
                <c:pt idx="2">
                  <c:v>#N/A</c:v>
                </c:pt>
                <c:pt idx="3">
                  <c:v>0.16</c:v>
                </c:pt>
                <c:pt idx="4">
                  <c:v>#N/A</c:v>
                </c:pt>
                <c:pt idx="5">
                  <c:v>0.2</c:v>
                </c:pt>
                <c:pt idx="6">
                  <c:v>#N/A</c:v>
                </c:pt>
                <c:pt idx="7">
                  <c:v>0.22</c:v>
                </c:pt>
                <c:pt idx="8">
                  <c:v>#N/A</c:v>
                </c:pt>
                <c:pt idx="9">
                  <c:v>0.13</c:v>
                </c:pt>
              </c:numCache>
            </c:numRef>
          </c:val>
          <c:extLst>
            <c:ext xmlns:c16="http://schemas.microsoft.com/office/drawing/2014/chart" uri="{C3380CC4-5D6E-409C-BE32-E72D297353CC}">
              <c16:uniqueId val="{00000004-CD8E-4B7C-97D1-4353E64006FA}"/>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1.01</c:v>
                </c:pt>
                <c:pt idx="2">
                  <c:v>#N/A</c:v>
                </c:pt>
                <c:pt idx="3">
                  <c:v>1.38</c:v>
                </c:pt>
                <c:pt idx="4">
                  <c:v>#N/A</c:v>
                </c:pt>
                <c:pt idx="5">
                  <c:v>0.84</c:v>
                </c:pt>
                <c:pt idx="6">
                  <c:v>#N/A</c:v>
                </c:pt>
                <c:pt idx="7">
                  <c:v>0.19</c:v>
                </c:pt>
                <c:pt idx="8">
                  <c:v>#N/A</c:v>
                </c:pt>
                <c:pt idx="9">
                  <c:v>0.25</c:v>
                </c:pt>
              </c:numCache>
            </c:numRef>
          </c:val>
          <c:extLst>
            <c:ext xmlns:c16="http://schemas.microsoft.com/office/drawing/2014/chart" uri="{C3380CC4-5D6E-409C-BE32-E72D297353CC}">
              <c16:uniqueId val="{00000005-CD8E-4B7C-97D1-4353E64006F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0.28999999999999998</c:v>
                </c:pt>
                <c:pt idx="2">
                  <c:v>#N/A</c:v>
                </c:pt>
                <c:pt idx="3">
                  <c:v>0</c:v>
                </c:pt>
                <c:pt idx="4">
                  <c:v>#N/A</c:v>
                </c:pt>
                <c:pt idx="5">
                  <c:v>0.31</c:v>
                </c:pt>
                <c:pt idx="6">
                  <c:v>#N/A</c:v>
                </c:pt>
                <c:pt idx="7">
                  <c:v>0.51</c:v>
                </c:pt>
                <c:pt idx="8">
                  <c:v>#N/A</c:v>
                </c:pt>
                <c:pt idx="9">
                  <c:v>0.37</c:v>
                </c:pt>
              </c:numCache>
            </c:numRef>
          </c:val>
          <c:extLst>
            <c:ext xmlns:c16="http://schemas.microsoft.com/office/drawing/2014/chart" uri="{C3380CC4-5D6E-409C-BE32-E72D297353CC}">
              <c16:uniqueId val="{00000006-CD8E-4B7C-97D1-4353E64006F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7.24</c:v>
                </c:pt>
                <c:pt idx="2">
                  <c:v>#N/A</c:v>
                </c:pt>
                <c:pt idx="3">
                  <c:v>7.18</c:v>
                </c:pt>
                <c:pt idx="4">
                  <c:v>#N/A</c:v>
                </c:pt>
                <c:pt idx="5">
                  <c:v>6.49</c:v>
                </c:pt>
                <c:pt idx="6">
                  <c:v>#N/A</c:v>
                </c:pt>
                <c:pt idx="7">
                  <c:v>6.21</c:v>
                </c:pt>
                <c:pt idx="8">
                  <c:v>#N/A</c:v>
                </c:pt>
                <c:pt idx="9">
                  <c:v>5.89</c:v>
                </c:pt>
              </c:numCache>
            </c:numRef>
          </c:val>
          <c:extLst>
            <c:ext xmlns:c16="http://schemas.microsoft.com/office/drawing/2014/chart" uri="{C3380CC4-5D6E-409C-BE32-E72D297353CC}">
              <c16:uniqueId val="{00000007-CD8E-4B7C-97D1-4353E64006F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6.64</c:v>
                </c:pt>
                <c:pt idx="2">
                  <c:v>#N/A</c:v>
                </c:pt>
                <c:pt idx="3">
                  <c:v>7.47</c:v>
                </c:pt>
                <c:pt idx="4">
                  <c:v>#N/A</c:v>
                </c:pt>
                <c:pt idx="5">
                  <c:v>7.68</c:v>
                </c:pt>
                <c:pt idx="6">
                  <c:v>#N/A</c:v>
                </c:pt>
                <c:pt idx="7">
                  <c:v>8.19</c:v>
                </c:pt>
                <c:pt idx="8">
                  <c:v>#N/A</c:v>
                </c:pt>
                <c:pt idx="9">
                  <c:v>7.75</c:v>
                </c:pt>
              </c:numCache>
            </c:numRef>
          </c:val>
          <c:extLst>
            <c:ext xmlns:c16="http://schemas.microsoft.com/office/drawing/2014/chart" uri="{C3380CC4-5D6E-409C-BE32-E72D297353CC}">
              <c16:uniqueId val="{00000008-CD8E-4B7C-97D1-4353E64006F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3.14</c:v>
                </c:pt>
                <c:pt idx="2">
                  <c:v>#N/A</c:v>
                </c:pt>
                <c:pt idx="3">
                  <c:v>4.49</c:v>
                </c:pt>
                <c:pt idx="4">
                  <c:v>#N/A</c:v>
                </c:pt>
                <c:pt idx="5">
                  <c:v>6.54</c:v>
                </c:pt>
                <c:pt idx="6">
                  <c:v>#N/A</c:v>
                </c:pt>
                <c:pt idx="7">
                  <c:v>8.0399999999999991</c:v>
                </c:pt>
                <c:pt idx="8">
                  <c:v>#N/A</c:v>
                </c:pt>
                <c:pt idx="9">
                  <c:v>9.02</c:v>
                </c:pt>
              </c:numCache>
            </c:numRef>
          </c:val>
          <c:extLst>
            <c:ext xmlns:c16="http://schemas.microsoft.com/office/drawing/2014/chart" uri="{C3380CC4-5D6E-409C-BE32-E72D297353CC}">
              <c16:uniqueId val="{00000009-CD8E-4B7C-97D1-4353E64006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762</c:v>
                </c:pt>
                <c:pt idx="5">
                  <c:v>752</c:v>
                </c:pt>
                <c:pt idx="8">
                  <c:v>728</c:v>
                </c:pt>
                <c:pt idx="11">
                  <c:v>727</c:v>
                </c:pt>
                <c:pt idx="14">
                  <c:v>731</c:v>
                </c:pt>
              </c:numCache>
            </c:numRef>
          </c:val>
          <c:extLst>
            <c:ext xmlns:c16="http://schemas.microsoft.com/office/drawing/2014/chart" uri="{C3380CC4-5D6E-409C-BE32-E72D297353CC}">
              <c16:uniqueId val="{00000000-4E88-43F3-BF0D-FB3D0A0500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E88-43F3-BF0D-FB3D0A0500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E88-43F3-BF0D-FB3D0A0500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45</c:v>
                </c:pt>
                <c:pt idx="3">
                  <c:v>53</c:v>
                </c:pt>
                <c:pt idx="6">
                  <c:v>97</c:v>
                </c:pt>
                <c:pt idx="9">
                  <c:v>122</c:v>
                </c:pt>
                <c:pt idx="12">
                  <c:v>122</c:v>
                </c:pt>
              </c:numCache>
            </c:numRef>
          </c:val>
          <c:extLst>
            <c:ext xmlns:c16="http://schemas.microsoft.com/office/drawing/2014/chart" uri="{C3380CC4-5D6E-409C-BE32-E72D297353CC}">
              <c16:uniqueId val="{00000003-4E88-43F3-BF0D-FB3D0A0500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81</c:v>
                </c:pt>
                <c:pt idx="3">
                  <c:v>81</c:v>
                </c:pt>
                <c:pt idx="6">
                  <c:v>72</c:v>
                </c:pt>
                <c:pt idx="9">
                  <c:v>61</c:v>
                </c:pt>
                <c:pt idx="12">
                  <c:v>56</c:v>
                </c:pt>
              </c:numCache>
            </c:numRef>
          </c:val>
          <c:extLst>
            <c:ext xmlns:c16="http://schemas.microsoft.com/office/drawing/2014/chart" uri="{C3380CC4-5D6E-409C-BE32-E72D297353CC}">
              <c16:uniqueId val="{00000004-4E88-43F3-BF0D-FB3D0A0500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88-43F3-BF0D-FB3D0A0500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88-43F3-BF0D-FB3D0A0500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777</c:v>
                </c:pt>
                <c:pt idx="3">
                  <c:v>819</c:v>
                </c:pt>
                <c:pt idx="6">
                  <c:v>834</c:v>
                </c:pt>
                <c:pt idx="9">
                  <c:v>824</c:v>
                </c:pt>
                <c:pt idx="12">
                  <c:v>822</c:v>
                </c:pt>
              </c:numCache>
            </c:numRef>
          </c:val>
          <c:extLst>
            <c:ext xmlns:c16="http://schemas.microsoft.com/office/drawing/2014/chart" uri="{C3380CC4-5D6E-409C-BE32-E72D297353CC}">
              <c16:uniqueId val="{00000007-4E88-43F3-BF0D-FB3D0A0500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141</c:v>
                </c:pt>
                <c:pt idx="2">
                  <c:v>#N/A</c:v>
                </c:pt>
                <c:pt idx="3">
                  <c:v>#N/A</c:v>
                </c:pt>
                <c:pt idx="4">
                  <c:v>201</c:v>
                </c:pt>
                <c:pt idx="5">
                  <c:v>#N/A</c:v>
                </c:pt>
                <c:pt idx="6">
                  <c:v>#N/A</c:v>
                </c:pt>
                <c:pt idx="7">
                  <c:v>275</c:v>
                </c:pt>
                <c:pt idx="8">
                  <c:v>#N/A</c:v>
                </c:pt>
                <c:pt idx="9">
                  <c:v>#N/A</c:v>
                </c:pt>
                <c:pt idx="10">
                  <c:v>280</c:v>
                </c:pt>
                <c:pt idx="11">
                  <c:v>#N/A</c:v>
                </c:pt>
                <c:pt idx="12">
                  <c:v>#N/A</c:v>
                </c:pt>
                <c:pt idx="13">
                  <c:v>269</c:v>
                </c:pt>
                <c:pt idx="14">
                  <c:v>#N/A</c:v>
                </c:pt>
              </c:numCache>
            </c:numRef>
          </c:val>
          <c:smooth val="0"/>
          <c:extLst>
            <c:ext xmlns:c16="http://schemas.microsoft.com/office/drawing/2014/chart" uri="{C3380CC4-5D6E-409C-BE32-E72D297353CC}">
              <c16:uniqueId val="{00000008-4E88-43F3-BF0D-FB3D0A0500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7284</c:v>
                </c:pt>
                <c:pt idx="5">
                  <c:v>7566</c:v>
                </c:pt>
                <c:pt idx="8">
                  <c:v>7637</c:v>
                </c:pt>
                <c:pt idx="11">
                  <c:v>7705</c:v>
                </c:pt>
                <c:pt idx="14">
                  <c:v>7652</c:v>
                </c:pt>
              </c:numCache>
            </c:numRef>
          </c:val>
          <c:extLst>
            <c:ext xmlns:c16="http://schemas.microsoft.com/office/drawing/2014/chart" uri="{C3380CC4-5D6E-409C-BE32-E72D297353CC}">
              <c16:uniqueId val="{00000000-C4FD-4D96-BEC8-022794241D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1051</c:v>
                </c:pt>
                <c:pt idx="5">
                  <c:v>1052</c:v>
                </c:pt>
                <c:pt idx="8">
                  <c:v>1115</c:v>
                </c:pt>
                <c:pt idx="11">
                  <c:v>1127</c:v>
                </c:pt>
                <c:pt idx="14">
                  <c:v>1123</c:v>
                </c:pt>
              </c:numCache>
            </c:numRef>
          </c:val>
          <c:extLst>
            <c:ext xmlns:c16="http://schemas.microsoft.com/office/drawing/2014/chart" uri="{C3380CC4-5D6E-409C-BE32-E72D297353CC}">
              <c16:uniqueId val="{00000001-C4FD-4D96-BEC8-022794241D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2372</c:v>
                </c:pt>
                <c:pt idx="5">
                  <c:v>2182</c:v>
                </c:pt>
                <c:pt idx="8">
                  <c:v>1848</c:v>
                </c:pt>
                <c:pt idx="11">
                  <c:v>1853</c:v>
                </c:pt>
                <c:pt idx="14">
                  <c:v>2418</c:v>
                </c:pt>
              </c:numCache>
            </c:numRef>
          </c:val>
          <c:extLst>
            <c:ext xmlns:c16="http://schemas.microsoft.com/office/drawing/2014/chart" uri="{C3380CC4-5D6E-409C-BE32-E72D297353CC}">
              <c16:uniqueId val="{00000002-C4FD-4D96-BEC8-022794241D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FD-4D96-BEC8-022794241D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FD-4D96-BEC8-022794241D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1331</c:v>
                </c:pt>
                <c:pt idx="3">
                  <c:v>1092</c:v>
                </c:pt>
                <c:pt idx="6">
                  <c:v>852</c:v>
                </c:pt>
                <c:pt idx="9">
                  <c:v>628</c:v>
                </c:pt>
                <c:pt idx="12">
                  <c:v>491</c:v>
                </c:pt>
              </c:numCache>
            </c:numRef>
          </c:val>
          <c:extLst>
            <c:ext xmlns:c16="http://schemas.microsoft.com/office/drawing/2014/chart" uri="{C3380CC4-5D6E-409C-BE32-E72D297353CC}">
              <c16:uniqueId val="{00000005-C4FD-4D96-BEC8-022794241D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1545</c:v>
                </c:pt>
                <c:pt idx="3">
                  <c:v>1494</c:v>
                </c:pt>
                <c:pt idx="6">
                  <c:v>1477</c:v>
                </c:pt>
                <c:pt idx="9">
                  <c:v>1487</c:v>
                </c:pt>
                <c:pt idx="12">
                  <c:v>1475</c:v>
                </c:pt>
              </c:numCache>
            </c:numRef>
          </c:val>
          <c:extLst>
            <c:ext xmlns:c16="http://schemas.microsoft.com/office/drawing/2014/chart" uri="{C3380CC4-5D6E-409C-BE32-E72D297353CC}">
              <c16:uniqueId val="{00000006-C4FD-4D96-BEC8-022794241D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1136</c:v>
                </c:pt>
                <c:pt idx="3">
                  <c:v>1110</c:v>
                </c:pt>
                <c:pt idx="6">
                  <c:v>1020</c:v>
                </c:pt>
                <c:pt idx="9">
                  <c:v>903</c:v>
                </c:pt>
                <c:pt idx="12">
                  <c:v>791</c:v>
                </c:pt>
              </c:numCache>
            </c:numRef>
          </c:val>
          <c:extLst>
            <c:ext xmlns:c16="http://schemas.microsoft.com/office/drawing/2014/chart" uri="{C3380CC4-5D6E-409C-BE32-E72D297353CC}">
              <c16:uniqueId val="{00000007-C4FD-4D96-BEC8-022794241D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525</c:v>
                </c:pt>
                <c:pt idx="3">
                  <c:v>575</c:v>
                </c:pt>
                <c:pt idx="6">
                  <c:v>605</c:v>
                </c:pt>
                <c:pt idx="9">
                  <c:v>659</c:v>
                </c:pt>
                <c:pt idx="12">
                  <c:v>648</c:v>
                </c:pt>
              </c:numCache>
            </c:numRef>
          </c:val>
          <c:extLst>
            <c:ext xmlns:c16="http://schemas.microsoft.com/office/drawing/2014/chart" uri="{C3380CC4-5D6E-409C-BE32-E72D297353CC}">
              <c16:uniqueId val="{00000008-C4FD-4D96-BEC8-022794241D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4FD-4D96-BEC8-022794241D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9550</c:v>
                </c:pt>
                <c:pt idx="3">
                  <c:v>9609</c:v>
                </c:pt>
                <c:pt idx="6">
                  <c:v>9857</c:v>
                </c:pt>
                <c:pt idx="9">
                  <c:v>9966</c:v>
                </c:pt>
                <c:pt idx="12">
                  <c:v>9990</c:v>
                </c:pt>
              </c:numCache>
            </c:numRef>
          </c:val>
          <c:extLst>
            <c:ext xmlns:c16="http://schemas.microsoft.com/office/drawing/2014/chart" uri="{C3380CC4-5D6E-409C-BE32-E72D297353CC}">
              <c16:uniqueId val="{0000000A-C4FD-4D96-BEC8-022794241D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3380</c:v>
                </c:pt>
                <c:pt idx="2">
                  <c:v>#N/A</c:v>
                </c:pt>
                <c:pt idx="3">
                  <c:v>#N/A</c:v>
                </c:pt>
                <c:pt idx="4">
                  <c:v>3079</c:v>
                </c:pt>
                <c:pt idx="5">
                  <c:v>#N/A</c:v>
                </c:pt>
                <c:pt idx="6">
                  <c:v>#N/A</c:v>
                </c:pt>
                <c:pt idx="7">
                  <c:v>3212</c:v>
                </c:pt>
                <c:pt idx="8">
                  <c:v>#N/A</c:v>
                </c:pt>
                <c:pt idx="9">
                  <c:v>#N/A</c:v>
                </c:pt>
                <c:pt idx="10">
                  <c:v>2957</c:v>
                </c:pt>
                <c:pt idx="11">
                  <c:v>#N/A</c:v>
                </c:pt>
                <c:pt idx="12">
                  <c:v>#N/A</c:v>
                </c:pt>
                <c:pt idx="13">
                  <c:v>2202</c:v>
                </c:pt>
                <c:pt idx="14">
                  <c:v>#N/A</c:v>
                </c:pt>
              </c:numCache>
            </c:numRef>
          </c:val>
          <c:smooth val="0"/>
          <c:extLst>
            <c:ext xmlns:c16="http://schemas.microsoft.com/office/drawing/2014/chart" uri="{C3380CC4-5D6E-409C-BE32-E72D297353CC}">
              <c16:uniqueId val="{0000000B-C4FD-4D96-BEC8-022794241D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1043</c:v>
                </c:pt>
                <c:pt idx="1">
                  <c:v>1049</c:v>
                </c:pt>
                <c:pt idx="2">
                  <c:v>1055</c:v>
                </c:pt>
              </c:numCache>
            </c:numRef>
          </c:val>
          <c:extLst>
            <c:ext xmlns:c16="http://schemas.microsoft.com/office/drawing/2014/chart" uri="{C3380CC4-5D6E-409C-BE32-E72D297353CC}">
              <c16:uniqueId val="{00000000-F4E8-491F-9C0E-AB71E522D8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104</c:v>
                </c:pt>
              </c:numCache>
            </c:numRef>
          </c:val>
          <c:extLst>
            <c:ext xmlns:c16="http://schemas.microsoft.com/office/drawing/2014/chart" uri="{C3380CC4-5D6E-409C-BE32-E72D297353CC}">
              <c16:uniqueId val="{00000001-F4E8-491F-9C0E-AB71E522D8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623</c:v>
                </c:pt>
                <c:pt idx="1">
                  <c:v>627</c:v>
                </c:pt>
                <c:pt idx="2">
                  <c:v>1081</c:v>
                </c:pt>
              </c:numCache>
            </c:numRef>
          </c:val>
          <c:extLst>
            <c:ext xmlns:c16="http://schemas.microsoft.com/office/drawing/2014/chart" uri="{C3380CC4-5D6E-409C-BE32-E72D297353CC}">
              <c16:uniqueId val="{00000002-F4E8-491F-9C0E-AB71E522D8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{43C2E690-9605-44E0-A29F-40C59B7A98AA}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9C5-44A6-A61B-B9703D6E04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{62B878F9-E65B-43D3-871B-44066CA81FB4}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C5-44A6-A61B-B9703D6E04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{32564A64-5776-49FD-A9BF-83CB676BD09D}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C5-44A6-A61B-B9703D6E04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{C439F315-0475-49A9-B8C1-3FCF8B4E45CE}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C5-44A6-A61B-B9703D6E04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{613B1559-E0D1-4329-8FC2-24D1FD7B87B0}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C5-44A6-A61B-B9703D6E04FD}"/>
                </c:ext>
              </c:extLst>
            </c:dLbl>
            <c:dLbl>
              <c:idx val="8"/>
              <c:layout>
                <c:manualLayout>
                  <c:x val="-3.129453022820736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{28AC1023-29FF-4722-9210-9FE1DD0ABCB9}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9C5-44A6-A61B-B9703D6E04FD}"/>
                </c:ext>
              </c:extLst>
            </c:dLbl>
            <c:dLbl>
              <c:idx val="16"/>
              <c:layout>
                <c:manualLayout>
                  <c:x val="-3.2866420891599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{3426E47C-3443-4AE7-8EFA-6EA621A34A18}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9C5-44A6-A61B-B9703D6E04F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{272CF2F7-2575-4311-8DA9-21329CDD4110}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9C5-44A6-A61B-B9703D6E04F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{EEE51EE3-0582-458C-965D-F46F23B023C3}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9C5-44A6-A61B-B9703D6E04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61.9</c:v>
                </c:pt>
                <c:pt idx="16">
                  <c:v>62.2</c:v>
                </c:pt>
                <c:pt idx="24">
                  <c:v>63.3</c:v>
                </c:pt>
                <c:pt idx="32">
                  <c:v>64.8</c:v>
                </c:pt>
              </c:numCache>
            </c:numRef>
          </c:xVal>
          <c:yVal>
            <c:numRef>
              <c:f>公会計指標分析・財政指標組合せ分析表!$BP$51:$DC$51</c:f>
              <c:numCache>
                <c:formatCode>#,##0.0;"▲ "#,##0.0</c:formatCode>
                <c:ptCount val="40"/>
                <c:pt idx="0">
                  <c:v>81</c:v>
                </c:pt>
                <c:pt idx="8">
                  <c:v>72.7</c:v>
                </c:pt>
                <c:pt idx="16">
                  <c:v>76.400000000000006</c:v>
                </c:pt>
                <c:pt idx="24">
                  <c:v>66.900000000000006</c:v>
                </c:pt>
                <c:pt idx="32">
                  <c:v>46.6</c:v>
                </c:pt>
              </c:numCache>
            </c:numRef>
          </c:yVal>
          <c:smooth val="0"/>
          <c:extLst>
            <c:ext xmlns:c16="http://schemas.microsoft.com/office/drawing/2014/chart" uri="{C3380CC4-5D6E-409C-BE32-E72D297353CC}">
              <c16:uniqueId val="{00000009-A9C5-44A6-A61B-B9703D6E04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{17A71B5E-9E1C-4133-99E0-93111715280A}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9C5-44A6-A61B-B9703D6E04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{B5C544D4-5058-4766-B80B-BC23EDABD8AE}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C5-44A6-A61B-B9703D6E04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{F07D2F4C-E9B2-40C2-9385-BDD75420FC96}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C5-44A6-A61B-B9703D6E04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{2132F657-9F28-44C1-BDCF-D23D012BB02A}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C5-44A6-A61B-B9703D6E04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{35E417CD-7480-491F-921F-2643B1CE273F}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C5-44A6-A61B-B9703D6E04F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{453212C7-5686-4CD0-A99D-72E1238362A2}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9C5-44A6-A61B-B9703D6E04F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{9E9E5133-B480-4030-B93B-C7B6E5ECCFC0}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9C5-44A6-A61B-B9703D6E04F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{F28AA6CD-E93D-46A2-A4E0-148C1C5AF3BE}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9C5-44A6-A61B-B9703D6E04F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{5B3DBBB1-6B6B-4D14-BC90-D13C9CC87C8C}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9C5-44A6-A61B-B9703D6E04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61.2</c:v>
                </c:pt>
                <c:pt idx="32">
                  <c:v>62.8</c:v>
                </c:pt>
              </c:numCache>
            </c:numRef>
          </c:xVal>
          <c:yVal>
            <c:numRef>
              <c:f>公会計指標分析・財政指標組合せ分析表!$BP$55:$DC$55</c:f>
              <c:numCache>
                <c:formatCode>#,##0.0;"▲ "#,##0.0</c:formatCode>
                <c:ptCount val="40"/>
                <c:pt idx="0">
                  <c:v>20.2</c:v>
                </c:pt>
                <c:pt idx="8">
                  <c:v>18.2</c:v>
                </c:pt>
                <c:pt idx="16">
                  <c:v>20.3</c:v>
                </c:pt>
                <c:pt idx="24">
                  <c:v>12.8</c:v>
                </c:pt>
                <c:pt idx="32">
                  <c:v>0</c:v>
                </c:pt>
              </c:numCache>
            </c:numRef>
          </c:yVal>
          <c:smooth val="0"/>
          <c:extLst>
            <c:ext xmlns:c16="http://schemas.microsoft.com/office/drawing/2014/chart" uri="{C3380CC4-5D6E-409C-BE32-E72D297353CC}">
              <c16:uniqueId val="{00000013-A9C5-44A6-A61B-B9703D6E04FD}"/>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{5D26643F-40C5-47D3-8374-4501ECBF28E1}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141-41B9-9DF1-5C4E0F082B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{C64D730D-F02A-4F7B-B60F-23DCF1659769}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41-41B9-9DF1-5C4E0F082B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{80E016CA-97C6-42F8-968A-982E55790907}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41-41B9-9DF1-5C4E0F082B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{313E9FE3-9191-4182-A993-751ED6A863D7}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41-41B9-9DF1-5C4E0F082B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{04BF3D2B-82A8-4390-A320-6279CAFDBF62}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41-41B9-9DF1-5C4E0F082B3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{936ABBB5-D1DC-4E95-969A-D0B03C31C513}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141-41B9-9DF1-5C4E0F082B3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{EB4BEAD9-20D5-4962-B865-5DF580EF9AC8}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141-41B9-9DF1-5C4E0F082B3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{6DD32351-C403-4AF5-AA41-94F0FE60124E}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141-41B9-9DF1-5C4E0F082B3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{10085333-466C-479E-B275-525E840C15F8}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141-41B9-9DF1-5C4E0F082B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3.1</c:v>
                </c:pt>
                <c:pt idx="16">
                  <c:v>4.8</c:v>
                </c:pt>
                <c:pt idx="24">
                  <c:v>5.8</c:v>
                </c:pt>
                <c:pt idx="32">
                  <c:v>6.1</c:v>
                </c:pt>
              </c:numCache>
            </c:numRef>
          </c:xVal>
          <c:yVal>
            <c:numRef>
              <c:f>公会計指標分析・財政指標組合せ分析表!$BP$73:$DC$73</c:f>
              <c:numCache>
                <c:formatCode>#,##0.0;"▲ "#,##0.0</c:formatCode>
                <c:ptCount val="40"/>
                <c:pt idx="0">
                  <c:v>81</c:v>
                </c:pt>
                <c:pt idx="8">
                  <c:v>72.7</c:v>
                </c:pt>
                <c:pt idx="16">
                  <c:v>76.400000000000006</c:v>
                </c:pt>
                <c:pt idx="24">
                  <c:v>66.900000000000006</c:v>
                </c:pt>
                <c:pt idx="32">
                  <c:v>46.6</c:v>
                </c:pt>
              </c:numCache>
            </c:numRef>
          </c:yVal>
          <c:smooth val="0"/>
          <c:extLst>
            <c:ext xmlns:c16="http://schemas.microsoft.com/office/drawing/2014/chart" uri="{C3380CC4-5D6E-409C-BE32-E72D297353CC}">
              <c16:uniqueId val="{00000009-8141-41B9-9DF1-5C4E0F082B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{C2C698DA-8827-4FB4-8772-3A0F6A230671}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141-41B9-9DF1-5C4E0F082B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{D7D61A2B-13E0-469E-AD8D-AE39BEE41D99}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41-41B9-9DF1-5C4E0F082B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{68F4160E-866D-4809-A187-560616D60FBD}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41-41B9-9DF1-5C4E0F082B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{4461F4AD-CB53-43E2-BE47-83D904821B5C}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41-41B9-9DF1-5C4E0F082B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{92F54114-74A3-4470-AEFD-45FFEBD7C415}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41-41B9-9DF1-5C4E0F082B30}"/>
                </c:ext>
              </c:extLst>
            </c:dLbl>
            <c:dLbl>
              <c:idx val="8"/>
              <c:layout>
                <c:manualLayout>
                  <c:x val="-1.8235628084249993E-2"/>
                  <c:y val="-7.451981530330356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{811609AA-BD9D-494A-BBEA-DD56D947221C}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141-41B9-9DF1-5C4E0F082B30}"/>
                </c:ext>
              </c:extLst>
            </c:dLbl>
            <c:dLbl>
              <c:idx val="16"/>
              <c:layout>
                <c:manualLayout>
                  <c:x val="-3.1570342725075584E-2"/>
                  <c:y val="-5.03134788722843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{651D3C33-428B-4154-9AE2-8581223AF769}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141-41B9-9DF1-5C4E0F082B3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{20D13CFF-1F5F-47DA-8BDE-9CE67AE66115}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141-41B9-9DF1-5C4E0F082B3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{DB407043-10E8-486C-8D08-B91EA4F167BF}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141-41B9-9DF1-5C4E0F082B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7.3</c:v>
                </c:pt>
                <c:pt idx="32">
                  <c:v>7.2</c:v>
                </c:pt>
              </c:numCache>
            </c:numRef>
          </c:xVal>
          <c:yVal>
            <c:numRef>
              <c:f>公会計指標分析・財政指標組合せ分析表!$BP$77:$DC$77</c:f>
              <c:numCache>
                <c:formatCode>#,##0.0;"▲ "#,##0.0</c:formatCode>
                <c:ptCount val="40"/>
                <c:pt idx="0">
                  <c:v>20.2</c:v>
                </c:pt>
                <c:pt idx="8">
                  <c:v>18.2</c:v>
                </c:pt>
                <c:pt idx="16">
                  <c:v>20.3</c:v>
                </c:pt>
                <c:pt idx="24">
                  <c:v>12.8</c:v>
                </c:pt>
                <c:pt idx="32">
                  <c:v>0</c:v>
                </c:pt>
              </c:numCache>
            </c:numRef>
          </c:yVal>
          <c:smooth val="0"/>
          <c:extLst>
            <c:ext xmlns:c16="http://schemas.microsoft.com/office/drawing/2014/chart" uri="{C3380CC4-5D6E-409C-BE32-E72D297353CC}">
              <c16:uniqueId val="{00000013-8141-41B9-9DF1-5C4E0F082B30}"/>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年度は、対前年度比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11,265</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268,768</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円となった。要因としては、一般会計の元利償還金については、過去に借入した高利率の償還が進んでいることから、前年度比△</a:t>
          </a:r>
          <a:r>
            <a:rPr kumimoji="1" lang="en-US" altLang="ja-JP" sz="1100">
              <a:solidFill>
                <a:schemeClr val="dk1"/>
              </a:solidFill>
              <a:effectLst/>
              <a:latin typeface="+mn-lt"/>
              <a:ea typeface="+mn-ea"/>
              <a:cs typeface="+mn-cs"/>
            </a:rPr>
            <a:t>1,833</a:t>
          </a:r>
          <a:r>
            <a:rPr kumimoji="1" lang="ja-JP" altLang="en-US" sz="1100">
              <a:solidFill>
                <a:schemeClr val="dk1"/>
              </a:solidFill>
              <a:effectLst/>
              <a:latin typeface="+mn-lt"/>
              <a:ea typeface="+mn-ea"/>
              <a:cs typeface="+mn-cs"/>
            </a:rPr>
            <a:t>千円減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821,802</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円となった</a:t>
          </a:r>
          <a:r>
            <a:rPr kumimoji="1" lang="ja-JP" altLang="en-US" sz="1100">
              <a:solidFill>
                <a:schemeClr val="dk1"/>
              </a:solidFill>
              <a:effectLst/>
              <a:latin typeface="+mn-lt"/>
              <a:ea typeface="+mn-ea"/>
              <a:cs typeface="+mn-cs"/>
            </a:rPr>
            <a:t>ことや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下水道事業会計の起債の償還が進んでいることから公営企業への地方債充当繰出金が△</a:t>
          </a:r>
          <a:r>
            <a:rPr kumimoji="1" lang="en-US" altLang="ja-JP" sz="1100">
              <a:solidFill>
                <a:schemeClr val="dk1"/>
              </a:solidFill>
              <a:effectLst/>
              <a:latin typeface="+mn-lt"/>
              <a:ea typeface="+mn-ea"/>
              <a:cs typeface="+mn-cs"/>
            </a:rPr>
            <a:t>4,863</a:t>
          </a:r>
          <a:r>
            <a:rPr kumimoji="1" lang="ja-JP" altLang="en-US" sz="1100">
              <a:solidFill>
                <a:schemeClr val="dk1"/>
              </a:solidFill>
              <a:effectLst/>
              <a:latin typeface="+mn-lt"/>
              <a:ea typeface="+mn-ea"/>
              <a:cs typeface="+mn-cs"/>
            </a:rPr>
            <a:t>千円減の</a:t>
          </a:r>
          <a:r>
            <a:rPr kumimoji="1" lang="en-US" altLang="ja-JP" sz="1100">
              <a:solidFill>
                <a:schemeClr val="dk1"/>
              </a:solidFill>
              <a:effectLst/>
              <a:latin typeface="+mn-lt"/>
              <a:ea typeface="+mn-ea"/>
              <a:cs typeface="+mn-cs"/>
            </a:rPr>
            <a:t>55,957</a:t>
          </a:r>
          <a:r>
            <a:rPr kumimoji="1" lang="ja-JP" altLang="en-US" sz="1100">
              <a:solidFill>
                <a:schemeClr val="dk1"/>
              </a:solidFill>
              <a:effectLst/>
              <a:latin typeface="+mn-lt"/>
              <a:ea typeface="+mn-ea"/>
              <a:cs typeface="+mn-cs"/>
            </a:rPr>
            <a:t>千円となったこと、算入公債費等が</a:t>
          </a:r>
          <a:r>
            <a:rPr kumimoji="1" lang="en-US" altLang="ja-JP" sz="1100">
              <a:solidFill>
                <a:schemeClr val="dk1"/>
              </a:solidFill>
              <a:effectLst/>
              <a:latin typeface="+mn-lt"/>
              <a:ea typeface="+mn-ea"/>
              <a:cs typeface="+mn-cs"/>
            </a:rPr>
            <a:t>5,548</a:t>
          </a:r>
          <a:r>
            <a:rPr kumimoji="1" lang="ja-JP" altLang="en-US"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593,020</a:t>
          </a:r>
          <a:r>
            <a:rPr kumimoji="1" lang="ja-JP" altLang="en-US" sz="1100">
              <a:solidFill>
                <a:schemeClr val="dk1"/>
              </a:solidFill>
              <a:effectLst/>
              <a:latin typeface="+mn-lt"/>
              <a:ea typeface="+mn-ea"/>
              <a:cs typeface="+mn-cs"/>
            </a:rPr>
            <a:t>千円になったことが挙げられる。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今後は、近年実施した大型投資的事業の起債の元金償還が始まっていくことから、</a:t>
          </a:r>
          <a:r>
            <a:rPr kumimoji="1" lang="ja-JP" altLang="ja-JP" sz="1100">
              <a:solidFill>
                <a:schemeClr val="dk1"/>
              </a:solidFill>
              <a:effectLst/>
              <a:latin typeface="+mn-lt"/>
              <a:ea typeface="+mn-ea"/>
              <a:cs typeface="+mn-cs"/>
            </a:rPr>
            <a:t>公債費が増える見込みであるので引き続き注視の上、適切な財政運営に心がける。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将来負担比率の分子については、「組合等負担等見込額」では、</a:t>
          </a:r>
          <a:r>
            <a:rPr lang="ja-JP" altLang="en-US" sz="1100">
              <a:solidFill>
                <a:schemeClr val="dk1"/>
              </a:solidFill>
              <a:effectLst/>
              <a:latin typeface="+mn-lt"/>
              <a:ea typeface="+mn-ea"/>
              <a:cs typeface="+mn-cs"/>
            </a:rPr>
            <a:t>一部事務組合の地方債の償還が順調に進んでいることから</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111,179</a:t>
          </a:r>
          <a:r>
            <a:rPr lang="ja-JP" altLang="ja-JP" sz="1100">
              <a:solidFill>
                <a:schemeClr val="dk1"/>
              </a:solidFill>
              <a:effectLst/>
              <a:latin typeface="+mn-lt"/>
              <a:ea typeface="+mn-ea"/>
              <a:cs typeface="+mn-cs"/>
            </a:rPr>
            <a:t>千円の減となったこと、「設立法人等の負債額等負担見込額」が一般会計から計画的に行っている損失補塡の実施により土地開発公社の負債額が△</a:t>
          </a:r>
          <a:r>
            <a:rPr lang="en-US" altLang="ja-JP" sz="1100">
              <a:solidFill>
                <a:schemeClr val="dk1"/>
              </a:solidFill>
              <a:effectLst/>
              <a:latin typeface="+mn-lt"/>
              <a:ea typeface="+mn-ea"/>
              <a:cs typeface="+mn-cs"/>
            </a:rPr>
            <a:t>136,995</a:t>
          </a:r>
          <a:r>
            <a:rPr lang="ja-JP" altLang="ja-JP" sz="1100">
              <a:solidFill>
                <a:schemeClr val="dk1"/>
              </a:solidFill>
              <a:effectLst/>
              <a:latin typeface="+mn-lt"/>
              <a:ea typeface="+mn-ea"/>
              <a:cs typeface="+mn-cs"/>
            </a:rPr>
            <a:t>千円減となった</a:t>
          </a:r>
          <a:r>
            <a:rPr lang="ja-JP" altLang="en-US" sz="1100">
              <a:solidFill>
                <a:schemeClr val="dk1"/>
              </a:solidFill>
              <a:effectLst/>
              <a:latin typeface="+mn-lt"/>
              <a:ea typeface="+mn-ea"/>
              <a:cs typeface="+mn-cs"/>
            </a:rPr>
            <a:t>こと、また、令和３年度は、今後の施設等の老朽化や、公債費の増大に備えた基金への積立を行ったことから充当可能基金が</a:t>
          </a:r>
          <a:r>
            <a:rPr lang="en-US" altLang="ja-JP" sz="1100">
              <a:solidFill>
                <a:schemeClr val="dk1"/>
              </a:solidFill>
              <a:effectLst/>
              <a:latin typeface="+mn-lt"/>
              <a:ea typeface="+mn-ea"/>
              <a:cs typeface="+mn-cs"/>
            </a:rPr>
            <a:t>+565,072</a:t>
          </a:r>
          <a:r>
            <a:rPr lang="ja-JP" altLang="en-US" sz="1100">
              <a:solidFill>
                <a:schemeClr val="dk1"/>
              </a:solidFill>
              <a:effectLst/>
              <a:latin typeface="+mn-lt"/>
              <a:ea typeface="+mn-ea"/>
              <a:cs typeface="+mn-cs"/>
            </a:rPr>
            <a:t>千円増えた</a:t>
          </a:r>
          <a:r>
            <a:rPr lang="ja-JP" altLang="ja-JP" sz="1100">
              <a:solidFill>
                <a:schemeClr val="dk1"/>
              </a:solidFill>
              <a:effectLst/>
              <a:latin typeface="+mn-lt"/>
              <a:ea typeface="+mn-ea"/>
              <a:cs typeface="+mn-cs"/>
            </a:rPr>
            <a:t>影響で分子全体では、対前年度△</a:t>
          </a:r>
          <a:r>
            <a:rPr lang="en-US" altLang="ja-JP" sz="1100">
              <a:solidFill>
                <a:schemeClr val="dk1"/>
              </a:solidFill>
              <a:effectLst/>
              <a:latin typeface="+mn-lt"/>
              <a:ea typeface="+mn-ea"/>
              <a:cs typeface="+mn-cs"/>
            </a:rPr>
            <a:t>755,072</a:t>
          </a:r>
          <a:r>
            <a:rPr lang="ja-JP" altLang="ja-JP" sz="1100">
              <a:solidFill>
                <a:schemeClr val="dk1"/>
              </a:solidFill>
              <a:effectLst/>
              <a:latin typeface="+mn-lt"/>
              <a:ea typeface="+mn-ea"/>
              <a:cs typeface="+mn-cs"/>
            </a:rPr>
            <a:t>千円減の</a:t>
          </a:r>
          <a:r>
            <a:rPr lang="en-US" altLang="ja-JP" sz="1100">
              <a:solidFill>
                <a:schemeClr val="dk1"/>
              </a:solidFill>
              <a:effectLst/>
              <a:latin typeface="+mn-lt"/>
              <a:ea typeface="+mn-ea"/>
              <a:cs typeface="+mn-cs"/>
            </a:rPr>
            <a:t>2,202,101</a:t>
          </a:r>
          <a:r>
            <a:rPr lang="ja-JP" altLang="ja-JP" sz="1100">
              <a:solidFill>
                <a:schemeClr val="dk1"/>
              </a:solidFill>
              <a:effectLst/>
              <a:latin typeface="+mn-lt"/>
              <a:ea typeface="+mn-ea"/>
              <a:cs typeface="+mn-cs"/>
            </a:rPr>
            <a:t>千円となっている。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長野県下諏訪町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基金全体の推移について、平成元年（</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3,400</a:t>
          </a:r>
          <a:r>
            <a:rPr kumimoji="1" lang="ja-JP" altLang="ja-JP" sz="1100">
              <a:solidFill>
                <a:schemeClr val="dk1"/>
              </a:solidFill>
              <a:effectLst/>
              <a:latin typeface="+mn-lt"/>
              <a:ea typeface="+mn-ea"/>
              <a:cs typeface="+mn-cs"/>
            </a:rPr>
            <a:t>万円）以降、毎年財政調整基金に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億円程度積立てを行っており、平成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年度では基金残高総額</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6,800</a:t>
          </a:r>
          <a:r>
            <a:rPr kumimoji="1" lang="ja-JP" altLang="ja-JP" sz="1100">
              <a:solidFill>
                <a:schemeClr val="dk1"/>
              </a:solidFill>
              <a:effectLst/>
              <a:latin typeface="+mn-lt"/>
              <a:ea typeface="+mn-ea"/>
              <a:cs typeface="+mn-cs"/>
            </a:rPr>
            <a:t>万円と第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回目のピークとなった。その後、財政調整基金は取り崩しを行わない財政運営を行っていたが、学校施設整備等のために行った公共施設整備基金の取り崩しの影響により、平成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9,300</a:t>
          </a:r>
          <a:r>
            <a:rPr kumimoji="1" lang="ja-JP" altLang="ja-JP" sz="1100">
              <a:solidFill>
                <a:schemeClr val="dk1"/>
              </a:solidFill>
              <a:effectLst/>
              <a:latin typeface="+mn-lt"/>
              <a:ea typeface="+mn-ea"/>
              <a:cs typeface="+mn-cs"/>
            </a:rPr>
            <a:t>万円と一時期より約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億円基金を減らすこととなった。また、平成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年度までは公債費の増加により、単年度の収入だけでは必要な経費を賄うことができず、財政調整基金を継続的に取り崩す状況が続き、財調残高は一時</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億円まで減少した。この状況を打開すべく行財政経営プランを策定し、計画的な積立て、取り崩しを行った結果、平成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回目のピークとなる基金総額</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2,600</a:t>
          </a:r>
          <a:r>
            <a:rPr kumimoji="1" lang="ja-JP" altLang="ja-JP" sz="1100">
              <a:solidFill>
                <a:schemeClr val="dk1"/>
              </a:solidFill>
              <a:effectLst/>
              <a:latin typeface="+mn-lt"/>
              <a:ea typeface="+mn-ea"/>
              <a:cs typeface="+mn-cs"/>
            </a:rPr>
            <a:t>万円まで回復した。</a:t>
          </a:r>
          <a:r>
            <a:rPr kumimoji="1" lang="ja-JP" altLang="en-US" sz="1100">
              <a:solidFill>
                <a:schemeClr val="dk1"/>
              </a:solidFill>
              <a:effectLst/>
              <a:latin typeface="+mn-lt"/>
              <a:ea typeface="+mn-ea"/>
              <a:cs typeface="+mn-cs"/>
            </a:rPr>
            <a:t>その後基金を活用して事業実施をしてきているが、</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増加していく公債費への備えや、今後予定されている大型投資的事業の財源として活用するために減債基金、</a:t>
          </a:r>
          <a:r>
            <a:rPr kumimoji="1" lang="ja-JP" altLang="ja-JP" sz="1100">
              <a:solidFill>
                <a:schemeClr val="dk1"/>
              </a:solidFill>
              <a:effectLst/>
              <a:latin typeface="+mn-lt"/>
              <a:ea typeface="+mn-ea"/>
              <a:cs typeface="+mn-cs"/>
            </a:rPr>
            <a:t>特定目的基金への積立を行ったことから、残高は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3,900</a:t>
          </a:r>
          <a:r>
            <a:rPr kumimoji="1" lang="ja-JP" altLang="ja-JP" sz="1100">
              <a:solidFill>
                <a:schemeClr val="dk1"/>
              </a:solidFill>
              <a:effectLst/>
              <a:latin typeface="+mn-lt"/>
              <a:ea typeface="+mn-ea"/>
              <a:cs typeface="+mn-cs"/>
            </a:rPr>
            <a:t>万円となっている。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はこれまで行財政経営プランに沿って事業実施に向け計画的に積み立ててきた基金を取り崩して使用していく段階にきている。これにより基金総額は大幅に減となる見込みであるが、根本的な考え方は変えず、引き続き行財政経営プランを念頭に、中長期的な視野に立った実施計画等に基づき余剰が出れば財政調整基金や公共施設整備基金、地域開発整備基金を計画的に積立て、大型事業に必要な財源を確保していく。また将来世代負担の平準化を行うために、財政状況を勘案しながら繰上償還を見据えた減債基金への積立てにも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公共施設整備基金→公共施設整備に要する費用の財源に充てる。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地域開発整備基金→地域開発整備事業に要する費用の財源に充てる。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社会福祉基金→地域福祉の向上又は社会福祉施設整備の費用に充てる。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指定施設利用奨励基金→指定施設利用奨励補助金に充てる。</a:t>
          </a:r>
          <a:endParaRPr lang="ja-JP" altLang="ja-JP" sz="1400">
            <a:effectLst/>
          </a:endParaRPr>
        </a:p>
        <a:p>
          <a:r>
            <a:rPr kumimoji="1" lang="ja-JP" altLang="ja-JP" sz="1100">
              <a:solidFill>
                <a:schemeClr val="dk1"/>
              </a:solidFill>
              <a:effectLst/>
              <a:latin typeface="+mn-lt"/>
              <a:ea typeface="+mn-ea"/>
              <a:cs typeface="+mn-cs"/>
            </a:rPr>
            <a:t>ふるさとまちづくり基金→寄附者の意向に沿った事業の経費に充てる。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公共施設整備基金は、これまで行財政経営プランに基づき、大型投資事業の実施のために積立てを行ってきた。平成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年度には残高のピークである</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億円となったが、南小学校改築事業において約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億円を取り崩しを行った。令和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年度では、</a:t>
          </a:r>
          <a:r>
            <a:rPr kumimoji="1" lang="ja-JP" altLang="en-US" sz="1100">
              <a:solidFill>
                <a:schemeClr val="dk1"/>
              </a:solidFill>
              <a:effectLst/>
              <a:latin typeface="+mn-lt"/>
              <a:ea typeface="+mn-ea"/>
              <a:cs typeface="+mn-cs"/>
            </a:rPr>
            <a:t>老朽化している各公共施設の改修などのため</a:t>
          </a:r>
          <a:r>
            <a:rPr kumimoji="1" lang="en-US" altLang="ja-JP" sz="1100">
              <a:solidFill>
                <a:schemeClr val="dk1"/>
              </a:solidFill>
              <a:effectLst/>
              <a:latin typeface="+mn-lt"/>
              <a:ea typeface="+mn-ea"/>
              <a:cs typeface="+mn-cs"/>
            </a:rPr>
            <a:t>1,252</a:t>
          </a:r>
          <a:r>
            <a:rPr kumimoji="1" lang="ja-JP" altLang="en-US" sz="1100">
              <a:solidFill>
                <a:schemeClr val="dk1"/>
              </a:solidFill>
              <a:effectLst/>
              <a:latin typeface="+mn-lt"/>
              <a:ea typeface="+mn-ea"/>
              <a:cs typeface="+mn-cs"/>
            </a:rPr>
            <a:t>万円の取り崩しを行ったが、決算状況を見る中で今後の大規模改修等に備え、新たに約</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億円を積み立てることができたことから、残高は</a:t>
          </a:r>
          <a:r>
            <a:rPr kumimoji="1" lang="en-US" altLang="ja-JP" sz="1100">
              <a:solidFill>
                <a:schemeClr val="dk1"/>
              </a:solidFill>
              <a:effectLst/>
              <a:latin typeface="+mn-lt"/>
              <a:ea typeface="+mn-ea"/>
              <a:cs typeface="+mn-cs"/>
            </a:rPr>
            <a:t>4.3</a:t>
          </a:r>
          <a:r>
            <a:rPr kumimoji="1" lang="ja-JP" altLang="en-US" sz="1100">
              <a:solidFill>
                <a:schemeClr val="dk1"/>
              </a:solidFill>
              <a:effectLst/>
              <a:latin typeface="+mn-lt"/>
              <a:ea typeface="+mn-ea"/>
              <a:cs typeface="+mn-cs"/>
            </a:rPr>
            <a:t>億円となった。地域</a:t>
          </a:r>
          <a:r>
            <a:rPr kumimoji="1" lang="ja-JP" altLang="ja-JP" sz="1100">
              <a:solidFill>
                <a:schemeClr val="dk1"/>
              </a:solidFill>
              <a:effectLst/>
              <a:latin typeface="+mn-lt"/>
              <a:ea typeface="+mn-ea"/>
              <a:cs typeface="+mn-cs"/>
            </a:rPr>
            <a:t>開発整備基金も上記基金同様、行財政経営プランに基づき積立て及び取り崩しを行っている。道路改良や街なみ環境整備事業を中心に充当を行っており、年々残高が減少してきているため、今後実施する高木橋の改修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を見据えて新たに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の積立てを行った。ふるさとまちづくり基金については、ふるさと納税分を一旦基金に積立て、翌年全てを取り崩し寄附者の意向に沿った事業に充当している。指定施設利用奨励基金については、果実運用型基金として指定施設利用奨励補助金に充当しており、基金残高の増減はない。</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引き続き施設の老朽化対策やバイパス関連事業の実施が想定されるため、公共施設整備基金や地域開発整備基金の計画的積立てを行い、活用していくことで起債額を抑えるなど、中長期的視点に立った「計画投資」を推進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年度までは取り崩しにより減少傾向にあったが、平成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年度まで普通交付税の増により基金へ積立てを行った。本基金については、一時的な資金運用、不測の資金需要に対応するため、標準財政規模（</a:t>
          </a:r>
          <a:r>
            <a:rPr kumimoji="1" lang="en-US" altLang="ja-JP" sz="1100">
              <a:solidFill>
                <a:schemeClr val="dk1"/>
              </a:solidFill>
              <a:effectLst/>
              <a:latin typeface="+mn-lt"/>
              <a:ea typeface="+mn-ea"/>
              <a:cs typeface="+mn-cs"/>
            </a:rPr>
            <a:t>R3:53</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億円を目安に積み立ててきており、令和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年度末残高では、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5,500</a:t>
          </a:r>
          <a:r>
            <a:rPr kumimoji="1" lang="ja-JP" altLang="ja-JP" sz="1100">
              <a:solidFill>
                <a:schemeClr val="dk1"/>
              </a:solidFill>
              <a:effectLst/>
              <a:latin typeface="+mn-lt"/>
              <a:ea typeface="+mn-ea"/>
              <a:cs typeface="+mn-cs"/>
            </a:rPr>
            <a:t>万円となっている。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目安として掲げた</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億円を達成したことから当面は、同水準を維持しながらできる限り財政調整基金に頼らない予算編成を目指すが、</a:t>
          </a:r>
          <a:r>
            <a:rPr kumimoji="1" lang="ja-JP" altLang="en-US" sz="1100">
              <a:solidFill>
                <a:schemeClr val="dk1"/>
              </a:solidFill>
              <a:effectLst/>
              <a:latin typeface="+mn-lt"/>
              <a:ea typeface="+mn-ea"/>
              <a:cs typeface="+mn-cs"/>
            </a:rPr>
            <a:t>災害や</a:t>
          </a:r>
          <a:r>
            <a:rPr kumimoji="1" lang="ja-JP" altLang="ja-JP" sz="1100">
              <a:solidFill>
                <a:schemeClr val="dk1"/>
              </a:solidFill>
              <a:effectLst/>
              <a:latin typeface="+mn-lt"/>
              <a:ea typeface="+mn-ea"/>
              <a:cs typeface="+mn-cs"/>
            </a:rPr>
            <a:t>新型コロナウイルス感染症の影響など不測の事態においては行政サービスの質を落とすことの無いように必要最低限の取り崩しを視野に入れた財政運営を行っていく。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減債基金は、平成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年度に南小学校改築事業債の繰上償還（</a:t>
          </a:r>
          <a:r>
            <a:rPr kumimoji="1" lang="en-US" altLang="ja-JP" sz="1100">
              <a:solidFill>
                <a:schemeClr val="dk1"/>
              </a:solidFill>
              <a:effectLst/>
              <a:latin typeface="+mn-lt"/>
              <a:ea typeface="+mn-ea"/>
              <a:cs typeface="+mn-cs"/>
            </a:rPr>
            <a:t>386,000</a:t>
          </a:r>
          <a:r>
            <a:rPr kumimoji="1" lang="ja-JP" altLang="ja-JP" sz="1100">
              <a:solidFill>
                <a:schemeClr val="dk1"/>
              </a:solidFill>
              <a:effectLst/>
              <a:latin typeface="+mn-lt"/>
              <a:ea typeface="+mn-ea"/>
              <a:cs typeface="+mn-cs"/>
            </a:rPr>
            <a:t>千円）を実施</a:t>
          </a:r>
          <a:r>
            <a:rPr kumimoji="1" lang="ja-JP" altLang="en-US" sz="1100">
              <a:solidFill>
                <a:schemeClr val="dk1"/>
              </a:solidFill>
              <a:effectLst/>
              <a:latin typeface="+mn-lt"/>
              <a:ea typeface="+mn-ea"/>
              <a:cs typeface="+mn-cs"/>
            </a:rPr>
            <a:t>の際、</a:t>
          </a:r>
          <a:r>
            <a:rPr kumimoji="1" lang="ja-JP" altLang="ja-JP" sz="1100">
              <a:solidFill>
                <a:schemeClr val="dk1"/>
              </a:solidFill>
              <a:effectLst/>
              <a:latin typeface="+mn-lt"/>
              <a:ea typeface="+mn-ea"/>
              <a:cs typeface="+mn-cs"/>
            </a:rPr>
            <a:t>取り崩しを行っ</a:t>
          </a:r>
          <a:r>
            <a:rPr kumimoji="1" lang="ja-JP" altLang="en-US" sz="1100">
              <a:solidFill>
                <a:schemeClr val="dk1"/>
              </a:solidFill>
              <a:effectLst/>
              <a:latin typeface="+mn-lt"/>
              <a:ea typeface="+mn-ea"/>
              <a:cs typeface="+mn-cs"/>
            </a:rPr>
            <a:t>たことで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しばらくの間、</a:t>
          </a:r>
          <a:r>
            <a:rPr kumimoji="1" lang="ja-JP" altLang="ja-JP" sz="1100">
              <a:solidFill>
                <a:schemeClr val="dk1"/>
              </a:solidFill>
              <a:effectLst/>
              <a:latin typeface="+mn-lt"/>
              <a:ea typeface="+mn-ea"/>
              <a:cs typeface="+mn-cs"/>
            </a:rPr>
            <a:t>基金残高は</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万円となってい</a:t>
          </a:r>
          <a:r>
            <a:rPr kumimoji="1" lang="ja-JP" altLang="en-US" sz="1100">
              <a:solidFill>
                <a:schemeClr val="dk1"/>
              </a:solidFill>
              <a:effectLst/>
              <a:latin typeface="+mn-lt"/>
              <a:ea typeface="+mn-ea"/>
              <a:cs typeface="+mn-cs"/>
            </a:rPr>
            <a:t>たが、今後の公債費増加が見込まれることから、令和３年度に</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万円を積み立てたことで基金残高は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360</a:t>
          </a:r>
          <a:r>
            <a:rPr kumimoji="1" lang="ja-JP" altLang="en-US" sz="1100">
              <a:solidFill>
                <a:schemeClr val="dk1"/>
              </a:solidFill>
              <a:effectLst/>
              <a:latin typeface="+mn-lt"/>
              <a:ea typeface="+mn-ea"/>
              <a:cs typeface="+mn-cs"/>
            </a:rPr>
            <a:t>万円となった。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今後の公債費負担の</a:t>
          </a:r>
          <a:r>
            <a:rPr kumimoji="1" lang="ja-JP" altLang="en-US" sz="1100">
              <a:solidFill>
                <a:schemeClr val="dk1"/>
              </a:solidFill>
              <a:effectLst/>
              <a:latin typeface="+mn-lt"/>
              <a:ea typeface="+mn-ea"/>
              <a:cs typeface="+mn-cs"/>
            </a:rPr>
            <a:t>増大</a:t>
          </a:r>
          <a:r>
            <a:rPr kumimoji="1" lang="ja-JP" altLang="ja-JP" sz="1100">
              <a:solidFill>
                <a:schemeClr val="dk1"/>
              </a:solidFill>
              <a:effectLst/>
              <a:latin typeface="+mn-lt"/>
              <a:ea typeface="+mn-ea"/>
              <a:cs typeface="+mn-cs"/>
            </a:rPr>
            <a:t>を考慮し、余剰金等を見据えた積立てを積極的に行っていく。</a:t>
          </a:r>
          <a:r>
            <a:rPr kumimoji="1" lang="ja-JP" altLang="en-US" sz="1100">
              <a:solidFill>
                <a:schemeClr val="dk1"/>
              </a:solidFill>
              <a:effectLst/>
              <a:latin typeface="+mn-lt"/>
              <a:ea typeface="+mn-ea"/>
              <a:cs typeface="+mn-cs"/>
            </a:rPr>
            <a:t>そして基金を活用した繰上償還等も視野に入れ、公債費の平準化を行っていく。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A09C777-92B2-4F60-81C6-2F370C15F5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C0D8165-5B04-4166-A6A3-B9F7731C5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CAB233F-9FF8-4750-8816-B2315BAD46A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C9874D6-D909-4759-984B-77BD6F5C1C3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D01AEF7-7815-4B20-922A-DE871E8E39C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44B23CF-5639-4AF3-A194-73F0DC3F4B2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A933E1A-3903-4CE4-AD0D-ECD398F6179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FA1E662-6370-406D-AC6B-AFFACD60E7A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A7061EC-DAF1-4583-881F-DC486B3F32A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A87BC56-BE8C-4C30-8643-605C4B2D042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F4BA881-0873-4A15-AFF6-F0605DCD02C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426C748-9868-420D-9038-AE206B68059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19,332
19,041
66.87
9,279,767
8,958,506
313,536
5,315,786
9,990,099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36AFD74-BDA9-48E3-A459-338BB68A8A0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C5E171F-EA88-456F-A4E9-D9ACD075AB0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C66D9EF-A090-4ABB-9B64-CDA7014AA67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01FAE2F-A1EA-41BB-84B8-6CCE09D812C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C2B4E4A-53A9-401E-9746-B9235F821D8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16EFDEE-4217-448D-881F-1BCE92E4AB2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8535268-632B-49A0-A343-0B3345B63C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C3BBBFB-6016-4863-AE51-8D7E06DBB5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2D83212-667C-4CC6-BFEA-210593166C9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8BDA19A-EC1A-46EC-9C8D-84BB425182E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92C15F1-29A9-4B67-805D-FF019363840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21C99F4-A4F6-49FD-97C6-ADD1C423680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D2C3046-7D33-42E5-8044-27387997AD4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24050A7-B156-4DEC-B70E-3645CF113E4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16AD114-A72E-40B6-8FD8-5F871818DED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CA7B294-CA2B-446A-AD01-39EC81FB360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D9CE756-F221-474F-934E-2A1D5C0D5F5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5E8D316-1DD4-4559-8913-493F4B1329C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20157F2-2D92-46E2-91B4-4C8183DF83B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8DB4BB4-C02E-4006-B051-33E958BDABF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12E7F1C-284A-43A0-A905-4BA1F7E8D27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46B4570-D06B-4B51-9671-094C532B201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D19153F-044D-4037-99CE-858F8F3FFF4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9AFA48D-C7B4-4E22-B9D5-154C0C9370F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D4CBD1B-671D-489E-9A7D-17933446072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9EFD384-D806-4511-97B6-2D42482F171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E30E222-969B-412F-B498-43C1F039C87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D6A6606-D272-4288-8569-B744E53407A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E29C267-8B31-470C-B2FD-22875C2A009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2C53AED-1471-4A6A-8071-1B3142916EE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00BE137-4907-45A2-A873-704496A8697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CB1F835-1782-49FE-8641-FAA159D5538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12806AA-EEF0-415E-A183-3A708302B00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447D8FB-3E0C-446C-A058-F52C70D369D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40EF98E-8583-45BB-9AD6-7238E72A50E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）、長野県平均（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）を若干上回っているが、ほぼ同水準である。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年度以前について、算出における有形固定資産の範囲に土地・立木竹など減価償却の対象とならないものが含まれていることにより、有形固定資産減価償却比率が低くなっている。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今後は公共施設等総合管理計画及び個別施設計画に基づき、計画性を持った施設の修繕・改修等を行っていく。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CD297EE-B7DD-4686-AB18-5A47E6A28BC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A2E8D1C-C31B-4267-A91D-C343A908733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17E5DFE-BDEB-4141-A489-6D6599BC274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CC1C4DA-FF7D-43C1-9653-5C277058046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8C95DF37-A171-4990-88C1-D947F508CB7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07D7BED-A696-448A-BB63-6A3F2381A97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89E5420-1595-41C4-9B3A-4ED64523E2A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D0C2857-7292-44D6-BA8C-E6099970D18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4B14951-64F1-4476-8CB3-13FD2E4A0DB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ADB4BE1-51C8-4F9B-A3B5-265189B2AEE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FFFBFCF-751B-44F2-AF95-AC8ACA0BFF1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F17E1BC-CFDA-4D6C-9975-59668F8785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E1296D1-2527-45EC-A625-11FA67D97AC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3E6F207-17AE-406A-A77D-98F8C9C6371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1327028-9A0C-4D42-8314-D05F2BB0E1F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BF9E0A3-F885-4500-BCF7-CEE9C22D056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a:extLst>
            <a:ext uri="{FF2B5EF4-FFF2-40B4-BE49-F238E27FC236}">
              <a16:creationId xmlns:a16="http://schemas.microsoft.com/office/drawing/2014/main" id="{3B5C20F8-0E70-4BFC-8F7F-2DB0E1064266}"/>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a:extLst>
            <a:ext uri="{FF2B5EF4-FFF2-40B4-BE49-F238E27FC236}">
              <a16:creationId xmlns:a16="http://schemas.microsoft.com/office/drawing/2014/main" id="{940832AE-E9CC-4ED8-BB24-CF057D44A687}"/>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a:extLst>
            <a:ext uri="{FF2B5EF4-FFF2-40B4-BE49-F238E27FC236}">
              <a16:creationId xmlns:a16="http://schemas.microsoft.com/office/drawing/2014/main" id="{64D379C8-6A52-4B43-824A-4F856BE2DAAF}"/>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a:extLst>
            <a:ext uri="{FF2B5EF4-FFF2-40B4-BE49-F238E27FC236}">
              <a16:creationId xmlns:a16="http://schemas.microsoft.com/office/drawing/2014/main" id="{CC794F95-8A9D-454F-A9F4-647D53888308}"/>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a:extLst>
            <a:ext uri="{FF2B5EF4-FFF2-40B4-BE49-F238E27FC236}">
              <a16:creationId xmlns:a16="http://schemas.microsoft.com/office/drawing/2014/main" id="{B8C5528B-503E-4EC2-A595-CDA94C2CA34E}"/>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2CD66AA6-4F53-48A4-89ED-4788C7D861E7}"/>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441BE396-85C5-4BD0-88C6-904FAA077688}"/>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a:extLst>
            <a:ext uri="{FF2B5EF4-FFF2-40B4-BE49-F238E27FC236}">
              <a16:creationId xmlns:a16="http://schemas.microsoft.com/office/drawing/2014/main" id="{E1E85394-26E4-4755-B01E-1F184DCD1E0B}"/>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3" name="フローチャート: 判断 72">
          <a:extLst>
            <a:ext uri="{FF2B5EF4-FFF2-40B4-BE49-F238E27FC236}">
              <a16:creationId xmlns:a16="http://schemas.microsoft.com/office/drawing/2014/main" id="{D4C664F8-7C78-4CDC-B003-2FD44C43369E}"/>
            </a:ext>
          </a:extLst>
        </xdr:cNvPr>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34E1EDF3-988E-4109-8A7F-0531290DC989}"/>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148167</xdr:rowOff>
    </xdr:from>
    <xdr:to>
      <xdr:col>7</xdr:col>
      <xdr:colOff>187325</xdr:colOff>
      <xdr:row>30</xdr:row>
      <xdr:rowOff>78317</xdr:rowOff>
    </xdr:to>
    <xdr:sp macro="" textlink="">
      <xdr:nvSpPr>
        <xdr:cNvPr id="75" name="フローチャート: 判断 74">
          <a:extLst>
            <a:ext uri="{FF2B5EF4-FFF2-40B4-BE49-F238E27FC236}">
              <a16:creationId xmlns:a16="http://schemas.microsoft.com/office/drawing/2014/main" id="{12A160FA-4235-4F6D-B9DF-00EEB6D7B998}"/>
            </a:ext>
          </a:extLst>
        </xdr:cNvPr>
        <xdr:cNvSpPr/>
      </xdr:nvSpPr>
      <xdr:spPr>
        <a:xfrm>
          <a:off x="1714500" y="58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7A679DD-117B-4086-9F86-86323102F76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A75F0EB-37A5-4883-8A55-396EC65DEAD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94DB98C-8F1B-49C1-BA69-6BD6026E1C7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D455607-580D-4617-94EE-1819AC165A0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909F19F-2FB4-4D47-8750-C8FF69B1C6E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1" name="楕円 80">
          <a:extLst>
            <a:ext uri="{FF2B5EF4-FFF2-40B4-BE49-F238E27FC236}">
              <a16:creationId xmlns:a16="http://schemas.microsoft.com/office/drawing/2014/main" id="{63F39C0E-D140-4474-826E-4E862B184DB1}"/>
            </a:ext>
          </a:extLst>
        </xdr:cNvPr>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82" name="有形固定資産減価償却率該当値テキスト">
          <a:extLst>
            <a:ext uri="{FF2B5EF4-FFF2-40B4-BE49-F238E27FC236}">
              <a16:creationId xmlns:a16="http://schemas.microsoft.com/office/drawing/2014/main" id="{CBE94280-344B-4417-BF9E-2D6D4D573B55}"/>
            </a:ext>
          </a:extLst>
        </xdr:cNvPr>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13970</xdr:rowOff>
    </xdr:from>
    <xdr:to>
      <xdr:col>19</xdr:col>
      <xdr:colOff>187325</xdr:colOff>
      <xdr:row>31</xdr:row>
      <xdr:rowOff>115570</xdr:rowOff>
    </xdr:to>
    <xdr:sp macro="" textlink="">
      <xdr:nvSpPr>
        <xdr:cNvPr id="83" name="楕円 82">
          <a:extLst>
            <a:ext uri="{FF2B5EF4-FFF2-40B4-BE49-F238E27FC236}">
              <a16:creationId xmlns:a16="http://schemas.microsoft.com/office/drawing/2014/main" id="{53DE84EE-AB7F-47CD-941B-6424F27EB484}"/>
            </a:ext>
          </a:extLst>
        </xdr:cNvPr>
        <xdr:cNvSpPr/>
      </xdr:nvSpPr>
      <xdr:spPr>
        <a:xfrm>
          <a:off x="400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64770</xdr:rowOff>
    </xdr:from>
    <xdr:to>
      <xdr:col>23</xdr:col>
      <xdr:colOff>85725</xdr:colOff>
      <xdr:row>31</xdr:row>
      <xdr:rowOff>118745</xdr:rowOff>
    </xdr:to>
    <xdr:cxnSp macro="">
      <xdr:nvCxnSpPr>
        <xdr:cNvPr id="84" name="直線コネクタ 83">
          <a:extLst>
            <a:ext uri="{FF2B5EF4-FFF2-40B4-BE49-F238E27FC236}">
              <a16:creationId xmlns:a16="http://schemas.microsoft.com/office/drawing/2014/main" id="{CC5777D6-098D-455C-A970-B0033F49A3CB}"/>
            </a:ext>
          </a:extLst>
        </xdr:cNvPr>
        <xdr:cNvCxnSpPr/>
      </xdr:nvCxnSpPr>
      <xdr:spPr>
        <a:xfrm>
          <a:off x="4051300" y="615124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145838</xdr:rowOff>
    </xdr:from>
    <xdr:to>
      <xdr:col>15</xdr:col>
      <xdr:colOff>187325</xdr:colOff>
      <xdr:row>31</xdr:row>
      <xdr:rowOff>75988</xdr:rowOff>
    </xdr:to>
    <xdr:sp macro="" textlink="">
      <xdr:nvSpPr>
        <xdr:cNvPr id="85" name="楕円 84">
          <a:extLst>
            <a:ext uri="{FF2B5EF4-FFF2-40B4-BE49-F238E27FC236}">
              <a16:creationId xmlns:a16="http://schemas.microsoft.com/office/drawing/2014/main" id="{3087C525-D22C-4C50-B607-359ACE4CA620}"/>
            </a:ext>
          </a:extLst>
        </xdr:cNvPr>
        <xdr:cNvSpPr/>
      </xdr:nvSpPr>
      <xdr:spPr>
        <a:xfrm>
          <a:off x="3238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25188</xdr:rowOff>
    </xdr:from>
    <xdr:to>
      <xdr:col>19</xdr:col>
      <xdr:colOff>136525</xdr:colOff>
      <xdr:row>31</xdr:row>
      <xdr:rowOff>64770</xdr:rowOff>
    </xdr:to>
    <xdr:cxnSp macro="">
      <xdr:nvCxnSpPr>
        <xdr:cNvPr id="86" name="直線コネクタ 85">
          <a:extLst>
            <a:ext uri="{FF2B5EF4-FFF2-40B4-BE49-F238E27FC236}">
              <a16:creationId xmlns:a16="http://schemas.microsoft.com/office/drawing/2014/main" id="{46C531A2-6FDA-4B96-BF50-F2C6D1954086}"/>
            </a:ext>
          </a:extLst>
        </xdr:cNvPr>
        <xdr:cNvCxnSpPr/>
      </xdr:nvCxnSpPr>
      <xdr:spPr>
        <a:xfrm>
          <a:off x="3289300" y="611166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7" name="楕円 86">
          <a:extLst>
            <a:ext uri="{FF2B5EF4-FFF2-40B4-BE49-F238E27FC236}">
              <a16:creationId xmlns:a16="http://schemas.microsoft.com/office/drawing/2014/main" id="{A7A25C63-1064-4B0E-99DD-C43356B08C30}"/>
            </a:ext>
          </a:extLst>
        </xdr:cNvPr>
        <xdr:cNvSpPr/>
      </xdr:nvSpPr>
      <xdr:spPr>
        <a:xfrm>
          <a:off x="2476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14393</xdr:rowOff>
    </xdr:from>
    <xdr:to>
      <xdr:col>15</xdr:col>
      <xdr:colOff>136525</xdr:colOff>
      <xdr:row>31</xdr:row>
      <xdr:rowOff>25188</xdr:rowOff>
    </xdr:to>
    <xdr:cxnSp macro="">
      <xdr:nvCxnSpPr>
        <xdr:cNvPr id="88" name="直線コネクタ 87">
          <a:extLst>
            <a:ext uri="{FF2B5EF4-FFF2-40B4-BE49-F238E27FC236}">
              <a16:creationId xmlns:a16="http://schemas.microsoft.com/office/drawing/2014/main" id="{693B2FFB-6913-48FB-BEBB-113459A9040D}"/>
            </a:ext>
          </a:extLst>
        </xdr:cNvPr>
        <xdr:cNvCxnSpPr/>
      </xdr:nvCxnSpPr>
      <xdr:spPr>
        <a:xfrm>
          <a:off x="2527300" y="610086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95462</xdr:rowOff>
    </xdr:from>
    <xdr:to>
      <xdr:col>7</xdr:col>
      <xdr:colOff>187325</xdr:colOff>
      <xdr:row>31</xdr:row>
      <xdr:rowOff>25612</xdr:rowOff>
    </xdr:to>
    <xdr:sp macro="" textlink="">
      <xdr:nvSpPr>
        <xdr:cNvPr id="89" name="楕円 88">
          <a:extLst>
            <a:ext uri="{FF2B5EF4-FFF2-40B4-BE49-F238E27FC236}">
              <a16:creationId xmlns:a16="http://schemas.microsoft.com/office/drawing/2014/main" id="{CD7AD083-E0F9-44AB-81F0-0F9AEDB23F28}"/>
            </a:ext>
          </a:extLst>
        </xdr:cNvPr>
        <xdr:cNvSpPr/>
      </xdr:nvSpPr>
      <xdr:spPr>
        <a:xfrm>
          <a:off x="1714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146262</xdr:rowOff>
    </xdr:from>
    <xdr:to>
      <xdr:col>11</xdr:col>
      <xdr:colOff>136525</xdr:colOff>
      <xdr:row>31</xdr:row>
      <xdr:rowOff>14393</xdr:rowOff>
    </xdr:to>
    <xdr:cxnSp macro="">
      <xdr:nvCxnSpPr>
        <xdr:cNvPr id="90" name="直線コネクタ 89">
          <a:extLst>
            <a:ext uri="{FF2B5EF4-FFF2-40B4-BE49-F238E27FC236}">
              <a16:creationId xmlns:a16="http://schemas.microsoft.com/office/drawing/2014/main" id="{36EC9B0C-8E49-4D90-8D0D-8988E70ABFE3}"/>
            </a:ext>
          </a:extLst>
        </xdr:cNvPr>
        <xdr:cNvCxnSpPr/>
      </xdr:nvCxnSpPr>
      <xdr:spPr>
        <a:xfrm>
          <a:off x="1765300" y="606128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91" name="n_1aveValue有形固定資産減価償却率">
          <a:extLst>
            <a:ext uri="{FF2B5EF4-FFF2-40B4-BE49-F238E27FC236}">
              <a16:creationId xmlns:a16="http://schemas.microsoft.com/office/drawing/2014/main" id="{A6F91A5A-7FAA-4C77-97F0-A69C0C68BE04}"/>
            </a:ext>
          </a:extLst>
        </xdr:cNvPr>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2" name="n_2aveValue有形固定資産減価償却率">
          <a:extLst>
            <a:ext uri="{FF2B5EF4-FFF2-40B4-BE49-F238E27FC236}">
              <a16:creationId xmlns:a16="http://schemas.microsoft.com/office/drawing/2014/main" id="{5EDD6176-AB93-4030-A92E-77D2B363DB32}"/>
            </a:ext>
          </a:extLst>
        </xdr:cNvPr>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a:extLst>
            <a:ext uri="{FF2B5EF4-FFF2-40B4-BE49-F238E27FC236}">
              <a16:creationId xmlns:a16="http://schemas.microsoft.com/office/drawing/2014/main" id="{FBF020A4-B4D2-4BEF-BD4D-B2086107B122}"/>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94844</xdr:rowOff>
    </xdr:from>
    <xdr:ext cx="405111" cy="259045"/>
    <xdr:sp macro="" textlink="">
      <xdr:nvSpPr>
        <xdr:cNvPr id="94" name="n_4aveValue有形固定資産減価償却率">
          <a:extLst>
            <a:ext uri="{FF2B5EF4-FFF2-40B4-BE49-F238E27FC236}">
              <a16:creationId xmlns:a16="http://schemas.microsoft.com/office/drawing/2014/main" id="{1DA8A80D-1A8C-46F6-8DB8-2DC88D133236}"/>
            </a:ext>
          </a:extLst>
        </xdr:cNvPr>
        <xdr:cNvSpPr txBox="1"/>
      </xdr:nvSpPr>
      <xdr:spPr>
        <a:xfrm>
          <a:off x="1562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106697</xdr:rowOff>
    </xdr:from>
    <xdr:ext cx="405111" cy="259045"/>
    <xdr:sp macro="" textlink="">
      <xdr:nvSpPr>
        <xdr:cNvPr id="95" name="n_1mainValue有形固定資産減価償却率">
          <a:extLst>
            <a:ext uri="{FF2B5EF4-FFF2-40B4-BE49-F238E27FC236}">
              <a16:creationId xmlns:a16="http://schemas.microsoft.com/office/drawing/2014/main" id="{33ADD526-0211-435A-BBE7-092F9C0F8167}"/>
            </a:ext>
          </a:extLst>
        </xdr:cNvPr>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67115</xdr:rowOff>
    </xdr:from>
    <xdr:ext cx="405111" cy="259045"/>
    <xdr:sp macro="" textlink="">
      <xdr:nvSpPr>
        <xdr:cNvPr id="96" name="n_2mainValue有形固定資産減価償却率">
          <a:extLst>
            <a:ext uri="{FF2B5EF4-FFF2-40B4-BE49-F238E27FC236}">
              <a16:creationId xmlns:a16="http://schemas.microsoft.com/office/drawing/2014/main" id="{ADA46FB6-A56E-48A0-9A9F-C2A785FE957A}"/>
            </a:ext>
          </a:extLst>
        </xdr:cNvPr>
        <xdr:cNvSpPr txBox="1"/>
      </xdr:nvSpPr>
      <xdr:spPr>
        <a:xfrm>
          <a:off x="30867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97" name="n_3mainValue有形固定資産減価償却率">
          <a:extLst>
            <a:ext uri="{FF2B5EF4-FFF2-40B4-BE49-F238E27FC236}">
              <a16:creationId xmlns:a16="http://schemas.microsoft.com/office/drawing/2014/main" id="{93D99FB8-7656-496E-8B47-9FBFA7E04E74}"/>
            </a:ext>
          </a:extLst>
        </xdr:cNvPr>
        <xdr:cNvSpPr txBox="1"/>
      </xdr:nvSpPr>
      <xdr:spPr>
        <a:xfrm>
          <a:off x="2324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16739</xdr:rowOff>
    </xdr:from>
    <xdr:ext cx="405111" cy="259045"/>
    <xdr:sp macro="" textlink="">
      <xdr:nvSpPr>
        <xdr:cNvPr id="98" name="n_4mainValue有形固定資産減価償却率">
          <a:extLst>
            <a:ext uri="{FF2B5EF4-FFF2-40B4-BE49-F238E27FC236}">
              <a16:creationId xmlns:a16="http://schemas.microsoft.com/office/drawing/2014/main" id="{DA355DB7-60AD-426D-A7D3-7221CD0518C4}"/>
            </a:ext>
          </a:extLst>
        </xdr:cNvPr>
        <xdr:cNvSpPr txBox="1"/>
      </xdr:nvSpPr>
      <xdr:spPr>
        <a:xfrm>
          <a:off x="1562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77E356A-526C-41EF-9B50-722CFFF45AE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AA8137C-5994-4B34-A5E4-ABCF025FD1C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AF5363D-928C-4CB1-A7E3-2F8F18F3A77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B15974D-3C6E-4BFD-B93E-4DF6CCC0F41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C139F31-F7B7-494D-909A-4BA41FA0696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1BAAA11-E7C6-4ADA-B0D7-98FD8C15972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12383F12-BD0C-427F-9F3A-B689EA547E9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DBA16A1-7F1F-4602-B84A-5B77ABBEB21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7371D3E8-1494-4556-A8EF-A568FAC6CB7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44E49F6-D870-4F0A-91E8-6046A09CC0D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6A2DD114-53DF-4181-AEFC-35DA6AC3909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83E3D91-4A28-45F7-AC98-1C8EDB7DF61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7DFF432-6689-4B33-84BE-29DDD860658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）とほぼ同水準であり、全国平均（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土地開発公社に係る債務について、計画的に基づき解消を進めていることから減少している。今後実施する投資的事業においても特定目的基金を計画的に準備していくことで起債額を抑えるなど、償還と新規借入のバランスに注視して中長期的に立った「計画投資」を推進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D3025F6-3324-4C44-9712-C09B8E2C1A9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B0C824D-A3A4-4E12-BC78-FD8656A6906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F007918-88B7-45D2-9A2A-1A317B50F93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4308CCE1-C84E-4B21-ADA1-9F35A3056F9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D722B424-A4F5-4563-AF45-6DCD2977850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C2D34144-85D0-4406-860B-CB9CEAAD256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CA4175BA-9B61-4ED1-A274-50269B18C39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EF8E7DD3-8FAF-4222-8D1C-4B47AC080DA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CEFFBDF8-1392-4B1A-9AFE-A08EAE11C32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B8E7DC2F-F4B5-4709-BD4F-5F2A7CFC4F6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F9581DDF-C043-4C91-921D-BDAE980A011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ECC021A0-6D54-4AEA-9A3A-602281F0147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AE86052E-EEF3-418C-9908-95C0BE31745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8A9D0120-BA14-4017-96B5-9B6839993CA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2838849D-AF7C-41AA-A53F-A65C4F39113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210D1C9-66BE-4BC3-AEBC-44A870F953F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29E54CF-0142-4CF3-9841-82BD44A9F56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a:extLst>
            <a:ext uri="{FF2B5EF4-FFF2-40B4-BE49-F238E27FC236}">
              <a16:creationId xmlns:a16="http://schemas.microsoft.com/office/drawing/2014/main" id="{2BEAEAA8-BC08-42E6-A14F-0E843475A759}"/>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a:extLst>
            <a:ext uri="{FF2B5EF4-FFF2-40B4-BE49-F238E27FC236}">
              <a16:creationId xmlns:a16="http://schemas.microsoft.com/office/drawing/2014/main" id="{2E6CF4B3-1F48-423D-9EE4-71B2880AF463}"/>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a:extLst>
            <a:ext uri="{FF2B5EF4-FFF2-40B4-BE49-F238E27FC236}">
              <a16:creationId xmlns:a16="http://schemas.microsoft.com/office/drawing/2014/main" id="{D689105E-444C-4540-923D-32E8E76E3704}"/>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D81ADFC7-CDD9-4DFD-BDDB-463FCE59F2B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8DE446D8-48F1-436C-8B09-EC6F63CC002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4" name="債務償還比率平均値テキスト">
          <a:extLst>
            <a:ext uri="{FF2B5EF4-FFF2-40B4-BE49-F238E27FC236}">
              <a16:creationId xmlns:a16="http://schemas.microsoft.com/office/drawing/2014/main" id="{E589E35F-58BB-4DE3-AC73-5F1681BAE325}"/>
            </a:ext>
          </a:extLst>
        </xdr:cNvPr>
        <xdr:cNvSpPr txBox="1"/>
      </xdr:nvSpPr>
      <xdr:spPr>
        <a:xfrm>
          <a:off x="14846300" y="5695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a:extLst>
            <a:ext uri="{FF2B5EF4-FFF2-40B4-BE49-F238E27FC236}">
              <a16:creationId xmlns:a16="http://schemas.microsoft.com/office/drawing/2014/main" id="{53535BCE-8E5D-4128-BA44-483F2636A6B4}"/>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6" name="フローチャート: 判断 135">
          <a:extLst>
            <a:ext uri="{FF2B5EF4-FFF2-40B4-BE49-F238E27FC236}">
              <a16:creationId xmlns:a16="http://schemas.microsoft.com/office/drawing/2014/main" id="{2D98014B-CBB3-4DCE-92C0-10B2562800EA}"/>
            </a:ext>
          </a:extLst>
        </xdr:cNvPr>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58075</xdr:rowOff>
    </xdr:from>
    <xdr:to>
      <xdr:col>68</xdr:col>
      <xdr:colOff>123825</xdr:colOff>
      <xdr:row>31</xdr:row>
      <xdr:rowOff>159675</xdr:rowOff>
    </xdr:to>
    <xdr:sp macro="" textlink="">
      <xdr:nvSpPr>
        <xdr:cNvPr id="137" name="フローチャート: 判断 136">
          <a:extLst>
            <a:ext uri="{FF2B5EF4-FFF2-40B4-BE49-F238E27FC236}">
              <a16:creationId xmlns:a16="http://schemas.microsoft.com/office/drawing/2014/main" id="{50E29911-BEC2-4FE0-A80D-7661846DFB17}"/>
            </a:ext>
          </a:extLst>
        </xdr:cNvPr>
        <xdr:cNvSpPr/>
      </xdr:nvSpPr>
      <xdr:spPr>
        <a:xfrm>
          <a:off x="13271500" y="61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36331</xdr:rowOff>
    </xdr:from>
    <xdr:to>
      <xdr:col>64</xdr:col>
      <xdr:colOff>123825</xdr:colOff>
      <xdr:row>31</xdr:row>
      <xdr:rowOff>137931</xdr:rowOff>
    </xdr:to>
    <xdr:sp macro="" textlink="">
      <xdr:nvSpPr>
        <xdr:cNvPr id="138" name="フローチャート: 判断 137">
          <a:extLst>
            <a:ext uri="{FF2B5EF4-FFF2-40B4-BE49-F238E27FC236}">
              <a16:creationId xmlns:a16="http://schemas.microsoft.com/office/drawing/2014/main" id="{406BD2A2-0B77-48D4-AD0E-0E407BBDE2BA}"/>
            </a:ext>
          </a:extLst>
        </xdr:cNvPr>
        <xdr:cNvSpPr/>
      </xdr:nvSpPr>
      <xdr:spPr>
        <a:xfrm>
          <a:off x="12509500" y="612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36640</xdr:rowOff>
    </xdr:from>
    <xdr:to>
      <xdr:col>60</xdr:col>
      <xdr:colOff>123825</xdr:colOff>
      <xdr:row>31</xdr:row>
      <xdr:rowOff>138240</xdr:rowOff>
    </xdr:to>
    <xdr:sp macro="" textlink="">
      <xdr:nvSpPr>
        <xdr:cNvPr id="139" name="フローチャート: 判断 138">
          <a:extLst>
            <a:ext uri="{FF2B5EF4-FFF2-40B4-BE49-F238E27FC236}">
              <a16:creationId xmlns:a16="http://schemas.microsoft.com/office/drawing/2014/main" id="{A8E137B4-4C51-4B95-A237-42FF6822BF6D}"/>
            </a:ext>
          </a:extLst>
        </xdr:cNvPr>
        <xdr:cNvSpPr/>
      </xdr:nvSpPr>
      <xdr:spPr>
        <a:xfrm>
          <a:off x="11747500" y="612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209F1E3-1ED9-4DB5-9AF4-8E4F8438DD0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1F929AD-AEC7-4C98-8B8A-DB51E7FDE07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4B3A087-580F-4168-B008-E8C54BBA180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F2E56E1-A019-4CB7-B4A1-4BD592A0AB8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D875958-615E-48F5-A68B-BABF168EAD0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139582</xdr:rowOff>
    </xdr:from>
    <xdr:to>
      <xdr:col>76</xdr:col>
      <xdr:colOff>73025</xdr:colOff>
      <xdr:row>30</xdr:row>
      <xdr:rowOff>69732</xdr:rowOff>
    </xdr:to>
    <xdr:sp macro="" textlink="">
      <xdr:nvSpPr>
        <xdr:cNvPr id="145" name="楕円 144">
          <a:extLst>
            <a:ext uri="{FF2B5EF4-FFF2-40B4-BE49-F238E27FC236}">
              <a16:creationId xmlns:a16="http://schemas.microsoft.com/office/drawing/2014/main" id="{0342EA28-62BB-44DD-91DA-5EC7B092A34E}"/>
            </a:ext>
          </a:extLst>
        </xdr:cNvPr>
        <xdr:cNvSpPr/>
      </xdr:nvSpPr>
      <xdr:spPr>
        <a:xfrm>
          <a:off x="14744700" y="58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118009</xdr:rowOff>
    </xdr:from>
    <xdr:ext cx="469744" cy="259045"/>
    <xdr:sp macro="" textlink="">
      <xdr:nvSpPr>
        <xdr:cNvPr id="146" name="債務償還比率該当値テキスト">
          <a:extLst>
            <a:ext uri="{FF2B5EF4-FFF2-40B4-BE49-F238E27FC236}">
              <a16:creationId xmlns:a16="http://schemas.microsoft.com/office/drawing/2014/main" id="{2594AF75-6643-472C-A390-17BA86350DD2}"/>
            </a:ext>
          </a:extLst>
        </xdr:cNvPr>
        <xdr:cNvSpPr txBox="1"/>
      </xdr:nvSpPr>
      <xdr:spPr>
        <a:xfrm>
          <a:off x="14846300" y="586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17054</xdr:rowOff>
    </xdr:from>
    <xdr:to>
      <xdr:col>72</xdr:col>
      <xdr:colOff>123825</xdr:colOff>
      <xdr:row>31</xdr:row>
      <xdr:rowOff>118654</xdr:rowOff>
    </xdr:to>
    <xdr:sp macro="" textlink="">
      <xdr:nvSpPr>
        <xdr:cNvPr id="147" name="楕円 146">
          <a:extLst>
            <a:ext uri="{FF2B5EF4-FFF2-40B4-BE49-F238E27FC236}">
              <a16:creationId xmlns:a16="http://schemas.microsoft.com/office/drawing/2014/main" id="{9C74D2D5-2814-49B6-9829-22720E717BCC}"/>
            </a:ext>
          </a:extLst>
        </xdr:cNvPr>
        <xdr:cNvSpPr/>
      </xdr:nvSpPr>
      <xdr:spPr>
        <a:xfrm>
          <a:off x="14033500" y="61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18932</xdr:rowOff>
    </xdr:from>
    <xdr:to>
      <xdr:col>76</xdr:col>
      <xdr:colOff>22225</xdr:colOff>
      <xdr:row>31</xdr:row>
      <xdr:rowOff>67854</xdr:rowOff>
    </xdr:to>
    <xdr:cxnSp macro="">
      <xdr:nvCxnSpPr>
        <xdr:cNvPr id="148" name="直線コネクタ 147">
          <a:extLst>
            <a:ext uri="{FF2B5EF4-FFF2-40B4-BE49-F238E27FC236}">
              <a16:creationId xmlns:a16="http://schemas.microsoft.com/office/drawing/2014/main" id="{F228CE8B-DDC1-4A15-9CEA-93DF2CA0DDC2}"/>
            </a:ext>
          </a:extLst>
        </xdr:cNvPr>
        <xdr:cNvCxnSpPr/>
      </xdr:nvCxnSpPr>
      <xdr:spPr>
        <a:xfrm flipV="1">
          <a:off x="14084300" y="5933957"/>
          <a:ext cx="711200" cy="22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157543</xdr:rowOff>
    </xdr:from>
    <xdr:to>
      <xdr:col>68</xdr:col>
      <xdr:colOff>123825</xdr:colOff>
      <xdr:row>32</xdr:row>
      <xdr:rowOff>87693</xdr:rowOff>
    </xdr:to>
    <xdr:sp macro="" textlink="">
      <xdr:nvSpPr>
        <xdr:cNvPr id="149" name="楕円 148">
          <a:extLst>
            <a:ext uri="{FF2B5EF4-FFF2-40B4-BE49-F238E27FC236}">
              <a16:creationId xmlns:a16="http://schemas.microsoft.com/office/drawing/2014/main" id="{278295C8-D757-4D2A-9F6C-CD2ECC02F3AC}"/>
            </a:ext>
          </a:extLst>
        </xdr:cNvPr>
        <xdr:cNvSpPr/>
      </xdr:nvSpPr>
      <xdr:spPr>
        <a:xfrm>
          <a:off x="13271500" y="62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67854</xdr:rowOff>
    </xdr:from>
    <xdr:to>
      <xdr:col>72</xdr:col>
      <xdr:colOff>73025</xdr:colOff>
      <xdr:row>32</xdr:row>
      <xdr:rowOff>36893</xdr:rowOff>
    </xdr:to>
    <xdr:cxnSp macro="">
      <xdr:nvCxnSpPr>
        <xdr:cNvPr id="150" name="直線コネクタ 149">
          <a:extLst>
            <a:ext uri="{FF2B5EF4-FFF2-40B4-BE49-F238E27FC236}">
              <a16:creationId xmlns:a16="http://schemas.microsoft.com/office/drawing/2014/main" id="{B7700972-C6EE-4507-A5F5-52303D907893}"/>
            </a:ext>
          </a:extLst>
        </xdr:cNvPr>
        <xdr:cNvCxnSpPr/>
      </xdr:nvCxnSpPr>
      <xdr:spPr>
        <a:xfrm flipV="1">
          <a:off x="13322300" y="6154329"/>
          <a:ext cx="762000" cy="14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84446</xdr:rowOff>
    </xdr:from>
    <xdr:to>
      <xdr:col>64</xdr:col>
      <xdr:colOff>123825</xdr:colOff>
      <xdr:row>32</xdr:row>
      <xdr:rowOff>14596</xdr:rowOff>
    </xdr:to>
    <xdr:sp macro="" textlink="">
      <xdr:nvSpPr>
        <xdr:cNvPr id="151" name="楕円 150">
          <a:extLst>
            <a:ext uri="{FF2B5EF4-FFF2-40B4-BE49-F238E27FC236}">
              <a16:creationId xmlns:a16="http://schemas.microsoft.com/office/drawing/2014/main" id="{84FA9EB9-347C-4330-93FB-BD8EB2055599}"/>
            </a:ext>
          </a:extLst>
        </xdr:cNvPr>
        <xdr:cNvSpPr/>
      </xdr:nvSpPr>
      <xdr:spPr>
        <a:xfrm>
          <a:off x="12509500" y="617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135246</xdr:rowOff>
    </xdr:from>
    <xdr:to>
      <xdr:col>68</xdr:col>
      <xdr:colOff>73025</xdr:colOff>
      <xdr:row>32</xdr:row>
      <xdr:rowOff>36893</xdr:rowOff>
    </xdr:to>
    <xdr:cxnSp macro="">
      <xdr:nvCxnSpPr>
        <xdr:cNvPr id="152" name="直線コネクタ 151">
          <a:extLst>
            <a:ext uri="{FF2B5EF4-FFF2-40B4-BE49-F238E27FC236}">
              <a16:creationId xmlns:a16="http://schemas.microsoft.com/office/drawing/2014/main" id="{A490A194-260D-4A8F-8819-E9F02492DED6}"/>
            </a:ext>
          </a:extLst>
        </xdr:cNvPr>
        <xdr:cNvCxnSpPr/>
      </xdr:nvCxnSpPr>
      <xdr:spPr>
        <a:xfrm>
          <a:off x="12560300" y="6221721"/>
          <a:ext cx="762000" cy="7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36177</xdr:rowOff>
    </xdr:from>
    <xdr:to>
      <xdr:col>60</xdr:col>
      <xdr:colOff>123825</xdr:colOff>
      <xdr:row>31</xdr:row>
      <xdr:rowOff>137777</xdr:rowOff>
    </xdr:to>
    <xdr:sp macro="" textlink="">
      <xdr:nvSpPr>
        <xdr:cNvPr id="153" name="楕円 152">
          <a:extLst>
            <a:ext uri="{FF2B5EF4-FFF2-40B4-BE49-F238E27FC236}">
              <a16:creationId xmlns:a16="http://schemas.microsoft.com/office/drawing/2014/main" id="{A1D66CB8-99A3-4386-815E-C842517E1825}"/>
            </a:ext>
          </a:extLst>
        </xdr:cNvPr>
        <xdr:cNvSpPr/>
      </xdr:nvSpPr>
      <xdr:spPr>
        <a:xfrm>
          <a:off x="11747500" y="61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86977</xdr:rowOff>
    </xdr:from>
    <xdr:to>
      <xdr:col>64</xdr:col>
      <xdr:colOff>73025</xdr:colOff>
      <xdr:row>31</xdr:row>
      <xdr:rowOff>135246</xdr:rowOff>
    </xdr:to>
    <xdr:cxnSp macro="">
      <xdr:nvCxnSpPr>
        <xdr:cNvPr id="154" name="直線コネクタ 153">
          <a:extLst>
            <a:ext uri="{FF2B5EF4-FFF2-40B4-BE49-F238E27FC236}">
              <a16:creationId xmlns:a16="http://schemas.microsoft.com/office/drawing/2014/main" id="{0200DAC1-AD98-44F6-AF8B-446AB98B41C2}"/>
            </a:ext>
          </a:extLst>
        </xdr:cNvPr>
        <xdr:cNvCxnSpPr/>
      </xdr:nvCxnSpPr>
      <xdr:spPr>
        <a:xfrm>
          <a:off x="11798300" y="6173452"/>
          <a:ext cx="762000" cy="4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55" name="n_1aveValue債務償還比率">
          <a:extLst>
            <a:ext uri="{FF2B5EF4-FFF2-40B4-BE49-F238E27FC236}">
              <a16:creationId xmlns:a16="http://schemas.microsoft.com/office/drawing/2014/main" id="{13940A2A-207A-4C1D-8DF5-97D2FF011B21}"/>
            </a:ext>
          </a:extLst>
        </xdr:cNvPr>
        <xdr:cNvSpPr txBox="1"/>
      </xdr:nvSpPr>
      <xdr:spPr>
        <a:xfrm>
          <a:off x="13836727" y="58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4752</xdr:rowOff>
    </xdr:from>
    <xdr:ext cx="469744" cy="259045"/>
    <xdr:sp macro="" textlink="">
      <xdr:nvSpPr>
        <xdr:cNvPr id="156" name="n_2aveValue債務償還比率">
          <a:extLst>
            <a:ext uri="{FF2B5EF4-FFF2-40B4-BE49-F238E27FC236}">
              <a16:creationId xmlns:a16="http://schemas.microsoft.com/office/drawing/2014/main" id="{A3B85D4D-E4CF-498E-A20B-43CB31994C7F}"/>
            </a:ext>
          </a:extLst>
        </xdr:cNvPr>
        <xdr:cNvSpPr txBox="1"/>
      </xdr:nvSpPr>
      <xdr:spPr>
        <a:xfrm>
          <a:off x="13087427" y="59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154458</xdr:rowOff>
    </xdr:from>
    <xdr:ext cx="469744" cy="259045"/>
    <xdr:sp macro="" textlink="">
      <xdr:nvSpPr>
        <xdr:cNvPr id="157" name="n_3aveValue債務償還比率">
          <a:extLst>
            <a:ext uri="{FF2B5EF4-FFF2-40B4-BE49-F238E27FC236}">
              <a16:creationId xmlns:a16="http://schemas.microsoft.com/office/drawing/2014/main" id="{4B69BFB5-A2BD-474C-AA59-7463EEDF1A04}"/>
            </a:ext>
          </a:extLst>
        </xdr:cNvPr>
        <xdr:cNvSpPr txBox="1"/>
      </xdr:nvSpPr>
      <xdr:spPr>
        <a:xfrm>
          <a:off x="12325427" y="589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129367</xdr:rowOff>
    </xdr:from>
    <xdr:ext cx="469744" cy="259045"/>
    <xdr:sp macro="" textlink="">
      <xdr:nvSpPr>
        <xdr:cNvPr id="158" name="n_4aveValue債務償還比率">
          <a:extLst>
            <a:ext uri="{FF2B5EF4-FFF2-40B4-BE49-F238E27FC236}">
              <a16:creationId xmlns:a16="http://schemas.microsoft.com/office/drawing/2014/main" id="{8BF38CC5-B18E-48BD-8C53-A0FAE8A83191}"/>
            </a:ext>
          </a:extLst>
        </xdr:cNvPr>
        <xdr:cNvSpPr txBox="1"/>
      </xdr:nvSpPr>
      <xdr:spPr>
        <a:xfrm>
          <a:off x="11563427" y="621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109781</xdr:rowOff>
    </xdr:from>
    <xdr:ext cx="469744" cy="259045"/>
    <xdr:sp macro="" textlink="">
      <xdr:nvSpPr>
        <xdr:cNvPr id="159" name="n_1mainValue債務償還比率">
          <a:extLst>
            <a:ext uri="{FF2B5EF4-FFF2-40B4-BE49-F238E27FC236}">
              <a16:creationId xmlns:a16="http://schemas.microsoft.com/office/drawing/2014/main" id="{E59E7675-1229-407F-840E-B0BA8DF11876}"/>
            </a:ext>
          </a:extLst>
        </xdr:cNvPr>
        <xdr:cNvSpPr txBox="1"/>
      </xdr:nvSpPr>
      <xdr:spPr>
        <a:xfrm>
          <a:off x="13836727" y="619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78820</xdr:rowOff>
    </xdr:from>
    <xdr:ext cx="469744" cy="259045"/>
    <xdr:sp macro="" textlink="">
      <xdr:nvSpPr>
        <xdr:cNvPr id="160" name="n_2mainValue債務償還比率">
          <a:extLst>
            <a:ext uri="{FF2B5EF4-FFF2-40B4-BE49-F238E27FC236}">
              <a16:creationId xmlns:a16="http://schemas.microsoft.com/office/drawing/2014/main" id="{A246E832-C517-4352-90F5-450458545D64}"/>
            </a:ext>
          </a:extLst>
        </xdr:cNvPr>
        <xdr:cNvSpPr txBox="1"/>
      </xdr:nvSpPr>
      <xdr:spPr>
        <a:xfrm>
          <a:off x="13087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5723</xdr:rowOff>
    </xdr:from>
    <xdr:ext cx="469744" cy="259045"/>
    <xdr:sp macro="" textlink="">
      <xdr:nvSpPr>
        <xdr:cNvPr id="161" name="n_3mainValue債務償還比率">
          <a:extLst>
            <a:ext uri="{FF2B5EF4-FFF2-40B4-BE49-F238E27FC236}">
              <a16:creationId xmlns:a16="http://schemas.microsoft.com/office/drawing/2014/main" id="{C5B1EB5A-68A5-4A3A-AA83-2DA64DDABC78}"/>
            </a:ext>
          </a:extLst>
        </xdr:cNvPr>
        <xdr:cNvSpPr txBox="1"/>
      </xdr:nvSpPr>
      <xdr:spPr>
        <a:xfrm>
          <a:off x="12325427" y="626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154304</xdr:rowOff>
    </xdr:from>
    <xdr:ext cx="469744" cy="259045"/>
    <xdr:sp macro="" textlink="">
      <xdr:nvSpPr>
        <xdr:cNvPr id="162" name="n_4mainValue債務償還比率">
          <a:extLst>
            <a:ext uri="{FF2B5EF4-FFF2-40B4-BE49-F238E27FC236}">
              <a16:creationId xmlns:a16="http://schemas.microsoft.com/office/drawing/2014/main" id="{76CDFCC0-159A-418B-AB15-C0359AD4EB6B}"/>
            </a:ext>
          </a:extLst>
        </xdr:cNvPr>
        <xdr:cNvSpPr txBox="1"/>
      </xdr:nvSpPr>
      <xdr:spPr>
        <a:xfrm>
          <a:off x="11563427" y="5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D3D1915C-7C20-4BCC-AD38-A6A1604F8EE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80910963-8D14-4B95-9D7B-D90A50F9A69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ABAF1C85-664F-423D-989C-C86A7DB63F1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8742F22E-DDFF-482C-A34C-CB578D5C71A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CC858452-99DB-45A6-A428-BCAF92A8DA6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ED94F530-356A-444B-8E78-22E8E946C3D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5CB7AA-77A3-49D9-A2D4-2DDF1351C1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DCCC445-2AC0-456D-8B76-B63E37F8BB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F725C5-9500-4059-A6A5-3F93BF61B6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7D06CF-D4E1-4F75-B93D-33AB252511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1E9DDD-64FC-4697-A6CA-7715A6DE22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BD143A6-BB0C-42D2-B91F-78002DFC06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4DEA70-EA10-41D7-AA10-C5E7F3A97B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7D1D00E-D5D6-4988-B1F5-AE68EEEF55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80B415-9367-4FC2-BFAD-3313498482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4884C39-2031-4019-BA13-81E92DA868A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19,332
19,041
66.87
9,279,767
8,958,506
313,536
5,315,786
9,990,099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B57E0A4-4662-4E17-8A9B-962C24D3B7E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BB2C8C8-319F-4D2E-8941-453C0287A49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96079F2-F066-4B48-97E8-262CB99DE66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5CCEC05-67EC-4E81-8BFB-A20E1C9F3C0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CA2169-7EDF-4803-8E07-E7D0DDA643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7A82B82-3924-4032-8BCB-4FEDAF185C9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747C5CB-6761-4616-A276-801FEA56B3A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D1FB29-74C8-4A4C-8F61-8127AD6540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B1724BD-B221-4313-96DA-1812AB7554B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333947-AD32-4B7F-84D4-942D6CB5631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BD9820F-7C99-4A45-AFC1-4F33A19127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9722478-C493-44A2-A11B-C89BF08D81B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BD5BB4-C796-403A-A204-DFB05AADF71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5D7834-2712-40BC-929E-F31082A0FF1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97C911-858D-4077-B199-CBCFD174F86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1120C1-B871-4602-A644-5EE60B0D8B5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9D9071A-F9BF-44AC-ACF4-4D305DCB892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B1DD943-15BF-4A8B-B291-5242498FBCF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542362F-2274-4621-8925-78D2697DD7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FDC4D52-C47E-479A-8465-BF84C1D0216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B23D707-5400-462E-8242-E28F859C7EB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15C0341-1A61-4588-BC34-C0EAF5E27F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1E2E418-D947-438B-988E-951DB341C4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6E6BD65-D207-4B27-82D4-02E2C7E8DB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9F94147-0993-480E-A914-B844C745D70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147F735-21E7-4FA8-A6B6-2683B85EB31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87F7461-CE28-465F-B7E5-F2F922CE500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DAF4693-58D3-4EAC-970A-CC8C7F4D6D0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4DCD7B1-C536-468B-9D2F-B7FB1BDD0EC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5E64E8F-FBC8-4DDA-8DCC-C70EE43C6F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4BB996A-AFBC-41CE-BB8C-3C39CC16E38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04BE282-EC42-4328-A5F6-3071647FB2F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AF841AD-C06A-4664-9FF5-12C8221A0B4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563E4AF-DFB9-4607-8047-BF7B976A020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52FBEDD-8F4A-4504-81C3-2AD6B17151D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697EA7D-1614-4ABC-97C1-F97BD97C67C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6B0F9C0-8B38-49E6-89A6-2B1EF169503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17DC1E7-0B75-455F-962D-72F35CF593B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11CDEFE-9C4A-41A6-8F93-9E3642ACBAB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C0E9D19-E17A-447D-B42F-9CDF8941D6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760207A-E359-4898-B962-505FBFAEA07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B80FBF1-31CA-4B94-BF1C-FE5AA6779E0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02043CD-68E3-4206-A7E9-8DF0ACC71D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EC59C21-8E60-42C6-BFF3-CDD9F28B91E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FC9C328-AD6C-4100-B9DD-7AB9AD0A1FE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10678D9A-ACEB-45A0-97F2-9851881912AB}"/>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D1D28160-D05F-4BC4-AADC-DDCF27A72438}"/>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3891F655-E000-47FE-8C46-E12E08B265CF}"/>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8F660EBE-1E1E-4999-9DAD-1ACB22C38268}"/>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E3D414CE-177C-4966-9D26-4CF8CCF6C581}"/>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4ABDDF7F-9757-4BF2-AFFF-028E940631E6}"/>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955596F5-6E5D-4A81-88B7-F1F6812F4C4A}"/>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A698CF43-3F7A-44A6-9743-B377C6FB61F9}"/>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FA1DCFF7-E713-4B15-9232-DCD9255E3F2E}"/>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BE27E7B0-078C-4CFB-8229-40C8E65B32C7}"/>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7FA972DD-0A8E-4B2A-AC28-9E7387832440}"/>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E5DC6A7-F3F2-4BD2-B5B5-7DD9C43B2A7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A3FB903-3ABA-433B-9330-5FB78BCC618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E54467A-F993-45CF-BDC1-0C80BCF7CE0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458CB65-6A6F-4F69-A744-DDFCBCA9725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576632E-5348-4619-AFBE-C1A3648F36F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164465</xdr:rowOff>
    </xdr:from>
    <xdr:to>
      <xdr:col>24</xdr:col>
      <xdr:colOff>114300</xdr:colOff>
      <xdr:row>40</xdr:row>
      <xdr:rowOff>94615</xdr:rowOff>
    </xdr:to>
    <xdr:sp macro="" textlink="">
      <xdr:nvSpPr>
        <xdr:cNvPr id="73" name="楕円 72">
          <a:extLst>
            <a:ext uri="{FF2B5EF4-FFF2-40B4-BE49-F238E27FC236}">
              <a16:creationId xmlns:a16="http://schemas.microsoft.com/office/drawing/2014/main" id="{65DCE007-6254-4553-A9E8-26952BA36D48}"/>
            </a:ext>
          </a:extLst>
        </xdr:cNvPr>
        <xdr:cNvSpPr/>
      </xdr:nvSpPr>
      <xdr:spPr>
        <a:xfrm>
          <a:off x="45847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142892</xdr:rowOff>
    </xdr:from>
    <xdr:ext cx="405111" cy="259045"/>
    <xdr:sp macro="" textlink="">
      <xdr:nvSpPr>
        <xdr:cNvPr id="74" name="【道路】&#10;有形固定資産減価償却率該当値テキスト">
          <a:extLst>
            <a:ext uri="{FF2B5EF4-FFF2-40B4-BE49-F238E27FC236}">
              <a16:creationId xmlns:a16="http://schemas.microsoft.com/office/drawing/2014/main" id="{12AA49F2-4F00-4FBA-A40F-28D3E0808576}"/>
            </a:ext>
          </a:extLst>
        </xdr:cNvPr>
        <xdr:cNvSpPr txBox="1"/>
      </xdr:nvSpPr>
      <xdr:spPr>
        <a:xfrm>
          <a:off x="46736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635</xdr:rowOff>
    </xdr:from>
    <xdr:to>
      <xdr:col>20</xdr:col>
      <xdr:colOff>38100</xdr:colOff>
      <xdr:row>40</xdr:row>
      <xdr:rowOff>102235</xdr:rowOff>
    </xdr:to>
    <xdr:sp macro="" textlink="">
      <xdr:nvSpPr>
        <xdr:cNvPr id="75" name="楕円 74">
          <a:extLst>
            <a:ext uri="{FF2B5EF4-FFF2-40B4-BE49-F238E27FC236}">
              <a16:creationId xmlns:a16="http://schemas.microsoft.com/office/drawing/2014/main" id="{D92098A8-D6F6-4F14-9B57-ABAF5EE7CCD9}"/>
            </a:ext>
          </a:extLst>
        </xdr:cNvPr>
        <xdr:cNvSpPr/>
      </xdr:nvSpPr>
      <xdr:spPr>
        <a:xfrm>
          <a:off x="3746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43815</xdr:rowOff>
    </xdr:from>
    <xdr:to>
      <xdr:col>24</xdr:col>
      <xdr:colOff>63500</xdr:colOff>
      <xdr:row>40</xdr:row>
      <xdr:rowOff>51435</xdr:rowOff>
    </xdr:to>
    <xdr:cxnSp macro="">
      <xdr:nvCxnSpPr>
        <xdr:cNvPr id="76" name="直線コネクタ 75">
          <a:extLst>
            <a:ext uri="{FF2B5EF4-FFF2-40B4-BE49-F238E27FC236}">
              <a16:creationId xmlns:a16="http://schemas.microsoft.com/office/drawing/2014/main" id="{6CB4EA47-19C9-43E2-912C-4E7F54F6D433}"/>
            </a:ext>
          </a:extLst>
        </xdr:cNvPr>
        <xdr:cNvCxnSpPr/>
      </xdr:nvCxnSpPr>
      <xdr:spPr>
        <a:xfrm flipV="1">
          <a:off x="3797300" y="69018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170180</xdr:rowOff>
    </xdr:from>
    <xdr:to>
      <xdr:col>15</xdr:col>
      <xdr:colOff>101600</xdr:colOff>
      <xdr:row>40</xdr:row>
      <xdr:rowOff>100330</xdr:rowOff>
    </xdr:to>
    <xdr:sp macro="" textlink="">
      <xdr:nvSpPr>
        <xdr:cNvPr id="77" name="楕円 76">
          <a:extLst>
            <a:ext uri="{FF2B5EF4-FFF2-40B4-BE49-F238E27FC236}">
              <a16:creationId xmlns:a16="http://schemas.microsoft.com/office/drawing/2014/main" id="{FFC7DB74-419E-4F3F-8F62-036078D7FD1A}"/>
            </a:ext>
          </a:extLst>
        </xdr:cNvPr>
        <xdr:cNvSpPr/>
      </xdr:nvSpPr>
      <xdr:spPr>
        <a:xfrm>
          <a:off x="2857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49530</xdr:rowOff>
    </xdr:from>
    <xdr:to>
      <xdr:col>19</xdr:col>
      <xdr:colOff>177800</xdr:colOff>
      <xdr:row>40</xdr:row>
      <xdr:rowOff>51435</xdr:rowOff>
    </xdr:to>
    <xdr:cxnSp macro="">
      <xdr:nvCxnSpPr>
        <xdr:cNvPr id="78" name="直線コネクタ 77">
          <a:extLst>
            <a:ext uri="{FF2B5EF4-FFF2-40B4-BE49-F238E27FC236}">
              <a16:creationId xmlns:a16="http://schemas.microsoft.com/office/drawing/2014/main" id="{157102CE-6C22-4BA3-8CE6-7A24A6F4C26F}"/>
            </a:ext>
          </a:extLst>
        </xdr:cNvPr>
        <xdr:cNvCxnSpPr/>
      </xdr:nvCxnSpPr>
      <xdr:spPr>
        <a:xfrm>
          <a:off x="2908300" y="69075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158750</xdr:rowOff>
    </xdr:from>
    <xdr:to>
      <xdr:col>10</xdr:col>
      <xdr:colOff>165100</xdr:colOff>
      <xdr:row>40</xdr:row>
      <xdr:rowOff>88900</xdr:rowOff>
    </xdr:to>
    <xdr:sp macro="" textlink="">
      <xdr:nvSpPr>
        <xdr:cNvPr id="79" name="楕円 78">
          <a:extLst>
            <a:ext uri="{FF2B5EF4-FFF2-40B4-BE49-F238E27FC236}">
              <a16:creationId xmlns:a16="http://schemas.microsoft.com/office/drawing/2014/main" id="{7F0A8065-AD14-45EB-9EC5-632370224C48}"/>
            </a:ext>
          </a:extLst>
        </xdr:cNvPr>
        <xdr:cNvSpPr/>
      </xdr:nvSpPr>
      <xdr:spPr>
        <a:xfrm>
          <a:off x="196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38100</xdr:rowOff>
    </xdr:from>
    <xdr:to>
      <xdr:col>15</xdr:col>
      <xdr:colOff>50800</xdr:colOff>
      <xdr:row>40</xdr:row>
      <xdr:rowOff>49530</xdr:rowOff>
    </xdr:to>
    <xdr:cxnSp macro="">
      <xdr:nvCxnSpPr>
        <xdr:cNvPr id="80" name="直線コネクタ 79">
          <a:extLst>
            <a:ext uri="{FF2B5EF4-FFF2-40B4-BE49-F238E27FC236}">
              <a16:creationId xmlns:a16="http://schemas.microsoft.com/office/drawing/2014/main" id="{C50FF89F-F402-4A9C-BE96-B4907FADF251}"/>
            </a:ext>
          </a:extLst>
        </xdr:cNvPr>
        <xdr:cNvCxnSpPr/>
      </xdr:nvCxnSpPr>
      <xdr:spPr>
        <a:xfrm>
          <a:off x="2019300" y="6896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133985</xdr:rowOff>
    </xdr:from>
    <xdr:to>
      <xdr:col>6</xdr:col>
      <xdr:colOff>38100</xdr:colOff>
      <xdr:row>40</xdr:row>
      <xdr:rowOff>64135</xdr:rowOff>
    </xdr:to>
    <xdr:sp macro="" textlink="">
      <xdr:nvSpPr>
        <xdr:cNvPr id="81" name="楕円 80">
          <a:extLst>
            <a:ext uri="{FF2B5EF4-FFF2-40B4-BE49-F238E27FC236}">
              <a16:creationId xmlns:a16="http://schemas.microsoft.com/office/drawing/2014/main" id="{D00EDEE4-89CF-436F-9920-DFAA3561AEC2}"/>
            </a:ext>
          </a:extLst>
        </xdr:cNvPr>
        <xdr:cNvSpPr/>
      </xdr:nvSpPr>
      <xdr:spPr>
        <a:xfrm>
          <a:off x="1079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13335</xdr:rowOff>
    </xdr:from>
    <xdr:to>
      <xdr:col>10</xdr:col>
      <xdr:colOff>114300</xdr:colOff>
      <xdr:row>40</xdr:row>
      <xdr:rowOff>38100</xdr:rowOff>
    </xdr:to>
    <xdr:cxnSp macro="">
      <xdr:nvCxnSpPr>
        <xdr:cNvPr id="82" name="直線コネクタ 81">
          <a:extLst>
            <a:ext uri="{FF2B5EF4-FFF2-40B4-BE49-F238E27FC236}">
              <a16:creationId xmlns:a16="http://schemas.microsoft.com/office/drawing/2014/main" id="{879518CD-39FD-4106-8437-23E7132CF038}"/>
            </a:ext>
          </a:extLst>
        </xdr:cNvPr>
        <xdr:cNvCxnSpPr/>
      </xdr:nvCxnSpPr>
      <xdr:spPr>
        <a:xfrm>
          <a:off x="1130300" y="68713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98744B30-9C61-4FE2-A8E2-BFA4C2304A39}"/>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867E5334-95DA-4D68-AB93-EF9151DCFB92}"/>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6C4056C8-D1B0-44FD-A46D-6621B1E4C25C}"/>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3D45B0D4-E924-45DB-A844-5D1FA73F537E}"/>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93362</xdr:rowOff>
    </xdr:from>
    <xdr:ext cx="405111" cy="259045"/>
    <xdr:sp macro="" textlink="">
      <xdr:nvSpPr>
        <xdr:cNvPr id="87" name="n_1mainValue【道路】&#10;有形固定資産減価償却率">
          <a:extLst>
            <a:ext uri="{FF2B5EF4-FFF2-40B4-BE49-F238E27FC236}">
              <a16:creationId xmlns:a16="http://schemas.microsoft.com/office/drawing/2014/main" id="{E04E0BE0-68EC-4B6E-823C-013F3C6BF7BD}"/>
            </a:ext>
          </a:extLst>
        </xdr:cNvPr>
        <xdr:cNvSpPr txBox="1"/>
      </xdr:nvSpPr>
      <xdr:spPr>
        <a:xfrm>
          <a:off x="35820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91457</xdr:rowOff>
    </xdr:from>
    <xdr:ext cx="405111" cy="259045"/>
    <xdr:sp macro="" textlink="">
      <xdr:nvSpPr>
        <xdr:cNvPr id="88" name="n_2mainValue【道路】&#10;有形固定資産減価償却率">
          <a:extLst>
            <a:ext uri="{FF2B5EF4-FFF2-40B4-BE49-F238E27FC236}">
              <a16:creationId xmlns:a16="http://schemas.microsoft.com/office/drawing/2014/main" id="{97A98F8B-E48D-4993-8EC1-76CEBBD7BC81}"/>
            </a:ext>
          </a:extLst>
        </xdr:cNvPr>
        <xdr:cNvSpPr txBox="1"/>
      </xdr:nvSpPr>
      <xdr:spPr>
        <a:xfrm>
          <a:off x="2705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80027</xdr:rowOff>
    </xdr:from>
    <xdr:ext cx="405111" cy="259045"/>
    <xdr:sp macro="" textlink="">
      <xdr:nvSpPr>
        <xdr:cNvPr id="89" name="n_3mainValue【道路】&#10;有形固定資産減価償却率">
          <a:extLst>
            <a:ext uri="{FF2B5EF4-FFF2-40B4-BE49-F238E27FC236}">
              <a16:creationId xmlns:a16="http://schemas.microsoft.com/office/drawing/2014/main" id="{062442FB-7B64-4C4B-8645-0392977E18A8}"/>
            </a:ext>
          </a:extLst>
        </xdr:cNvPr>
        <xdr:cNvSpPr txBox="1"/>
      </xdr:nvSpPr>
      <xdr:spPr>
        <a:xfrm>
          <a:off x="1816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55262</xdr:rowOff>
    </xdr:from>
    <xdr:ext cx="405111" cy="259045"/>
    <xdr:sp macro="" textlink="">
      <xdr:nvSpPr>
        <xdr:cNvPr id="90" name="n_4mainValue【道路】&#10;有形固定資産減価償却率">
          <a:extLst>
            <a:ext uri="{FF2B5EF4-FFF2-40B4-BE49-F238E27FC236}">
              <a16:creationId xmlns:a16="http://schemas.microsoft.com/office/drawing/2014/main" id="{A8BD8465-C1C7-4B40-9470-F1D3F87BE79F}"/>
            </a:ext>
          </a:extLst>
        </xdr:cNvPr>
        <xdr:cNvSpPr txBox="1"/>
      </xdr:nvSpPr>
      <xdr:spPr>
        <a:xfrm>
          <a:off x="927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6BBB606-490A-47FA-AE82-289F7B68E60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442FD72-8F41-4837-83D4-4E26B29E52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9C92A4A-F82A-4DE6-8EC1-1AAFEC491C0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4F08CD3-59C1-4713-85DE-011E9B31B59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0710683-60A0-45C8-8BD2-927CBE6AECB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41E7320-FEE4-4BBB-86CE-919FC717C08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74823C4-2110-44DD-ACA1-68E56A53CE3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94AFC81-CBF4-4E23-B3BD-6D9E6A7702E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F6851BA-50C5-49EF-9AD5-86BE53A16D2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9AC222C-D372-4C56-82A3-03967D248EE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138C6F6-D1EE-4FCB-AB0F-2308023BA6E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43650AE-C310-44E5-A58C-744C381ED0D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438D0E43-2751-4F86-AAF5-250883C6647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9ACB5EE8-2415-4770-92F1-0003F2FF80A6}"/>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264AFFFA-3977-46EE-8453-12104F80419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F8CF330A-B247-459B-8123-1024EA252723}"/>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3982D0D1-1B00-4797-90F4-CA841728826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3D46E24C-84F2-4F60-BF22-908745B097EB}"/>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A01C13A-6EC6-4A0F-8945-466EC480081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8D86F6BF-3658-4F04-A545-F692A5FAEC9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92068A0-B5C1-4877-8E7B-5B4D3E33EB6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C6E541BE-A295-4521-824D-22A663F4A70F}"/>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E84FAF50-E9AC-4277-8D51-59A20E9F0747}"/>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359BE83B-6783-4BC1-A744-E1B81979B7AD}"/>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D4B8154B-CFDD-4A59-B357-505567699FC8}"/>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1459D001-6B79-4E3B-A99E-223E9AD4D508}"/>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DDB8023A-6736-41FE-A9CC-A35D008E0E77}"/>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AF8F3FAE-5E79-4199-A061-BD69CD14AA3F}"/>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43B5A5EC-7B15-41D0-B790-F5EF0ECFA43D}"/>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73813</xdr:rowOff>
    </xdr:from>
    <xdr:to>
      <xdr:col>46</xdr:col>
      <xdr:colOff>38100</xdr:colOff>
      <xdr:row>42</xdr:row>
      <xdr:rowOff>3963</xdr:rowOff>
    </xdr:to>
    <xdr:sp macro="" textlink="">
      <xdr:nvSpPr>
        <xdr:cNvPr id="120" name="フローチャート: 判断 119">
          <a:extLst>
            <a:ext uri="{FF2B5EF4-FFF2-40B4-BE49-F238E27FC236}">
              <a16:creationId xmlns:a16="http://schemas.microsoft.com/office/drawing/2014/main" id="{A52A7332-C8A5-4800-A178-089CEE00BC0A}"/>
            </a:ext>
          </a:extLst>
        </xdr:cNvPr>
        <xdr:cNvSpPr/>
      </xdr:nvSpPr>
      <xdr:spPr>
        <a:xfrm>
          <a:off x="8699500" y="710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73767</xdr:rowOff>
    </xdr:from>
    <xdr:to>
      <xdr:col>41</xdr:col>
      <xdr:colOff>101600</xdr:colOff>
      <xdr:row>42</xdr:row>
      <xdr:rowOff>3917</xdr:rowOff>
    </xdr:to>
    <xdr:sp macro="" textlink="">
      <xdr:nvSpPr>
        <xdr:cNvPr id="121" name="フローチャート: 判断 120">
          <a:extLst>
            <a:ext uri="{FF2B5EF4-FFF2-40B4-BE49-F238E27FC236}">
              <a16:creationId xmlns:a16="http://schemas.microsoft.com/office/drawing/2014/main" id="{B04B2EAF-0F7E-4076-821E-D10657BFE44F}"/>
            </a:ext>
          </a:extLst>
        </xdr:cNvPr>
        <xdr:cNvSpPr/>
      </xdr:nvSpPr>
      <xdr:spPr>
        <a:xfrm>
          <a:off x="7810500" y="710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74136</xdr:rowOff>
    </xdr:from>
    <xdr:to>
      <xdr:col>36</xdr:col>
      <xdr:colOff>165100</xdr:colOff>
      <xdr:row>42</xdr:row>
      <xdr:rowOff>4286</xdr:rowOff>
    </xdr:to>
    <xdr:sp macro="" textlink="">
      <xdr:nvSpPr>
        <xdr:cNvPr id="122" name="フローチャート: 判断 121">
          <a:extLst>
            <a:ext uri="{FF2B5EF4-FFF2-40B4-BE49-F238E27FC236}">
              <a16:creationId xmlns:a16="http://schemas.microsoft.com/office/drawing/2014/main" id="{E6A94B14-E7F8-41B8-B36F-E4F0B1ED490E}"/>
            </a:ext>
          </a:extLst>
        </xdr:cNvPr>
        <xdr:cNvSpPr/>
      </xdr:nvSpPr>
      <xdr:spPr>
        <a:xfrm>
          <a:off x="6921500" y="710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BE58529-A44B-4EC2-BBA6-912AFBD4BFA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4B3A5D5-BBB6-4BE1-9A2B-12CED0C3DC0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21A3499-8DAF-4C98-A8D4-65F6440ACD8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B51AC66-0014-4700-B7BF-CB4AF5B69A0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B8A8D6C-EB3F-4A37-B69E-5B2428DA9E7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70940</xdr:rowOff>
    </xdr:from>
    <xdr:to>
      <xdr:col>55</xdr:col>
      <xdr:colOff>50800</xdr:colOff>
      <xdr:row>42</xdr:row>
      <xdr:rowOff>1090</xdr:rowOff>
    </xdr:to>
    <xdr:sp macro="" textlink="">
      <xdr:nvSpPr>
        <xdr:cNvPr id="128" name="楕円 127">
          <a:extLst>
            <a:ext uri="{FF2B5EF4-FFF2-40B4-BE49-F238E27FC236}">
              <a16:creationId xmlns:a16="http://schemas.microsoft.com/office/drawing/2014/main" id="{3B9BD50B-0183-417D-9413-B4CED77B0F7B}"/>
            </a:ext>
          </a:extLst>
        </xdr:cNvPr>
        <xdr:cNvSpPr/>
      </xdr:nvSpPr>
      <xdr:spPr>
        <a:xfrm>
          <a:off x="10426700" y="710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a:extLst>
            <a:ext uri="{FF2B5EF4-FFF2-40B4-BE49-F238E27FC236}">
              <a16:creationId xmlns:a16="http://schemas.microsoft.com/office/drawing/2014/main" id="{DB5D9841-2D94-4E65-AD62-59BB50E96C60}"/>
            </a:ext>
          </a:extLst>
        </xdr:cNvPr>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71074</xdr:rowOff>
    </xdr:from>
    <xdr:to>
      <xdr:col>50</xdr:col>
      <xdr:colOff>165100</xdr:colOff>
      <xdr:row>42</xdr:row>
      <xdr:rowOff>1224</xdr:rowOff>
    </xdr:to>
    <xdr:sp macro="" textlink="">
      <xdr:nvSpPr>
        <xdr:cNvPr id="130" name="楕円 129">
          <a:extLst>
            <a:ext uri="{FF2B5EF4-FFF2-40B4-BE49-F238E27FC236}">
              <a16:creationId xmlns:a16="http://schemas.microsoft.com/office/drawing/2014/main" id="{CE39D435-FA08-46BD-8E26-62FF13B5B2B8}"/>
            </a:ext>
          </a:extLst>
        </xdr:cNvPr>
        <xdr:cNvSpPr/>
      </xdr:nvSpPr>
      <xdr:spPr>
        <a:xfrm>
          <a:off x="9588500" y="71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121740</xdr:rowOff>
    </xdr:from>
    <xdr:to>
      <xdr:col>55</xdr:col>
      <xdr:colOff>0</xdr:colOff>
      <xdr:row>41</xdr:row>
      <xdr:rowOff>121874</xdr:rowOff>
    </xdr:to>
    <xdr:cxnSp macro="">
      <xdr:nvCxnSpPr>
        <xdr:cNvPr id="131" name="直線コネクタ 130">
          <a:extLst>
            <a:ext uri="{FF2B5EF4-FFF2-40B4-BE49-F238E27FC236}">
              <a16:creationId xmlns:a16="http://schemas.microsoft.com/office/drawing/2014/main" id="{AF160A8A-F920-4069-8F69-16DC5500B2CA}"/>
            </a:ext>
          </a:extLst>
        </xdr:cNvPr>
        <xdr:cNvCxnSpPr/>
      </xdr:nvCxnSpPr>
      <xdr:spPr>
        <a:xfrm flipV="1">
          <a:off x="9639300" y="7151190"/>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71274</xdr:rowOff>
    </xdr:from>
    <xdr:to>
      <xdr:col>46</xdr:col>
      <xdr:colOff>38100</xdr:colOff>
      <xdr:row>42</xdr:row>
      <xdr:rowOff>1424</xdr:rowOff>
    </xdr:to>
    <xdr:sp macro="" textlink="">
      <xdr:nvSpPr>
        <xdr:cNvPr id="132" name="楕円 131">
          <a:extLst>
            <a:ext uri="{FF2B5EF4-FFF2-40B4-BE49-F238E27FC236}">
              <a16:creationId xmlns:a16="http://schemas.microsoft.com/office/drawing/2014/main" id="{D4684D42-678F-4214-8A9A-2894DF15883E}"/>
            </a:ext>
          </a:extLst>
        </xdr:cNvPr>
        <xdr:cNvSpPr/>
      </xdr:nvSpPr>
      <xdr:spPr>
        <a:xfrm>
          <a:off x="8699500" y="71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121874</xdr:rowOff>
    </xdr:from>
    <xdr:to>
      <xdr:col>50</xdr:col>
      <xdr:colOff>114300</xdr:colOff>
      <xdr:row>41</xdr:row>
      <xdr:rowOff>122074</xdr:rowOff>
    </xdr:to>
    <xdr:cxnSp macro="">
      <xdr:nvCxnSpPr>
        <xdr:cNvPr id="133" name="直線コネクタ 132">
          <a:extLst>
            <a:ext uri="{FF2B5EF4-FFF2-40B4-BE49-F238E27FC236}">
              <a16:creationId xmlns:a16="http://schemas.microsoft.com/office/drawing/2014/main" id="{A79B7D2D-E0C7-458D-89E2-90C7EE80C4EE}"/>
            </a:ext>
          </a:extLst>
        </xdr:cNvPr>
        <xdr:cNvCxnSpPr/>
      </xdr:nvCxnSpPr>
      <xdr:spPr>
        <a:xfrm flipV="1">
          <a:off x="8750300" y="7151324"/>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71493</xdr:rowOff>
    </xdr:from>
    <xdr:to>
      <xdr:col>41</xdr:col>
      <xdr:colOff>101600</xdr:colOff>
      <xdr:row>42</xdr:row>
      <xdr:rowOff>1643</xdr:rowOff>
    </xdr:to>
    <xdr:sp macro="" textlink="">
      <xdr:nvSpPr>
        <xdr:cNvPr id="134" name="楕円 133">
          <a:extLst>
            <a:ext uri="{FF2B5EF4-FFF2-40B4-BE49-F238E27FC236}">
              <a16:creationId xmlns:a16="http://schemas.microsoft.com/office/drawing/2014/main" id="{4E899570-059D-4D3C-9EDD-1A1C63D79299}"/>
            </a:ext>
          </a:extLst>
        </xdr:cNvPr>
        <xdr:cNvSpPr/>
      </xdr:nvSpPr>
      <xdr:spPr>
        <a:xfrm>
          <a:off x="7810500" y="71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122074</xdr:rowOff>
    </xdr:from>
    <xdr:to>
      <xdr:col>45</xdr:col>
      <xdr:colOff>177800</xdr:colOff>
      <xdr:row>41</xdr:row>
      <xdr:rowOff>122293</xdr:rowOff>
    </xdr:to>
    <xdr:cxnSp macro="">
      <xdr:nvCxnSpPr>
        <xdr:cNvPr id="135" name="直線コネクタ 134">
          <a:extLst>
            <a:ext uri="{FF2B5EF4-FFF2-40B4-BE49-F238E27FC236}">
              <a16:creationId xmlns:a16="http://schemas.microsoft.com/office/drawing/2014/main" id="{42244083-EEB7-481C-AB3C-727E736FAACB}"/>
            </a:ext>
          </a:extLst>
        </xdr:cNvPr>
        <xdr:cNvCxnSpPr/>
      </xdr:nvCxnSpPr>
      <xdr:spPr>
        <a:xfrm flipV="1">
          <a:off x="7861300" y="7151524"/>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71629</xdr:rowOff>
    </xdr:from>
    <xdr:to>
      <xdr:col>36</xdr:col>
      <xdr:colOff>165100</xdr:colOff>
      <xdr:row>42</xdr:row>
      <xdr:rowOff>1779</xdr:rowOff>
    </xdr:to>
    <xdr:sp macro="" textlink="">
      <xdr:nvSpPr>
        <xdr:cNvPr id="136" name="楕円 135">
          <a:extLst>
            <a:ext uri="{FF2B5EF4-FFF2-40B4-BE49-F238E27FC236}">
              <a16:creationId xmlns:a16="http://schemas.microsoft.com/office/drawing/2014/main" id="{BEB9F688-CF78-4E8D-A1F2-4C4FC93D4A3F}"/>
            </a:ext>
          </a:extLst>
        </xdr:cNvPr>
        <xdr:cNvSpPr/>
      </xdr:nvSpPr>
      <xdr:spPr>
        <a:xfrm>
          <a:off x="6921500" y="71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122293</xdr:rowOff>
    </xdr:from>
    <xdr:to>
      <xdr:col>41</xdr:col>
      <xdr:colOff>50800</xdr:colOff>
      <xdr:row>41</xdr:row>
      <xdr:rowOff>122429</xdr:rowOff>
    </xdr:to>
    <xdr:cxnSp macro="">
      <xdr:nvCxnSpPr>
        <xdr:cNvPr id="137" name="直線コネクタ 136">
          <a:extLst>
            <a:ext uri="{FF2B5EF4-FFF2-40B4-BE49-F238E27FC236}">
              <a16:creationId xmlns:a16="http://schemas.microsoft.com/office/drawing/2014/main" id="{F9935251-EBA9-474D-82E8-58113B5335A5}"/>
            </a:ext>
          </a:extLst>
        </xdr:cNvPr>
        <xdr:cNvCxnSpPr/>
      </xdr:nvCxnSpPr>
      <xdr:spPr>
        <a:xfrm flipV="1">
          <a:off x="6972300" y="7151743"/>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7BDA1D4E-8B66-4B2C-AC47-45A900C2D839}"/>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166540</xdr:rowOff>
    </xdr:from>
    <xdr:ext cx="469744" cy="259045"/>
    <xdr:sp macro="" textlink="">
      <xdr:nvSpPr>
        <xdr:cNvPr id="139" name="n_2aveValue【道路】&#10;一人当たり延長">
          <a:extLst>
            <a:ext uri="{FF2B5EF4-FFF2-40B4-BE49-F238E27FC236}">
              <a16:creationId xmlns:a16="http://schemas.microsoft.com/office/drawing/2014/main" id="{812377F3-ED65-4203-A095-2FC31015E16A}"/>
            </a:ext>
          </a:extLst>
        </xdr:cNvPr>
        <xdr:cNvSpPr txBox="1"/>
      </xdr:nvSpPr>
      <xdr:spPr>
        <a:xfrm>
          <a:off x="8515427" y="71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166494</xdr:rowOff>
    </xdr:from>
    <xdr:ext cx="469744" cy="259045"/>
    <xdr:sp macro="" textlink="">
      <xdr:nvSpPr>
        <xdr:cNvPr id="140" name="n_3aveValue【道路】&#10;一人当たり延長">
          <a:extLst>
            <a:ext uri="{FF2B5EF4-FFF2-40B4-BE49-F238E27FC236}">
              <a16:creationId xmlns:a16="http://schemas.microsoft.com/office/drawing/2014/main" id="{FC7919F8-6719-41AE-86E4-DFEBC5F85C38}"/>
            </a:ext>
          </a:extLst>
        </xdr:cNvPr>
        <xdr:cNvSpPr txBox="1"/>
      </xdr:nvSpPr>
      <xdr:spPr>
        <a:xfrm>
          <a:off x="7626427" y="719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166863</xdr:rowOff>
    </xdr:from>
    <xdr:ext cx="469744" cy="259045"/>
    <xdr:sp macro="" textlink="">
      <xdr:nvSpPr>
        <xdr:cNvPr id="141" name="n_4aveValue【道路】&#10;一人当たり延長">
          <a:extLst>
            <a:ext uri="{FF2B5EF4-FFF2-40B4-BE49-F238E27FC236}">
              <a16:creationId xmlns:a16="http://schemas.microsoft.com/office/drawing/2014/main" id="{46CADFED-EEE9-476A-AB06-A5BB44316F54}"/>
            </a:ext>
          </a:extLst>
        </xdr:cNvPr>
        <xdr:cNvSpPr txBox="1"/>
      </xdr:nvSpPr>
      <xdr:spPr>
        <a:xfrm>
          <a:off x="6737427" y="71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163801</xdr:rowOff>
    </xdr:from>
    <xdr:ext cx="534377" cy="259045"/>
    <xdr:sp macro="" textlink="">
      <xdr:nvSpPr>
        <xdr:cNvPr id="142" name="n_1mainValue【道路】&#10;一人当たり延長">
          <a:extLst>
            <a:ext uri="{FF2B5EF4-FFF2-40B4-BE49-F238E27FC236}">
              <a16:creationId xmlns:a16="http://schemas.microsoft.com/office/drawing/2014/main" id="{5BE05540-7961-4B80-9ADB-A6CF26F36C38}"/>
            </a:ext>
          </a:extLst>
        </xdr:cNvPr>
        <xdr:cNvSpPr txBox="1"/>
      </xdr:nvSpPr>
      <xdr:spPr>
        <a:xfrm>
          <a:off x="9359411" y="719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17951</xdr:rowOff>
    </xdr:from>
    <xdr:ext cx="534377" cy="259045"/>
    <xdr:sp macro="" textlink="">
      <xdr:nvSpPr>
        <xdr:cNvPr id="143" name="n_2mainValue【道路】&#10;一人当たり延長">
          <a:extLst>
            <a:ext uri="{FF2B5EF4-FFF2-40B4-BE49-F238E27FC236}">
              <a16:creationId xmlns:a16="http://schemas.microsoft.com/office/drawing/2014/main" id="{C5802606-7205-40C0-BBB5-E16A85708119}"/>
            </a:ext>
          </a:extLst>
        </xdr:cNvPr>
        <xdr:cNvSpPr txBox="1"/>
      </xdr:nvSpPr>
      <xdr:spPr>
        <a:xfrm>
          <a:off x="8483111" y="68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18170</xdr:rowOff>
    </xdr:from>
    <xdr:ext cx="534377" cy="259045"/>
    <xdr:sp macro="" textlink="">
      <xdr:nvSpPr>
        <xdr:cNvPr id="144" name="n_3mainValue【道路】&#10;一人当たり延長">
          <a:extLst>
            <a:ext uri="{FF2B5EF4-FFF2-40B4-BE49-F238E27FC236}">
              <a16:creationId xmlns:a16="http://schemas.microsoft.com/office/drawing/2014/main" id="{E1FB437B-9813-4F5C-BFB5-8B27C9BFBC48}"/>
            </a:ext>
          </a:extLst>
        </xdr:cNvPr>
        <xdr:cNvSpPr txBox="1"/>
      </xdr:nvSpPr>
      <xdr:spPr>
        <a:xfrm>
          <a:off x="7594111" y="687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18306</xdr:rowOff>
    </xdr:from>
    <xdr:ext cx="534377" cy="259045"/>
    <xdr:sp macro="" textlink="">
      <xdr:nvSpPr>
        <xdr:cNvPr id="145" name="n_4mainValue【道路】&#10;一人当たり延長">
          <a:extLst>
            <a:ext uri="{FF2B5EF4-FFF2-40B4-BE49-F238E27FC236}">
              <a16:creationId xmlns:a16="http://schemas.microsoft.com/office/drawing/2014/main" id="{67077C4C-6D85-4BFE-8098-C4F9B55BB66A}"/>
            </a:ext>
          </a:extLst>
        </xdr:cNvPr>
        <xdr:cNvSpPr txBox="1"/>
      </xdr:nvSpPr>
      <xdr:spPr>
        <a:xfrm>
          <a:off x="6705111" y="68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372801E-38D1-4955-8F0B-18E242E5EF9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00C7217-A9E5-481A-8742-A21C42BFB7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938BD00-DD1E-4802-B35D-B0F31FBA8A0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B39EF25-EFE1-46B5-B317-9A1C41168A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AAC4E4B-E598-4C34-877D-17F7478514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CBAFD22-DD7B-4675-8BDE-C2573C9873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EF6BB03-9D18-4ADE-A1BB-D0978A3362E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5301FDA-E108-4D23-AD22-42E982F60B9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A58AB05-9AEA-4BC9-94CB-11502DE8A4B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53F7A56-EC07-45EB-8B0A-FA164F7AB7B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E8C21DC0-1C1A-42AC-B14A-5F08AE91857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27D95695-83C9-47D4-B861-22DAB972DF3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2A3C8B01-B46A-4F1F-9EF7-C22AD6DE3FA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95C91708-0AFC-4D92-8B2C-B556E6E2FE9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D20EC4CE-2C22-4BCD-9E87-9A57F9F9A89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DBC6632C-C7A0-4F84-A9C2-482F0625F1C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B37FD678-C0B1-41E8-8E77-7042DC9ABA3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EAFF4412-A2BB-4E89-937A-64B354C9B31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288C383A-A644-4DF8-989C-7260BDCD986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76F5E2D0-9BD9-47C2-8347-3156658CDB1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9033A79C-623F-4BA9-856D-7851CCA257E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DF4F3B0-AED4-477E-933D-480BFB598A1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379275F-E5A6-49C5-944E-05B29ABCD1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90F29DDE-1F91-4026-BF78-A9DD6748925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DB4972CA-B0CB-416F-807A-1025BA60ED7C}"/>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6EA048E1-EF94-4479-AD22-899068F85E24}"/>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254E740C-CB71-4725-8E7F-817267EA4F07}"/>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1DC096BF-CD87-4F2A-ADD1-1DEEFE4B472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FB233323-EF8B-4FAC-B268-C1A447AFF923}"/>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400087C5-E98D-48E2-8603-78B4B92F114E}"/>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241BA507-D2E3-447E-B3AD-D9922CF08EA6}"/>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CFD38767-CB5F-4B47-82F1-91A613FDC185}"/>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97790</xdr:rowOff>
    </xdr:from>
    <xdr:to>
      <xdr:col>15</xdr:col>
      <xdr:colOff>101600</xdr:colOff>
      <xdr:row>60</xdr:row>
      <xdr:rowOff>27940</xdr:rowOff>
    </xdr:to>
    <xdr:sp macro="" textlink="">
      <xdr:nvSpPr>
        <xdr:cNvPr id="178" name="フローチャート: 判断 177">
          <a:extLst>
            <a:ext uri="{FF2B5EF4-FFF2-40B4-BE49-F238E27FC236}">
              <a16:creationId xmlns:a16="http://schemas.microsoft.com/office/drawing/2014/main" id="{0F0D06F4-0BE3-4DC6-B7A5-1B0EDBD85E13}"/>
            </a:ext>
          </a:extLst>
        </xdr:cNvPr>
        <xdr:cNvSpPr/>
      </xdr:nvSpPr>
      <xdr:spPr>
        <a:xfrm>
          <a:off x="2857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71120</xdr:rowOff>
    </xdr:from>
    <xdr:to>
      <xdr:col>10</xdr:col>
      <xdr:colOff>165100</xdr:colOff>
      <xdr:row>60</xdr:row>
      <xdr:rowOff>1270</xdr:rowOff>
    </xdr:to>
    <xdr:sp macro="" textlink="">
      <xdr:nvSpPr>
        <xdr:cNvPr id="179" name="フローチャート: 判断 178">
          <a:extLst>
            <a:ext uri="{FF2B5EF4-FFF2-40B4-BE49-F238E27FC236}">
              <a16:creationId xmlns:a16="http://schemas.microsoft.com/office/drawing/2014/main" id="{3E89F44B-E034-4A20-B03E-12EB45F4BAF6}"/>
            </a:ext>
          </a:extLst>
        </xdr:cNvPr>
        <xdr:cNvSpPr/>
      </xdr:nvSpPr>
      <xdr:spPr>
        <a:xfrm>
          <a:off x="1968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40640</xdr:rowOff>
    </xdr:from>
    <xdr:to>
      <xdr:col>6</xdr:col>
      <xdr:colOff>38100</xdr:colOff>
      <xdr:row>59</xdr:row>
      <xdr:rowOff>142240</xdr:rowOff>
    </xdr:to>
    <xdr:sp macro="" textlink="">
      <xdr:nvSpPr>
        <xdr:cNvPr id="180" name="フローチャート: 判断 179">
          <a:extLst>
            <a:ext uri="{FF2B5EF4-FFF2-40B4-BE49-F238E27FC236}">
              <a16:creationId xmlns:a16="http://schemas.microsoft.com/office/drawing/2014/main" id="{C359D4F3-8EED-4D66-95D7-30D79F0BE2B0}"/>
            </a:ext>
          </a:extLst>
        </xdr:cNvPr>
        <xdr:cNvSpPr/>
      </xdr:nvSpPr>
      <xdr:spPr>
        <a:xfrm>
          <a:off x="1079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441B1EE-BEAB-46D4-9604-5DD86CFEB75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E596DBF-0242-4A8A-BCF8-FE7B3A7D94E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7225A30-5233-4B93-9090-614718B4CBB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8ACE63A-CD5D-46D3-A5A9-03A64F4BB4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94B7359-E6A2-4F86-911E-370A9315F86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27305</xdr:rowOff>
    </xdr:from>
    <xdr:to>
      <xdr:col>24</xdr:col>
      <xdr:colOff>114300</xdr:colOff>
      <xdr:row>59</xdr:row>
      <xdr:rowOff>128905</xdr:rowOff>
    </xdr:to>
    <xdr:sp macro="" textlink="">
      <xdr:nvSpPr>
        <xdr:cNvPr id="186" name="楕円 185">
          <a:extLst>
            <a:ext uri="{FF2B5EF4-FFF2-40B4-BE49-F238E27FC236}">
              <a16:creationId xmlns:a16="http://schemas.microsoft.com/office/drawing/2014/main" id="{09DA9919-D575-4271-B9B0-122E3B321E8D}"/>
            </a:ext>
          </a:extLst>
        </xdr:cNvPr>
        <xdr:cNvSpPr/>
      </xdr:nvSpPr>
      <xdr:spPr>
        <a:xfrm>
          <a:off x="4584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50182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24D221FE-8A9F-4D85-9416-838282023376}"/>
            </a:ext>
          </a:extLst>
        </xdr:cNvPr>
        <xdr:cNvSpPr txBox="1"/>
      </xdr:nvSpPr>
      <xdr:spPr>
        <a:xfrm>
          <a:off x="4673600"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88" name="楕円 187">
          <a:extLst>
            <a:ext uri="{FF2B5EF4-FFF2-40B4-BE49-F238E27FC236}">
              <a16:creationId xmlns:a16="http://schemas.microsoft.com/office/drawing/2014/main" id="{662751A4-DBFE-4942-9311-04E734C320B0}"/>
            </a:ext>
          </a:extLst>
        </xdr:cNvPr>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78105</xdr:rowOff>
    </xdr:from>
    <xdr:to>
      <xdr:col>24</xdr:col>
      <xdr:colOff>63500</xdr:colOff>
      <xdr:row>59</xdr:row>
      <xdr:rowOff>80010</xdr:rowOff>
    </xdr:to>
    <xdr:cxnSp macro="">
      <xdr:nvCxnSpPr>
        <xdr:cNvPr id="189" name="直線コネクタ 188">
          <a:extLst>
            <a:ext uri="{FF2B5EF4-FFF2-40B4-BE49-F238E27FC236}">
              <a16:creationId xmlns:a16="http://schemas.microsoft.com/office/drawing/2014/main" id="{3BE4A95A-5778-462B-82FC-802AFC17F40D}"/>
            </a:ext>
          </a:extLst>
        </xdr:cNvPr>
        <xdr:cNvCxnSpPr/>
      </xdr:nvCxnSpPr>
      <xdr:spPr>
        <a:xfrm flipV="1">
          <a:off x="3797300" y="101936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90" name="楕円 189">
          <a:extLst>
            <a:ext uri="{FF2B5EF4-FFF2-40B4-BE49-F238E27FC236}">
              <a16:creationId xmlns:a16="http://schemas.microsoft.com/office/drawing/2014/main" id="{824C1FD8-86FA-4E07-B86F-6BD66BDC7BB0}"/>
            </a:ext>
          </a:extLst>
        </xdr:cNvPr>
        <xdr:cNvSpPr/>
      </xdr:nvSpPr>
      <xdr:spPr>
        <a:xfrm>
          <a:off x="2857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59055</xdr:rowOff>
    </xdr:from>
    <xdr:to>
      <xdr:col>19</xdr:col>
      <xdr:colOff>177800</xdr:colOff>
      <xdr:row>59</xdr:row>
      <xdr:rowOff>80010</xdr:rowOff>
    </xdr:to>
    <xdr:cxnSp macro="">
      <xdr:nvCxnSpPr>
        <xdr:cNvPr id="191" name="直線コネクタ 190">
          <a:extLst>
            <a:ext uri="{FF2B5EF4-FFF2-40B4-BE49-F238E27FC236}">
              <a16:creationId xmlns:a16="http://schemas.microsoft.com/office/drawing/2014/main" id="{F0081A70-5A3D-4539-99EC-518FF880BFF1}"/>
            </a:ext>
          </a:extLst>
        </xdr:cNvPr>
        <xdr:cNvCxnSpPr/>
      </xdr:nvCxnSpPr>
      <xdr:spPr>
        <a:xfrm>
          <a:off x="2908300" y="101746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149225</xdr:rowOff>
    </xdr:from>
    <xdr:to>
      <xdr:col>10</xdr:col>
      <xdr:colOff>165100</xdr:colOff>
      <xdr:row>59</xdr:row>
      <xdr:rowOff>79375</xdr:rowOff>
    </xdr:to>
    <xdr:sp macro="" textlink="">
      <xdr:nvSpPr>
        <xdr:cNvPr id="192" name="楕円 191">
          <a:extLst>
            <a:ext uri="{FF2B5EF4-FFF2-40B4-BE49-F238E27FC236}">
              <a16:creationId xmlns:a16="http://schemas.microsoft.com/office/drawing/2014/main" id="{C9894D18-BBA3-424F-B7BC-48D4877007AB}"/>
            </a:ext>
          </a:extLst>
        </xdr:cNvPr>
        <xdr:cNvSpPr/>
      </xdr:nvSpPr>
      <xdr:spPr>
        <a:xfrm>
          <a:off x="1968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28575</xdr:rowOff>
    </xdr:from>
    <xdr:to>
      <xdr:col>15</xdr:col>
      <xdr:colOff>50800</xdr:colOff>
      <xdr:row>59</xdr:row>
      <xdr:rowOff>59055</xdr:rowOff>
    </xdr:to>
    <xdr:cxnSp macro="">
      <xdr:nvCxnSpPr>
        <xdr:cNvPr id="193" name="直線コネクタ 192">
          <a:extLst>
            <a:ext uri="{FF2B5EF4-FFF2-40B4-BE49-F238E27FC236}">
              <a16:creationId xmlns:a16="http://schemas.microsoft.com/office/drawing/2014/main" id="{446456B6-085F-4027-94DA-61E95CB69655}"/>
            </a:ext>
          </a:extLst>
        </xdr:cNvPr>
        <xdr:cNvCxnSpPr/>
      </xdr:nvCxnSpPr>
      <xdr:spPr>
        <a:xfrm>
          <a:off x="2019300" y="101441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118745</xdr:rowOff>
    </xdr:from>
    <xdr:to>
      <xdr:col>6</xdr:col>
      <xdr:colOff>38100</xdr:colOff>
      <xdr:row>59</xdr:row>
      <xdr:rowOff>48895</xdr:rowOff>
    </xdr:to>
    <xdr:sp macro="" textlink="">
      <xdr:nvSpPr>
        <xdr:cNvPr id="194" name="楕円 193">
          <a:extLst>
            <a:ext uri="{FF2B5EF4-FFF2-40B4-BE49-F238E27FC236}">
              <a16:creationId xmlns:a16="http://schemas.microsoft.com/office/drawing/2014/main" id="{A54AE379-9BB7-4A28-967C-62B5A71DA3A3}"/>
            </a:ext>
          </a:extLst>
        </xdr:cNvPr>
        <xdr:cNvSpPr/>
      </xdr:nvSpPr>
      <xdr:spPr>
        <a:xfrm>
          <a:off x="1079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169545</xdr:rowOff>
    </xdr:from>
    <xdr:to>
      <xdr:col>10</xdr:col>
      <xdr:colOff>114300</xdr:colOff>
      <xdr:row>59</xdr:row>
      <xdr:rowOff>28575</xdr:rowOff>
    </xdr:to>
    <xdr:cxnSp macro="">
      <xdr:nvCxnSpPr>
        <xdr:cNvPr id="195" name="直線コネクタ 194">
          <a:extLst>
            <a:ext uri="{FF2B5EF4-FFF2-40B4-BE49-F238E27FC236}">
              <a16:creationId xmlns:a16="http://schemas.microsoft.com/office/drawing/2014/main" id="{5D871643-22AF-4CB0-90D2-BCA838913621}"/>
            </a:ext>
          </a:extLst>
        </xdr:cNvPr>
        <xdr:cNvCxnSpPr/>
      </xdr:nvCxnSpPr>
      <xdr:spPr>
        <a:xfrm>
          <a:off x="1130300" y="101136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C83F3B17-1019-4306-9DEA-665346C08AF9}"/>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F48206C6-BE88-4262-92AB-493FDE0E3116}"/>
            </a:ext>
          </a:extLst>
        </xdr:cNvPr>
        <xdr:cNvSpPr txBox="1"/>
      </xdr:nvSpPr>
      <xdr:spPr>
        <a:xfrm>
          <a:off x="2705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163847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70035131-798A-455F-9A1A-0BFC74843B1A}"/>
            </a:ext>
          </a:extLst>
        </xdr:cNvPr>
        <xdr:cNvSpPr txBox="1"/>
      </xdr:nvSpPr>
      <xdr:spPr>
        <a:xfrm>
          <a:off x="1816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133367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BFFB2F39-0185-44F4-8539-7A5DDB8B527A}"/>
            </a:ext>
          </a:extLst>
        </xdr:cNvPr>
        <xdr:cNvSpPr txBox="1"/>
      </xdr:nvSpPr>
      <xdr:spPr>
        <a:xfrm>
          <a:off x="927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147337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9D0697A4-AA9E-46DD-9871-EADD5BB7F7A8}"/>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126382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5773B988-17E5-4FBB-84BA-9E197CD5372E}"/>
            </a:ext>
          </a:extLst>
        </xdr:cNvPr>
        <xdr:cNvSpPr txBox="1"/>
      </xdr:nvSpPr>
      <xdr:spPr>
        <a:xfrm>
          <a:off x="2705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95902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38286CD8-26C0-4255-912B-5F3C56E65D0D}"/>
            </a:ext>
          </a:extLst>
        </xdr:cNvPr>
        <xdr:cNvSpPr txBox="1"/>
      </xdr:nvSpPr>
      <xdr:spPr>
        <a:xfrm>
          <a:off x="1816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65422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F358CFB2-3924-4E9E-819D-08DC03F838BF}"/>
            </a:ext>
          </a:extLst>
        </xdr:cNvPr>
        <xdr:cNvSpPr txBox="1"/>
      </xdr:nvSpPr>
      <xdr:spPr>
        <a:xfrm>
          <a:off x="927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DE28963D-1E2B-4DC0-8AA5-53E68D63708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712DAE8F-A492-4CA2-AD80-BDB5130F46A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59364252-4A79-49E9-9F53-5BF2CA8F194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E740E155-9F6D-4115-A064-C54DCEDB14B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A5423B6B-4FC9-402C-8BF4-EA24F201E7C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F5FFFE8D-4E87-455F-9F16-77F050905F3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49B60774-876F-44B8-A807-3583CF189CD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B0AA005D-49FD-4772-92F3-85E570FCAAC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CB3140EA-8F92-49B0-949D-CBA53F812D4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D611D191-7904-4DFF-8A23-BDCDE132DFA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48ACEB0F-5FBF-41EE-BED1-E820706E443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DE331A63-C086-4FF3-AFCA-D03F0ADA248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19C44C56-77A9-4DEA-96A4-82FE513F9EB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6365E61A-D59D-4652-87D3-4D46FC8A5EC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DB6A3856-27DF-483B-9CCB-6D174291149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E20B7D17-EBE8-4A76-9E6C-785202D954B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6545A918-8FF4-4AC0-AEF5-C0E3A26495F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F8256815-FC4C-4403-9B25-E7001145A8F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95CC9CCB-688C-4914-AD1B-727ABE7E90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D33028F9-C118-41CA-BBC5-5CDAB258050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B4EF906-06EA-4AC7-913A-691BCA6A576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E6B3090F-4008-46A9-A2D1-6BB124CFADFB}"/>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BB6D48EA-B794-4599-98C3-029F423F5BE6}"/>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3D47A855-DD5D-40D4-AD83-CAF18800B232}"/>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50D6B188-2860-4B11-AB8A-98C6767C624A}"/>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19E75498-C802-4C6E-A08C-7C4281182908}"/>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1D7880E4-ABED-42EE-ACB0-9635184DFF5E}"/>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A665103A-5A5A-4BF3-8D3B-533116725BB9}"/>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B0486D57-93A0-4D92-BDC0-DEDC30EC9DDF}"/>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74154</xdr:rowOff>
    </xdr:from>
    <xdr:to>
      <xdr:col>46</xdr:col>
      <xdr:colOff>38100</xdr:colOff>
      <xdr:row>64</xdr:row>
      <xdr:rowOff>4304</xdr:rowOff>
    </xdr:to>
    <xdr:sp macro="" textlink="">
      <xdr:nvSpPr>
        <xdr:cNvPr id="233" name="フローチャート: 判断 232">
          <a:extLst>
            <a:ext uri="{FF2B5EF4-FFF2-40B4-BE49-F238E27FC236}">
              <a16:creationId xmlns:a16="http://schemas.microsoft.com/office/drawing/2014/main" id="{BE37CB9A-9A22-473E-AE77-5A2BAEB4ACFB}"/>
            </a:ext>
          </a:extLst>
        </xdr:cNvPr>
        <xdr:cNvSpPr/>
      </xdr:nvSpPr>
      <xdr:spPr>
        <a:xfrm>
          <a:off x="8699500" y="1087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76753</xdr:rowOff>
    </xdr:from>
    <xdr:to>
      <xdr:col>41</xdr:col>
      <xdr:colOff>101600</xdr:colOff>
      <xdr:row>64</xdr:row>
      <xdr:rowOff>6903</xdr:rowOff>
    </xdr:to>
    <xdr:sp macro="" textlink="">
      <xdr:nvSpPr>
        <xdr:cNvPr id="234" name="フローチャート: 判断 233">
          <a:extLst>
            <a:ext uri="{FF2B5EF4-FFF2-40B4-BE49-F238E27FC236}">
              <a16:creationId xmlns:a16="http://schemas.microsoft.com/office/drawing/2014/main" id="{E62E8416-3CCD-4B3A-B426-D476695328A6}"/>
            </a:ext>
          </a:extLst>
        </xdr:cNvPr>
        <xdr:cNvSpPr/>
      </xdr:nvSpPr>
      <xdr:spPr>
        <a:xfrm>
          <a:off x="7810500" y="1087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76988</xdr:rowOff>
    </xdr:from>
    <xdr:to>
      <xdr:col>36</xdr:col>
      <xdr:colOff>165100</xdr:colOff>
      <xdr:row>64</xdr:row>
      <xdr:rowOff>7138</xdr:rowOff>
    </xdr:to>
    <xdr:sp macro="" textlink="">
      <xdr:nvSpPr>
        <xdr:cNvPr id="235" name="フローチャート: 判断 234">
          <a:extLst>
            <a:ext uri="{FF2B5EF4-FFF2-40B4-BE49-F238E27FC236}">
              <a16:creationId xmlns:a16="http://schemas.microsoft.com/office/drawing/2014/main" id="{745521F5-D501-4928-9F51-39FDCE1372C9}"/>
            </a:ext>
          </a:extLst>
        </xdr:cNvPr>
        <xdr:cNvSpPr/>
      </xdr:nvSpPr>
      <xdr:spPr>
        <a:xfrm>
          <a:off x="6921500" y="1087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7878D5F-89D5-4956-A53F-02021E8E46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46D2BA8-54C7-4C96-9EDB-F90890EA94D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5F16AFC-5DEC-476F-904E-44E8A2C567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9099A94-D056-41D6-8C17-C0F1E141C77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46C1E6A-42AE-4275-976F-D2FD7506D0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89367</xdr:rowOff>
    </xdr:from>
    <xdr:to>
      <xdr:col>55</xdr:col>
      <xdr:colOff>50800</xdr:colOff>
      <xdr:row>64</xdr:row>
      <xdr:rowOff>19517</xdr:rowOff>
    </xdr:to>
    <xdr:sp macro="" textlink="">
      <xdr:nvSpPr>
        <xdr:cNvPr id="241" name="楕円 240">
          <a:extLst>
            <a:ext uri="{FF2B5EF4-FFF2-40B4-BE49-F238E27FC236}">
              <a16:creationId xmlns:a16="http://schemas.microsoft.com/office/drawing/2014/main" id="{24F9CFE1-BA61-46B3-8E9C-B905CB97BE2A}"/>
            </a:ext>
          </a:extLst>
        </xdr:cNvPr>
        <xdr:cNvSpPr/>
      </xdr:nvSpPr>
      <xdr:spPr>
        <a:xfrm>
          <a:off x="10426700" y="108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4294</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29D4A287-5996-40EB-B567-CD3C90BB7BCC}"/>
            </a:ext>
          </a:extLst>
        </xdr:cNvPr>
        <xdr:cNvSpPr txBox="1"/>
      </xdr:nvSpPr>
      <xdr:spPr>
        <a:xfrm>
          <a:off x="10515600" y="1080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90583</xdr:rowOff>
    </xdr:from>
    <xdr:to>
      <xdr:col>50</xdr:col>
      <xdr:colOff>165100</xdr:colOff>
      <xdr:row>64</xdr:row>
      <xdr:rowOff>20733</xdr:rowOff>
    </xdr:to>
    <xdr:sp macro="" textlink="">
      <xdr:nvSpPr>
        <xdr:cNvPr id="243" name="楕円 242">
          <a:extLst>
            <a:ext uri="{FF2B5EF4-FFF2-40B4-BE49-F238E27FC236}">
              <a16:creationId xmlns:a16="http://schemas.microsoft.com/office/drawing/2014/main" id="{B1C181A5-4DBD-43F1-946A-40DD3978337C}"/>
            </a:ext>
          </a:extLst>
        </xdr:cNvPr>
        <xdr:cNvSpPr/>
      </xdr:nvSpPr>
      <xdr:spPr>
        <a:xfrm>
          <a:off x="9588500" y="108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140167</xdr:rowOff>
    </xdr:from>
    <xdr:to>
      <xdr:col>55</xdr:col>
      <xdr:colOff>0</xdr:colOff>
      <xdr:row>63</xdr:row>
      <xdr:rowOff>141383</xdr:rowOff>
    </xdr:to>
    <xdr:cxnSp macro="">
      <xdr:nvCxnSpPr>
        <xdr:cNvPr id="244" name="直線コネクタ 243">
          <a:extLst>
            <a:ext uri="{FF2B5EF4-FFF2-40B4-BE49-F238E27FC236}">
              <a16:creationId xmlns:a16="http://schemas.microsoft.com/office/drawing/2014/main" id="{C6B09070-8194-4EA1-A950-3AD2F88F142F}"/>
            </a:ext>
          </a:extLst>
        </xdr:cNvPr>
        <xdr:cNvCxnSpPr/>
      </xdr:nvCxnSpPr>
      <xdr:spPr>
        <a:xfrm flipV="1">
          <a:off x="9639300" y="10941517"/>
          <a:ext cx="8382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91308</xdr:rowOff>
    </xdr:from>
    <xdr:to>
      <xdr:col>46</xdr:col>
      <xdr:colOff>38100</xdr:colOff>
      <xdr:row>64</xdr:row>
      <xdr:rowOff>21458</xdr:rowOff>
    </xdr:to>
    <xdr:sp macro="" textlink="">
      <xdr:nvSpPr>
        <xdr:cNvPr id="245" name="楕円 244">
          <a:extLst>
            <a:ext uri="{FF2B5EF4-FFF2-40B4-BE49-F238E27FC236}">
              <a16:creationId xmlns:a16="http://schemas.microsoft.com/office/drawing/2014/main" id="{C5B3620E-A09F-4FB3-8609-7815EEC9A8D6}"/>
            </a:ext>
          </a:extLst>
        </xdr:cNvPr>
        <xdr:cNvSpPr/>
      </xdr:nvSpPr>
      <xdr:spPr>
        <a:xfrm>
          <a:off x="8699500" y="108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141383</xdr:rowOff>
    </xdr:from>
    <xdr:to>
      <xdr:col>50</xdr:col>
      <xdr:colOff>114300</xdr:colOff>
      <xdr:row>63</xdr:row>
      <xdr:rowOff>142108</xdr:rowOff>
    </xdr:to>
    <xdr:cxnSp macro="">
      <xdr:nvCxnSpPr>
        <xdr:cNvPr id="246" name="直線コネクタ 245">
          <a:extLst>
            <a:ext uri="{FF2B5EF4-FFF2-40B4-BE49-F238E27FC236}">
              <a16:creationId xmlns:a16="http://schemas.microsoft.com/office/drawing/2014/main" id="{B13DCC1F-0F90-465F-B23D-DA721A10D3B6}"/>
            </a:ext>
          </a:extLst>
        </xdr:cNvPr>
        <xdr:cNvCxnSpPr/>
      </xdr:nvCxnSpPr>
      <xdr:spPr>
        <a:xfrm flipV="1">
          <a:off x="8750300" y="10942733"/>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91864</xdr:rowOff>
    </xdr:from>
    <xdr:to>
      <xdr:col>41</xdr:col>
      <xdr:colOff>101600</xdr:colOff>
      <xdr:row>64</xdr:row>
      <xdr:rowOff>22014</xdr:rowOff>
    </xdr:to>
    <xdr:sp macro="" textlink="">
      <xdr:nvSpPr>
        <xdr:cNvPr id="247" name="楕円 246">
          <a:extLst>
            <a:ext uri="{FF2B5EF4-FFF2-40B4-BE49-F238E27FC236}">
              <a16:creationId xmlns:a16="http://schemas.microsoft.com/office/drawing/2014/main" id="{9A668371-5F0C-4768-B1FF-82DBDD3FC44F}"/>
            </a:ext>
          </a:extLst>
        </xdr:cNvPr>
        <xdr:cNvSpPr/>
      </xdr:nvSpPr>
      <xdr:spPr>
        <a:xfrm>
          <a:off x="7810500" y="1089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142108</xdr:rowOff>
    </xdr:from>
    <xdr:to>
      <xdr:col>45</xdr:col>
      <xdr:colOff>177800</xdr:colOff>
      <xdr:row>63</xdr:row>
      <xdr:rowOff>142664</xdr:rowOff>
    </xdr:to>
    <xdr:cxnSp macro="">
      <xdr:nvCxnSpPr>
        <xdr:cNvPr id="248" name="直線コネクタ 247">
          <a:extLst>
            <a:ext uri="{FF2B5EF4-FFF2-40B4-BE49-F238E27FC236}">
              <a16:creationId xmlns:a16="http://schemas.microsoft.com/office/drawing/2014/main" id="{9938CC03-EC1B-43C8-9A1A-7FE92737150A}"/>
            </a:ext>
          </a:extLst>
        </xdr:cNvPr>
        <xdr:cNvCxnSpPr/>
      </xdr:nvCxnSpPr>
      <xdr:spPr>
        <a:xfrm flipV="1">
          <a:off x="7861300" y="10943458"/>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92214</xdr:rowOff>
    </xdr:from>
    <xdr:to>
      <xdr:col>36</xdr:col>
      <xdr:colOff>165100</xdr:colOff>
      <xdr:row>64</xdr:row>
      <xdr:rowOff>22364</xdr:rowOff>
    </xdr:to>
    <xdr:sp macro="" textlink="">
      <xdr:nvSpPr>
        <xdr:cNvPr id="249" name="楕円 248">
          <a:extLst>
            <a:ext uri="{FF2B5EF4-FFF2-40B4-BE49-F238E27FC236}">
              <a16:creationId xmlns:a16="http://schemas.microsoft.com/office/drawing/2014/main" id="{3C9B5EA4-E8A6-4D28-A21E-BAFA5804B811}"/>
            </a:ext>
          </a:extLst>
        </xdr:cNvPr>
        <xdr:cNvSpPr/>
      </xdr:nvSpPr>
      <xdr:spPr>
        <a:xfrm>
          <a:off x="6921500" y="108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142664</xdr:rowOff>
    </xdr:from>
    <xdr:to>
      <xdr:col>41</xdr:col>
      <xdr:colOff>50800</xdr:colOff>
      <xdr:row>63</xdr:row>
      <xdr:rowOff>143014</xdr:rowOff>
    </xdr:to>
    <xdr:cxnSp macro="">
      <xdr:nvCxnSpPr>
        <xdr:cNvPr id="250" name="直線コネクタ 249">
          <a:extLst>
            <a:ext uri="{FF2B5EF4-FFF2-40B4-BE49-F238E27FC236}">
              <a16:creationId xmlns:a16="http://schemas.microsoft.com/office/drawing/2014/main" id="{F5F2BD20-CCF3-41F1-91F3-11E684236080}"/>
            </a:ext>
          </a:extLst>
        </xdr:cNvPr>
        <xdr:cNvCxnSpPr/>
      </xdr:nvCxnSpPr>
      <xdr:spPr>
        <a:xfrm flipV="1">
          <a:off x="6972300" y="10944014"/>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7F937481-A70F-4218-A163-483145CD6BC8}"/>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20831</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2A26BDD0-7EC6-4E5B-991D-6D91EB1DC8C3}"/>
            </a:ext>
          </a:extLst>
        </xdr:cNvPr>
        <xdr:cNvSpPr txBox="1"/>
      </xdr:nvSpPr>
      <xdr:spPr>
        <a:xfrm>
          <a:off x="8450795" y="1065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23430</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8A693BF8-729F-432F-8A4A-C1D76B98A254}"/>
            </a:ext>
          </a:extLst>
        </xdr:cNvPr>
        <xdr:cNvSpPr txBox="1"/>
      </xdr:nvSpPr>
      <xdr:spPr>
        <a:xfrm>
          <a:off x="7561795" y="10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23665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45CD7CC6-62F0-40C4-B4B8-A8930B918070}"/>
            </a:ext>
          </a:extLst>
        </xdr:cNvPr>
        <xdr:cNvSpPr txBox="1"/>
      </xdr:nvSpPr>
      <xdr:spPr>
        <a:xfrm>
          <a:off x="6672795" y="1065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11860</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1F6FA2B-7F8C-430D-A9FD-2B2068D36131}"/>
            </a:ext>
          </a:extLst>
        </xdr:cNvPr>
        <xdr:cNvSpPr txBox="1"/>
      </xdr:nvSpPr>
      <xdr:spPr>
        <a:xfrm>
          <a:off x="9327095" y="1098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12585</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B3DD9E11-CD59-4912-8A90-917EF3446087}"/>
            </a:ext>
          </a:extLst>
        </xdr:cNvPr>
        <xdr:cNvSpPr txBox="1"/>
      </xdr:nvSpPr>
      <xdr:spPr>
        <a:xfrm>
          <a:off x="8450795" y="1098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13141</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1DA070C7-5F7E-483B-8AA4-CC56340F5D52}"/>
            </a:ext>
          </a:extLst>
        </xdr:cNvPr>
        <xdr:cNvSpPr txBox="1"/>
      </xdr:nvSpPr>
      <xdr:spPr>
        <a:xfrm>
          <a:off x="7561795" y="1098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13491</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8A2B46E6-3D9B-4DD8-877B-A7D4CD5DA6AE}"/>
            </a:ext>
          </a:extLst>
        </xdr:cNvPr>
        <xdr:cNvSpPr txBox="1"/>
      </xdr:nvSpPr>
      <xdr:spPr>
        <a:xfrm>
          <a:off x="6672795" y="109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793F6005-C09F-4E02-9EEA-668BE687891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8DECD2AD-3963-4723-935D-BFC414751EF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48B93C1-F605-4FF8-B92E-5EFAD606967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6108FFF5-0014-47F7-8CD5-139C782A24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6DFEB276-95E4-4D40-B8F5-E6BAA81320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2FC4CADD-CB48-4BF0-A512-3E80359EBC4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65D5E1E0-1A30-4523-9110-7C5B9CDEBE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65059CD-F98F-49EC-A701-34BE994CEF8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BD1B7771-C623-4D04-A79D-86717EF8407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9FE471E5-9C7D-4421-A9A3-1043EB88059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F71D896C-4857-4C45-9808-C43E6CADDC2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2E346B3A-CBEE-48FF-AE6A-37B5DE55028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542DDB71-4FF5-472A-BBDA-336F1044AD0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199705EE-2123-4603-8340-9357DD85CAB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EA2A27D1-05E2-42DC-A23D-66C3FEC60AC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7B72DE10-B465-4175-B476-EA62CD12679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18D1EDB5-AF16-4676-8C00-BBE3F1B6B89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75EA1CE3-D1DE-4453-B759-3FEF134EB9B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7EE3869A-5AF3-4336-B7D2-B2A92DA50D2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3D51B193-9129-41EA-9B51-4F16C7D0935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2D221232-CB0A-41C5-BCAB-8DB4714FB00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D73EE84C-C91A-47F7-A9E1-EE17B94A6D7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572F6CE7-2D90-4965-A9B0-F6C3A830BAB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E5F73F74-D5B4-4161-BF33-8A8CE60BB0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80EEAB41-0220-455D-9862-7EA33DF120C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DDE2B7AB-067F-42CC-B198-D02E91EB32A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62D68336-54EE-47F5-87CD-EAFB6C95C58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91105BCA-4343-4E74-A91C-D1D3688336B6}"/>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342595C4-75DB-44B3-9EF3-B47A147F333D}"/>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DCC10162-2075-4437-918B-A5755B90E5AC}"/>
            </a:ext>
          </a:extLst>
        </xdr:cNvPr>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6963F0AE-F6B2-45A5-B5B1-58CEF517AA5B}"/>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5FAC4A0B-A5AF-4C62-989E-5FECEB5BC00B}"/>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91" name="フローチャート: 判断 290">
          <a:extLst>
            <a:ext uri="{FF2B5EF4-FFF2-40B4-BE49-F238E27FC236}">
              <a16:creationId xmlns:a16="http://schemas.microsoft.com/office/drawing/2014/main" id="{725379E1-45A2-4317-9456-942E1101CE2D}"/>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53975</xdr:rowOff>
    </xdr:from>
    <xdr:to>
      <xdr:col>10</xdr:col>
      <xdr:colOff>165100</xdr:colOff>
      <xdr:row>82</xdr:row>
      <xdr:rowOff>155575</xdr:rowOff>
    </xdr:to>
    <xdr:sp macro="" textlink="">
      <xdr:nvSpPr>
        <xdr:cNvPr id="292" name="フローチャート: 判断 291">
          <a:extLst>
            <a:ext uri="{FF2B5EF4-FFF2-40B4-BE49-F238E27FC236}">
              <a16:creationId xmlns:a16="http://schemas.microsoft.com/office/drawing/2014/main" id="{75DDD120-6B5B-4E4C-97A6-C436028421A6}"/>
            </a:ext>
          </a:extLst>
        </xdr:cNvPr>
        <xdr:cNvSpPr/>
      </xdr:nvSpPr>
      <xdr:spPr>
        <a:xfrm>
          <a:off x="1968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141605</xdr:rowOff>
    </xdr:from>
    <xdr:to>
      <xdr:col>6</xdr:col>
      <xdr:colOff>38100</xdr:colOff>
      <xdr:row>82</xdr:row>
      <xdr:rowOff>71755</xdr:rowOff>
    </xdr:to>
    <xdr:sp macro="" textlink="">
      <xdr:nvSpPr>
        <xdr:cNvPr id="293" name="フローチャート: 判断 292">
          <a:extLst>
            <a:ext uri="{FF2B5EF4-FFF2-40B4-BE49-F238E27FC236}">
              <a16:creationId xmlns:a16="http://schemas.microsoft.com/office/drawing/2014/main" id="{24EF3595-2850-4ABB-BCF8-080705B57430}"/>
            </a:ext>
          </a:extLst>
        </xdr:cNvPr>
        <xdr:cNvSpPr/>
      </xdr:nvSpPr>
      <xdr:spPr>
        <a:xfrm>
          <a:off x="1079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FADA524-D22E-49C1-A70D-57050C832CC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DE53675-F988-45EE-8046-31E0DBF0129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1C9B1FC-313F-4384-AFEA-DB1DED4F6BA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110104B-D351-4449-BE2B-07D0D782635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3565020-515B-42AD-A71E-EAE4D0A1233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9" name="楕円 298">
          <a:extLst>
            <a:ext uri="{FF2B5EF4-FFF2-40B4-BE49-F238E27FC236}">
              <a16:creationId xmlns:a16="http://schemas.microsoft.com/office/drawing/2014/main" id="{D4C3CA98-EB61-4983-A1A0-FA885230A4BB}"/>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0" name="【公営住宅】&#10;有形固定資産減価償却率該当値テキスト">
          <a:extLst>
            <a:ext uri="{FF2B5EF4-FFF2-40B4-BE49-F238E27FC236}">
              <a16:creationId xmlns:a16="http://schemas.microsoft.com/office/drawing/2014/main" id="{F3BF4383-6E16-4763-B861-D2B530A5F10E}"/>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1" name="楕円 300">
          <a:extLst>
            <a:ext uri="{FF2B5EF4-FFF2-40B4-BE49-F238E27FC236}">
              <a16:creationId xmlns:a16="http://schemas.microsoft.com/office/drawing/2014/main" id="{303B9B4C-AE3E-402E-B083-8A81A75BA851}"/>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2" name="直線コネクタ 301">
          <a:extLst>
            <a:ext uri="{FF2B5EF4-FFF2-40B4-BE49-F238E27FC236}">
              <a16:creationId xmlns:a16="http://schemas.microsoft.com/office/drawing/2014/main" id="{917614BD-1C93-47DF-AE64-E27B64F5C698}"/>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3" name="楕円 302">
          <a:extLst>
            <a:ext uri="{FF2B5EF4-FFF2-40B4-BE49-F238E27FC236}">
              <a16:creationId xmlns:a16="http://schemas.microsoft.com/office/drawing/2014/main" id="{ACD76554-7AF6-43CD-BD88-C3D9D9DAD30C}"/>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4" name="直線コネクタ 303">
          <a:extLst>
            <a:ext uri="{FF2B5EF4-FFF2-40B4-BE49-F238E27FC236}">
              <a16:creationId xmlns:a16="http://schemas.microsoft.com/office/drawing/2014/main" id="{7C0E6B1B-D0E4-44F5-A287-01D37934CA5D}"/>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5" name="楕円 304">
          <a:extLst>
            <a:ext uri="{FF2B5EF4-FFF2-40B4-BE49-F238E27FC236}">
              <a16:creationId xmlns:a16="http://schemas.microsoft.com/office/drawing/2014/main" id="{C0F7FC18-5898-4D0C-9358-174611CADDF1}"/>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6" name="直線コネクタ 305">
          <a:extLst>
            <a:ext uri="{FF2B5EF4-FFF2-40B4-BE49-F238E27FC236}">
              <a16:creationId xmlns:a16="http://schemas.microsoft.com/office/drawing/2014/main" id="{E5BDAFD0-BD12-42D9-A81A-FD556C9E86F8}"/>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07" name="楕円 306">
          <a:extLst>
            <a:ext uri="{FF2B5EF4-FFF2-40B4-BE49-F238E27FC236}">
              <a16:creationId xmlns:a16="http://schemas.microsoft.com/office/drawing/2014/main" id="{195619FC-C07D-4BDC-8B58-73EE9EFBE35E}"/>
            </a:ext>
          </a:extLst>
        </xdr:cNvPr>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08" name="直線コネクタ 307">
          <a:extLst>
            <a:ext uri="{FF2B5EF4-FFF2-40B4-BE49-F238E27FC236}">
              <a16:creationId xmlns:a16="http://schemas.microsoft.com/office/drawing/2014/main" id="{42AF7FAB-314D-46E8-9CF6-BCFA059576E9}"/>
            </a:ext>
          </a:extLst>
        </xdr:cNvPr>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a:extLst>
            <a:ext uri="{FF2B5EF4-FFF2-40B4-BE49-F238E27FC236}">
              <a16:creationId xmlns:a16="http://schemas.microsoft.com/office/drawing/2014/main" id="{0CA7A04D-BA45-4052-9ABC-2D6B15182901}"/>
            </a:ext>
          </a:extLst>
        </xdr:cNvPr>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0" name="n_2aveValue【公営住宅】&#10;有形固定資産減価償却率">
          <a:extLst>
            <a:ext uri="{FF2B5EF4-FFF2-40B4-BE49-F238E27FC236}">
              <a16:creationId xmlns:a16="http://schemas.microsoft.com/office/drawing/2014/main" id="{F96DF0DE-1653-4FD4-BEDD-9891AA500E71}"/>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652</xdr:rowOff>
    </xdr:from>
    <xdr:ext cx="405111" cy="259045"/>
    <xdr:sp macro="" textlink="">
      <xdr:nvSpPr>
        <xdr:cNvPr id="311" name="n_3aveValue【公営住宅】&#10;有形固定資産減価償却率">
          <a:extLst>
            <a:ext uri="{FF2B5EF4-FFF2-40B4-BE49-F238E27FC236}">
              <a16:creationId xmlns:a16="http://schemas.microsoft.com/office/drawing/2014/main" id="{33F1E3BF-33C8-4378-9E1A-0FD280616C4D}"/>
            </a:ext>
          </a:extLst>
        </xdr:cNvPr>
        <xdr:cNvSpPr txBox="1"/>
      </xdr:nvSpPr>
      <xdr:spPr>
        <a:xfrm>
          <a:off x="18167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88282</xdr:rowOff>
    </xdr:from>
    <xdr:ext cx="405111" cy="259045"/>
    <xdr:sp macro="" textlink="">
      <xdr:nvSpPr>
        <xdr:cNvPr id="312" name="n_4aveValue【公営住宅】&#10;有形固定資産減価償却率">
          <a:extLst>
            <a:ext uri="{FF2B5EF4-FFF2-40B4-BE49-F238E27FC236}">
              <a16:creationId xmlns:a16="http://schemas.microsoft.com/office/drawing/2014/main" id="{3CB50165-E514-416D-9CC5-C648EAFA5C88}"/>
            </a:ext>
          </a:extLst>
        </xdr:cNvPr>
        <xdr:cNvSpPr txBox="1"/>
      </xdr:nvSpPr>
      <xdr:spPr>
        <a:xfrm>
          <a:off x="927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3" name="n_1mainValue【公営住宅】&#10;有形固定資産減価償却率">
          <a:extLst>
            <a:ext uri="{FF2B5EF4-FFF2-40B4-BE49-F238E27FC236}">
              <a16:creationId xmlns:a16="http://schemas.microsoft.com/office/drawing/2014/main" id="{5CCAB549-7A3D-44B2-A6C7-799C45AF28FE}"/>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14" name="n_2mainValue【公営住宅】&#10;有形固定資産減価償却率">
          <a:extLst>
            <a:ext uri="{FF2B5EF4-FFF2-40B4-BE49-F238E27FC236}">
              <a16:creationId xmlns:a16="http://schemas.microsoft.com/office/drawing/2014/main" id="{6A13932C-38F8-406D-B356-D496615F5AC3}"/>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15" name="n_3mainValue【公営住宅】&#10;有形固定資産減価償却率">
          <a:extLst>
            <a:ext uri="{FF2B5EF4-FFF2-40B4-BE49-F238E27FC236}">
              <a16:creationId xmlns:a16="http://schemas.microsoft.com/office/drawing/2014/main" id="{3C3055CD-88F3-4FBC-9CE8-53C7BBEBB775}"/>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16" name="n_4mainValue【公営住宅】&#10;有形固定資産減価償却率">
          <a:extLst>
            <a:ext uri="{FF2B5EF4-FFF2-40B4-BE49-F238E27FC236}">
              <a16:creationId xmlns:a16="http://schemas.microsoft.com/office/drawing/2014/main" id="{386D0539-3DED-4507-A91F-AA5A8B1BD520}"/>
            </a:ext>
          </a:extLst>
        </xdr:cNvPr>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275E8E22-E47C-4E07-9500-99B56460B4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120EEC08-62D4-460A-BB4E-98B3301AC30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3AB8D3FD-DB9F-47A7-A8DC-FC51BD321C8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7A805746-CEC9-429D-8334-8990B1BCB9F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9419E7D8-D7E7-4DCB-A01E-2EC3DEE7ED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CEFEDCD-E246-4B93-B603-ED4D5BAAB96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E55CC085-3BA8-41A4-83F2-33C69EB4F92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7FB5D96A-9172-4775-A1A5-4CB48C9C4B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A688869A-EAD6-4DC9-B450-4E8B7C4ACCF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B281B6F1-0834-473E-B37C-245C226776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6947957B-D85C-4BE9-80B0-092FA531D39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E921545D-B155-4F09-AC75-7C6812DD240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63D0DEF1-3314-4A10-80F1-FA03AD4C071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4BDE8343-B23B-4830-A517-4C4DF8A6A26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989A5758-ED58-4023-A18D-5EEAE42ED4A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6EFA274D-C30C-422F-B16C-1860AB15F29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336481C7-08F9-411C-9CA5-BFC8FEAFF9D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80B57FE2-8AF8-456D-B52D-7630B9012CF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69157557-4A44-4B3A-85D9-0C043264771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1F1CB0DF-A2B6-4E4F-8DDC-8F0C3E12242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DDDE15C9-4D62-4083-9B41-0CBF782FB5F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A11EA374-7088-4EAD-9AEF-67001BF31C59}"/>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3BD7BAA6-1B93-44F3-A9A8-E9B3DD4F262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F0AF2EA5-3F66-41DE-9BD8-D00E504C43D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218243B2-E324-42CE-87C3-5738F8CA7DC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49A65BCD-55D0-4B29-AE7E-C833CDEEB6A3}"/>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4A3986B9-9741-40E0-8A15-008DD5667BFD}"/>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9CEBC557-96E8-417B-BDEC-5EE18A2DD723}"/>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8109E9C1-4E2E-48DB-B6B2-85533E425DA9}"/>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4A09EC06-6E4E-4805-9577-E06F634E0941}"/>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a:extLst>
            <a:ext uri="{FF2B5EF4-FFF2-40B4-BE49-F238E27FC236}">
              <a16:creationId xmlns:a16="http://schemas.microsoft.com/office/drawing/2014/main" id="{51A9E9A2-21BD-4005-854E-10B043E00434}"/>
            </a:ext>
          </a:extLst>
        </xdr:cNvPr>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1DF920DA-6726-428E-B578-1776E03E3B27}"/>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C813321C-1857-4760-B314-15334E43F7C8}"/>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19141</xdr:rowOff>
    </xdr:from>
    <xdr:to>
      <xdr:col>46</xdr:col>
      <xdr:colOff>38100</xdr:colOff>
      <xdr:row>86</xdr:row>
      <xdr:rowOff>120741</xdr:rowOff>
    </xdr:to>
    <xdr:sp macro="" textlink="">
      <xdr:nvSpPr>
        <xdr:cNvPr id="350" name="フローチャート: 判断 349">
          <a:extLst>
            <a:ext uri="{FF2B5EF4-FFF2-40B4-BE49-F238E27FC236}">
              <a16:creationId xmlns:a16="http://schemas.microsoft.com/office/drawing/2014/main" id="{215A0BA7-F384-4565-86FF-8515052828B4}"/>
            </a:ext>
          </a:extLst>
        </xdr:cNvPr>
        <xdr:cNvSpPr/>
      </xdr:nvSpPr>
      <xdr:spPr>
        <a:xfrm>
          <a:off x="8699500" y="1476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19304</xdr:rowOff>
    </xdr:from>
    <xdr:to>
      <xdr:col>41</xdr:col>
      <xdr:colOff>101600</xdr:colOff>
      <xdr:row>86</xdr:row>
      <xdr:rowOff>120904</xdr:rowOff>
    </xdr:to>
    <xdr:sp macro="" textlink="">
      <xdr:nvSpPr>
        <xdr:cNvPr id="351" name="フローチャート: 判断 350">
          <a:extLst>
            <a:ext uri="{FF2B5EF4-FFF2-40B4-BE49-F238E27FC236}">
              <a16:creationId xmlns:a16="http://schemas.microsoft.com/office/drawing/2014/main" id="{1F43E05F-98C4-4302-9EDE-A077DB772B42}"/>
            </a:ext>
          </a:extLst>
        </xdr:cNvPr>
        <xdr:cNvSpPr/>
      </xdr:nvSpPr>
      <xdr:spPr>
        <a:xfrm>
          <a:off x="7810500" y="1476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29590</xdr:rowOff>
    </xdr:from>
    <xdr:to>
      <xdr:col>36</xdr:col>
      <xdr:colOff>165100</xdr:colOff>
      <xdr:row>86</xdr:row>
      <xdr:rowOff>131190</xdr:rowOff>
    </xdr:to>
    <xdr:sp macro="" textlink="">
      <xdr:nvSpPr>
        <xdr:cNvPr id="352" name="フローチャート: 判断 351">
          <a:extLst>
            <a:ext uri="{FF2B5EF4-FFF2-40B4-BE49-F238E27FC236}">
              <a16:creationId xmlns:a16="http://schemas.microsoft.com/office/drawing/2014/main" id="{B84B899A-0F2A-453A-93B1-2CA3DF7538EA}"/>
            </a:ext>
          </a:extLst>
        </xdr:cNvPr>
        <xdr:cNvSpPr/>
      </xdr:nvSpPr>
      <xdr:spPr>
        <a:xfrm>
          <a:off x="6921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5407E08-63FD-4755-BCE0-D2C5624198B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D0758E9-9EC6-4857-AB88-CCC02980718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8BF5921-9050-4D44-B8C0-A65DC833D11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F2239BC-6FBB-4FD7-A62F-C485A51E50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2254B95-AEFE-4BF5-B685-1EBF5673CFF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115805</xdr:rowOff>
    </xdr:from>
    <xdr:to>
      <xdr:col>55</xdr:col>
      <xdr:colOff>50800</xdr:colOff>
      <xdr:row>87</xdr:row>
      <xdr:rowOff>45955</xdr:rowOff>
    </xdr:to>
    <xdr:sp macro="" textlink="">
      <xdr:nvSpPr>
        <xdr:cNvPr id="358" name="楕円 357">
          <a:extLst>
            <a:ext uri="{FF2B5EF4-FFF2-40B4-BE49-F238E27FC236}">
              <a16:creationId xmlns:a16="http://schemas.microsoft.com/office/drawing/2014/main" id="{40335DA5-B103-45D8-9A15-2A9C396BE28E}"/>
            </a:ext>
          </a:extLst>
        </xdr:cNvPr>
        <xdr:cNvSpPr/>
      </xdr:nvSpPr>
      <xdr:spPr>
        <a:xfrm>
          <a:off x="10426700" y="148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30732</xdr:rowOff>
    </xdr:from>
    <xdr:ext cx="469744" cy="259045"/>
    <xdr:sp macro="" textlink="">
      <xdr:nvSpPr>
        <xdr:cNvPr id="359" name="【公営住宅】&#10;一人当たり面積該当値テキスト">
          <a:extLst>
            <a:ext uri="{FF2B5EF4-FFF2-40B4-BE49-F238E27FC236}">
              <a16:creationId xmlns:a16="http://schemas.microsoft.com/office/drawing/2014/main" id="{D33B1F44-193C-441E-BB6D-74BBEDA53B91}"/>
            </a:ext>
          </a:extLst>
        </xdr:cNvPr>
        <xdr:cNvSpPr txBox="1"/>
      </xdr:nvSpPr>
      <xdr:spPr>
        <a:xfrm>
          <a:off x="10515600" y="1477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115805</xdr:rowOff>
    </xdr:from>
    <xdr:to>
      <xdr:col>50</xdr:col>
      <xdr:colOff>165100</xdr:colOff>
      <xdr:row>87</xdr:row>
      <xdr:rowOff>45955</xdr:rowOff>
    </xdr:to>
    <xdr:sp macro="" textlink="">
      <xdr:nvSpPr>
        <xdr:cNvPr id="360" name="楕円 359">
          <a:extLst>
            <a:ext uri="{FF2B5EF4-FFF2-40B4-BE49-F238E27FC236}">
              <a16:creationId xmlns:a16="http://schemas.microsoft.com/office/drawing/2014/main" id="{A69D87B1-07B7-48CB-B2F4-5D781316AE8D}"/>
            </a:ext>
          </a:extLst>
        </xdr:cNvPr>
        <xdr:cNvSpPr/>
      </xdr:nvSpPr>
      <xdr:spPr>
        <a:xfrm>
          <a:off x="9588500" y="148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166605</xdr:rowOff>
    </xdr:from>
    <xdr:to>
      <xdr:col>55</xdr:col>
      <xdr:colOff>0</xdr:colOff>
      <xdr:row>86</xdr:row>
      <xdr:rowOff>166605</xdr:rowOff>
    </xdr:to>
    <xdr:cxnSp macro="">
      <xdr:nvCxnSpPr>
        <xdr:cNvPr id="361" name="直線コネクタ 360">
          <a:extLst>
            <a:ext uri="{FF2B5EF4-FFF2-40B4-BE49-F238E27FC236}">
              <a16:creationId xmlns:a16="http://schemas.microsoft.com/office/drawing/2014/main" id="{17A703E9-5447-4AA1-B8E9-F5661368B508}"/>
            </a:ext>
          </a:extLst>
        </xdr:cNvPr>
        <xdr:cNvCxnSpPr/>
      </xdr:nvCxnSpPr>
      <xdr:spPr>
        <a:xfrm>
          <a:off x="9639300" y="14911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115805</xdr:rowOff>
    </xdr:from>
    <xdr:to>
      <xdr:col>46</xdr:col>
      <xdr:colOff>38100</xdr:colOff>
      <xdr:row>87</xdr:row>
      <xdr:rowOff>45955</xdr:rowOff>
    </xdr:to>
    <xdr:sp macro="" textlink="">
      <xdr:nvSpPr>
        <xdr:cNvPr id="362" name="楕円 361">
          <a:extLst>
            <a:ext uri="{FF2B5EF4-FFF2-40B4-BE49-F238E27FC236}">
              <a16:creationId xmlns:a16="http://schemas.microsoft.com/office/drawing/2014/main" id="{69BABFBE-5404-43F9-B46B-EE28B4FECDBD}"/>
            </a:ext>
          </a:extLst>
        </xdr:cNvPr>
        <xdr:cNvSpPr/>
      </xdr:nvSpPr>
      <xdr:spPr>
        <a:xfrm>
          <a:off x="8699500" y="148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166605</xdr:rowOff>
    </xdr:from>
    <xdr:to>
      <xdr:col>50</xdr:col>
      <xdr:colOff>114300</xdr:colOff>
      <xdr:row>86</xdr:row>
      <xdr:rowOff>166605</xdr:rowOff>
    </xdr:to>
    <xdr:cxnSp macro="">
      <xdr:nvCxnSpPr>
        <xdr:cNvPr id="363" name="直線コネクタ 362">
          <a:extLst>
            <a:ext uri="{FF2B5EF4-FFF2-40B4-BE49-F238E27FC236}">
              <a16:creationId xmlns:a16="http://schemas.microsoft.com/office/drawing/2014/main" id="{64D558F1-8125-4B31-9D3C-310C6CEFA912}"/>
            </a:ext>
          </a:extLst>
        </xdr:cNvPr>
        <xdr:cNvCxnSpPr/>
      </xdr:nvCxnSpPr>
      <xdr:spPr>
        <a:xfrm>
          <a:off x="8750300" y="1491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115805</xdr:rowOff>
    </xdr:from>
    <xdr:to>
      <xdr:col>41</xdr:col>
      <xdr:colOff>101600</xdr:colOff>
      <xdr:row>87</xdr:row>
      <xdr:rowOff>45955</xdr:rowOff>
    </xdr:to>
    <xdr:sp macro="" textlink="">
      <xdr:nvSpPr>
        <xdr:cNvPr id="364" name="楕円 363">
          <a:extLst>
            <a:ext uri="{FF2B5EF4-FFF2-40B4-BE49-F238E27FC236}">
              <a16:creationId xmlns:a16="http://schemas.microsoft.com/office/drawing/2014/main" id="{54BB3549-0CBF-498D-ABB4-3AE0611D229A}"/>
            </a:ext>
          </a:extLst>
        </xdr:cNvPr>
        <xdr:cNvSpPr/>
      </xdr:nvSpPr>
      <xdr:spPr>
        <a:xfrm>
          <a:off x="7810500" y="148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166605</xdr:rowOff>
    </xdr:from>
    <xdr:to>
      <xdr:col>45</xdr:col>
      <xdr:colOff>177800</xdr:colOff>
      <xdr:row>86</xdr:row>
      <xdr:rowOff>166605</xdr:rowOff>
    </xdr:to>
    <xdr:cxnSp macro="">
      <xdr:nvCxnSpPr>
        <xdr:cNvPr id="365" name="直線コネクタ 364">
          <a:extLst>
            <a:ext uri="{FF2B5EF4-FFF2-40B4-BE49-F238E27FC236}">
              <a16:creationId xmlns:a16="http://schemas.microsoft.com/office/drawing/2014/main" id="{591D0FA1-873D-442A-88AA-BADBC0430EF9}"/>
            </a:ext>
          </a:extLst>
        </xdr:cNvPr>
        <xdr:cNvCxnSpPr/>
      </xdr:nvCxnSpPr>
      <xdr:spPr>
        <a:xfrm>
          <a:off x="7861300" y="1491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115805</xdr:rowOff>
    </xdr:from>
    <xdr:to>
      <xdr:col>36</xdr:col>
      <xdr:colOff>165100</xdr:colOff>
      <xdr:row>87</xdr:row>
      <xdr:rowOff>45955</xdr:rowOff>
    </xdr:to>
    <xdr:sp macro="" textlink="">
      <xdr:nvSpPr>
        <xdr:cNvPr id="366" name="楕円 365">
          <a:extLst>
            <a:ext uri="{FF2B5EF4-FFF2-40B4-BE49-F238E27FC236}">
              <a16:creationId xmlns:a16="http://schemas.microsoft.com/office/drawing/2014/main" id="{E8DC68F9-E0C0-45E6-BA7A-2CE0F919E94F}"/>
            </a:ext>
          </a:extLst>
        </xdr:cNvPr>
        <xdr:cNvSpPr/>
      </xdr:nvSpPr>
      <xdr:spPr>
        <a:xfrm>
          <a:off x="6921500" y="148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166605</xdr:rowOff>
    </xdr:from>
    <xdr:to>
      <xdr:col>41</xdr:col>
      <xdr:colOff>50800</xdr:colOff>
      <xdr:row>86</xdr:row>
      <xdr:rowOff>166605</xdr:rowOff>
    </xdr:to>
    <xdr:cxnSp macro="">
      <xdr:nvCxnSpPr>
        <xdr:cNvPr id="367" name="直線コネクタ 366">
          <a:extLst>
            <a:ext uri="{FF2B5EF4-FFF2-40B4-BE49-F238E27FC236}">
              <a16:creationId xmlns:a16="http://schemas.microsoft.com/office/drawing/2014/main" id="{8EAC59CB-FE8A-488F-9549-C59E338E61E6}"/>
            </a:ext>
          </a:extLst>
        </xdr:cNvPr>
        <xdr:cNvCxnSpPr/>
      </xdr:nvCxnSpPr>
      <xdr:spPr>
        <a:xfrm>
          <a:off x="6972300" y="1491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8" name="n_1aveValue【公営住宅】&#10;一人当たり面積">
          <a:extLst>
            <a:ext uri="{FF2B5EF4-FFF2-40B4-BE49-F238E27FC236}">
              <a16:creationId xmlns:a16="http://schemas.microsoft.com/office/drawing/2014/main" id="{734FB57F-E2A1-44D3-9F59-A457A285FF3E}"/>
            </a:ext>
          </a:extLst>
        </xdr:cNvPr>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137268</xdr:rowOff>
    </xdr:from>
    <xdr:ext cx="469744" cy="259045"/>
    <xdr:sp macro="" textlink="">
      <xdr:nvSpPr>
        <xdr:cNvPr id="369" name="n_2aveValue【公営住宅】&#10;一人当たり面積">
          <a:extLst>
            <a:ext uri="{FF2B5EF4-FFF2-40B4-BE49-F238E27FC236}">
              <a16:creationId xmlns:a16="http://schemas.microsoft.com/office/drawing/2014/main" id="{39097720-2E64-4CEA-9F37-997C79518B43}"/>
            </a:ext>
          </a:extLst>
        </xdr:cNvPr>
        <xdr:cNvSpPr txBox="1"/>
      </xdr:nvSpPr>
      <xdr:spPr>
        <a:xfrm>
          <a:off x="8515427" y="1453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137431</xdr:rowOff>
    </xdr:from>
    <xdr:ext cx="469744" cy="259045"/>
    <xdr:sp macro="" textlink="">
      <xdr:nvSpPr>
        <xdr:cNvPr id="370" name="n_3aveValue【公営住宅】&#10;一人当たり面積">
          <a:extLst>
            <a:ext uri="{FF2B5EF4-FFF2-40B4-BE49-F238E27FC236}">
              <a16:creationId xmlns:a16="http://schemas.microsoft.com/office/drawing/2014/main" id="{AA4DF9E0-2E00-4F47-83B0-5CCB5B00F97F}"/>
            </a:ext>
          </a:extLst>
        </xdr:cNvPr>
        <xdr:cNvSpPr txBox="1"/>
      </xdr:nvSpPr>
      <xdr:spPr>
        <a:xfrm>
          <a:off x="7626427" y="1453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147717</xdr:rowOff>
    </xdr:from>
    <xdr:ext cx="469744" cy="259045"/>
    <xdr:sp macro="" textlink="">
      <xdr:nvSpPr>
        <xdr:cNvPr id="371" name="n_4aveValue【公営住宅】&#10;一人当たり面積">
          <a:extLst>
            <a:ext uri="{FF2B5EF4-FFF2-40B4-BE49-F238E27FC236}">
              <a16:creationId xmlns:a16="http://schemas.microsoft.com/office/drawing/2014/main" id="{3BC0CEB3-79E3-4E09-9E21-EE4CB595243E}"/>
            </a:ext>
          </a:extLst>
        </xdr:cNvPr>
        <xdr:cNvSpPr txBox="1"/>
      </xdr:nvSpPr>
      <xdr:spPr>
        <a:xfrm>
          <a:off x="67374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37082</xdr:rowOff>
    </xdr:from>
    <xdr:ext cx="469744" cy="259045"/>
    <xdr:sp macro="" textlink="">
      <xdr:nvSpPr>
        <xdr:cNvPr id="372" name="n_1mainValue【公営住宅】&#10;一人当たり面積">
          <a:extLst>
            <a:ext uri="{FF2B5EF4-FFF2-40B4-BE49-F238E27FC236}">
              <a16:creationId xmlns:a16="http://schemas.microsoft.com/office/drawing/2014/main" id="{A9FA3A2C-5AB9-4C81-9355-42AC30AE42A9}"/>
            </a:ext>
          </a:extLst>
        </xdr:cNvPr>
        <xdr:cNvSpPr txBox="1"/>
      </xdr:nvSpPr>
      <xdr:spPr>
        <a:xfrm>
          <a:off x="9391727" y="1495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37082</xdr:rowOff>
    </xdr:from>
    <xdr:ext cx="469744" cy="259045"/>
    <xdr:sp macro="" textlink="">
      <xdr:nvSpPr>
        <xdr:cNvPr id="373" name="n_2mainValue【公営住宅】&#10;一人当たり面積">
          <a:extLst>
            <a:ext uri="{FF2B5EF4-FFF2-40B4-BE49-F238E27FC236}">
              <a16:creationId xmlns:a16="http://schemas.microsoft.com/office/drawing/2014/main" id="{68191C3C-6C4F-4860-B9C5-58186DCC4445}"/>
            </a:ext>
          </a:extLst>
        </xdr:cNvPr>
        <xdr:cNvSpPr txBox="1"/>
      </xdr:nvSpPr>
      <xdr:spPr>
        <a:xfrm>
          <a:off x="8515427" y="1495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37082</xdr:rowOff>
    </xdr:from>
    <xdr:ext cx="469744" cy="259045"/>
    <xdr:sp macro="" textlink="">
      <xdr:nvSpPr>
        <xdr:cNvPr id="374" name="n_3mainValue【公営住宅】&#10;一人当たり面積">
          <a:extLst>
            <a:ext uri="{FF2B5EF4-FFF2-40B4-BE49-F238E27FC236}">
              <a16:creationId xmlns:a16="http://schemas.microsoft.com/office/drawing/2014/main" id="{760C6F58-3FA2-4BE9-95F7-4268719A45FF}"/>
            </a:ext>
          </a:extLst>
        </xdr:cNvPr>
        <xdr:cNvSpPr txBox="1"/>
      </xdr:nvSpPr>
      <xdr:spPr>
        <a:xfrm>
          <a:off x="7626427" y="1495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37082</xdr:rowOff>
    </xdr:from>
    <xdr:ext cx="469744" cy="259045"/>
    <xdr:sp macro="" textlink="">
      <xdr:nvSpPr>
        <xdr:cNvPr id="375" name="n_4mainValue【公営住宅】&#10;一人当たり面積">
          <a:extLst>
            <a:ext uri="{FF2B5EF4-FFF2-40B4-BE49-F238E27FC236}">
              <a16:creationId xmlns:a16="http://schemas.microsoft.com/office/drawing/2014/main" id="{AFE41853-72F5-47EC-817D-1CD8E3878EC5}"/>
            </a:ext>
          </a:extLst>
        </xdr:cNvPr>
        <xdr:cNvSpPr txBox="1"/>
      </xdr:nvSpPr>
      <xdr:spPr>
        <a:xfrm>
          <a:off x="6737427" y="1495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361B909F-1817-469F-8803-D6DAA2D947D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DE52E776-BD01-466A-87EC-D027EBBDA3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167FBF5B-57FF-41FB-920B-30FFA6BBAEE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46284F87-1CA4-44ED-A599-ED68F7C96E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D26262B9-1154-4267-8B5D-DE9AE19D38A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92A84735-0750-4B3D-8594-8D683430C94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AADA2CBD-4EFF-4DEC-A37F-CB0F3536E9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FCB8C070-3105-4B95-AB34-76717D20581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1152F3CF-93BC-40A3-BE43-6698BCA930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AC8CD1F8-4156-4CFC-A2EC-CC38BA2902B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F4F5CA80-9455-4899-A0FB-6397BD6EC3F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3B34DEA6-E02D-4E2B-9D60-56A517FD132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B76071B0-D24A-4752-BAF9-419230CC770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8325B085-31D0-4F49-A739-63416B4714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5EEFEEDE-3DB4-4402-BD3E-525A481938B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7515A31D-6C53-452B-98E0-FB41EDCEE8E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E41B6DF6-9363-4B71-B132-5EF45092B8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AD8AB668-9BC8-49B5-B531-9EEB01B9F2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F8CFE2E4-4F32-4CFA-BAB8-36ED3C8C8DD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DE072E8F-F1B7-420B-AAEC-901B889CACE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8607A96C-A6FC-464E-AB44-87B376C9010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A15FB83-EA44-44C0-9410-B23F3A9DE04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5A727C52-9807-46FA-AC43-1B3A08C2AD6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366DC09A-1FEC-48A9-B6ED-364E18726E5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CC775148-2C5A-46EB-A31A-3370E1AE7C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AC69B1FA-37A4-4326-BEF8-AF36B1F1C38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23574654-F0C6-4F04-88A5-83BEAEC009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39CBEAE2-E473-4D29-BACA-A7F58F3E372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8A85AFA-1329-41B6-963A-642A63A4D2A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2771A780-3AC1-4E84-854A-9E82D47B9D7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BD3D15BF-E5F8-4650-BC22-7D25AA429F1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C3CB5089-2412-4FD6-9923-81829F97DA6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7AE311FD-A4F9-4084-86C4-6324ECC2EE2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DC77E997-AA9D-4D97-A621-C149283802B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C195E962-8F03-453C-B2EE-0F4CA961597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3C47BCFC-C021-4D3F-9252-3437FFE311E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C8E9E5E2-EF41-4376-BFC3-375F029B416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FC7D9C75-D146-4009-9B69-286D9BF26DB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6532838E-0CE4-40EB-BBA9-F63DE13F1B3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AFED6C94-522F-41A9-9FE3-09A4A8CC0A7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C096616C-7FE6-4160-8D86-30FB88433E3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BC475BD1-75F7-46EF-B001-4F7859651C0D}"/>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2AAE5B33-8A9D-4614-BE64-C12D522F556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A27AAB3B-D08F-4C66-94D9-33F300874DB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70A8FABC-4A5D-4D9B-84D4-5C3A3CC8279E}"/>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a16="http://schemas.microsoft.com/office/drawing/2014/main" id="{DA47576E-C6AA-4E5D-90EA-27B3BBB48C2B}"/>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431E9E82-158D-4BEF-BBB4-05E47D774F24}"/>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18E1709D-E9C5-4578-8C50-2A340A36F5AF}"/>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a16="http://schemas.microsoft.com/office/drawing/2014/main" id="{B236B074-7271-47ED-8313-769D1C09EC43}"/>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5" name="フローチャート: 判断 424">
          <a:extLst>
            <a:ext uri="{FF2B5EF4-FFF2-40B4-BE49-F238E27FC236}">
              <a16:creationId xmlns:a16="http://schemas.microsoft.com/office/drawing/2014/main" id="{2DB9A671-32D6-4685-AC45-EEF6C1A85CE4}"/>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6" name="フローチャート: 判断 425">
          <a:extLst>
            <a:ext uri="{FF2B5EF4-FFF2-40B4-BE49-F238E27FC236}">
              <a16:creationId xmlns:a16="http://schemas.microsoft.com/office/drawing/2014/main" id="{69DDE1CE-8753-4943-B041-AA9ED8E8DB9D}"/>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7" name="フローチャート: 判断 426">
          <a:extLst>
            <a:ext uri="{FF2B5EF4-FFF2-40B4-BE49-F238E27FC236}">
              <a16:creationId xmlns:a16="http://schemas.microsoft.com/office/drawing/2014/main" id="{2D08FE12-FB0D-4F7D-ABFB-E629A4BD53C8}"/>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86A2758-2702-4E23-BB93-BAA40C4E840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576D208-CDDC-4CA4-B0E7-007E1AB9615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53C447C-E595-449D-BAA3-9098CF72FB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03A6ECB-526A-44A8-A884-52DEF218B68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32DC832-1FBF-4B5A-9FF6-8163B090A14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3" name="楕円 432">
          <a:extLst>
            <a:ext uri="{FF2B5EF4-FFF2-40B4-BE49-F238E27FC236}">
              <a16:creationId xmlns:a16="http://schemas.microsoft.com/office/drawing/2014/main" id="{EF8F7315-30C4-42D0-A5A5-12FB7683E5DD}"/>
            </a:ext>
          </a:extLst>
        </xdr:cNvPr>
        <xdr:cNvSpPr/>
      </xdr:nvSpPr>
      <xdr:spPr>
        <a:xfrm>
          <a:off x="16268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71137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4131FACB-0ACE-4CE4-8619-C66D25B52EDD}"/>
            </a:ext>
          </a:extLst>
        </xdr:cNvPr>
        <xdr:cNvSpPr txBox="1"/>
      </xdr:nvSpPr>
      <xdr:spPr>
        <a:xfrm>
          <a:off x="16357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xdr:rowOff>
    </xdr:from>
    <xdr:to>
      <xdr:col>81</xdr:col>
      <xdr:colOff>101600</xdr:colOff>
      <xdr:row>37</xdr:row>
      <xdr:rowOff>102507</xdr:rowOff>
    </xdr:to>
    <xdr:sp macro="" textlink="">
      <xdr:nvSpPr>
        <xdr:cNvPr id="435" name="楕円 434">
          <a:extLst>
            <a:ext uri="{FF2B5EF4-FFF2-40B4-BE49-F238E27FC236}">
              <a16:creationId xmlns:a16="http://schemas.microsoft.com/office/drawing/2014/main" id="{159C556E-D40E-4560-8793-68E3D5421304}"/>
            </a:ext>
          </a:extLst>
        </xdr:cNvPr>
        <xdr:cNvSpPr/>
      </xdr:nvSpPr>
      <xdr:spPr>
        <a:xfrm>
          <a:off x="15430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51707</xdr:rowOff>
    </xdr:from>
    <xdr:to>
      <xdr:col>85</xdr:col>
      <xdr:colOff>127000</xdr:colOff>
      <xdr:row>37</xdr:row>
      <xdr:rowOff>99060</xdr:rowOff>
    </xdr:to>
    <xdr:cxnSp macro="">
      <xdr:nvCxnSpPr>
        <xdr:cNvPr id="436" name="直線コネクタ 435">
          <a:extLst>
            <a:ext uri="{FF2B5EF4-FFF2-40B4-BE49-F238E27FC236}">
              <a16:creationId xmlns:a16="http://schemas.microsoft.com/office/drawing/2014/main" id="{C8F95684-809B-41FC-94F5-F563789CEC2C}"/>
            </a:ext>
          </a:extLst>
        </xdr:cNvPr>
        <xdr:cNvCxnSpPr/>
      </xdr:nvCxnSpPr>
      <xdr:spPr>
        <a:xfrm>
          <a:off x="15481300" y="639535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125004</xdr:rowOff>
    </xdr:from>
    <xdr:to>
      <xdr:col>76</xdr:col>
      <xdr:colOff>165100</xdr:colOff>
      <xdr:row>37</xdr:row>
      <xdr:rowOff>55154</xdr:rowOff>
    </xdr:to>
    <xdr:sp macro="" textlink="">
      <xdr:nvSpPr>
        <xdr:cNvPr id="437" name="楕円 436">
          <a:extLst>
            <a:ext uri="{FF2B5EF4-FFF2-40B4-BE49-F238E27FC236}">
              <a16:creationId xmlns:a16="http://schemas.microsoft.com/office/drawing/2014/main" id="{76D3FD25-2FB0-4FFB-B1D1-A792E3F01591}"/>
            </a:ext>
          </a:extLst>
        </xdr:cNvPr>
        <xdr:cNvSpPr/>
      </xdr:nvSpPr>
      <xdr:spPr>
        <a:xfrm>
          <a:off x="14541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4354</xdr:rowOff>
    </xdr:from>
    <xdr:to>
      <xdr:col>81</xdr:col>
      <xdr:colOff>50800</xdr:colOff>
      <xdr:row>37</xdr:row>
      <xdr:rowOff>51707</xdr:rowOff>
    </xdr:to>
    <xdr:cxnSp macro="">
      <xdr:nvCxnSpPr>
        <xdr:cNvPr id="438" name="直線コネクタ 437">
          <a:extLst>
            <a:ext uri="{FF2B5EF4-FFF2-40B4-BE49-F238E27FC236}">
              <a16:creationId xmlns:a16="http://schemas.microsoft.com/office/drawing/2014/main" id="{0107D614-DE13-41E0-8C76-B969661D6D64}"/>
            </a:ext>
          </a:extLst>
        </xdr:cNvPr>
        <xdr:cNvCxnSpPr/>
      </xdr:nvCxnSpPr>
      <xdr:spPr>
        <a:xfrm>
          <a:off x="14592300" y="634800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439" name="楕円 438">
          <a:extLst>
            <a:ext uri="{FF2B5EF4-FFF2-40B4-BE49-F238E27FC236}">
              <a16:creationId xmlns:a16="http://schemas.microsoft.com/office/drawing/2014/main" id="{2986CEA0-06D6-4E59-A462-43A051F391E4}"/>
            </a:ext>
          </a:extLst>
        </xdr:cNvPr>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37</xdr:row>
      <xdr:rowOff>4354</xdr:rowOff>
    </xdr:to>
    <xdr:cxnSp macro="">
      <xdr:nvCxnSpPr>
        <xdr:cNvPr id="440" name="直線コネクタ 439">
          <a:extLst>
            <a:ext uri="{FF2B5EF4-FFF2-40B4-BE49-F238E27FC236}">
              <a16:creationId xmlns:a16="http://schemas.microsoft.com/office/drawing/2014/main" id="{7ACC4290-C852-4C8E-B26F-D0648BF94ECB}"/>
            </a:ext>
          </a:extLst>
        </xdr:cNvPr>
        <xdr:cNvCxnSpPr/>
      </xdr:nvCxnSpPr>
      <xdr:spPr>
        <a:xfrm>
          <a:off x="13703300" y="63169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48260</xdr:rowOff>
    </xdr:from>
    <xdr:to>
      <xdr:col>67</xdr:col>
      <xdr:colOff>101600</xdr:colOff>
      <xdr:row>36</xdr:row>
      <xdr:rowOff>149860</xdr:rowOff>
    </xdr:to>
    <xdr:sp macro="" textlink="">
      <xdr:nvSpPr>
        <xdr:cNvPr id="441" name="楕円 440">
          <a:extLst>
            <a:ext uri="{FF2B5EF4-FFF2-40B4-BE49-F238E27FC236}">
              <a16:creationId xmlns:a16="http://schemas.microsoft.com/office/drawing/2014/main" id="{E2B5433D-6E1E-4C8D-836B-A4E7B2E1121B}"/>
            </a:ext>
          </a:extLst>
        </xdr:cNvPr>
        <xdr:cNvSpPr/>
      </xdr:nvSpPr>
      <xdr:spPr>
        <a:xfrm>
          <a:off x="1276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99060</xdr:rowOff>
    </xdr:from>
    <xdr:to>
      <xdr:col>71</xdr:col>
      <xdr:colOff>177800</xdr:colOff>
      <xdr:row>36</xdr:row>
      <xdr:rowOff>144780</xdr:rowOff>
    </xdr:to>
    <xdr:cxnSp macro="">
      <xdr:nvCxnSpPr>
        <xdr:cNvPr id="442" name="直線コネクタ 441">
          <a:extLst>
            <a:ext uri="{FF2B5EF4-FFF2-40B4-BE49-F238E27FC236}">
              <a16:creationId xmlns:a16="http://schemas.microsoft.com/office/drawing/2014/main" id="{4ACF17BD-CFF8-4D43-BECB-3CF244C03D7F}"/>
            </a:ext>
          </a:extLst>
        </xdr:cNvPr>
        <xdr:cNvCxnSpPr/>
      </xdr:nvCxnSpPr>
      <xdr:spPr>
        <a:xfrm>
          <a:off x="12814300" y="627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116494</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7453DB71-CE06-4EF0-906A-842F721C6CF2}"/>
            </a:ext>
          </a:extLst>
        </xdr:cNvPr>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DCA44B05-544E-450C-9005-FF753C7CF4AB}"/>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FF310DF6-86C2-410F-B66E-11DECE382967}"/>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FD90462D-D4D8-4FBD-9749-C206C3A70FC2}"/>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119034</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2EC3C2D5-EA51-43AC-939C-9E402C96FD76}"/>
            </a:ext>
          </a:extLst>
        </xdr:cNvPr>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71681</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D73009E5-7A25-4F59-A3FB-22BD4F328A42}"/>
            </a:ext>
          </a:extLst>
        </xdr:cNvPr>
        <xdr:cNvSpPr txBox="1"/>
      </xdr:nvSpPr>
      <xdr:spPr>
        <a:xfrm>
          <a:off x="14389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13192E6D-9732-457C-9C6A-F57376C190FF}"/>
            </a:ext>
          </a:extLst>
        </xdr:cNvPr>
        <xdr:cNvSpPr txBox="1"/>
      </xdr:nvSpPr>
      <xdr:spPr>
        <a:xfrm>
          <a:off x="13500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F50A0B79-394B-4B7C-B58F-73C8054692CF}"/>
            </a:ext>
          </a:extLst>
        </xdr:cNvPr>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1D87EED-83A3-4962-A043-89906DDECE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463FCF04-D187-45C0-A40A-04842727824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9D93724-ED38-462C-8DA8-93917CB71E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221D084F-437F-492D-99BE-03AC7FAD44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DF65CA03-1B4A-4FF9-A22A-0C50CB1192F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7B66FE57-FBE3-406B-BE9E-BE060FDE66C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1C47928E-4086-43CF-A432-6D702F835A7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366B0CCA-1A37-445D-9F4C-A58068A6CCC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4FA13024-3E71-41C3-9028-E073DB9B0B6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1540EA40-6BFA-4AA1-9307-38B69203FC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738259B2-9623-402E-8DAF-015C9049CDD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6735B4F7-1830-4FA2-BE7A-8DDEA55FEC7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115BFBAB-0E93-4203-8757-2644FAA36DB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B777378A-00D7-4047-B19D-AE10E42FC8A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9E900BA8-4B92-4E83-B708-AA2B6F4EE64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2C8DEAD2-E4EC-40C1-A900-F287C96F867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994350B7-CD10-4695-A7FC-B6EB972C82F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6AFDF962-08EA-4B0F-8393-320EF3C9DC1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D1B0E0C6-75E4-4440-A7E9-BCE25DEF119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C0BA4B4C-448F-4BBC-892D-A615EA0F33A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566E76F6-2723-4E44-8FCA-95BFA172097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C3C7205B-99E6-499D-86EE-2005E8FCB42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FEB92814-6181-4E44-845B-BCE766C431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C41B9B2C-7F4E-478E-964D-DA482AC3CA8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3851F4F3-B74F-445A-8EB8-971191C52C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a16="http://schemas.microsoft.com/office/drawing/2014/main" id="{5616390F-8782-4B82-8974-1C1BB2B4302E}"/>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91CD7E2-D0FF-4A9D-9071-8BCA97B9ABEE}"/>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a16="http://schemas.microsoft.com/office/drawing/2014/main" id="{8ADBF76B-46A3-4A30-93DF-EBF4BED79E69}"/>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27D8F71E-3763-4C1E-B2D0-8CEBF60B8BA5}"/>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a16="http://schemas.microsoft.com/office/drawing/2014/main" id="{312E00E0-0E88-475D-BB7B-7832540A7BCE}"/>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AC6763B8-5539-463C-934F-CAF8B023C07E}"/>
            </a:ext>
          </a:extLst>
        </xdr:cNvPr>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a16="http://schemas.microsoft.com/office/drawing/2014/main" id="{C49C8BB8-668F-48F1-9736-F13E549278DF}"/>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a16="http://schemas.microsoft.com/office/drawing/2014/main" id="{5026564A-78AB-4217-92CB-7488FB69560A}"/>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121738</xdr:rowOff>
    </xdr:from>
    <xdr:to>
      <xdr:col>107</xdr:col>
      <xdr:colOff>101600</xdr:colOff>
      <xdr:row>40</xdr:row>
      <xdr:rowOff>51888</xdr:rowOff>
    </xdr:to>
    <xdr:sp macro="" textlink="">
      <xdr:nvSpPr>
        <xdr:cNvPr id="484" name="フローチャート: 判断 483">
          <a:extLst>
            <a:ext uri="{FF2B5EF4-FFF2-40B4-BE49-F238E27FC236}">
              <a16:creationId xmlns:a16="http://schemas.microsoft.com/office/drawing/2014/main" id="{9E8B6AED-1800-43CB-A8A8-0D18809DB83F}"/>
            </a:ext>
          </a:extLst>
        </xdr:cNvPr>
        <xdr:cNvSpPr/>
      </xdr:nvSpPr>
      <xdr:spPr>
        <a:xfrm>
          <a:off x="20383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138067</xdr:rowOff>
    </xdr:from>
    <xdr:to>
      <xdr:col>102</xdr:col>
      <xdr:colOff>165100</xdr:colOff>
      <xdr:row>40</xdr:row>
      <xdr:rowOff>68217</xdr:rowOff>
    </xdr:to>
    <xdr:sp macro="" textlink="">
      <xdr:nvSpPr>
        <xdr:cNvPr id="485" name="フローチャート: 判断 484">
          <a:extLst>
            <a:ext uri="{FF2B5EF4-FFF2-40B4-BE49-F238E27FC236}">
              <a16:creationId xmlns:a16="http://schemas.microsoft.com/office/drawing/2014/main" id="{4B3C06E1-94DB-4AF0-B731-A9C0E7EA16E1}"/>
            </a:ext>
          </a:extLst>
        </xdr:cNvPr>
        <xdr:cNvSpPr/>
      </xdr:nvSpPr>
      <xdr:spPr>
        <a:xfrm>
          <a:off x="19494500" y="682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138067</xdr:rowOff>
    </xdr:from>
    <xdr:to>
      <xdr:col>98</xdr:col>
      <xdr:colOff>38100</xdr:colOff>
      <xdr:row>40</xdr:row>
      <xdr:rowOff>68217</xdr:rowOff>
    </xdr:to>
    <xdr:sp macro="" textlink="">
      <xdr:nvSpPr>
        <xdr:cNvPr id="486" name="フローチャート: 判断 485">
          <a:extLst>
            <a:ext uri="{FF2B5EF4-FFF2-40B4-BE49-F238E27FC236}">
              <a16:creationId xmlns:a16="http://schemas.microsoft.com/office/drawing/2014/main" id="{8603D2BF-476F-43DA-A290-1F43F600B244}"/>
            </a:ext>
          </a:extLst>
        </xdr:cNvPr>
        <xdr:cNvSpPr/>
      </xdr:nvSpPr>
      <xdr:spPr>
        <a:xfrm>
          <a:off x="18605500" y="682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FF0EEFC-09BD-46FE-9F50-FD6B96DE1DC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DE627F9-5698-4B2E-ADD3-CB01FC1CC30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CE858D7-7594-4A6E-BF99-C469042E4CF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879AA56-BD19-49A3-92AA-C9F77B56CFE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21F0587-E847-4CDB-BF21-AA4C776BA9D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92" name="楕円 491">
          <a:extLst>
            <a:ext uri="{FF2B5EF4-FFF2-40B4-BE49-F238E27FC236}">
              <a16:creationId xmlns:a16="http://schemas.microsoft.com/office/drawing/2014/main" id="{CBD614BC-C491-4C37-9765-31F8626031BB}"/>
            </a:ext>
          </a:extLst>
        </xdr:cNvPr>
        <xdr:cNvSpPr/>
      </xdr:nvSpPr>
      <xdr:spPr>
        <a:xfrm>
          <a:off x="22110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108693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8A2F643A-04B1-405F-A659-705CA1F99109}"/>
            </a:ext>
          </a:extLst>
        </xdr:cNvPr>
        <xdr:cNvSpPr txBox="1"/>
      </xdr:nvSpPr>
      <xdr:spPr>
        <a:xfrm>
          <a:off x="22199600" y="628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95613</xdr:rowOff>
    </xdr:from>
    <xdr:to>
      <xdr:col>112</xdr:col>
      <xdr:colOff>38100</xdr:colOff>
      <xdr:row>38</xdr:row>
      <xdr:rowOff>25763</xdr:rowOff>
    </xdr:to>
    <xdr:sp macro="" textlink="">
      <xdr:nvSpPr>
        <xdr:cNvPr id="494" name="楕円 493">
          <a:extLst>
            <a:ext uri="{FF2B5EF4-FFF2-40B4-BE49-F238E27FC236}">
              <a16:creationId xmlns:a16="http://schemas.microsoft.com/office/drawing/2014/main" id="{804391B1-0B01-4301-ABCC-2B3B7082E6B1}"/>
            </a:ext>
          </a:extLst>
        </xdr:cNvPr>
        <xdr:cNvSpPr/>
      </xdr:nvSpPr>
      <xdr:spPr>
        <a:xfrm>
          <a:off x="21272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136616</xdr:rowOff>
    </xdr:from>
    <xdr:to>
      <xdr:col>116</xdr:col>
      <xdr:colOff>63500</xdr:colOff>
      <xdr:row>37</xdr:row>
      <xdr:rowOff>146413</xdr:rowOff>
    </xdr:to>
    <xdr:cxnSp macro="">
      <xdr:nvCxnSpPr>
        <xdr:cNvPr id="495" name="直線コネクタ 494">
          <a:extLst>
            <a:ext uri="{FF2B5EF4-FFF2-40B4-BE49-F238E27FC236}">
              <a16:creationId xmlns:a16="http://schemas.microsoft.com/office/drawing/2014/main" id="{E5E25140-5887-42A6-96EC-D0B8851C5E25}"/>
            </a:ext>
          </a:extLst>
        </xdr:cNvPr>
        <xdr:cNvCxnSpPr/>
      </xdr:nvCxnSpPr>
      <xdr:spPr>
        <a:xfrm flipV="1">
          <a:off x="21323300" y="64802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108676</xdr:rowOff>
    </xdr:from>
    <xdr:to>
      <xdr:col>107</xdr:col>
      <xdr:colOff>101600</xdr:colOff>
      <xdr:row>38</xdr:row>
      <xdr:rowOff>38826</xdr:rowOff>
    </xdr:to>
    <xdr:sp macro="" textlink="">
      <xdr:nvSpPr>
        <xdr:cNvPr id="496" name="楕円 495">
          <a:extLst>
            <a:ext uri="{FF2B5EF4-FFF2-40B4-BE49-F238E27FC236}">
              <a16:creationId xmlns:a16="http://schemas.microsoft.com/office/drawing/2014/main" id="{556BF936-8B53-424C-85BD-B04EC377930D}"/>
            </a:ext>
          </a:extLst>
        </xdr:cNvPr>
        <xdr:cNvSpPr/>
      </xdr:nvSpPr>
      <xdr:spPr>
        <a:xfrm>
          <a:off x="20383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146413</xdr:rowOff>
    </xdr:from>
    <xdr:to>
      <xdr:col>111</xdr:col>
      <xdr:colOff>177800</xdr:colOff>
      <xdr:row>37</xdr:row>
      <xdr:rowOff>159476</xdr:rowOff>
    </xdr:to>
    <xdr:cxnSp macro="">
      <xdr:nvCxnSpPr>
        <xdr:cNvPr id="497" name="直線コネクタ 496">
          <a:extLst>
            <a:ext uri="{FF2B5EF4-FFF2-40B4-BE49-F238E27FC236}">
              <a16:creationId xmlns:a16="http://schemas.microsoft.com/office/drawing/2014/main" id="{B0A7F77E-E2AA-497D-BF0F-F97F8CF628AA}"/>
            </a:ext>
          </a:extLst>
        </xdr:cNvPr>
        <xdr:cNvCxnSpPr/>
      </xdr:nvCxnSpPr>
      <xdr:spPr>
        <a:xfrm flipV="1">
          <a:off x="20434300" y="64900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125004</xdr:rowOff>
    </xdr:from>
    <xdr:to>
      <xdr:col>102</xdr:col>
      <xdr:colOff>165100</xdr:colOff>
      <xdr:row>38</xdr:row>
      <xdr:rowOff>55155</xdr:rowOff>
    </xdr:to>
    <xdr:sp macro="" textlink="">
      <xdr:nvSpPr>
        <xdr:cNvPr id="498" name="楕円 497">
          <a:extLst>
            <a:ext uri="{FF2B5EF4-FFF2-40B4-BE49-F238E27FC236}">
              <a16:creationId xmlns:a16="http://schemas.microsoft.com/office/drawing/2014/main" id="{2ADA63D9-BF8A-4D77-B9FF-4BE1BB41FAC3}"/>
            </a:ext>
          </a:extLst>
        </xdr:cNvPr>
        <xdr:cNvSpPr/>
      </xdr:nvSpPr>
      <xdr:spPr>
        <a:xfrm>
          <a:off x="19494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159476</xdr:rowOff>
    </xdr:from>
    <xdr:to>
      <xdr:col>107</xdr:col>
      <xdr:colOff>50800</xdr:colOff>
      <xdr:row>38</xdr:row>
      <xdr:rowOff>4354</xdr:rowOff>
    </xdr:to>
    <xdr:cxnSp macro="">
      <xdr:nvCxnSpPr>
        <xdr:cNvPr id="499" name="直線コネクタ 498">
          <a:extLst>
            <a:ext uri="{FF2B5EF4-FFF2-40B4-BE49-F238E27FC236}">
              <a16:creationId xmlns:a16="http://schemas.microsoft.com/office/drawing/2014/main" id="{88A5D7D6-4092-4830-9349-5B9BB3205598}"/>
            </a:ext>
          </a:extLst>
        </xdr:cNvPr>
        <xdr:cNvCxnSpPr/>
      </xdr:nvCxnSpPr>
      <xdr:spPr>
        <a:xfrm flipV="1">
          <a:off x="19545300" y="650312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131536</xdr:rowOff>
    </xdr:from>
    <xdr:to>
      <xdr:col>98</xdr:col>
      <xdr:colOff>38100</xdr:colOff>
      <xdr:row>38</xdr:row>
      <xdr:rowOff>61686</xdr:rowOff>
    </xdr:to>
    <xdr:sp macro="" textlink="">
      <xdr:nvSpPr>
        <xdr:cNvPr id="500" name="楕円 499">
          <a:extLst>
            <a:ext uri="{FF2B5EF4-FFF2-40B4-BE49-F238E27FC236}">
              <a16:creationId xmlns:a16="http://schemas.microsoft.com/office/drawing/2014/main" id="{45BB8FFA-D808-44C7-A17A-55392A67BCB3}"/>
            </a:ext>
          </a:extLst>
        </xdr:cNvPr>
        <xdr:cNvSpPr/>
      </xdr:nvSpPr>
      <xdr:spPr>
        <a:xfrm>
          <a:off x="18605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4354</xdr:rowOff>
    </xdr:from>
    <xdr:to>
      <xdr:col>102</xdr:col>
      <xdr:colOff>114300</xdr:colOff>
      <xdr:row>38</xdr:row>
      <xdr:rowOff>10885</xdr:rowOff>
    </xdr:to>
    <xdr:cxnSp macro="">
      <xdr:nvCxnSpPr>
        <xdr:cNvPr id="501" name="直線コネクタ 500">
          <a:extLst>
            <a:ext uri="{FF2B5EF4-FFF2-40B4-BE49-F238E27FC236}">
              <a16:creationId xmlns:a16="http://schemas.microsoft.com/office/drawing/2014/main" id="{89E973B1-979E-4B03-86D0-2AA2DF5EB328}"/>
            </a:ext>
          </a:extLst>
        </xdr:cNvPr>
        <xdr:cNvCxnSpPr/>
      </xdr:nvCxnSpPr>
      <xdr:spPr>
        <a:xfrm flipV="1">
          <a:off x="18656300" y="65194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5CE57240-27A9-4019-8475-FB2FA0696E58}"/>
            </a:ext>
          </a:extLst>
        </xdr:cNvPr>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43015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556004BE-18AA-4874-BCBA-92722F599C6F}"/>
            </a:ext>
          </a:extLst>
        </xdr:cNvPr>
        <xdr:cNvSpPr txBox="1"/>
      </xdr:nvSpPr>
      <xdr:spPr>
        <a:xfrm>
          <a:off x="201994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59344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42104EA7-F3C3-4997-AE46-420AB2295075}"/>
            </a:ext>
          </a:extLst>
        </xdr:cNvPr>
        <xdr:cNvSpPr txBox="1"/>
      </xdr:nvSpPr>
      <xdr:spPr>
        <a:xfrm>
          <a:off x="19310427" y="691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59344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6270B9D8-BC8E-445E-99AB-B7D2FDF7275C}"/>
            </a:ext>
          </a:extLst>
        </xdr:cNvPr>
        <xdr:cNvSpPr txBox="1"/>
      </xdr:nvSpPr>
      <xdr:spPr>
        <a:xfrm>
          <a:off x="18421427" y="691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42290</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6FFFDF96-2BAD-4C0C-B560-A97195F8ACBE}"/>
            </a:ext>
          </a:extLst>
        </xdr:cNvPr>
        <xdr:cNvSpPr txBox="1"/>
      </xdr:nvSpPr>
      <xdr:spPr>
        <a:xfrm>
          <a:off x="21075727" y="621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55353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1FE282D2-13C2-4D21-9C69-F49D45CC3CBD}"/>
            </a:ext>
          </a:extLst>
        </xdr:cNvPr>
        <xdr:cNvSpPr txBox="1"/>
      </xdr:nvSpPr>
      <xdr:spPr>
        <a:xfrm>
          <a:off x="20199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71681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96AC865F-7519-4644-B16B-0803C35018D9}"/>
            </a:ext>
          </a:extLst>
        </xdr:cNvPr>
        <xdr:cNvSpPr txBox="1"/>
      </xdr:nvSpPr>
      <xdr:spPr>
        <a:xfrm>
          <a:off x="193104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78213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DCF0D74B-0856-4B6D-9FCB-2DF056599786}"/>
            </a:ext>
          </a:extLst>
        </xdr:cNvPr>
        <xdr:cNvSpPr txBox="1"/>
      </xdr:nvSpPr>
      <xdr:spPr>
        <a:xfrm>
          <a:off x="18421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6908572E-495C-431F-A518-7FFD2DF1F8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7A69B68D-0CCF-422A-B01C-CEC6BC6D20B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2479F1D3-78F7-4328-98A0-A7EDB54FA0B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AE6DEB3D-7A72-49E6-AC5C-1D56E1F7A63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15929EF6-EC40-4FCF-8D43-F2E5A19439D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D359484-AC04-4416-816D-2926A6C0BFA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1F670BCF-6530-467B-8CF3-615B41B3A75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FC7C0BFD-E1E2-4962-AF4D-D8E9F11A346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25DEBA65-EF51-451D-8027-0A1017753F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A8663F0A-D205-4BA7-9C75-43877EA2581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6AAA22CC-D7AB-47C3-8E46-4CABAB6CB8D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9477DD79-E1FC-430A-84C0-2318A138EC3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59A81E2A-5E3E-4F3A-AF8E-787D4D095BD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F90F0C14-FCA4-42B1-91F7-7C475707C59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72F77919-C7FC-4EC5-B128-F40E6758F51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67467D4C-83F4-4CC9-9E0C-046787CDE4C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92FE62AD-F8C2-4C46-AF10-2DB84253D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B504A7BA-3D6E-4E66-956B-367DEDB339A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853E4107-8555-4524-92A7-F0B6FDA9F17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3CB62BA1-876F-476D-B7C0-544A2D7EE4C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12415419-0D0E-4BAB-91D6-3FE3990CEDB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9BF537C4-7095-42F5-86F9-8AD44AFD854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85CCDE5-F234-4F92-BB6F-E28EBB12A93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363791AE-1DB9-480E-8E33-D8D1695B2ED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a16="http://schemas.microsoft.com/office/drawing/2014/main" id="{EFA67C3E-18BF-4006-8382-3ADA057F4317}"/>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F00177C9-85AD-4918-8C6C-18C1F1679D3A}"/>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a16="http://schemas.microsoft.com/office/drawing/2014/main" id="{CE0E5018-4063-4FDD-85AB-97F596EA4A93}"/>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34C5855D-C8B6-450D-95F4-39748FCC1311}"/>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a16="http://schemas.microsoft.com/office/drawing/2014/main" id="{FC26D9CF-E257-439D-A411-93FD42C648CE}"/>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167E8826-D573-46A9-8A2B-A19A7FEB057C}"/>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a16="http://schemas.microsoft.com/office/drawing/2014/main" id="{AF4DACE8-2228-428D-B38C-2667E979012B}"/>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a16="http://schemas.microsoft.com/office/drawing/2014/main" id="{1D8000A2-4364-4E0B-9553-E6A08079A230}"/>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2" name="フローチャート: 判断 541">
          <a:extLst>
            <a:ext uri="{FF2B5EF4-FFF2-40B4-BE49-F238E27FC236}">
              <a16:creationId xmlns:a16="http://schemas.microsoft.com/office/drawing/2014/main" id="{B674EC05-689A-4949-9F9A-4669E673484F}"/>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3" name="フローチャート: 判断 542">
          <a:extLst>
            <a:ext uri="{FF2B5EF4-FFF2-40B4-BE49-F238E27FC236}">
              <a16:creationId xmlns:a16="http://schemas.microsoft.com/office/drawing/2014/main" id="{7328DFF5-F2B0-4036-B3BA-33F04C123AB4}"/>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4" name="フローチャート: 判断 543">
          <a:extLst>
            <a:ext uri="{FF2B5EF4-FFF2-40B4-BE49-F238E27FC236}">
              <a16:creationId xmlns:a16="http://schemas.microsoft.com/office/drawing/2014/main" id="{9C943A9F-5939-415C-BA6D-4A40BB9FEB81}"/>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41A3FAE-4C3A-45C4-A83A-7C6370F293F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F8FF686-6AC5-493E-998D-2CF36390A1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5930376-5EED-4277-9020-D538F6D1732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857DBDB-C61A-4AE8-9DFD-40E16A75C75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55B3D9B-C1EE-4CF2-AC75-634566AEB0F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550" name="楕円 549">
          <a:extLst>
            <a:ext uri="{FF2B5EF4-FFF2-40B4-BE49-F238E27FC236}">
              <a16:creationId xmlns:a16="http://schemas.microsoft.com/office/drawing/2014/main" id="{88686A1F-90F9-4242-81C6-A24D9A5B5A3C}"/>
            </a:ext>
          </a:extLst>
        </xdr:cNvPr>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97807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DCF90CBE-175C-4260-8D2C-F3368B4D26E7}"/>
            </a:ext>
          </a:extLst>
        </xdr:cNvPr>
        <xdr:cNvSpPr txBox="1"/>
      </xdr:nvSpPr>
      <xdr:spPr>
        <a:xfrm>
          <a:off x="16357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552" name="楕円 551">
          <a:extLst>
            <a:ext uri="{FF2B5EF4-FFF2-40B4-BE49-F238E27FC236}">
              <a16:creationId xmlns:a16="http://schemas.microsoft.com/office/drawing/2014/main" id="{62444BBD-244D-40AA-94C9-1FE938CD5D19}"/>
            </a:ext>
          </a:extLst>
        </xdr:cNvPr>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91440</xdr:rowOff>
    </xdr:from>
    <xdr:to>
      <xdr:col>85</xdr:col>
      <xdr:colOff>127000</xdr:colOff>
      <xdr:row>59</xdr:row>
      <xdr:rowOff>125730</xdr:rowOff>
    </xdr:to>
    <xdr:cxnSp macro="">
      <xdr:nvCxnSpPr>
        <xdr:cNvPr id="553" name="直線コネクタ 552">
          <a:extLst>
            <a:ext uri="{FF2B5EF4-FFF2-40B4-BE49-F238E27FC236}">
              <a16:creationId xmlns:a16="http://schemas.microsoft.com/office/drawing/2014/main" id="{D0F4721D-A9F3-40DB-8B38-C0C04A9E5035}"/>
            </a:ext>
          </a:extLst>
        </xdr:cNvPr>
        <xdr:cNvCxnSpPr/>
      </xdr:nvCxnSpPr>
      <xdr:spPr>
        <a:xfrm>
          <a:off x="15481300" y="102069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xdr:rowOff>
    </xdr:from>
    <xdr:to>
      <xdr:col>76</xdr:col>
      <xdr:colOff>165100</xdr:colOff>
      <xdr:row>59</xdr:row>
      <xdr:rowOff>106045</xdr:rowOff>
    </xdr:to>
    <xdr:sp macro="" textlink="">
      <xdr:nvSpPr>
        <xdr:cNvPr id="554" name="楕円 553">
          <a:extLst>
            <a:ext uri="{FF2B5EF4-FFF2-40B4-BE49-F238E27FC236}">
              <a16:creationId xmlns:a16="http://schemas.microsoft.com/office/drawing/2014/main" id="{80600EED-C573-4BF4-8FB2-F03C2480F4D9}"/>
            </a:ext>
          </a:extLst>
        </xdr:cNvPr>
        <xdr:cNvSpPr/>
      </xdr:nvSpPr>
      <xdr:spPr>
        <a:xfrm>
          <a:off x="14541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55245</xdr:rowOff>
    </xdr:from>
    <xdr:to>
      <xdr:col>81</xdr:col>
      <xdr:colOff>50800</xdr:colOff>
      <xdr:row>59</xdr:row>
      <xdr:rowOff>91440</xdr:rowOff>
    </xdr:to>
    <xdr:cxnSp macro="">
      <xdr:nvCxnSpPr>
        <xdr:cNvPr id="555" name="直線コネクタ 554">
          <a:extLst>
            <a:ext uri="{FF2B5EF4-FFF2-40B4-BE49-F238E27FC236}">
              <a16:creationId xmlns:a16="http://schemas.microsoft.com/office/drawing/2014/main" id="{39B9E6E7-E01A-4307-9366-75C8AFE05CD7}"/>
            </a:ext>
          </a:extLst>
        </xdr:cNvPr>
        <xdr:cNvCxnSpPr/>
      </xdr:nvCxnSpPr>
      <xdr:spPr>
        <a:xfrm>
          <a:off x="14592300" y="101707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xdr:rowOff>
    </xdr:from>
    <xdr:to>
      <xdr:col>72</xdr:col>
      <xdr:colOff>38100</xdr:colOff>
      <xdr:row>59</xdr:row>
      <xdr:rowOff>102235</xdr:rowOff>
    </xdr:to>
    <xdr:sp macro="" textlink="">
      <xdr:nvSpPr>
        <xdr:cNvPr id="556" name="楕円 555">
          <a:extLst>
            <a:ext uri="{FF2B5EF4-FFF2-40B4-BE49-F238E27FC236}">
              <a16:creationId xmlns:a16="http://schemas.microsoft.com/office/drawing/2014/main" id="{D7968A3E-9C08-4751-8BC2-AC3F73DB22DF}"/>
            </a:ext>
          </a:extLst>
        </xdr:cNvPr>
        <xdr:cNvSpPr/>
      </xdr:nvSpPr>
      <xdr:spPr>
        <a:xfrm>
          <a:off x="13652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51435</xdr:rowOff>
    </xdr:from>
    <xdr:to>
      <xdr:col>76</xdr:col>
      <xdr:colOff>114300</xdr:colOff>
      <xdr:row>59</xdr:row>
      <xdr:rowOff>55245</xdr:rowOff>
    </xdr:to>
    <xdr:cxnSp macro="">
      <xdr:nvCxnSpPr>
        <xdr:cNvPr id="557" name="直線コネクタ 556">
          <a:extLst>
            <a:ext uri="{FF2B5EF4-FFF2-40B4-BE49-F238E27FC236}">
              <a16:creationId xmlns:a16="http://schemas.microsoft.com/office/drawing/2014/main" id="{B5E4D105-8E22-4540-A832-79D54797CD36}"/>
            </a:ext>
          </a:extLst>
        </xdr:cNvPr>
        <xdr:cNvCxnSpPr/>
      </xdr:nvCxnSpPr>
      <xdr:spPr>
        <a:xfrm>
          <a:off x="13703300" y="101669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132080</xdr:rowOff>
    </xdr:from>
    <xdr:to>
      <xdr:col>67</xdr:col>
      <xdr:colOff>101600</xdr:colOff>
      <xdr:row>59</xdr:row>
      <xdr:rowOff>62230</xdr:rowOff>
    </xdr:to>
    <xdr:sp macro="" textlink="">
      <xdr:nvSpPr>
        <xdr:cNvPr id="558" name="楕円 557">
          <a:extLst>
            <a:ext uri="{FF2B5EF4-FFF2-40B4-BE49-F238E27FC236}">
              <a16:creationId xmlns:a16="http://schemas.microsoft.com/office/drawing/2014/main" id="{84B37F57-0EEA-4DE2-89A1-78CBE2446BA8}"/>
            </a:ext>
          </a:extLst>
        </xdr:cNvPr>
        <xdr:cNvSpPr/>
      </xdr:nvSpPr>
      <xdr:spPr>
        <a:xfrm>
          <a:off x="1276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xdr:rowOff>
    </xdr:from>
    <xdr:to>
      <xdr:col>71</xdr:col>
      <xdr:colOff>177800</xdr:colOff>
      <xdr:row>59</xdr:row>
      <xdr:rowOff>51435</xdr:rowOff>
    </xdr:to>
    <xdr:cxnSp macro="">
      <xdr:nvCxnSpPr>
        <xdr:cNvPr id="559" name="直線コネクタ 558">
          <a:extLst>
            <a:ext uri="{FF2B5EF4-FFF2-40B4-BE49-F238E27FC236}">
              <a16:creationId xmlns:a16="http://schemas.microsoft.com/office/drawing/2014/main" id="{0338D4BF-4F77-4675-AD30-AD06D7E83D68}"/>
            </a:ext>
          </a:extLst>
        </xdr:cNvPr>
        <xdr:cNvCxnSpPr/>
      </xdr:nvCxnSpPr>
      <xdr:spPr>
        <a:xfrm>
          <a:off x="12814300" y="101269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560" name="n_1aveValue【学校施設】&#10;有形固定資産減価償却率">
          <a:extLst>
            <a:ext uri="{FF2B5EF4-FFF2-40B4-BE49-F238E27FC236}">
              <a16:creationId xmlns:a16="http://schemas.microsoft.com/office/drawing/2014/main" id="{BEEF6D82-17DD-4B62-928D-51F7D9ECD768}"/>
            </a:ext>
          </a:extLst>
        </xdr:cNvPr>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61" name="n_2aveValue【学校施設】&#10;有形固定資産減価償却率">
          <a:extLst>
            <a:ext uri="{FF2B5EF4-FFF2-40B4-BE49-F238E27FC236}">
              <a16:creationId xmlns:a16="http://schemas.microsoft.com/office/drawing/2014/main" id="{1D858B8B-4349-4695-8703-0F4CFA3206EE}"/>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2" name="n_3aveValue【学校施設】&#10;有形固定資産減価償却率">
          <a:extLst>
            <a:ext uri="{FF2B5EF4-FFF2-40B4-BE49-F238E27FC236}">
              <a16:creationId xmlns:a16="http://schemas.microsoft.com/office/drawing/2014/main" id="{C5044242-93CD-4EAA-8B2F-94062A09E2D6}"/>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3" name="n_4aveValue【学校施設】&#10;有形固定資産減価償却率">
          <a:extLst>
            <a:ext uri="{FF2B5EF4-FFF2-40B4-BE49-F238E27FC236}">
              <a16:creationId xmlns:a16="http://schemas.microsoft.com/office/drawing/2014/main" id="{E940CE5F-ED65-4DCE-BF46-C413E4C25AA2}"/>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564" name="n_1mainValue【学校施設】&#10;有形固定資産減価償却率">
          <a:extLst>
            <a:ext uri="{FF2B5EF4-FFF2-40B4-BE49-F238E27FC236}">
              <a16:creationId xmlns:a16="http://schemas.microsoft.com/office/drawing/2014/main" id="{5D622B2E-8391-4DFF-8ADB-9A6F54CDC77B}"/>
            </a:ext>
          </a:extLst>
        </xdr:cNvPr>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122572</xdr:rowOff>
    </xdr:from>
    <xdr:ext cx="405111" cy="259045"/>
    <xdr:sp macro="" textlink="">
      <xdr:nvSpPr>
        <xdr:cNvPr id="565" name="n_2mainValue【学校施設】&#10;有形固定資産減価償却率">
          <a:extLst>
            <a:ext uri="{FF2B5EF4-FFF2-40B4-BE49-F238E27FC236}">
              <a16:creationId xmlns:a16="http://schemas.microsoft.com/office/drawing/2014/main" id="{51F30DD9-8CED-48F0-8257-A1EBBF6E045B}"/>
            </a:ext>
          </a:extLst>
        </xdr:cNvPr>
        <xdr:cNvSpPr txBox="1"/>
      </xdr:nvSpPr>
      <xdr:spPr>
        <a:xfrm>
          <a:off x="14389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118762</xdr:rowOff>
    </xdr:from>
    <xdr:ext cx="405111" cy="259045"/>
    <xdr:sp macro="" textlink="">
      <xdr:nvSpPr>
        <xdr:cNvPr id="566" name="n_3mainValue【学校施設】&#10;有形固定資産減価償却率">
          <a:extLst>
            <a:ext uri="{FF2B5EF4-FFF2-40B4-BE49-F238E27FC236}">
              <a16:creationId xmlns:a16="http://schemas.microsoft.com/office/drawing/2014/main" id="{D59453F2-CC6E-46E5-8FB9-8D6EF3E2EC5E}"/>
            </a:ext>
          </a:extLst>
        </xdr:cNvPr>
        <xdr:cNvSpPr txBox="1"/>
      </xdr:nvSpPr>
      <xdr:spPr>
        <a:xfrm>
          <a:off x="13500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567" name="n_4mainValue【学校施設】&#10;有形固定資産減価償却率">
          <a:extLst>
            <a:ext uri="{FF2B5EF4-FFF2-40B4-BE49-F238E27FC236}">
              <a16:creationId xmlns:a16="http://schemas.microsoft.com/office/drawing/2014/main" id="{7D3B5C2E-5DB6-4223-9CA4-F3F7FB78F376}"/>
            </a:ext>
          </a:extLst>
        </xdr:cNvPr>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38A204C6-5A54-4D3B-A123-4B2D4A78E6F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DF77529-50D9-45C9-BDF9-4E602CC7207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C35F8D17-6959-4FEA-BA37-1B9C22E413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67BD5D83-2B6C-4D89-9FAA-4E41219DA6F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8CFC4A8B-BDE4-4ADB-B81F-DD1067812D9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EA9D6D05-9914-4147-A0FE-E49C5726C6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BDBA62E6-B3BD-4AED-9170-D83B8A08450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D55DE85C-B9FE-4B5A-925A-F06E344A3E0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5E3DF4AA-9CB9-4AE6-8F1A-F77431A72F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CBA5EC6D-FE5B-4603-A2E0-7C74B6D8866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E9B371F-8387-431E-8C07-0AC14896D60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13A4523C-26C3-4FA1-A3E0-5F0D5F1EEFB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E5885694-CB09-47A6-9388-AFCEFA60DC0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969A6430-8420-419A-A813-19B963B912F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C0FF198C-0BC5-40B0-A274-03E8EA0EA2F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E0BAC99B-C198-4263-9AB4-C7B55248795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86722E65-72FB-4CA9-AD3B-40AD7734378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C7C2AD76-979E-4DCB-B9EA-6E5DE289AA7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85FAB94F-1413-425A-A696-32886CFDF0E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6FF98B24-BA5A-4C1E-A1C5-0D6603FFF29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6E376261-71CF-46C5-8F59-8B4B1E44C38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80B45B5B-B039-4124-801A-233ED8FCC7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a16="http://schemas.microsoft.com/office/drawing/2014/main" id="{1A7DB775-9A63-4E67-9A98-5EEB9E73332F}"/>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a16="http://schemas.microsoft.com/office/drawing/2014/main" id="{CC6C7586-B45D-4BEA-BD2D-CA3AA8027EB5}"/>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a16="http://schemas.microsoft.com/office/drawing/2014/main" id="{31F16CAF-2EB1-4D7B-82ED-9B42084CF641}"/>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a16="http://schemas.microsoft.com/office/drawing/2014/main" id="{1E3143CB-4317-4D7B-81EA-9109B662118A}"/>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a16="http://schemas.microsoft.com/office/drawing/2014/main" id="{A78B2722-4F07-4A90-A4F2-A8346D7D2E71}"/>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95" name="【学校施設】&#10;一人当たり面積平均値テキスト">
          <a:extLst>
            <a:ext uri="{FF2B5EF4-FFF2-40B4-BE49-F238E27FC236}">
              <a16:creationId xmlns:a16="http://schemas.microsoft.com/office/drawing/2014/main" id="{B94B919D-8C01-4113-B218-97D593C1C7A5}"/>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a16="http://schemas.microsoft.com/office/drawing/2014/main" id="{21DF974E-2ACD-49D2-AEF2-3B50D9141539}"/>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a16="http://schemas.microsoft.com/office/drawing/2014/main" id="{7BFF9662-AEB5-40C0-A549-50BA29CEC5CC}"/>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53442</xdr:rowOff>
    </xdr:from>
    <xdr:to>
      <xdr:col>107</xdr:col>
      <xdr:colOff>101600</xdr:colOff>
      <xdr:row>62</xdr:row>
      <xdr:rowOff>155042</xdr:rowOff>
    </xdr:to>
    <xdr:sp macro="" textlink="">
      <xdr:nvSpPr>
        <xdr:cNvPr id="598" name="フローチャート: 判断 597">
          <a:extLst>
            <a:ext uri="{FF2B5EF4-FFF2-40B4-BE49-F238E27FC236}">
              <a16:creationId xmlns:a16="http://schemas.microsoft.com/office/drawing/2014/main" id="{2B64550A-14EB-4012-A1F9-C3387D476664}"/>
            </a:ext>
          </a:extLst>
        </xdr:cNvPr>
        <xdr:cNvSpPr/>
      </xdr:nvSpPr>
      <xdr:spPr>
        <a:xfrm>
          <a:off x="20383500" y="1068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599" name="フローチャート: 判断 598">
          <a:extLst>
            <a:ext uri="{FF2B5EF4-FFF2-40B4-BE49-F238E27FC236}">
              <a16:creationId xmlns:a16="http://schemas.microsoft.com/office/drawing/2014/main" id="{789CB883-D3D5-48E9-9C47-BD482E17F0AA}"/>
            </a:ext>
          </a:extLst>
        </xdr:cNvPr>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73101</xdr:rowOff>
    </xdr:from>
    <xdr:to>
      <xdr:col>98</xdr:col>
      <xdr:colOff>38100</xdr:colOff>
      <xdr:row>63</xdr:row>
      <xdr:rowOff>3251</xdr:rowOff>
    </xdr:to>
    <xdr:sp macro="" textlink="">
      <xdr:nvSpPr>
        <xdr:cNvPr id="600" name="フローチャート: 判断 599">
          <a:extLst>
            <a:ext uri="{FF2B5EF4-FFF2-40B4-BE49-F238E27FC236}">
              <a16:creationId xmlns:a16="http://schemas.microsoft.com/office/drawing/2014/main" id="{3DAB28A3-26C4-4385-94AC-ABBECD68655E}"/>
            </a:ext>
          </a:extLst>
        </xdr:cNvPr>
        <xdr:cNvSpPr/>
      </xdr:nvSpPr>
      <xdr:spPr>
        <a:xfrm>
          <a:off x="18605500" y="10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5BDE86-9F85-4705-8E1F-D2589751548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7B08BF8-A82D-4212-A014-8AE257A4257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41D9578-5413-4291-92FD-F372EE206E7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6343CB6-D96C-4934-B41D-646D795EE01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DD7BFE9-9D25-4C66-9369-C0275B80146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47955</xdr:rowOff>
    </xdr:from>
    <xdr:to>
      <xdr:col>116</xdr:col>
      <xdr:colOff>114300</xdr:colOff>
      <xdr:row>61</xdr:row>
      <xdr:rowOff>149555</xdr:rowOff>
    </xdr:to>
    <xdr:sp macro="" textlink="">
      <xdr:nvSpPr>
        <xdr:cNvPr id="606" name="楕円 605">
          <a:extLst>
            <a:ext uri="{FF2B5EF4-FFF2-40B4-BE49-F238E27FC236}">
              <a16:creationId xmlns:a16="http://schemas.microsoft.com/office/drawing/2014/main" id="{B88A19FA-2613-4C78-81A9-39834A65C3C4}"/>
            </a:ext>
          </a:extLst>
        </xdr:cNvPr>
        <xdr:cNvSpPr/>
      </xdr:nvSpPr>
      <xdr:spPr>
        <a:xfrm>
          <a:off x="22110700" y="105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26382</xdr:rowOff>
    </xdr:from>
    <xdr:ext cx="469744" cy="259045"/>
    <xdr:sp macro="" textlink="">
      <xdr:nvSpPr>
        <xdr:cNvPr id="607" name="【学校施設】&#10;一人当たり面積該当値テキスト">
          <a:extLst>
            <a:ext uri="{FF2B5EF4-FFF2-40B4-BE49-F238E27FC236}">
              <a16:creationId xmlns:a16="http://schemas.microsoft.com/office/drawing/2014/main" id="{3E45D258-EE85-4358-8D63-4F43A3436DDC}"/>
            </a:ext>
          </a:extLst>
        </xdr:cNvPr>
        <xdr:cNvSpPr txBox="1"/>
      </xdr:nvSpPr>
      <xdr:spPr>
        <a:xfrm>
          <a:off x="22199600" y="1048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58014</xdr:rowOff>
    </xdr:from>
    <xdr:to>
      <xdr:col>112</xdr:col>
      <xdr:colOff>38100</xdr:colOff>
      <xdr:row>61</xdr:row>
      <xdr:rowOff>159614</xdr:rowOff>
    </xdr:to>
    <xdr:sp macro="" textlink="">
      <xdr:nvSpPr>
        <xdr:cNvPr id="608" name="楕円 607">
          <a:extLst>
            <a:ext uri="{FF2B5EF4-FFF2-40B4-BE49-F238E27FC236}">
              <a16:creationId xmlns:a16="http://schemas.microsoft.com/office/drawing/2014/main" id="{5DB00EC4-050B-4A49-9E71-3708722E612D}"/>
            </a:ext>
          </a:extLst>
        </xdr:cNvPr>
        <xdr:cNvSpPr/>
      </xdr:nvSpPr>
      <xdr:spPr>
        <a:xfrm>
          <a:off x="21272500" y="1051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98755</xdr:rowOff>
    </xdr:from>
    <xdr:to>
      <xdr:col>116</xdr:col>
      <xdr:colOff>63500</xdr:colOff>
      <xdr:row>61</xdr:row>
      <xdr:rowOff>108814</xdr:rowOff>
    </xdr:to>
    <xdr:cxnSp macro="">
      <xdr:nvCxnSpPr>
        <xdr:cNvPr id="609" name="直線コネクタ 608">
          <a:extLst>
            <a:ext uri="{FF2B5EF4-FFF2-40B4-BE49-F238E27FC236}">
              <a16:creationId xmlns:a16="http://schemas.microsoft.com/office/drawing/2014/main" id="{EE301524-A1FF-4F6F-87C2-CC5D813154A1}"/>
            </a:ext>
          </a:extLst>
        </xdr:cNvPr>
        <xdr:cNvCxnSpPr/>
      </xdr:nvCxnSpPr>
      <xdr:spPr>
        <a:xfrm flipV="1">
          <a:off x="21323300" y="10557205"/>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71272</xdr:rowOff>
    </xdr:from>
    <xdr:to>
      <xdr:col>107</xdr:col>
      <xdr:colOff>101600</xdr:colOff>
      <xdr:row>62</xdr:row>
      <xdr:rowOff>1422</xdr:rowOff>
    </xdr:to>
    <xdr:sp macro="" textlink="">
      <xdr:nvSpPr>
        <xdr:cNvPr id="610" name="楕円 609">
          <a:extLst>
            <a:ext uri="{FF2B5EF4-FFF2-40B4-BE49-F238E27FC236}">
              <a16:creationId xmlns:a16="http://schemas.microsoft.com/office/drawing/2014/main" id="{582B36AC-F3DC-45D2-8168-6ED59EA6A267}"/>
            </a:ext>
          </a:extLst>
        </xdr:cNvPr>
        <xdr:cNvSpPr/>
      </xdr:nvSpPr>
      <xdr:spPr>
        <a:xfrm>
          <a:off x="20383500" y="105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108814</xdr:rowOff>
    </xdr:from>
    <xdr:to>
      <xdr:col>111</xdr:col>
      <xdr:colOff>177800</xdr:colOff>
      <xdr:row>61</xdr:row>
      <xdr:rowOff>122072</xdr:rowOff>
    </xdr:to>
    <xdr:cxnSp macro="">
      <xdr:nvCxnSpPr>
        <xdr:cNvPr id="611" name="直線コネクタ 610">
          <a:extLst>
            <a:ext uri="{FF2B5EF4-FFF2-40B4-BE49-F238E27FC236}">
              <a16:creationId xmlns:a16="http://schemas.microsoft.com/office/drawing/2014/main" id="{B7554293-1066-4B4A-9757-77E9AE16DB40}"/>
            </a:ext>
          </a:extLst>
        </xdr:cNvPr>
        <xdr:cNvCxnSpPr/>
      </xdr:nvCxnSpPr>
      <xdr:spPr>
        <a:xfrm flipV="1">
          <a:off x="20434300" y="10567264"/>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87275</xdr:rowOff>
    </xdr:from>
    <xdr:to>
      <xdr:col>102</xdr:col>
      <xdr:colOff>165100</xdr:colOff>
      <xdr:row>62</xdr:row>
      <xdr:rowOff>17425</xdr:rowOff>
    </xdr:to>
    <xdr:sp macro="" textlink="">
      <xdr:nvSpPr>
        <xdr:cNvPr id="612" name="楕円 611">
          <a:extLst>
            <a:ext uri="{FF2B5EF4-FFF2-40B4-BE49-F238E27FC236}">
              <a16:creationId xmlns:a16="http://schemas.microsoft.com/office/drawing/2014/main" id="{967AD525-D272-4B17-BF6B-1939261A2EFB}"/>
            </a:ext>
          </a:extLst>
        </xdr:cNvPr>
        <xdr:cNvSpPr/>
      </xdr:nvSpPr>
      <xdr:spPr>
        <a:xfrm>
          <a:off x="19494500" y="105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122072</xdr:rowOff>
    </xdr:from>
    <xdr:to>
      <xdr:col>107</xdr:col>
      <xdr:colOff>50800</xdr:colOff>
      <xdr:row>61</xdr:row>
      <xdr:rowOff>138075</xdr:rowOff>
    </xdr:to>
    <xdr:cxnSp macro="">
      <xdr:nvCxnSpPr>
        <xdr:cNvPr id="613" name="直線コネクタ 612">
          <a:extLst>
            <a:ext uri="{FF2B5EF4-FFF2-40B4-BE49-F238E27FC236}">
              <a16:creationId xmlns:a16="http://schemas.microsoft.com/office/drawing/2014/main" id="{62197F07-5469-42E3-A811-A8E8C15E217A}"/>
            </a:ext>
          </a:extLst>
        </xdr:cNvPr>
        <xdr:cNvCxnSpPr/>
      </xdr:nvCxnSpPr>
      <xdr:spPr>
        <a:xfrm flipV="1">
          <a:off x="19545300" y="10580522"/>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614" name="楕円 613">
          <a:extLst>
            <a:ext uri="{FF2B5EF4-FFF2-40B4-BE49-F238E27FC236}">
              <a16:creationId xmlns:a16="http://schemas.microsoft.com/office/drawing/2014/main" id="{ED9D5C27-DA93-4487-B76E-28FDD1BBCA1F}"/>
            </a:ext>
          </a:extLst>
        </xdr:cNvPr>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138075</xdr:rowOff>
    </xdr:from>
    <xdr:to>
      <xdr:col>102</xdr:col>
      <xdr:colOff>114300</xdr:colOff>
      <xdr:row>61</xdr:row>
      <xdr:rowOff>148590</xdr:rowOff>
    </xdr:to>
    <xdr:cxnSp macro="">
      <xdr:nvCxnSpPr>
        <xdr:cNvPr id="615" name="直線コネクタ 614">
          <a:extLst>
            <a:ext uri="{FF2B5EF4-FFF2-40B4-BE49-F238E27FC236}">
              <a16:creationId xmlns:a16="http://schemas.microsoft.com/office/drawing/2014/main" id="{626BA5FD-C0AD-4DE2-B8EE-B5822F00D255}"/>
            </a:ext>
          </a:extLst>
        </xdr:cNvPr>
        <xdr:cNvCxnSpPr/>
      </xdr:nvCxnSpPr>
      <xdr:spPr>
        <a:xfrm flipV="1">
          <a:off x="18656300" y="1059652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a:extLst>
            <a:ext uri="{FF2B5EF4-FFF2-40B4-BE49-F238E27FC236}">
              <a16:creationId xmlns:a16="http://schemas.microsoft.com/office/drawing/2014/main" id="{6D32D6C8-CAF1-4627-AD91-6F9BE9E46C86}"/>
            </a:ext>
          </a:extLst>
        </xdr:cNvPr>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146169</xdr:rowOff>
    </xdr:from>
    <xdr:ext cx="469744" cy="259045"/>
    <xdr:sp macro="" textlink="">
      <xdr:nvSpPr>
        <xdr:cNvPr id="617" name="n_2aveValue【学校施設】&#10;一人当たり面積">
          <a:extLst>
            <a:ext uri="{FF2B5EF4-FFF2-40B4-BE49-F238E27FC236}">
              <a16:creationId xmlns:a16="http://schemas.microsoft.com/office/drawing/2014/main" id="{7FEFA5A7-DDAF-4093-9E26-F3364BA37406}"/>
            </a:ext>
          </a:extLst>
        </xdr:cNvPr>
        <xdr:cNvSpPr txBox="1"/>
      </xdr:nvSpPr>
      <xdr:spPr>
        <a:xfrm>
          <a:off x="20199427" y="107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18" name="n_3aveValue【学校施設】&#10;一人当たり面積">
          <a:extLst>
            <a:ext uri="{FF2B5EF4-FFF2-40B4-BE49-F238E27FC236}">
              <a16:creationId xmlns:a16="http://schemas.microsoft.com/office/drawing/2014/main" id="{18E8317B-58E1-4527-A209-33B3F593203C}"/>
            </a:ext>
          </a:extLst>
        </xdr:cNvPr>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165828</xdr:rowOff>
    </xdr:from>
    <xdr:ext cx="469744" cy="259045"/>
    <xdr:sp macro="" textlink="">
      <xdr:nvSpPr>
        <xdr:cNvPr id="619" name="n_4aveValue【学校施設】&#10;一人当たり面積">
          <a:extLst>
            <a:ext uri="{FF2B5EF4-FFF2-40B4-BE49-F238E27FC236}">
              <a16:creationId xmlns:a16="http://schemas.microsoft.com/office/drawing/2014/main" id="{11859952-174B-448D-9DF4-D0C4BEAAD430}"/>
            </a:ext>
          </a:extLst>
        </xdr:cNvPr>
        <xdr:cNvSpPr txBox="1"/>
      </xdr:nvSpPr>
      <xdr:spPr>
        <a:xfrm>
          <a:off x="18421427" y="1079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150741</xdr:rowOff>
    </xdr:from>
    <xdr:ext cx="469744" cy="259045"/>
    <xdr:sp macro="" textlink="">
      <xdr:nvSpPr>
        <xdr:cNvPr id="620" name="n_1mainValue【学校施設】&#10;一人当たり面積">
          <a:extLst>
            <a:ext uri="{FF2B5EF4-FFF2-40B4-BE49-F238E27FC236}">
              <a16:creationId xmlns:a16="http://schemas.microsoft.com/office/drawing/2014/main" id="{351A46B4-5724-4866-9673-3A3477E3B5C1}"/>
            </a:ext>
          </a:extLst>
        </xdr:cNvPr>
        <xdr:cNvSpPr txBox="1"/>
      </xdr:nvSpPr>
      <xdr:spPr>
        <a:xfrm>
          <a:off x="21075727" y="106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17949</xdr:rowOff>
    </xdr:from>
    <xdr:ext cx="469744" cy="259045"/>
    <xdr:sp macro="" textlink="">
      <xdr:nvSpPr>
        <xdr:cNvPr id="621" name="n_2mainValue【学校施設】&#10;一人当たり面積">
          <a:extLst>
            <a:ext uri="{FF2B5EF4-FFF2-40B4-BE49-F238E27FC236}">
              <a16:creationId xmlns:a16="http://schemas.microsoft.com/office/drawing/2014/main" id="{506DC517-A80A-4990-8F2E-9C537E354B03}"/>
            </a:ext>
          </a:extLst>
        </xdr:cNvPr>
        <xdr:cNvSpPr txBox="1"/>
      </xdr:nvSpPr>
      <xdr:spPr>
        <a:xfrm>
          <a:off x="20199427" y="103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33952</xdr:rowOff>
    </xdr:from>
    <xdr:ext cx="469744" cy="259045"/>
    <xdr:sp macro="" textlink="">
      <xdr:nvSpPr>
        <xdr:cNvPr id="622" name="n_3mainValue【学校施設】&#10;一人当たり面積">
          <a:extLst>
            <a:ext uri="{FF2B5EF4-FFF2-40B4-BE49-F238E27FC236}">
              <a16:creationId xmlns:a16="http://schemas.microsoft.com/office/drawing/2014/main" id="{FCE7B6A2-7D34-4DDE-A145-6CB085D05061}"/>
            </a:ext>
          </a:extLst>
        </xdr:cNvPr>
        <xdr:cNvSpPr txBox="1"/>
      </xdr:nvSpPr>
      <xdr:spPr>
        <a:xfrm>
          <a:off x="19310427" y="103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23" name="n_4mainValue【学校施設】&#10;一人当たり面積">
          <a:extLst>
            <a:ext uri="{FF2B5EF4-FFF2-40B4-BE49-F238E27FC236}">
              <a16:creationId xmlns:a16="http://schemas.microsoft.com/office/drawing/2014/main" id="{2CEED5B9-0C17-4C35-8A4D-C62B196D9D31}"/>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EE059A2B-0849-4049-92F5-19D9FEE462F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AEE0DF4A-430D-4446-94D8-9634B02F3D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9C502751-4C50-40F0-B750-C6203E0D7E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8BF361E6-3E76-430C-B413-16806BE9D67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52605EF9-E093-4402-9D75-234A26B3963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14F0C02-0394-4C6A-AB5F-2F9EFE542F2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C3CB93D7-24CB-45A1-A562-BE6B8090A85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AB50A5CA-BF28-4AC4-9EE6-ACC64E3939D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C08D7B87-77E8-44D9-A9C9-57847DA986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40DE6E7D-B5F2-4248-870B-3AF2F6A0163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90F7956C-4496-4118-BDC8-8AE5DEEDC6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4BF05A0-1D39-4C1B-903E-9B990390813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4C90F787-08E2-48F4-86A2-14F18C64FCF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E21EC917-FF7F-4F90-9803-1BCB3D8F6B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5A3CFFA1-C189-49A8-9EE2-C529D914BE7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E96C90DD-421D-4972-8641-747FC27339A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68275D17-F191-47DE-8F49-54307819213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3759AD4B-0EC9-4289-85B9-DE5C4DF9798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3C1589BF-179E-4DF8-8331-C1AA7E5D31C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B4529F9B-A476-472D-B624-600ECA9D2EE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4589F3E-A0CC-44BE-BDF8-96E06B46324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1107B130-4AE0-4E82-9D11-2E163760EAB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61BD087A-5956-437E-AD74-3AAA08A40E4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8962AB14-6178-4B08-B33A-62D6A408643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A1879BAC-0FB8-485E-BEF6-F1F9F08AC76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E8DAD7D1-0D64-4624-965F-05A7E5062DA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6D47940F-AE72-429C-BDDE-C5CA949B4D8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a:extLst>
            <a:ext uri="{FF2B5EF4-FFF2-40B4-BE49-F238E27FC236}">
              <a16:creationId xmlns:a16="http://schemas.microsoft.com/office/drawing/2014/main" id="{9AA4CC38-91A5-4AF8-BA27-56C2180DDA2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EF7B069B-6271-43A1-8946-6E1D4FC1851A}"/>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a:extLst>
            <a:ext uri="{FF2B5EF4-FFF2-40B4-BE49-F238E27FC236}">
              <a16:creationId xmlns:a16="http://schemas.microsoft.com/office/drawing/2014/main" id="{D9A45BFF-3E7C-4CAD-8859-6D3612E9CC78}"/>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a:extLst>
            <a:ext uri="{FF2B5EF4-FFF2-40B4-BE49-F238E27FC236}">
              <a16:creationId xmlns:a16="http://schemas.microsoft.com/office/drawing/2014/main" id="{4F562068-34E2-4A2D-8DC3-BF48F64AF3CC}"/>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a:extLst>
            <a:ext uri="{FF2B5EF4-FFF2-40B4-BE49-F238E27FC236}">
              <a16:creationId xmlns:a16="http://schemas.microsoft.com/office/drawing/2014/main" id="{CA8A1D3C-1E89-4D9C-952E-175E94F55707}"/>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a:extLst>
            <a:ext uri="{FF2B5EF4-FFF2-40B4-BE49-F238E27FC236}">
              <a16:creationId xmlns:a16="http://schemas.microsoft.com/office/drawing/2014/main" id="{54FE0E7F-6586-4415-AAD7-B1EA5BB79658}"/>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a:extLst>
            <a:ext uri="{FF2B5EF4-FFF2-40B4-BE49-F238E27FC236}">
              <a16:creationId xmlns:a16="http://schemas.microsoft.com/office/drawing/2014/main" id="{2133FE3D-A605-49A9-86E5-9BFFF2CA6B06}"/>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a:extLst>
            <a:ext uri="{FF2B5EF4-FFF2-40B4-BE49-F238E27FC236}">
              <a16:creationId xmlns:a16="http://schemas.microsoft.com/office/drawing/2014/main" id="{688956C7-347D-4FF1-A78A-7DBBC78D8EE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44F514B2-1443-4A14-95B9-FB77A69B1FB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a:extLst>
            <a:ext uri="{FF2B5EF4-FFF2-40B4-BE49-F238E27FC236}">
              <a16:creationId xmlns:a16="http://schemas.microsoft.com/office/drawing/2014/main" id="{2E3AF014-B88E-49AA-AF0C-6F05A556EED5}"/>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FB444E88-A06B-4F6B-8733-59C113861B6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62" name="直線コネクタ 661">
          <a:extLst>
            <a:ext uri="{FF2B5EF4-FFF2-40B4-BE49-F238E27FC236}">
              <a16:creationId xmlns:a16="http://schemas.microsoft.com/office/drawing/2014/main" id="{AFCBAAE9-A6D7-411B-885E-A17301110BD2}"/>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a:extLst>
            <a:ext uri="{FF2B5EF4-FFF2-40B4-BE49-F238E27FC236}">
              <a16:creationId xmlns:a16="http://schemas.microsoft.com/office/drawing/2014/main" id="{A1CEDFCC-AB16-49C8-8894-6B7B2D16DFCD}"/>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a:extLst>
            <a:ext uri="{FF2B5EF4-FFF2-40B4-BE49-F238E27FC236}">
              <a16:creationId xmlns:a16="http://schemas.microsoft.com/office/drawing/2014/main" id="{BB62853D-D7A8-4C07-B81E-85C2F207994C}"/>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65" name="【公民館】&#10;有形固定資産減価償却率最大値テキスト">
          <a:extLst>
            <a:ext uri="{FF2B5EF4-FFF2-40B4-BE49-F238E27FC236}">
              <a16:creationId xmlns:a16="http://schemas.microsoft.com/office/drawing/2014/main" id="{FF25D1E9-9732-4065-98AC-56DA27E65DF0}"/>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66" name="直線コネクタ 665">
          <a:extLst>
            <a:ext uri="{FF2B5EF4-FFF2-40B4-BE49-F238E27FC236}">
              <a16:creationId xmlns:a16="http://schemas.microsoft.com/office/drawing/2014/main" id="{19C33DB9-AA46-498D-BB3A-6B2E4126CAE5}"/>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667" name="【公民館】&#10;有形固定資産減価償却率平均値テキスト">
          <a:extLst>
            <a:ext uri="{FF2B5EF4-FFF2-40B4-BE49-F238E27FC236}">
              <a16:creationId xmlns:a16="http://schemas.microsoft.com/office/drawing/2014/main" id="{82781D50-C81D-4327-AB7F-D00AA8DC768C}"/>
            </a:ext>
          </a:extLst>
        </xdr:cNvPr>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68" name="フローチャート: 判断 667">
          <a:extLst>
            <a:ext uri="{FF2B5EF4-FFF2-40B4-BE49-F238E27FC236}">
              <a16:creationId xmlns:a16="http://schemas.microsoft.com/office/drawing/2014/main" id="{B4788F1F-3E39-47E4-AE0B-42B3B9C9E1F5}"/>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669" name="フローチャート: 判断 668">
          <a:extLst>
            <a:ext uri="{FF2B5EF4-FFF2-40B4-BE49-F238E27FC236}">
              <a16:creationId xmlns:a16="http://schemas.microsoft.com/office/drawing/2014/main" id="{0D6CE299-E92E-4EB3-8DC2-1F1A0FD330D2}"/>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70" name="フローチャート: 判断 669">
          <a:extLst>
            <a:ext uri="{FF2B5EF4-FFF2-40B4-BE49-F238E27FC236}">
              <a16:creationId xmlns:a16="http://schemas.microsoft.com/office/drawing/2014/main" id="{19FF1F07-1F47-428C-BC7C-F0160866C892}"/>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43687</xdr:rowOff>
    </xdr:from>
    <xdr:to>
      <xdr:col>72</xdr:col>
      <xdr:colOff>38100</xdr:colOff>
      <xdr:row>103</xdr:row>
      <xdr:rowOff>145287</xdr:rowOff>
    </xdr:to>
    <xdr:sp macro="" textlink="">
      <xdr:nvSpPr>
        <xdr:cNvPr id="671" name="フローチャート: 判断 670">
          <a:extLst>
            <a:ext uri="{FF2B5EF4-FFF2-40B4-BE49-F238E27FC236}">
              <a16:creationId xmlns:a16="http://schemas.microsoft.com/office/drawing/2014/main" id="{4463FFB1-1396-4096-ADDC-241E319C80EF}"/>
            </a:ext>
          </a:extLst>
        </xdr:cNvPr>
        <xdr:cNvSpPr/>
      </xdr:nvSpPr>
      <xdr:spPr>
        <a:xfrm>
          <a:off x="13652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18542</xdr:rowOff>
    </xdr:from>
    <xdr:to>
      <xdr:col>67</xdr:col>
      <xdr:colOff>101600</xdr:colOff>
      <xdr:row>103</xdr:row>
      <xdr:rowOff>120142</xdr:rowOff>
    </xdr:to>
    <xdr:sp macro="" textlink="">
      <xdr:nvSpPr>
        <xdr:cNvPr id="672" name="フローチャート: 判断 671">
          <a:extLst>
            <a:ext uri="{FF2B5EF4-FFF2-40B4-BE49-F238E27FC236}">
              <a16:creationId xmlns:a16="http://schemas.microsoft.com/office/drawing/2014/main" id="{591E5EB3-822C-4693-8B32-0FC4E5EDE307}"/>
            </a:ext>
          </a:extLst>
        </xdr:cNvPr>
        <xdr:cNvSpPr/>
      </xdr:nvSpPr>
      <xdr:spPr>
        <a:xfrm>
          <a:off x="127635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F4B2CD8C-3812-4064-B1EF-FB4160547DB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C7B38057-815A-47A1-8C0E-A7A2A6A4B54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5C5A763B-DD72-4989-9B16-EEB7DF0EFD3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347549C-008D-4756-953C-F1AE5B6171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6873CF23-1638-4D54-815F-A14CF238F15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78" name="楕円 677">
          <a:extLst>
            <a:ext uri="{FF2B5EF4-FFF2-40B4-BE49-F238E27FC236}">
              <a16:creationId xmlns:a16="http://schemas.microsoft.com/office/drawing/2014/main" id="{CB2FAFAF-623E-47C3-8C5C-53E1BEF7B401}"/>
            </a:ext>
          </a:extLst>
        </xdr:cNvPr>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151147</xdr:rowOff>
    </xdr:from>
    <xdr:ext cx="405111" cy="259045"/>
    <xdr:sp macro="" textlink="">
      <xdr:nvSpPr>
        <xdr:cNvPr id="679" name="【公民館】&#10;有形固定資産減価償却率該当値テキスト">
          <a:extLst>
            <a:ext uri="{FF2B5EF4-FFF2-40B4-BE49-F238E27FC236}">
              <a16:creationId xmlns:a16="http://schemas.microsoft.com/office/drawing/2014/main" id="{224BDE9A-B377-498B-95A1-ECAEA69BF24D}"/>
            </a:ext>
          </a:extLst>
        </xdr:cNvPr>
        <xdr:cNvSpPr txBox="1"/>
      </xdr:nvSpPr>
      <xdr:spPr>
        <a:xfrm>
          <a:off x="16357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680" name="楕円 679">
          <a:extLst>
            <a:ext uri="{FF2B5EF4-FFF2-40B4-BE49-F238E27FC236}">
              <a16:creationId xmlns:a16="http://schemas.microsoft.com/office/drawing/2014/main" id="{753C4FEC-7FC4-4FDA-8A80-E4EF7F6D86ED}"/>
            </a:ext>
          </a:extLst>
        </xdr:cNvPr>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104</xdr:row>
      <xdr:rowOff>7620</xdr:rowOff>
    </xdr:to>
    <xdr:cxnSp macro="">
      <xdr:nvCxnSpPr>
        <xdr:cNvPr id="681" name="直線コネクタ 680">
          <a:extLst>
            <a:ext uri="{FF2B5EF4-FFF2-40B4-BE49-F238E27FC236}">
              <a16:creationId xmlns:a16="http://schemas.microsoft.com/office/drawing/2014/main" id="{48DEAF3D-94E0-410D-BD70-D432FB6E1FED}"/>
            </a:ext>
          </a:extLst>
        </xdr:cNvPr>
        <xdr:cNvCxnSpPr/>
      </xdr:nvCxnSpPr>
      <xdr:spPr>
        <a:xfrm>
          <a:off x="15481300" y="17792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82" name="楕円 681">
          <a:extLst>
            <a:ext uri="{FF2B5EF4-FFF2-40B4-BE49-F238E27FC236}">
              <a16:creationId xmlns:a16="http://schemas.microsoft.com/office/drawing/2014/main" id="{7676AA85-EF48-4284-983A-090BFB467D9D}"/>
            </a:ext>
          </a:extLst>
        </xdr:cNvPr>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103</xdr:row>
      <xdr:rowOff>133350</xdr:rowOff>
    </xdr:to>
    <xdr:cxnSp macro="">
      <xdr:nvCxnSpPr>
        <xdr:cNvPr id="683" name="直線コネクタ 682">
          <a:extLst>
            <a:ext uri="{FF2B5EF4-FFF2-40B4-BE49-F238E27FC236}">
              <a16:creationId xmlns:a16="http://schemas.microsoft.com/office/drawing/2014/main" id="{939A9301-4595-431B-A852-D84D98DD12E3}"/>
            </a:ext>
          </a:extLst>
        </xdr:cNvPr>
        <xdr:cNvCxnSpPr/>
      </xdr:nvCxnSpPr>
      <xdr:spPr>
        <a:xfrm>
          <a:off x="14592300" y="17746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167132</xdr:rowOff>
    </xdr:from>
    <xdr:to>
      <xdr:col>72</xdr:col>
      <xdr:colOff>38100</xdr:colOff>
      <xdr:row>103</xdr:row>
      <xdr:rowOff>97282</xdr:rowOff>
    </xdr:to>
    <xdr:sp macro="" textlink="">
      <xdr:nvSpPr>
        <xdr:cNvPr id="684" name="楕円 683">
          <a:extLst>
            <a:ext uri="{FF2B5EF4-FFF2-40B4-BE49-F238E27FC236}">
              <a16:creationId xmlns:a16="http://schemas.microsoft.com/office/drawing/2014/main" id="{3859F58D-68A2-4C5C-89FD-653EA25BD34E}"/>
            </a:ext>
          </a:extLst>
        </xdr:cNvPr>
        <xdr:cNvSpPr/>
      </xdr:nvSpPr>
      <xdr:spPr>
        <a:xfrm>
          <a:off x="13652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46482</xdr:rowOff>
    </xdr:from>
    <xdr:to>
      <xdr:col>76</xdr:col>
      <xdr:colOff>114300</xdr:colOff>
      <xdr:row>103</xdr:row>
      <xdr:rowOff>87630</xdr:rowOff>
    </xdr:to>
    <xdr:cxnSp macro="">
      <xdr:nvCxnSpPr>
        <xdr:cNvPr id="685" name="直線コネクタ 684">
          <a:extLst>
            <a:ext uri="{FF2B5EF4-FFF2-40B4-BE49-F238E27FC236}">
              <a16:creationId xmlns:a16="http://schemas.microsoft.com/office/drawing/2014/main" id="{6EF9CC80-0090-4620-91E7-6B9D55CF6C66}"/>
            </a:ext>
          </a:extLst>
        </xdr:cNvPr>
        <xdr:cNvCxnSpPr/>
      </xdr:nvCxnSpPr>
      <xdr:spPr>
        <a:xfrm>
          <a:off x="13703300" y="177058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123698</xdr:rowOff>
    </xdr:from>
    <xdr:to>
      <xdr:col>67</xdr:col>
      <xdr:colOff>101600</xdr:colOff>
      <xdr:row>103</xdr:row>
      <xdr:rowOff>53848</xdr:rowOff>
    </xdr:to>
    <xdr:sp macro="" textlink="">
      <xdr:nvSpPr>
        <xdr:cNvPr id="686" name="楕円 685">
          <a:extLst>
            <a:ext uri="{FF2B5EF4-FFF2-40B4-BE49-F238E27FC236}">
              <a16:creationId xmlns:a16="http://schemas.microsoft.com/office/drawing/2014/main" id="{7C65071D-4E60-449B-B029-024047DBE9E3}"/>
            </a:ext>
          </a:extLst>
        </xdr:cNvPr>
        <xdr:cNvSpPr/>
      </xdr:nvSpPr>
      <xdr:spPr>
        <a:xfrm>
          <a:off x="1276350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3048</xdr:rowOff>
    </xdr:from>
    <xdr:to>
      <xdr:col>71</xdr:col>
      <xdr:colOff>177800</xdr:colOff>
      <xdr:row>103</xdr:row>
      <xdr:rowOff>46482</xdr:rowOff>
    </xdr:to>
    <xdr:cxnSp macro="">
      <xdr:nvCxnSpPr>
        <xdr:cNvPr id="687" name="直線コネクタ 686">
          <a:extLst>
            <a:ext uri="{FF2B5EF4-FFF2-40B4-BE49-F238E27FC236}">
              <a16:creationId xmlns:a16="http://schemas.microsoft.com/office/drawing/2014/main" id="{D7ED8DB7-55CD-4709-B999-E64FB0871095}"/>
            </a:ext>
          </a:extLst>
        </xdr:cNvPr>
        <xdr:cNvCxnSpPr/>
      </xdr:nvCxnSpPr>
      <xdr:spPr>
        <a:xfrm>
          <a:off x="12814300" y="176623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688" name="n_1aveValue【公民館】&#10;有形固定資産減価償却率">
          <a:extLst>
            <a:ext uri="{FF2B5EF4-FFF2-40B4-BE49-F238E27FC236}">
              <a16:creationId xmlns:a16="http://schemas.microsoft.com/office/drawing/2014/main" id="{2A42CEE2-FC4F-4C2D-BFDC-41A1E80FF581}"/>
            </a:ext>
          </a:extLst>
        </xdr:cNvPr>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689" name="n_2aveValue【公民館】&#10;有形固定資産減価償却率">
          <a:extLst>
            <a:ext uri="{FF2B5EF4-FFF2-40B4-BE49-F238E27FC236}">
              <a16:creationId xmlns:a16="http://schemas.microsoft.com/office/drawing/2014/main" id="{A39916DE-4E96-4B7F-9669-FA1EA119CA03}"/>
            </a:ext>
          </a:extLst>
        </xdr:cNvPr>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136414</xdr:rowOff>
    </xdr:from>
    <xdr:ext cx="405111" cy="259045"/>
    <xdr:sp macro="" textlink="">
      <xdr:nvSpPr>
        <xdr:cNvPr id="690" name="n_3aveValue【公民館】&#10;有形固定資産減価償却率">
          <a:extLst>
            <a:ext uri="{FF2B5EF4-FFF2-40B4-BE49-F238E27FC236}">
              <a16:creationId xmlns:a16="http://schemas.microsoft.com/office/drawing/2014/main" id="{C4CD2719-0BDA-48E5-87A0-3CB5E5821AB5}"/>
            </a:ext>
          </a:extLst>
        </xdr:cNvPr>
        <xdr:cNvSpPr txBox="1"/>
      </xdr:nvSpPr>
      <xdr:spPr>
        <a:xfrm>
          <a:off x="13500744" y="1779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111269</xdr:rowOff>
    </xdr:from>
    <xdr:ext cx="405111" cy="259045"/>
    <xdr:sp macro="" textlink="">
      <xdr:nvSpPr>
        <xdr:cNvPr id="691" name="n_4aveValue【公民館】&#10;有形固定資産減価償却率">
          <a:extLst>
            <a:ext uri="{FF2B5EF4-FFF2-40B4-BE49-F238E27FC236}">
              <a16:creationId xmlns:a16="http://schemas.microsoft.com/office/drawing/2014/main" id="{558BB23D-62FC-4C99-804F-8652CC5C9795}"/>
            </a:ext>
          </a:extLst>
        </xdr:cNvPr>
        <xdr:cNvSpPr txBox="1"/>
      </xdr:nvSpPr>
      <xdr:spPr>
        <a:xfrm>
          <a:off x="12611744" y="1777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692" name="n_1mainValue【公民館】&#10;有形固定資産減価償却率">
          <a:extLst>
            <a:ext uri="{FF2B5EF4-FFF2-40B4-BE49-F238E27FC236}">
              <a16:creationId xmlns:a16="http://schemas.microsoft.com/office/drawing/2014/main" id="{3269F205-4C66-4850-B429-49C9C8665DDC}"/>
            </a:ext>
          </a:extLst>
        </xdr:cNvPr>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93" name="n_2mainValue【公民館】&#10;有形固定資産減価償却率">
          <a:extLst>
            <a:ext uri="{FF2B5EF4-FFF2-40B4-BE49-F238E27FC236}">
              <a16:creationId xmlns:a16="http://schemas.microsoft.com/office/drawing/2014/main" id="{89A2E6AC-69E3-42C3-88CE-99E0A6B678FC}"/>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113809</xdr:rowOff>
    </xdr:from>
    <xdr:ext cx="405111" cy="259045"/>
    <xdr:sp macro="" textlink="">
      <xdr:nvSpPr>
        <xdr:cNvPr id="694" name="n_3mainValue【公民館】&#10;有形固定資産減価償却率">
          <a:extLst>
            <a:ext uri="{FF2B5EF4-FFF2-40B4-BE49-F238E27FC236}">
              <a16:creationId xmlns:a16="http://schemas.microsoft.com/office/drawing/2014/main" id="{6B782414-9E19-45B5-B302-1BEF50BCC774}"/>
            </a:ext>
          </a:extLst>
        </xdr:cNvPr>
        <xdr:cNvSpPr txBox="1"/>
      </xdr:nvSpPr>
      <xdr:spPr>
        <a:xfrm>
          <a:off x="13500744" y="1743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70375</xdr:rowOff>
    </xdr:from>
    <xdr:ext cx="405111" cy="259045"/>
    <xdr:sp macro="" textlink="">
      <xdr:nvSpPr>
        <xdr:cNvPr id="695" name="n_4mainValue【公民館】&#10;有形固定資産減価償却率">
          <a:extLst>
            <a:ext uri="{FF2B5EF4-FFF2-40B4-BE49-F238E27FC236}">
              <a16:creationId xmlns:a16="http://schemas.microsoft.com/office/drawing/2014/main" id="{9870320F-079B-4335-8399-B96AF514420F}"/>
            </a:ext>
          </a:extLst>
        </xdr:cNvPr>
        <xdr:cNvSpPr txBox="1"/>
      </xdr:nvSpPr>
      <xdr:spPr>
        <a:xfrm>
          <a:off x="12611744" y="1738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6E996C72-1C6F-47FD-8518-674E0CC3B3D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C8B9D5B5-4235-47C2-A94E-6FB99D51D2F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5ED32B07-9D97-4AB4-8FC8-0FB4A4D4C21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6585FAC4-331B-4325-BBC3-E7B183C85B5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F896EF80-4027-4DC3-A3BD-2DF50347E8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9D0EBDC4-2AA1-4479-B64E-BD32BFEFCCC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C5FFEEC9-D9E2-4ACE-8675-388FBDAA73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B9544010-244D-4D0F-9E8A-0C1E4D7A58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538ABDA0-E57E-48E5-8732-1708D5E7094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94D02256-8B00-4EDC-A97B-0BE71D7BF9A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68FB5BC6-63B1-4591-BCF6-4014EBB3715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518B9640-9C83-483D-920B-E042539B056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20183084-ADC6-4494-84DF-B1DC8AB87C1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7525FC1D-B97C-4BBD-9E2B-DAC2618EF50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F5C90FBE-C549-4B52-8DF1-DEAB0B5CD85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0A88C297-2663-4316-8F4B-C9E5350D3A0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0D9DA7DC-2DA3-4FEF-ACE0-94F7C438639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1FF9C687-869F-440E-9A24-28D95C92C16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7C73DFE5-91A3-4A8E-B1FA-55502E1360D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C8CB0847-CBC6-4FFC-A9F0-09E62D1DF8E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C96300AF-BF88-456B-9F56-7989B73BB80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D3049B36-395B-43D2-9A94-FCB09CD2614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A7F44B7D-B082-4EF7-8E0B-7CFB685E38B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24330D90-A36B-4971-A2D3-202A8A9EF77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13FC557D-5359-4353-915F-7AE66B47719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1" name="直線コネクタ 720">
          <a:extLst>
            <a:ext uri="{FF2B5EF4-FFF2-40B4-BE49-F238E27FC236}">
              <a16:creationId xmlns:a16="http://schemas.microsoft.com/office/drawing/2014/main" id="{5B228F75-197B-4C77-84FF-C2DFEE9B5F33}"/>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a:extLst>
            <a:ext uri="{FF2B5EF4-FFF2-40B4-BE49-F238E27FC236}">
              <a16:creationId xmlns:a16="http://schemas.microsoft.com/office/drawing/2014/main" id="{53780BB9-6FCC-4D42-8B16-FD14461C64BF}"/>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a:extLst>
            <a:ext uri="{FF2B5EF4-FFF2-40B4-BE49-F238E27FC236}">
              <a16:creationId xmlns:a16="http://schemas.microsoft.com/office/drawing/2014/main" id="{BF7592F2-D6F2-4827-A23F-EDCA2E88219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4" name="【公民館】&#10;一人当たり面積最大値テキスト">
          <a:extLst>
            <a:ext uri="{FF2B5EF4-FFF2-40B4-BE49-F238E27FC236}">
              <a16:creationId xmlns:a16="http://schemas.microsoft.com/office/drawing/2014/main" id="{11AA9234-2426-40B9-9570-9342D3B5FC6E}"/>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5" name="直線コネクタ 724">
          <a:extLst>
            <a:ext uri="{FF2B5EF4-FFF2-40B4-BE49-F238E27FC236}">
              <a16:creationId xmlns:a16="http://schemas.microsoft.com/office/drawing/2014/main" id="{7A1B44BF-E708-4E68-BD96-CD1CB91A17DC}"/>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726" name="【公民館】&#10;一人当たり面積平均値テキスト">
          <a:extLst>
            <a:ext uri="{FF2B5EF4-FFF2-40B4-BE49-F238E27FC236}">
              <a16:creationId xmlns:a16="http://schemas.microsoft.com/office/drawing/2014/main" id="{92A763C5-B24F-4663-9877-D4207CA6E61D}"/>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27" name="フローチャート: 判断 726">
          <a:extLst>
            <a:ext uri="{FF2B5EF4-FFF2-40B4-BE49-F238E27FC236}">
              <a16:creationId xmlns:a16="http://schemas.microsoft.com/office/drawing/2014/main" id="{98095793-2F18-4127-8869-50C5245D813C}"/>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28" name="フローチャート: 判断 727">
          <a:extLst>
            <a:ext uri="{FF2B5EF4-FFF2-40B4-BE49-F238E27FC236}">
              <a16:creationId xmlns:a16="http://schemas.microsoft.com/office/drawing/2014/main" id="{D9610193-E074-4209-BFE3-EA2DFBD1B4CA}"/>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125005</xdr:rowOff>
    </xdr:from>
    <xdr:to>
      <xdr:col>107</xdr:col>
      <xdr:colOff>101600</xdr:colOff>
      <xdr:row>108</xdr:row>
      <xdr:rowOff>55155</xdr:rowOff>
    </xdr:to>
    <xdr:sp macro="" textlink="">
      <xdr:nvSpPr>
        <xdr:cNvPr id="729" name="フローチャート: 判断 728">
          <a:extLst>
            <a:ext uri="{FF2B5EF4-FFF2-40B4-BE49-F238E27FC236}">
              <a16:creationId xmlns:a16="http://schemas.microsoft.com/office/drawing/2014/main" id="{BDEB96F2-4CE1-46E9-8580-C0AFBA23AE12}"/>
            </a:ext>
          </a:extLst>
        </xdr:cNvPr>
        <xdr:cNvSpPr/>
      </xdr:nvSpPr>
      <xdr:spPr>
        <a:xfrm>
          <a:off x="20383500" y="1847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730" name="フローチャート: 判断 729">
          <a:extLst>
            <a:ext uri="{FF2B5EF4-FFF2-40B4-BE49-F238E27FC236}">
              <a16:creationId xmlns:a16="http://schemas.microsoft.com/office/drawing/2014/main" id="{E4B278D9-903D-42DB-9283-5B083D54D5A5}"/>
            </a:ext>
          </a:extLst>
        </xdr:cNvPr>
        <xdr:cNvSpPr/>
      </xdr:nvSpPr>
      <xdr:spPr>
        <a:xfrm>
          <a:off x="19494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131536</xdr:rowOff>
    </xdr:from>
    <xdr:to>
      <xdr:col>98</xdr:col>
      <xdr:colOff>38100</xdr:colOff>
      <xdr:row>108</xdr:row>
      <xdr:rowOff>61686</xdr:rowOff>
    </xdr:to>
    <xdr:sp macro="" textlink="">
      <xdr:nvSpPr>
        <xdr:cNvPr id="731" name="フローチャート: 判断 730">
          <a:extLst>
            <a:ext uri="{FF2B5EF4-FFF2-40B4-BE49-F238E27FC236}">
              <a16:creationId xmlns:a16="http://schemas.microsoft.com/office/drawing/2014/main" id="{D04790B7-30D9-4191-833C-1EF9FA4697F2}"/>
            </a:ext>
          </a:extLst>
        </xdr:cNvPr>
        <xdr:cNvSpPr/>
      </xdr:nvSpPr>
      <xdr:spPr>
        <a:xfrm>
          <a:off x="18605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E1AF5FB-59C1-4525-A10A-93AD56EDC82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1B49D17-BF7F-4B35-AE94-1F67C265FDF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DDE6C976-E902-47FF-AF63-6C57E91794F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9B956B2-D528-4261-AD09-8C46E4915FF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B7E92AD-6717-42B6-88D1-91FA4119F2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737" name="楕円 736">
          <a:extLst>
            <a:ext uri="{FF2B5EF4-FFF2-40B4-BE49-F238E27FC236}">
              <a16:creationId xmlns:a16="http://schemas.microsoft.com/office/drawing/2014/main" id="{12F48F04-FD9E-4516-AFC2-815BAD800A4D}"/>
            </a:ext>
          </a:extLst>
        </xdr:cNvPr>
        <xdr:cNvSpPr/>
      </xdr:nvSpPr>
      <xdr:spPr>
        <a:xfrm>
          <a:off x="22110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3827</xdr:rowOff>
    </xdr:from>
    <xdr:ext cx="469744" cy="259045"/>
    <xdr:sp macro="" textlink="">
      <xdr:nvSpPr>
        <xdr:cNvPr id="738" name="【公民館】&#10;一人当たり面積該当値テキスト">
          <a:extLst>
            <a:ext uri="{FF2B5EF4-FFF2-40B4-BE49-F238E27FC236}">
              <a16:creationId xmlns:a16="http://schemas.microsoft.com/office/drawing/2014/main" id="{B91D1D9E-4B21-4DB9-AB7D-565409672976}"/>
            </a:ext>
          </a:extLst>
        </xdr:cNvPr>
        <xdr:cNvSpPr txBox="1"/>
      </xdr:nvSpPr>
      <xdr:spPr>
        <a:xfrm>
          <a:off x="221996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28666</xdr:rowOff>
    </xdr:from>
    <xdr:to>
      <xdr:col>112</xdr:col>
      <xdr:colOff>38100</xdr:colOff>
      <xdr:row>107</xdr:row>
      <xdr:rowOff>130266</xdr:rowOff>
    </xdr:to>
    <xdr:sp macro="" textlink="">
      <xdr:nvSpPr>
        <xdr:cNvPr id="739" name="楕円 738">
          <a:extLst>
            <a:ext uri="{FF2B5EF4-FFF2-40B4-BE49-F238E27FC236}">
              <a16:creationId xmlns:a16="http://schemas.microsoft.com/office/drawing/2014/main" id="{FDE1BA28-6C64-41F2-AFC3-F51B297FF27F}"/>
            </a:ext>
          </a:extLst>
        </xdr:cNvPr>
        <xdr:cNvSpPr/>
      </xdr:nvSpPr>
      <xdr:spPr>
        <a:xfrm>
          <a:off x="2127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79466</xdr:rowOff>
    </xdr:to>
    <xdr:cxnSp macro="">
      <xdr:nvCxnSpPr>
        <xdr:cNvPr id="740" name="直線コネクタ 739">
          <a:extLst>
            <a:ext uri="{FF2B5EF4-FFF2-40B4-BE49-F238E27FC236}">
              <a16:creationId xmlns:a16="http://schemas.microsoft.com/office/drawing/2014/main" id="{EBF85299-E171-4D4A-9EE9-4A50BEE697EC}"/>
            </a:ext>
          </a:extLst>
        </xdr:cNvPr>
        <xdr:cNvCxnSpPr/>
      </xdr:nvCxnSpPr>
      <xdr:spPr>
        <a:xfrm flipV="1">
          <a:off x="21323300" y="1842135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33564</xdr:rowOff>
    </xdr:from>
    <xdr:to>
      <xdr:col>107</xdr:col>
      <xdr:colOff>101600</xdr:colOff>
      <xdr:row>107</xdr:row>
      <xdr:rowOff>135164</xdr:rowOff>
    </xdr:to>
    <xdr:sp macro="" textlink="">
      <xdr:nvSpPr>
        <xdr:cNvPr id="741" name="楕円 740">
          <a:extLst>
            <a:ext uri="{FF2B5EF4-FFF2-40B4-BE49-F238E27FC236}">
              <a16:creationId xmlns:a16="http://schemas.microsoft.com/office/drawing/2014/main" id="{8619317D-0857-4A57-B4E2-478D20144A49}"/>
            </a:ext>
          </a:extLst>
        </xdr:cNvPr>
        <xdr:cNvSpPr/>
      </xdr:nvSpPr>
      <xdr:spPr>
        <a:xfrm>
          <a:off x="2038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79466</xdr:rowOff>
    </xdr:from>
    <xdr:to>
      <xdr:col>111</xdr:col>
      <xdr:colOff>177800</xdr:colOff>
      <xdr:row>107</xdr:row>
      <xdr:rowOff>84364</xdr:rowOff>
    </xdr:to>
    <xdr:cxnSp macro="">
      <xdr:nvCxnSpPr>
        <xdr:cNvPr id="742" name="直線コネクタ 741">
          <a:extLst>
            <a:ext uri="{FF2B5EF4-FFF2-40B4-BE49-F238E27FC236}">
              <a16:creationId xmlns:a16="http://schemas.microsoft.com/office/drawing/2014/main" id="{3DBE171E-0E93-423E-B801-7E4E64621B67}"/>
            </a:ext>
          </a:extLst>
        </xdr:cNvPr>
        <xdr:cNvCxnSpPr/>
      </xdr:nvCxnSpPr>
      <xdr:spPr>
        <a:xfrm flipV="1">
          <a:off x="20434300" y="184246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38463</xdr:rowOff>
    </xdr:from>
    <xdr:to>
      <xdr:col>102</xdr:col>
      <xdr:colOff>165100</xdr:colOff>
      <xdr:row>107</xdr:row>
      <xdr:rowOff>140063</xdr:rowOff>
    </xdr:to>
    <xdr:sp macro="" textlink="">
      <xdr:nvSpPr>
        <xdr:cNvPr id="743" name="楕円 742">
          <a:extLst>
            <a:ext uri="{FF2B5EF4-FFF2-40B4-BE49-F238E27FC236}">
              <a16:creationId xmlns:a16="http://schemas.microsoft.com/office/drawing/2014/main" id="{CFEC262E-FE1C-4410-AB5C-DF6416B54F94}"/>
            </a:ext>
          </a:extLst>
        </xdr:cNvPr>
        <xdr:cNvSpPr/>
      </xdr:nvSpPr>
      <xdr:spPr>
        <a:xfrm>
          <a:off x="19494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84364</xdr:rowOff>
    </xdr:from>
    <xdr:to>
      <xdr:col>107</xdr:col>
      <xdr:colOff>50800</xdr:colOff>
      <xdr:row>107</xdr:row>
      <xdr:rowOff>89263</xdr:rowOff>
    </xdr:to>
    <xdr:cxnSp macro="">
      <xdr:nvCxnSpPr>
        <xdr:cNvPr id="744" name="直線コネクタ 743">
          <a:extLst>
            <a:ext uri="{FF2B5EF4-FFF2-40B4-BE49-F238E27FC236}">
              <a16:creationId xmlns:a16="http://schemas.microsoft.com/office/drawing/2014/main" id="{43B3673F-412F-4F5D-9EC8-1B084C4F91A4}"/>
            </a:ext>
          </a:extLst>
        </xdr:cNvPr>
        <xdr:cNvCxnSpPr/>
      </xdr:nvCxnSpPr>
      <xdr:spPr>
        <a:xfrm flipV="1">
          <a:off x="19545300" y="184295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43362</xdr:rowOff>
    </xdr:from>
    <xdr:to>
      <xdr:col>98</xdr:col>
      <xdr:colOff>38100</xdr:colOff>
      <xdr:row>107</xdr:row>
      <xdr:rowOff>144962</xdr:rowOff>
    </xdr:to>
    <xdr:sp macro="" textlink="">
      <xdr:nvSpPr>
        <xdr:cNvPr id="745" name="楕円 744">
          <a:extLst>
            <a:ext uri="{FF2B5EF4-FFF2-40B4-BE49-F238E27FC236}">
              <a16:creationId xmlns:a16="http://schemas.microsoft.com/office/drawing/2014/main" id="{653FE830-BC3B-4CE5-80C2-E126D27EEC5C}"/>
            </a:ext>
          </a:extLst>
        </xdr:cNvPr>
        <xdr:cNvSpPr/>
      </xdr:nvSpPr>
      <xdr:spPr>
        <a:xfrm>
          <a:off x="18605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89263</xdr:rowOff>
    </xdr:from>
    <xdr:to>
      <xdr:col>102</xdr:col>
      <xdr:colOff>114300</xdr:colOff>
      <xdr:row>107</xdr:row>
      <xdr:rowOff>94162</xdr:rowOff>
    </xdr:to>
    <xdr:cxnSp macro="">
      <xdr:nvCxnSpPr>
        <xdr:cNvPr id="746" name="直線コネクタ 745">
          <a:extLst>
            <a:ext uri="{FF2B5EF4-FFF2-40B4-BE49-F238E27FC236}">
              <a16:creationId xmlns:a16="http://schemas.microsoft.com/office/drawing/2014/main" id="{1964116F-D9B0-4A97-A0A8-56A63C37A30E}"/>
            </a:ext>
          </a:extLst>
        </xdr:cNvPr>
        <xdr:cNvCxnSpPr/>
      </xdr:nvCxnSpPr>
      <xdr:spPr>
        <a:xfrm flipV="1">
          <a:off x="18656300" y="184344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7" name="n_1aveValue【公民館】&#10;一人当たり面積">
          <a:extLst>
            <a:ext uri="{FF2B5EF4-FFF2-40B4-BE49-F238E27FC236}">
              <a16:creationId xmlns:a16="http://schemas.microsoft.com/office/drawing/2014/main" id="{D0CDEB6F-7E89-460C-872B-69F149F52E26}"/>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46282</xdr:rowOff>
    </xdr:from>
    <xdr:ext cx="469744" cy="259045"/>
    <xdr:sp macro="" textlink="">
      <xdr:nvSpPr>
        <xdr:cNvPr id="748" name="n_2aveValue【公民館】&#10;一人当たり面積">
          <a:extLst>
            <a:ext uri="{FF2B5EF4-FFF2-40B4-BE49-F238E27FC236}">
              <a16:creationId xmlns:a16="http://schemas.microsoft.com/office/drawing/2014/main" id="{47CF3BA2-31D9-47A8-9881-8A727C7432EE}"/>
            </a:ext>
          </a:extLst>
        </xdr:cNvPr>
        <xdr:cNvSpPr txBox="1"/>
      </xdr:nvSpPr>
      <xdr:spPr>
        <a:xfrm>
          <a:off x="20199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749" name="n_3aveValue【公民館】&#10;一人当たり面積">
          <a:extLst>
            <a:ext uri="{FF2B5EF4-FFF2-40B4-BE49-F238E27FC236}">
              <a16:creationId xmlns:a16="http://schemas.microsoft.com/office/drawing/2014/main" id="{E50BB77F-BF42-48FC-90A1-FF0284C3A7F3}"/>
            </a:ext>
          </a:extLst>
        </xdr:cNvPr>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52813</xdr:rowOff>
    </xdr:from>
    <xdr:ext cx="469744" cy="259045"/>
    <xdr:sp macro="" textlink="">
      <xdr:nvSpPr>
        <xdr:cNvPr id="750" name="n_4aveValue【公民館】&#10;一人当たり面積">
          <a:extLst>
            <a:ext uri="{FF2B5EF4-FFF2-40B4-BE49-F238E27FC236}">
              <a16:creationId xmlns:a16="http://schemas.microsoft.com/office/drawing/2014/main" id="{C2FBB080-9E4C-490A-8F62-1C012D8DE917}"/>
            </a:ext>
          </a:extLst>
        </xdr:cNvPr>
        <xdr:cNvSpPr txBox="1"/>
      </xdr:nvSpPr>
      <xdr:spPr>
        <a:xfrm>
          <a:off x="18421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121393</xdr:rowOff>
    </xdr:from>
    <xdr:ext cx="469744" cy="259045"/>
    <xdr:sp macro="" textlink="">
      <xdr:nvSpPr>
        <xdr:cNvPr id="751" name="n_1mainValue【公民館】&#10;一人当たり面積">
          <a:extLst>
            <a:ext uri="{FF2B5EF4-FFF2-40B4-BE49-F238E27FC236}">
              <a16:creationId xmlns:a16="http://schemas.microsoft.com/office/drawing/2014/main" id="{2BF1D902-EB46-4F16-B7BF-49B1BD82B51E}"/>
            </a:ext>
          </a:extLst>
        </xdr:cNvPr>
        <xdr:cNvSpPr txBox="1"/>
      </xdr:nvSpPr>
      <xdr:spPr>
        <a:xfrm>
          <a:off x="210757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151691</xdr:rowOff>
    </xdr:from>
    <xdr:ext cx="469744" cy="259045"/>
    <xdr:sp macro="" textlink="">
      <xdr:nvSpPr>
        <xdr:cNvPr id="752" name="n_2mainValue【公民館】&#10;一人当たり面積">
          <a:extLst>
            <a:ext uri="{FF2B5EF4-FFF2-40B4-BE49-F238E27FC236}">
              <a16:creationId xmlns:a16="http://schemas.microsoft.com/office/drawing/2014/main" id="{B8C80BD3-0A75-4431-A23F-F7C9C8A330CE}"/>
            </a:ext>
          </a:extLst>
        </xdr:cNvPr>
        <xdr:cNvSpPr txBox="1"/>
      </xdr:nvSpPr>
      <xdr:spPr>
        <a:xfrm>
          <a:off x="20199427" y="1815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156590</xdr:rowOff>
    </xdr:from>
    <xdr:ext cx="469744" cy="259045"/>
    <xdr:sp macro="" textlink="">
      <xdr:nvSpPr>
        <xdr:cNvPr id="753" name="n_3mainValue【公民館】&#10;一人当たり面積">
          <a:extLst>
            <a:ext uri="{FF2B5EF4-FFF2-40B4-BE49-F238E27FC236}">
              <a16:creationId xmlns:a16="http://schemas.microsoft.com/office/drawing/2014/main" id="{696BC1B6-BC8E-490B-95D4-67DB06BFDBFF}"/>
            </a:ext>
          </a:extLst>
        </xdr:cNvPr>
        <xdr:cNvSpPr txBox="1"/>
      </xdr:nvSpPr>
      <xdr:spPr>
        <a:xfrm>
          <a:off x="19310427" y="181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161489</xdr:rowOff>
    </xdr:from>
    <xdr:ext cx="469744" cy="259045"/>
    <xdr:sp macro="" textlink="">
      <xdr:nvSpPr>
        <xdr:cNvPr id="754" name="n_4mainValue【公民館】&#10;一人当たり面積">
          <a:extLst>
            <a:ext uri="{FF2B5EF4-FFF2-40B4-BE49-F238E27FC236}">
              <a16:creationId xmlns:a16="http://schemas.microsoft.com/office/drawing/2014/main" id="{8424D3CE-948D-4A16-9CEA-38C72593A154}"/>
            </a:ext>
          </a:extLst>
        </xdr:cNvPr>
        <xdr:cNvSpPr txBox="1"/>
      </xdr:nvSpPr>
      <xdr:spPr>
        <a:xfrm>
          <a:off x="184214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CD3B18B5-C901-4461-B1FC-5C52C7FAB88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C8E588FA-CEC3-442C-97DB-486A5D240F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7CEC86B0-30A2-4FF6-AB42-46CDC3E6B08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有形固定資産減価償却率については、前年度から若干下がったものの、類似団体内平均を大きく上回っている。今後は個別施設計画（道路長寿命計画）に基づき、計画的に修繕・改修等を実施していく。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と類似団体内平均で最も高い数値となっている。これは多くの建物が昭和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年代に建設されており、全ての建物で耐用年数を超えて使用していることが要因となっている。取り壊しも含めて今後の在り方を検討していく必要がある。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有形固定資産減価償却率が類似団体内平均と比べて低くなっている。要因としては、平成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年度において、７園あった保育園を３園に統合改築したことが影響と考える。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有形固定資産減価償却率が類似団体内平均と比べて低くなっている。要因としては、平成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年度において実施した、町内小学校の耐震改修事業、平成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年度に実施した南小学校の改築に伴い、低い数値となっていることが考えられる。年々児童、生徒数も減ってきている中、今後の適切な維持管理について運営方法も含めた検討が必要になってくる。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B383E0-C1EB-494A-BA54-C3D291FF885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F959E46-E371-4BFC-AD89-59B7318530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1BBFE5-CFB6-4DA9-85CA-C1069926C0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E553ED2-880A-44FF-AD22-39725E3C4C0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3C83275-0395-4AF2-94DF-2D6AD172CE8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6731AD-B530-4994-9C91-6E1EDB0D5A8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ABC9489-92BA-47E3-AAE3-9E852AC2379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EDEBE8-E434-480B-B03B-9D973EDB623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8CD408-AE49-4EF3-ACC1-10B8220C36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3F1F61-2A9D-47AB-8E32-250046D55BA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19,332
19,041
66.87
9,279,767
8,958,506
313,536
5,315,786
9,990,099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C9449D-6053-4781-8244-09BE2512DB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FAF2472-46B7-4A69-BD19-F4BD3F89C4B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B06A20-A801-4072-B99B-205848A696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E113112-EECA-469D-BA7E-A39307B2B5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0C13D81-0BB8-42FD-9847-59C39B6AC2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0CA97EE-4297-4542-B028-846F9970B1F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99BB0C-D28C-4C7C-981C-BC18D54A55C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257DD3B-1CC5-4032-994D-25A7B05A0A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566302D-CD7D-4BC3-B0A0-F43B4E29A6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F7EFFAF-73A9-472E-B0C4-EAF219A6D6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E224411-F4FB-49C7-94DF-11D489D040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1790A4-3DC5-4AB8-A8EB-A9FB54A6EEC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BBF3478-1D0D-4953-BF54-937689E4C1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9539B30-75EC-46DE-9D39-3AF74666331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7BBA8E-CA4B-4E87-9E43-21C0E0E27BC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01A319-FBF2-45C5-9FD0-2380B15C717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DA7E3C1-EB1F-4A1E-B44D-42BD251C27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FF6763F-5FC3-4287-A998-68D4AC51818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42EF28F-2EDE-4FEE-8B5E-19D6B23051E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D7267C6-F5EC-4DA8-9291-C272C6AEBA9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0B0BDE7-CE5D-40F0-B848-9BA0B7E0E6D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370A9DF-F338-48EF-BC7C-8A3367810B8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2C7563F-E6C8-4486-967B-C7FC2DABC6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4F7F3B2-42DD-49F4-8271-E706F10303D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1E42276-335A-4A9F-A21A-06F98A12C4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FD97ECD-2615-4C7F-9F59-364AA58427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B6E34E-E2E9-4E45-BFAC-E537B0C32A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C1362A-5C8E-405D-A8A9-C264D98F93F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DE94EBF-9DFD-40FB-A9EF-A5AD1068F2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5279619-9C85-470C-B1FD-F859BA7012E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6B324BD-6B7C-4B04-BFB2-C666307927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FD3C54B-8CD6-4FB2-ACB2-88C405E1A46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55B44D0-177F-486E-9E1B-1A035C0BD8D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6169DE0-165F-4DF9-BB77-10E1CDA9EE1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7B2E955-639A-453A-A6EF-1E404EB0A45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4C87981-ECE0-4AA5-9516-3FF297CA3D5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8BA96FE-AA69-43E4-AA42-D75788EF957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8ADB24F-25AE-40B1-AD35-587E0653359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7AA571B-6CBD-4616-8AA6-09E9549EBF7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AEB4E56-6FB0-405D-9C24-82A61B405A9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8FEFB53-F41C-4CB9-B23F-6FC8E66E089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3047496-3A32-4143-BA77-1CB3D5028A4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9E935CF-D31D-431D-81BA-DBD8F75C54B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38383ED-DCE4-4E71-A372-79DF830907B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4BB1D44-B1A6-4AA9-8559-5F175ED2AFC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696C739-F212-4906-851E-95E3FB282C0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7451692-D82A-4943-8AA8-B66D2B40DB27}"/>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62E2C1C-7179-4FDC-AC3F-E692BBFC986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A805EB5-B359-443F-9171-29C13275A9B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AFCAACFB-DFB9-4009-A456-A09EC69514D8}"/>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7362D324-6AD3-4F6F-B242-68B137A5B0C6}"/>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85470</xdr:rowOff>
    </xdr:from>
    <xdr:ext cx="405111" cy="259045"/>
    <xdr:sp macro="" textlink="">
      <xdr:nvSpPr>
        <xdr:cNvPr id="63" name="【図書館】&#10;有形固定資産減価償却率平均値テキスト">
          <a:extLst>
            <a:ext uri="{FF2B5EF4-FFF2-40B4-BE49-F238E27FC236}">
              <a16:creationId xmlns:a16="http://schemas.microsoft.com/office/drawing/2014/main" id="{ADBDA0BF-68EC-43A3-96FA-7EA8B33B8232}"/>
            </a:ext>
          </a:extLst>
        </xdr:cNvPr>
        <xdr:cNvSpPr txBox="1"/>
      </xdr:nvSpPr>
      <xdr:spPr>
        <a:xfrm>
          <a:off x="4673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559225DC-73BB-40AE-A025-5EADC435D448}"/>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B20516AE-655A-4EF2-BFDC-7AAA7B9E2C73}"/>
            </a:ext>
          </a:extLst>
        </xdr:cNvPr>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A6CD6F81-A9FA-4848-A3A2-6522657D944E}"/>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67866BF0-26B1-4E5F-A1F6-0F95D73A36ED}"/>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86F1DA7F-8D24-4F66-B5B3-6F5AD07C58D5}"/>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2DE4EBE-AD23-4187-8C57-BA75C473A17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8A01C2C-0BC2-4F67-913B-BB3297D9212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F3640AB-F86D-4367-A0BE-D70ABA543ED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C4FD784-55D6-4156-9433-801B3FECCE1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621A06B-AA40-4BD0-B4B9-65EB58D68EF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4" name="楕円 73">
          <a:extLst>
            <a:ext uri="{FF2B5EF4-FFF2-40B4-BE49-F238E27FC236}">
              <a16:creationId xmlns:a16="http://schemas.microsoft.com/office/drawing/2014/main" id="{0A9DCE80-0D0D-4431-9D0D-60B17C60D828}"/>
            </a:ext>
          </a:extLst>
        </xdr:cNvPr>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5" name="【図書館】&#10;有形固定資産減価償却率該当値テキスト">
          <a:extLst>
            <a:ext uri="{FF2B5EF4-FFF2-40B4-BE49-F238E27FC236}">
              <a16:creationId xmlns:a16="http://schemas.microsoft.com/office/drawing/2014/main" id="{57D8202F-ED77-4AF4-8B92-5086992F3767}"/>
            </a:ext>
          </a:extLst>
        </xdr:cNvPr>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a:extLst>
            <a:ext uri="{FF2B5EF4-FFF2-40B4-BE49-F238E27FC236}">
              <a16:creationId xmlns:a16="http://schemas.microsoft.com/office/drawing/2014/main" id="{CAFC21F7-4A01-4CC8-B5A9-7D978E261E96}"/>
            </a:ext>
          </a:extLst>
        </xdr:cNvPr>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108857</xdr:rowOff>
    </xdr:to>
    <xdr:cxnSp macro="">
      <xdr:nvCxnSpPr>
        <xdr:cNvPr id="77" name="直線コネクタ 76">
          <a:extLst>
            <a:ext uri="{FF2B5EF4-FFF2-40B4-BE49-F238E27FC236}">
              <a16:creationId xmlns:a16="http://schemas.microsoft.com/office/drawing/2014/main" id="{E1E04164-3B7D-44DD-92CA-3DD9BBECF93B}"/>
            </a:ext>
          </a:extLst>
        </xdr:cNvPr>
        <xdr:cNvCxnSpPr/>
      </xdr:nvCxnSpPr>
      <xdr:spPr>
        <a:xfrm>
          <a:off x="3797300" y="624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8" name="楕円 77">
          <a:extLst>
            <a:ext uri="{FF2B5EF4-FFF2-40B4-BE49-F238E27FC236}">
              <a16:creationId xmlns:a16="http://schemas.microsoft.com/office/drawing/2014/main" id="{61F432A8-FE4F-44C7-ADBA-B8A55E5A82B5}"/>
            </a:ext>
          </a:extLst>
        </xdr:cNvPr>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9" name="直線コネクタ 78">
          <a:extLst>
            <a:ext uri="{FF2B5EF4-FFF2-40B4-BE49-F238E27FC236}">
              <a16:creationId xmlns:a16="http://schemas.microsoft.com/office/drawing/2014/main" id="{695B36B3-8C1F-4671-8487-559F2C33EA5C}"/>
            </a:ext>
          </a:extLst>
        </xdr:cNvPr>
        <xdr:cNvCxnSpPr/>
      </xdr:nvCxnSpPr>
      <xdr:spPr>
        <a:xfrm>
          <a:off x="2908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80" name="楕円 79">
          <a:extLst>
            <a:ext uri="{FF2B5EF4-FFF2-40B4-BE49-F238E27FC236}">
              <a16:creationId xmlns:a16="http://schemas.microsoft.com/office/drawing/2014/main" id="{545D56D9-74AD-4DC7-8A87-F91FBE1A2EAA}"/>
            </a:ext>
          </a:extLst>
        </xdr:cNvPr>
        <xdr:cNvSpPr/>
      </xdr:nvSpPr>
      <xdr:spPr>
        <a:xfrm>
          <a:off x="1968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43543</xdr:rowOff>
    </xdr:to>
    <xdr:cxnSp macro="">
      <xdr:nvCxnSpPr>
        <xdr:cNvPr id="81" name="直線コネクタ 80">
          <a:extLst>
            <a:ext uri="{FF2B5EF4-FFF2-40B4-BE49-F238E27FC236}">
              <a16:creationId xmlns:a16="http://schemas.microsoft.com/office/drawing/2014/main" id="{B9C8D8EE-D098-4F31-8AE0-0B4C3BB5F1A7}"/>
            </a:ext>
          </a:extLst>
        </xdr:cNvPr>
        <xdr:cNvCxnSpPr/>
      </xdr:nvCxnSpPr>
      <xdr:spPr>
        <a:xfrm>
          <a:off x="2019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98878</xdr:rowOff>
    </xdr:from>
    <xdr:to>
      <xdr:col>6</xdr:col>
      <xdr:colOff>38100</xdr:colOff>
      <xdr:row>36</xdr:row>
      <xdr:rowOff>29028</xdr:rowOff>
    </xdr:to>
    <xdr:sp macro="" textlink="">
      <xdr:nvSpPr>
        <xdr:cNvPr id="82" name="楕円 81">
          <a:extLst>
            <a:ext uri="{FF2B5EF4-FFF2-40B4-BE49-F238E27FC236}">
              <a16:creationId xmlns:a16="http://schemas.microsoft.com/office/drawing/2014/main" id="{31369B9E-D672-4D4D-8667-17C1D6CA4E36}"/>
            </a:ext>
          </a:extLst>
        </xdr:cNvPr>
        <xdr:cNvSpPr/>
      </xdr:nvSpPr>
      <xdr:spPr>
        <a:xfrm>
          <a:off x="1079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149678</xdr:rowOff>
    </xdr:from>
    <xdr:to>
      <xdr:col>10</xdr:col>
      <xdr:colOff>114300</xdr:colOff>
      <xdr:row>36</xdr:row>
      <xdr:rowOff>10886</xdr:rowOff>
    </xdr:to>
    <xdr:cxnSp macro="">
      <xdr:nvCxnSpPr>
        <xdr:cNvPr id="83" name="直線コネクタ 82">
          <a:extLst>
            <a:ext uri="{FF2B5EF4-FFF2-40B4-BE49-F238E27FC236}">
              <a16:creationId xmlns:a16="http://schemas.microsoft.com/office/drawing/2014/main" id="{DC3A9C14-2DB9-4588-BF15-DE257C760CF0}"/>
            </a:ext>
          </a:extLst>
        </xdr:cNvPr>
        <xdr:cNvCxnSpPr/>
      </xdr:nvCxnSpPr>
      <xdr:spPr>
        <a:xfrm>
          <a:off x="1130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34851</xdr:rowOff>
    </xdr:from>
    <xdr:ext cx="405111" cy="259045"/>
    <xdr:sp macro="" textlink="">
      <xdr:nvSpPr>
        <xdr:cNvPr id="84" name="n_1aveValue【図書館】&#10;有形固定資産減価償却率">
          <a:extLst>
            <a:ext uri="{FF2B5EF4-FFF2-40B4-BE49-F238E27FC236}">
              <a16:creationId xmlns:a16="http://schemas.microsoft.com/office/drawing/2014/main" id="{704B7F7E-2363-4805-8987-9ADB05875B9D}"/>
            </a:ext>
          </a:extLst>
        </xdr:cNvPr>
        <xdr:cNvSpPr txBox="1"/>
      </xdr:nvSpPr>
      <xdr:spPr>
        <a:xfrm>
          <a:off x="3582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8BAB085B-96BC-4760-8D11-4A593F5904AF}"/>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id="{DBA5B127-AD27-4082-8E05-22E2578A559E}"/>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02BFACB4-F167-4292-A3B7-F26AF63DF40D}"/>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8" name="n_1mainValue【図書館】&#10;有形固定資産減価償却率">
          <a:extLst>
            <a:ext uri="{FF2B5EF4-FFF2-40B4-BE49-F238E27FC236}">
              <a16:creationId xmlns:a16="http://schemas.microsoft.com/office/drawing/2014/main" id="{02D7D59E-F7C2-4D86-A8D7-DBD787C79D22}"/>
            </a:ext>
          </a:extLst>
        </xdr:cNvPr>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9" name="n_2mainValue【図書館】&#10;有形固定資産減価償却率">
          <a:extLst>
            <a:ext uri="{FF2B5EF4-FFF2-40B4-BE49-F238E27FC236}">
              <a16:creationId xmlns:a16="http://schemas.microsoft.com/office/drawing/2014/main" id="{5EE40ED9-AC2A-42F2-BD40-B0E1CECEDF33}"/>
            </a:ext>
          </a:extLst>
        </xdr:cNvPr>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90" name="n_3mainValue【図書館】&#10;有形固定資産減価償却率">
          <a:extLst>
            <a:ext uri="{FF2B5EF4-FFF2-40B4-BE49-F238E27FC236}">
              <a16:creationId xmlns:a16="http://schemas.microsoft.com/office/drawing/2014/main" id="{3974ED1C-251A-4881-AB40-F56587D96E4A}"/>
            </a:ext>
          </a:extLst>
        </xdr:cNvPr>
        <xdr:cNvSpPr txBox="1"/>
      </xdr:nvSpPr>
      <xdr:spPr>
        <a:xfrm>
          <a:off x="1816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45555</xdr:rowOff>
    </xdr:from>
    <xdr:ext cx="405111" cy="259045"/>
    <xdr:sp macro="" textlink="">
      <xdr:nvSpPr>
        <xdr:cNvPr id="91" name="n_4mainValue【図書館】&#10;有形固定資産減価償却率">
          <a:extLst>
            <a:ext uri="{FF2B5EF4-FFF2-40B4-BE49-F238E27FC236}">
              <a16:creationId xmlns:a16="http://schemas.microsoft.com/office/drawing/2014/main" id="{E6BFA367-0543-4AB4-B3F9-178940E738CC}"/>
            </a:ext>
          </a:extLst>
        </xdr:cNvPr>
        <xdr:cNvSpPr txBox="1"/>
      </xdr:nvSpPr>
      <xdr:spPr>
        <a:xfrm>
          <a:off x="927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3FB9F72-1CC7-4FE1-904A-DEFFBF64CD4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70CFC10-EF1D-44EC-A50C-647930851BD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06A465B-63C2-45EC-A631-0CF3DE60D9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DE133D5-8661-4F96-BBCB-D90372CC19C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658E4B0-06DB-43D7-8B37-04BDE3FB9F5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E4D37C0-5924-48F2-8876-0C235FE9A56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C3437FB-162F-4871-943C-77738FD674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BC7493D-6194-4DED-8429-6E03810224D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E6FF04E-1115-4F0A-9A50-B8F4ACDD5A1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197662F-56F7-4793-8FBB-DCFC7B5A5DA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3EAA1217-55AE-434F-BAB1-1EB49F78881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4AA67FC-54EC-491B-B3EF-70A9AA6FFC3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499C865D-829E-454B-A0EC-1E4B1882AD4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178DF7A5-468E-474F-B1CD-858FF70FEEC8}"/>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B5E505D-58A4-4F80-9333-151ED4A31A5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8D225735-A637-469C-89CE-3DC2BE86AF5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C39773D-1678-475B-9649-3038203B190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C25319DE-436E-4EF6-B34B-2E469DD2FA3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C50B530-7756-44B4-B688-8A579171363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9FECCDBD-9788-486F-B028-4097308AAF6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BFF7D3F-3F1B-4198-968C-09B648E1B3D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6D3CE23B-42D8-4DF1-A5BF-A92A208D3A25}"/>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B2A7312E-A7D8-40AD-BB54-FABA16A25B9A}"/>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58C2F932-D688-459B-9146-E45753A418C2}"/>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C049344E-8A01-4D23-82F5-205C23F5B06F}"/>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C0765353-2CAA-46B4-80FA-8D02C4B39FEE}"/>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8" name="【図書館】&#10;一人当たり面積平均値テキスト">
          <a:extLst>
            <a:ext uri="{FF2B5EF4-FFF2-40B4-BE49-F238E27FC236}">
              <a16:creationId xmlns:a16="http://schemas.microsoft.com/office/drawing/2014/main" id="{542C3E12-1A82-4DB8-AC9E-DC958BE7E55D}"/>
            </a:ext>
          </a:extLst>
        </xdr:cNvPr>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112A4885-8529-40D6-B9CF-E27143A331FA}"/>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CA87389E-F0B1-4BFB-AB4F-9CA751CE05A0}"/>
            </a:ext>
          </a:extLst>
        </xdr:cNvPr>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1" name="フローチャート: 判断 120">
          <a:extLst>
            <a:ext uri="{FF2B5EF4-FFF2-40B4-BE49-F238E27FC236}">
              <a16:creationId xmlns:a16="http://schemas.microsoft.com/office/drawing/2014/main" id="{022997D1-56ED-4FE1-B03B-5AA9549CDE43}"/>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164846</xdr:rowOff>
    </xdr:from>
    <xdr:to>
      <xdr:col>41</xdr:col>
      <xdr:colOff>101600</xdr:colOff>
      <xdr:row>40</xdr:row>
      <xdr:rowOff>94996</xdr:rowOff>
    </xdr:to>
    <xdr:sp macro="" textlink="">
      <xdr:nvSpPr>
        <xdr:cNvPr id="122" name="フローチャート: 判断 121">
          <a:extLst>
            <a:ext uri="{FF2B5EF4-FFF2-40B4-BE49-F238E27FC236}">
              <a16:creationId xmlns:a16="http://schemas.microsoft.com/office/drawing/2014/main" id="{BF61A10C-0B49-4524-94C8-567439399873}"/>
            </a:ext>
          </a:extLst>
        </xdr:cNvPr>
        <xdr:cNvSpPr/>
      </xdr:nvSpPr>
      <xdr:spPr>
        <a:xfrm>
          <a:off x="781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164846</xdr:rowOff>
    </xdr:from>
    <xdr:to>
      <xdr:col>36</xdr:col>
      <xdr:colOff>165100</xdr:colOff>
      <xdr:row>40</xdr:row>
      <xdr:rowOff>94996</xdr:rowOff>
    </xdr:to>
    <xdr:sp macro="" textlink="">
      <xdr:nvSpPr>
        <xdr:cNvPr id="123" name="フローチャート: 判断 122">
          <a:extLst>
            <a:ext uri="{FF2B5EF4-FFF2-40B4-BE49-F238E27FC236}">
              <a16:creationId xmlns:a16="http://schemas.microsoft.com/office/drawing/2014/main" id="{1D78BF6B-4938-443D-96AE-64BACEC91E93}"/>
            </a:ext>
          </a:extLst>
        </xdr:cNvPr>
        <xdr:cNvSpPr/>
      </xdr:nvSpPr>
      <xdr:spPr>
        <a:xfrm>
          <a:off x="6921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1E7E98E-CF74-47EB-BE4A-C5F7A42F8E4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A70B2C8-DABA-4835-8603-794D248899D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28A5B16-7CD5-48FE-9EA5-8F2D1AAE84C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80A8E24-4C5F-4D3E-8342-7BB5251DF48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A5F7F89-3892-4CCB-86CD-C248947C4FA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23114</xdr:rowOff>
    </xdr:from>
    <xdr:to>
      <xdr:col>55</xdr:col>
      <xdr:colOff>50800</xdr:colOff>
      <xdr:row>39</xdr:row>
      <xdr:rowOff>124714</xdr:rowOff>
    </xdr:to>
    <xdr:sp macro="" textlink="">
      <xdr:nvSpPr>
        <xdr:cNvPr id="129" name="楕円 128">
          <a:extLst>
            <a:ext uri="{FF2B5EF4-FFF2-40B4-BE49-F238E27FC236}">
              <a16:creationId xmlns:a16="http://schemas.microsoft.com/office/drawing/2014/main" id="{5A10DA8E-33B3-4A34-9F85-51B83F63BE56}"/>
            </a:ext>
          </a:extLst>
        </xdr:cNvPr>
        <xdr:cNvSpPr/>
      </xdr:nvSpPr>
      <xdr:spPr>
        <a:xfrm>
          <a:off x="104267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45991</xdr:rowOff>
    </xdr:from>
    <xdr:ext cx="469744" cy="259045"/>
    <xdr:sp macro="" textlink="">
      <xdr:nvSpPr>
        <xdr:cNvPr id="130" name="【図書館】&#10;一人当たり面積該当値テキスト">
          <a:extLst>
            <a:ext uri="{FF2B5EF4-FFF2-40B4-BE49-F238E27FC236}">
              <a16:creationId xmlns:a16="http://schemas.microsoft.com/office/drawing/2014/main" id="{6B583D3B-AB36-4837-8485-4B58B0B5ED46}"/>
            </a:ext>
          </a:extLst>
        </xdr:cNvPr>
        <xdr:cNvSpPr txBox="1"/>
      </xdr:nvSpPr>
      <xdr:spPr>
        <a:xfrm>
          <a:off x="10515600"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27686</xdr:rowOff>
    </xdr:from>
    <xdr:to>
      <xdr:col>50</xdr:col>
      <xdr:colOff>165100</xdr:colOff>
      <xdr:row>39</xdr:row>
      <xdr:rowOff>129286</xdr:rowOff>
    </xdr:to>
    <xdr:sp macro="" textlink="">
      <xdr:nvSpPr>
        <xdr:cNvPr id="131" name="楕円 130">
          <a:extLst>
            <a:ext uri="{FF2B5EF4-FFF2-40B4-BE49-F238E27FC236}">
              <a16:creationId xmlns:a16="http://schemas.microsoft.com/office/drawing/2014/main" id="{F1D39180-1C85-4038-84B9-FB8E7B5A85BB}"/>
            </a:ext>
          </a:extLst>
        </xdr:cNvPr>
        <xdr:cNvSpPr/>
      </xdr:nvSpPr>
      <xdr:spPr>
        <a:xfrm>
          <a:off x="9588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73914</xdr:rowOff>
    </xdr:from>
    <xdr:to>
      <xdr:col>55</xdr:col>
      <xdr:colOff>0</xdr:colOff>
      <xdr:row>39</xdr:row>
      <xdr:rowOff>78486</xdr:rowOff>
    </xdr:to>
    <xdr:cxnSp macro="">
      <xdr:nvCxnSpPr>
        <xdr:cNvPr id="132" name="直線コネクタ 131">
          <a:extLst>
            <a:ext uri="{FF2B5EF4-FFF2-40B4-BE49-F238E27FC236}">
              <a16:creationId xmlns:a16="http://schemas.microsoft.com/office/drawing/2014/main" id="{61B0B0BB-5AA4-40A5-A571-99E783929CAD}"/>
            </a:ext>
          </a:extLst>
        </xdr:cNvPr>
        <xdr:cNvCxnSpPr/>
      </xdr:nvCxnSpPr>
      <xdr:spPr>
        <a:xfrm flipV="1">
          <a:off x="9639300" y="67604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33" name="楕円 132">
          <a:extLst>
            <a:ext uri="{FF2B5EF4-FFF2-40B4-BE49-F238E27FC236}">
              <a16:creationId xmlns:a16="http://schemas.microsoft.com/office/drawing/2014/main" id="{6E25F57A-2576-47E8-8DC9-18FC670A1483}"/>
            </a:ext>
          </a:extLst>
        </xdr:cNvPr>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78486</xdr:rowOff>
    </xdr:from>
    <xdr:to>
      <xdr:col>50</xdr:col>
      <xdr:colOff>114300</xdr:colOff>
      <xdr:row>39</xdr:row>
      <xdr:rowOff>87630</xdr:rowOff>
    </xdr:to>
    <xdr:cxnSp macro="">
      <xdr:nvCxnSpPr>
        <xdr:cNvPr id="134" name="直線コネクタ 133">
          <a:extLst>
            <a:ext uri="{FF2B5EF4-FFF2-40B4-BE49-F238E27FC236}">
              <a16:creationId xmlns:a16="http://schemas.microsoft.com/office/drawing/2014/main" id="{9F04131A-F537-495C-921C-00C0C812469A}"/>
            </a:ext>
          </a:extLst>
        </xdr:cNvPr>
        <xdr:cNvCxnSpPr/>
      </xdr:nvCxnSpPr>
      <xdr:spPr>
        <a:xfrm flipV="1">
          <a:off x="8750300" y="6765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41402</xdr:rowOff>
    </xdr:from>
    <xdr:to>
      <xdr:col>41</xdr:col>
      <xdr:colOff>101600</xdr:colOff>
      <xdr:row>39</xdr:row>
      <xdr:rowOff>143002</xdr:rowOff>
    </xdr:to>
    <xdr:sp macro="" textlink="">
      <xdr:nvSpPr>
        <xdr:cNvPr id="135" name="楕円 134">
          <a:extLst>
            <a:ext uri="{FF2B5EF4-FFF2-40B4-BE49-F238E27FC236}">
              <a16:creationId xmlns:a16="http://schemas.microsoft.com/office/drawing/2014/main" id="{2928CD1A-1BC4-4BE4-8E0C-9A85F665F741}"/>
            </a:ext>
          </a:extLst>
        </xdr:cNvPr>
        <xdr:cNvSpPr/>
      </xdr:nvSpPr>
      <xdr:spPr>
        <a:xfrm>
          <a:off x="7810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92202</xdr:rowOff>
    </xdr:to>
    <xdr:cxnSp macro="">
      <xdr:nvCxnSpPr>
        <xdr:cNvPr id="136" name="直線コネクタ 135">
          <a:extLst>
            <a:ext uri="{FF2B5EF4-FFF2-40B4-BE49-F238E27FC236}">
              <a16:creationId xmlns:a16="http://schemas.microsoft.com/office/drawing/2014/main" id="{3DE85228-3A20-4D7E-959E-6A444B2F914C}"/>
            </a:ext>
          </a:extLst>
        </xdr:cNvPr>
        <xdr:cNvCxnSpPr/>
      </xdr:nvCxnSpPr>
      <xdr:spPr>
        <a:xfrm flipV="1">
          <a:off x="7861300" y="677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45974</xdr:rowOff>
    </xdr:from>
    <xdr:to>
      <xdr:col>36</xdr:col>
      <xdr:colOff>165100</xdr:colOff>
      <xdr:row>39</xdr:row>
      <xdr:rowOff>147574</xdr:rowOff>
    </xdr:to>
    <xdr:sp macro="" textlink="">
      <xdr:nvSpPr>
        <xdr:cNvPr id="137" name="楕円 136">
          <a:extLst>
            <a:ext uri="{FF2B5EF4-FFF2-40B4-BE49-F238E27FC236}">
              <a16:creationId xmlns:a16="http://schemas.microsoft.com/office/drawing/2014/main" id="{E46CCEEE-DEC0-478C-8EBB-A79608BCFA3B}"/>
            </a:ext>
          </a:extLst>
        </xdr:cNvPr>
        <xdr:cNvSpPr/>
      </xdr:nvSpPr>
      <xdr:spPr>
        <a:xfrm>
          <a:off x="6921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92202</xdr:rowOff>
    </xdr:from>
    <xdr:to>
      <xdr:col>41</xdr:col>
      <xdr:colOff>50800</xdr:colOff>
      <xdr:row>39</xdr:row>
      <xdr:rowOff>96774</xdr:rowOff>
    </xdr:to>
    <xdr:cxnSp macro="">
      <xdr:nvCxnSpPr>
        <xdr:cNvPr id="138" name="直線コネクタ 137">
          <a:extLst>
            <a:ext uri="{FF2B5EF4-FFF2-40B4-BE49-F238E27FC236}">
              <a16:creationId xmlns:a16="http://schemas.microsoft.com/office/drawing/2014/main" id="{064FFDCD-4AD0-4645-9164-EEEA33410EC9}"/>
            </a:ext>
          </a:extLst>
        </xdr:cNvPr>
        <xdr:cNvCxnSpPr/>
      </xdr:nvCxnSpPr>
      <xdr:spPr>
        <a:xfrm flipV="1">
          <a:off x="6972300" y="677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170705</xdr:rowOff>
    </xdr:from>
    <xdr:ext cx="469744" cy="259045"/>
    <xdr:sp macro="" textlink="">
      <xdr:nvSpPr>
        <xdr:cNvPr id="139" name="n_1aveValue【図書館】&#10;一人当たり面積">
          <a:extLst>
            <a:ext uri="{FF2B5EF4-FFF2-40B4-BE49-F238E27FC236}">
              <a16:creationId xmlns:a16="http://schemas.microsoft.com/office/drawing/2014/main" id="{07CB4F8C-611F-4473-BCEE-A71AA90A47E3}"/>
            </a:ext>
          </a:extLst>
        </xdr:cNvPr>
        <xdr:cNvSpPr txBox="1"/>
      </xdr:nvSpPr>
      <xdr:spPr>
        <a:xfrm>
          <a:off x="9391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40" name="n_2aveValue【図書館】&#10;一人当たり面積">
          <a:extLst>
            <a:ext uri="{FF2B5EF4-FFF2-40B4-BE49-F238E27FC236}">
              <a16:creationId xmlns:a16="http://schemas.microsoft.com/office/drawing/2014/main" id="{D73D35C1-44F4-4A25-A906-382E6C331721}"/>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86123</xdr:rowOff>
    </xdr:from>
    <xdr:ext cx="469744" cy="259045"/>
    <xdr:sp macro="" textlink="">
      <xdr:nvSpPr>
        <xdr:cNvPr id="141" name="n_3aveValue【図書館】&#10;一人当たり面積">
          <a:extLst>
            <a:ext uri="{FF2B5EF4-FFF2-40B4-BE49-F238E27FC236}">
              <a16:creationId xmlns:a16="http://schemas.microsoft.com/office/drawing/2014/main" id="{426F867D-79BC-4EAA-9F27-DE373EEC1ED5}"/>
            </a:ext>
          </a:extLst>
        </xdr:cNvPr>
        <xdr:cNvSpPr txBox="1"/>
      </xdr:nvSpPr>
      <xdr:spPr>
        <a:xfrm>
          <a:off x="7626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86123</xdr:rowOff>
    </xdr:from>
    <xdr:ext cx="469744" cy="259045"/>
    <xdr:sp macro="" textlink="">
      <xdr:nvSpPr>
        <xdr:cNvPr id="142" name="n_4aveValue【図書館】&#10;一人当たり面積">
          <a:extLst>
            <a:ext uri="{FF2B5EF4-FFF2-40B4-BE49-F238E27FC236}">
              <a16:creationId xmlns:a16="http://schemas.microsoft.com/office/drawing/2014/main" id="{48D98853-D233-4001-A5E8-B9E361755772}"/>
            </a:ext>
          </a:extLst>
        </xdr:cNvPr>
        <xdr:cNvSpPr txBox="1"/>
      </xdr:nvSpPr>
      <xdr:spPr>
        <a:xfrm>
          <a:off x="6737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145813</xdr:rowOff>
    </xdr:from>
    <xdr:ext cx="469744" cy="259045"/>
    <xdr:sp macro="" textlink="">
      <xdr:nvSpPr>
        <xdr:cNvPr id="143" name="n_1mainValue【図書館】&#10;一人当たり面積">
          <a:extLst>
            <a:ext uri="{FF2B5EF4-FFF2-40B4-BE49-F238E27FC236}">
              <a16:creationId xmlns:a16="http://schemas.microsoft.com/office/drawing/2014/main" id="{3B3194BA-8EF7-42C7-AE92-437540BAC4EF}"/>
            </a:ext>
          </a:extLst>
        </xdr:cNvPr>
        <xdr:cNvSpPr txBox="1"/>
      </xdr:nvSpPr>
      <xdr:spPr>
        <a:xfrm>
          <a:off x="93917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154957</xdr:rowOff>
    </xdr:from>
    <xdr:ext cx="469744" cy="259045"/>
    <xdr:sp macro="" textlink="">
      <xdr:nvSpPr>
        <xdr:cNvPr id="144" name="n_2mainValue【図書館】&#10;一人当たり面積">
          <a:extLst>
            <a:ext uri="{FF2B5EF4-FFF2-40B4-BE49-F238E27FC236}">
              <a16:creationId xmlns:a16="http://schemas.microsoft.com/office/drawing/2014/main" id="{706B5863-C492-4C0C-ABA7-81E878A448A2}"/>
            </a:ext>
          </a:extLst>
        </xdr:cNvPr>
        <xdr:cNvSpPr txBox="1"/>
      </xdr:nvSpPr>
      <xdr:spPr>
        <a:xfrm>
          <a:off x="8515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5" name="n_3mainValue【図書館】&#10;一人当たり面積">
          <a:extLst>
            <a:ext uri="{FF2B5EF4-FFF2-40B4-BE49-F238E27FC236}">
              <a16:creationId xmlns:a16="http://schemas.microsoft.com/office/drawing/2014/main" id="{87984AD1-012B-4238-AC7A-624B9AC3E07E}"/>
            </a:ext>
          </a:extLst>
        </xdr:cNvPr>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164101</xdr:rowOff>
    </xdr:from>
    <xdr:ext cx="469744" cy="259045"/>
    <xdr:sp macro="" textlink="">
      <xdr:nvSpPr>
        <xdr:cNvPr id="146" name="n_4mainValue【図書館】&#10;一人当たり面積">
          <a:extLst>
            <a:ext uri="{FF2B5EF4-FFF2-40B4-BE49-F238E27FC236}">
              <a16:creationId xmlns:a16="http://schemas.microsoft.com/office/drawing/2014/main" id="{87842CD4-4AC5-47DA-90B9-5F56AC2E61FB}"/>
            </a:ext>
          </a:extLst>
        </xdr:cNvPr>
        <xdr:cNvSpPr txBox="1"/>
      </xdr:nvSpPr>
      <xdr:spPr>
        <a:xfrm>
          <a:off x="6737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5F923A5-E79C-4739-94C4-C0BA875D58E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7042F59-5E24-4999-B535-B129EB036A8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05A855E-4F20-4B9B-BFFE-581EB31D80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D160F26-1E63-450A-A92D-807DE428E0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9877DAB-311F-4EB1-8350-CCE3F5171C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1A721200-3832-4431-8992-A75A9D97F31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340BEC7-44C5-476B-8713-091B700C88A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2F972DA-826E-4F29-BB1C-092FEC812C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5F6341B-801B-4F0B-8503-6F2E52AEFB0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9D4CF93-9E9C-4D32-84BF-F33D90035EC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E239AE9-115F-4BBE-8288-83A058C5BB8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2C8FAE67-577A-4D60-B8BF-11F676E4160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E0820279-A39A-4CA8-A252-BD5B6A6A84A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3F81D5B1-69B8-4860-9378-F3C58C4B70E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523D2745-F31D-4D49-B21E-82F3816B43D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3D46E09-CB7C-4461-A43D-F42F75D0C75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F6662AC9-4DBF-4A26-B36E-67CA89FAC0A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0ED1979-3029-4C41-8152-2838CD52C82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112C76D0-653B-421E-AEDF-7130846E17D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26CBB07C-59F8-48BC-A4F2-9FC4377F1F4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3E87CA48-C5DF-4E71-9EAE-E1E9B22F194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E3261F12-636E-4535-9FA1-3369907608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26D9AB7C-83ED-4800-BFC3-AA13BEB4D69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2426752C-16DE-40F3-B68D-804A7552E14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B9486CB4-5A35-40EE-AABC-50E552DF90FA}"/>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1885F03B-9A30-444B-9126-B8A825DDB33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14824F8B-BE6C-42E5-9D6C-2261AF6565C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3C2907DE-4DD9-4EA3-AD4C-76202AA837EA}"/>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a:extLst>
            <a:ext uri="{FF2B5EF4-FFF2-40B4-BE49-F238E27FC236}">
              <a16:creationId xmlns:a16="http://schemas.microsoft.com/office/drawing/2014/main" id="{2B0972F4-092E-4507-9FDF-2D8B1C299849}"/>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FD384B60-F2F7-4AD4-986D-DE348AFDB4A1}"/>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a:extLst>
            <a:ext uri="{FF2B5EF4-FFF2-40B4-BE49-F238E27FC236}">
              <a16:creationId xmlns:a16="http://schemas.microsoft.com/office/drawing/2014/main" id="{8E70DA8B-DD1C-4440-BB9F-7851174EC0E9}"/>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9625A865-4389-4472-BBAA-148C4FD8459A}"/>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79" name="フローチャート: 判断 178">
          <a:extLst>
            <a:ext uri="{FF2B5EF4-FFF2-40B4-BE49-F238E27FC236}">
              <a16:creationId xmlns:a16="http://schemas.microsoft.com/office/drawing/2014/main" id="{AA711DD8-07DF-4D71-8B66-8B17ED7C2AA5}"/>
            </a:ext>
          </a:extLst>
        </xdr:cNvPr>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6A59E6D9-2582-44B4-AC35-58794CEA5594}"/>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1" name="フローチャート: 判断 180">
          <a:extLst>
            <a:ext uri="{FF2B5EF4-FFF2-40B4-BE49-F238E27FC236}">
              <a16:creationId xmlns:a16="http://schemas.microsoft.com/office/drawing/2014/main" id="{91F77B43-7835-43D3-9F53-8F97FC8C3AA7}"/>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5F5903F-37C5-4DEC-A1B3-7663A1DF7E0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273E596-A179-4A61-814B-4D7460D8332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48CBB00-B71B-4928-BCC7-5600185628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426E7DF-2D80-4F28-BFE2-665519F1A2A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454F342-E7AF-4AD0-8328-34088AFF0CD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xdr:rowOff>
    </xdr:from>
    <xdr:to>
      <xdr:col>24</xdr:col>
      <xdr:colOff>114300</xdr:colOff>
      <xdr:row>63</xdr:row>
      <xdr:rowOff>102235</xdr:rowOff>
    </xdr:to>
    <xdr:sp macro="" textlink="">
      <xdr:nvSpPr>
        <xdr:cNvPr id="187" name="楕円 186">
          <a:extLst>
            <a:ext uri="{FF2B5EF4-FFF2-40B4-BE49-F238E27FC236}">
              <a16:creationId xmlns:a16="http://schemas.microsoft.com/office/drawing/2014/main" id="{8922D7E1-2E14-4AC1-B9EF-94E5D5C5936B}"/>
            </a:ext>
          </a:extLst>
        </xdr:cNvPr>
        <xdr:cNvSpPr/>
      </xdr:nvSpPr>
      <xdr:spPr>
        <a:xfrm>
          <a:off x="45847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150512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6F70AF33-1FEF-4B04-A445-A6E5822C0166}"/>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128270</xdr:rowOff>
    </xdr:from>
    <xdr:to>
      <xdr:col>20</xdr:col>
      <xdr:colOff>38100</xdr:colOff>
      <xdr:row>63</xdr:row>
      <xdr:rowOff>58420</xdr:rowOff>
    </xdr:to>
    <xdr:sp macro="" textlink="">
      <xdr:nvSpPr>
        <xdr:cNvPr id="189" name="楕円 188">
          <a:extLst>
            <a:ext uri="{FF2B5EF4-FFF2-40B4-BE49-F238E27FC236}">
              <a16:creationId xmlns:a16="http://schemas.microsoft.com/office/drawing/2014/main" id="{BE45C8CE-21B6-43EB-8C9E-91974218D13A}"/>
            </a:ext>
          </a:extLst>
        </xdr:cNvPr>
        <xdr:cNvSpPr/>
      </xdr:nvSpPr>
      <xdr:spPr>
        <a:xfrm>
          <a:off x="3746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7620</xdr:rowOff>
    </xdr:from>
    <xdr:to>
      <xdr:col>24</xdr:col>
      <xdr:colOff>63500</xdr:colOff>
      <xdr:row>63</xdr:row>
      <xdr:rowOff>51435</xdr:rowOff>
    </xdr:to>
    <xdr:cxnSp macro="">
      <xdr:nvCxnSpPr>
        <xdr:cNvPr id="190" name="直線コネクタ 189">
          <a:extLst>
            <a:ext uri="{FF2B5EF4-FFF2-40B4-BE49-F238E27FC236}">
              <a16:creationId xmlns:a16="http://schemas.microsoft.com/office/drawing/2014/main" id="{174C8EDD-F29C-4506-934B-75ADDA293E41}"/>
            </a:ext>
          </a:extLst>
        </xdr:cNvPr>
        <xdr:cNvCxnSpPr/>
      </xdr:nvCxnSpPr>
      <xdr:spPr>
        <a:xfrm>
          <a:off x="3797300" y="108089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82550</xdr:rowOff>
    </xdr:from>
    <xdr:to>
      <xdr:col>15</xdr:col>
      <xdr:colOff>101600</xdr:colOff>
      <xdr:row>63</xdr:row>
      <xdr:rowOff>12700</xdr:rowOff>
    </xdr:to>
    <xdr:sp macro="" textlink="">
      <xdr:nvSpPr>
        <xdr:cNvPr id="191" name="楕円 190">
          <a:extLst>
            <a:ext uri="{FF2B5EF4-FFF2-40B4-BE49-F238E27FC236}">
              <a16:creationId xmlns:a16="http://schemas.microsoft.com/office/drawing/2014/main" id="{4998A1D5-A211-4F25-8925-8CEBCF660FD2}"/>
            </a:ext>
          </a:extLst>
        </xdr:cNvPr>
        <xdr:cNvSpPr/>
      </xdr:nvSpPr>
      <xdr:spPr>
        <a:xfrm>
          <a:off x="2857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133350</xdr:rowOff>
    </xdr:from>
    <xdr:to>
      <xdr:col>19</xdr:col>
      <xdr:colOff>177800</xdr:colOff>
      <xdr:row>63</xdr:row>
      <xdr:rowOff>7620</xdr:rowOff>
    </xdr:to>
    <xdr:cxnSp macro="">
      <xdr:nvCxnSpPr>
        <xdr:cNvPr id="192" name="直線コネクタ 191">
          <a:extLst>
            <a:ext uri="{FF2B5EF4-FFF2-40B4-BE49-F238E27FC236}">
              <a16:creationId xmlns:a16="http://schemas.microsoft.com/office/drawing/2014/main" id="{6DBBF1EE-35FC-4185-8D79-D0733FD77090}"/>
            </a:ext>
          </a:extLst>
        </xdr:cNvPr>
        <xdr:cNvCxnSpPr/>
      </xdr:nvCxnSpPr>
      <xdr:spPr>
        <a:xfrm>
          <a:off x="2908300" y="107632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38735</xdr:rowOff>
    </xdr:from>
    <xdr:to>
      <xdr:col>10</xdr:col>
      <xdr:colOff>165100</xdr:colOff>
      <xdr:row>62</xdr:row>
      <xdr:rowOff>140335</xdr:rowOff>
    </xdr:to>
    <xdr:sp macro="" textlink="">
      <xdr:nvSpPr>
        <xdr:cNvPr id="193" name="楕円 192">
          <a:extLst>
            <a:ext uri="{FF2B5EF4-FFF2-40B4-BE49-F238E27FC236}">
              <a16:creationId xmlns:a16="http://schemas.microsoft.com/office/drawing/2014/main" id="{3CCE61BD-D8C3-4856-9112-65F384B60A3D}"/>
            </a:ext>
          </a:extLst>
        </xdr:cNvPr>
        <xdr:cNvSpPr/>
      </xdr:nvSpPr>
      <xdr:spPr>
        <a:xfrm>
          <a:off x="1968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89535</xdr:rowOff>
    </xdr:from>
    <xdr:to>
      <xdr:col>15</xdr:col>
      <xdr:colOff>50800</xdr:colOff>
      <xdr:row>62</xdr:row>
      <xdr:rowOff>133350</xdr:rowOff>
    </xdr:to>
    <xdr:cxnSp macro="">
      <xdr:nvCxnSpPr>
        <xdr:cNvPr id="194" name="直線コネクタ 193">
          <a:extLst>
            <a:ext uri="{FF2B5EF4-FFF2-40B4-BE49-F238E27FC236}">
              <a16:creationId xmlns:a16="http://schemas.microsoft.com/office/drawing/2014/main" id="{0661AB31-1DE4-40D4-B8C3-872171590E4E}"/>
            </a:ext>
          </a:extLst>
        </xdr:cNvPr>
        <xdr:cNvCxnSpPr/>
      </xdr:nvCxnSpPr>
      <xdr:spPr>
        <a:xfrm>
          <a:off x="2019300" y="107194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166370</xdr:rowOff>
    </xdr:from>
    <xdr:to>
      <xdr:col>6</xdr:col>
      <xdr:colOff>38100</xdr:colOff>
      <xdr:row>62</xdr:row>
      <xdr:rowOff>96520</xdr:rowOff>
    </xdr:to>
    <xdr:sp macro="" textlink="">
      <xdr:nvSpPr>
        <xdr:cNvPr id="195" name="楕円 194">
          <a:extLst>
            <a:ext uri="{FF2B5EF4-FFF2-40B4-BE49-F238E27FC236}">
              <a16:creationId xmlns:a16="http://schemas.microsoft.com/office/drawing/2014/main" id="{04471C9F-6DD2-41A4-9CD6-656B0F8AF825}"/>
            </a:ext>
          </a:extLst>
        </xdr:cNvPr>
        <xdr:cNvSpPr/>
      </xdr:nvSpPr>
      <xdr:spPr>
        <a:xfrm>
          <a:off x="107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45720</xdr:rowOff>
    </xdr:from>
    <xdr:to>
      <xdr:col>10</xdr:col>
      <xdr:colOff>114300</xdr:colOff>
      <xdr:row>62</xdr:row>
      <xdr:rowOff>89535</xdr:rowOff>
    </xdr:to>
    <xdr:cxnSp macro="">
      <xdr:nvCxnSpPr>
        <xdr:cNvPr id="196" name="直線コネクタ 195">
          <a:extLst>
            <a:ext uri="{FF2B5EF4-FFF2-40B4-BE49-F238E27FC236}">
              <a16:creationId xmlns:a16="http://schemas.microsoft.com/office/drawing/2014/main" id="{B27975ED-50B8-4BB2-99CF-EEF75012E980}"/>
            </a:ext>
          </a:extLst>
        </xdr:cNvPr>
        <xdr:cNvCxnSpPr/>
      </xdr:nvCxnSpPr>
      <xdr:spPr>
        <a:xfrm>
          <a:off x="1130300" y="106756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B98048EF-3AB6-4EE6-8465-34792E867336}"/>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98" name="n_2aveValue【体育館・プール】&#10;有形固定資産減価償却率">
          <a:extLst>
            <a:ext uri="{FF2B5EF4-FFF2-40B4-BE49-F238E27FC236}">
              <a16:creationId xmlns:a16="http://schemas.microsoft.com/office/drawing/2014/main" id="{E7822314-E1AF-4258-91EB-C54F6DDBBF3D}"/>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1500BDAC-A4FD-412B-915E-853B184A0C02}"/>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0" name="n_4aveValue【体育館・プール】&#10;有形固定資産減価償却率">
          <a:extLst>
            <a:ext uri="{FF2B5EF4-FFF2-40B4-BE49-F238E27FC236}">
              <a16:creationId xmlns:a16="http://schemas.microsoft.com/office/drawing/2014/main" id="{AEB75EED-9EEF-47CE-9225-8A50444C88CC}"/>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49547</xdr:rowOff>
    </xdr:from>
    <xdr:ext cx="405111" cy="259045"/>
    <xdr:sp macro="" textlink="">
      <xdr:nvSpPr>
        <xdr:cNvPr id="201" name="n_1mainValue【体育館・プール】&#10;有形固定資産減価償却率">
          <a:extLst>
            <a:ext uri="{FF2B5EF4-FFF2-40B4-BE49-F238E27FC236}">
              <a16:creationId xmlns:a16="http://schemas.microsoft.com/office/drawing/2014/main" id="{48ABA466-D7AD-432C-B98A-50632761AF0E}"/>
            </a:ext>
          </a:extLst>
        </xdr:cNvPr>
        <xdr:cNvSpPr txBox="1"/>
      </xdr:nvSpPr>
      <xdr:spPr>
        <a:xfrm>
          <a:off x="35820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3827</xdr:rowOff>
    </xdr:from>
    <xdr:ext cx="405111" cy="259045"/>
    <xdr:sp macro="" textlink="">
      <xdr:nvSpPr>
        <xdr:cNvPr id="202" name="n_2mainValue【体育館・プール】&#10;有形固定資産減価償却率">
          <a:extLst>
            <a:ext uri="{FF2B5EF4-FFF2-40B4-BE49-F238E27FC236}">
              <a16:creationId xmlns:a16="http://schemas.microsoft.com/office/drawing/2014/main" id="{464E6ACB-6F59-41B9-9881-B95A825ECEE2}"/>
            </a:ext>
          </a:extLst>
        </xdr:cNvPr>
        <xdr:cNvSpPr txBox="1"/>
      </xdr:nvSpPr>
      <xdr:spPr>
        <a:xfrm>
          <a:off x="2705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131462</xdr:rowOff>
    </xdr:from>
    <xdr:ext cx="405111" cy="259045"/>
    <xdr:sp macro="" textlink="">
      <xdr:nvSpPr>
        <xdr:cNvPr id="203" name="n_3mainValue【体育館・プール】&#10;有形固定資産減価償却率">
          <a:extLst>
            <a:ext uri="{FF2B5EF4-FFF2-40B4-BE49-F238E27FC236}">
              <a16:creationId xmlns:a16="http://schemas.microsoft.com/office/drawing/2014/main" id="{3470FD0F-5E5D-4BED-886C-DB9261679BB4}"/>
            </a:ext>
          </a:extLst>
        </xdr:cNvPr>
        <xdr:cNvSpPr txBox="1"/>
      </xdr:nvSpPr>
      <xdr:spPr>
        <a:xfrm>
          <a:off x="1816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87647</xdr:rowOff>
    </xdr:from>
    <xdr:ext cx="405111" cy="259045"/>
    <xdr:sp macro="" textlink="">
      <xdr:nvSpPr>
        <xdr:cNvPr id="204" name="n_4mainValue【体育館・プール】&#10;有形固定資産減価償却率">
          <a:extLst>
            <a:ext uri="{FF2B5EF4-FFF2-40B4-BE49-F238E27FC236}">
              <a16:creationId xmlns:a16="http://schemas.microsoft.com/office/drawing/2014/main" id="{2EFA3ADC-BE95-4DFA-924D-58F7D4BE74FF}"/>
            </a:ext>
          </a:extLst>
        </xdr:cNvPr>
        <xdr:cNvSpPr txBox="1"/>
      </xdr:nvSpPr>
      <xdr:spPr>
        <a:xfrm>
          <a:off x="927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EB612F4-B6EB-4AED-938F-3FDD481D358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52A213D-9741-46AF-B76C-01A404AAB09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D215502-296E-4226-9047-44E76CC8DC9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361AEA8-D8BE-44FD-B190-23DD7208169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7AD79DF5-BE26-4D93-A2D0-6CD917E33B5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E4846E9-39CA-4275-BF3C-9B28D0F8350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216FBCA-FE5B-4691-BAD5-0182EEE40A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D827101-5D99-4E23-9658-9EA090473A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D6261E9A-346A-4DF1-B5D0-798E6FB6EBE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4AB3BEA-C46B-4303-9B23-4BC4105B9F1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84BFC662-1BC3-407A-BAF3-D34D5E6E337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F3B99BFC-11AD-4B17-A93E-C9E2EFC4FC1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9A47E60-4800-4819-A774-E126649EAAF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396F0CAE-5E97-4BF3-AE28-79B317A4DCD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F83F8B21-EF1C-4C0D-95F8-5C070D7FCE1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2D41A3BA-05EE-47B2-842F-331FC15DC52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4CF711DD-D9C2-4415-9C00-C5896B00EE9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B2112975-0C01-4065-B99E-624DFB8BBCA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AA3AAD32-004B-466F-9F69-935240A26DB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2E38FCF6-D94F-4D74-A48A-9C08C02644D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F5CCF894-96E1-497D-94E7-7FE5A951FB0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0B76B166-D6AE-42A0-9307-427F26E67A9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D048193-8F06-4632-A7BD-EBCEE6F06B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1AC7D00F-11EC-43D0-BE1E-CE28BBFA7BC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5AF8F085-313D-4F6B-A7FA-DAEB8DC894C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790EA3A8-24B7-4729-8A9B-A77687399B59}"/>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B25474B2-709E-4AD8-B279-9AE37D71EC05}"/>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C5BAF239-8FAF-4C9A-996B-620EFE9AB403}"/>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a:extLst>
            <a:ext uri="{FF2B5EF4-FFF2-40B4-BE49-F238E27FC236}">
              <a16:creationId xmlns:a16="http://schemas.microsoft.com/office/drawing/2014/main" id="{CA8094DD-4167-4F9D-A635-3378B8A94861}"/>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a:extLst>
            <a:ext uri="{FF2B5EF4-FFF2-40B4-BE49-F238E27FC236}">
              <a16:creationId xmlns:a16="http://schemas.microsoft.com/office/drawing/2014/main" id="{8F2074D8-0296-4003-885C-2E1BEEC64892}"/>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a:extLst>
            <a:ext uri="{FF2B5EF4-FFF2-40B4-BE49-F238E27FC236}">
              <a16:creationId xmlns:a16="http://schemas.microsoft.com/office/drawing/2014/main" id="{593F7CB1-E75B-4BA6-8CE6-3FFDDB70F969}"/>
            </a:ext>
          </a:extLst>
        </xdr:cNvPr>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a:extLst>
            <a:ext uri="{FF2B5EF4-FFF2-40B4-BE49-F238E27FC236}">
              <a16:creationId xmlns:a16="http://schemas.microsoft.com/office/drawing/2014/main" id="{E7411319-68F9-492E-9116-C9F353865B2A}"/>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a:extLst>
            <a:ext uri="{FF2B5EF4-FFF2-40B4-BE49-F238E27FC236}">
              <a16:creationId xmlns:a16="http://schemas.microsoft.com/office/drawing/2014/main" id="{B4420599-3EC7-4E3A-88D5-FC5F1A53944D}"/>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71665</xdr:rowOff>
    </xdr:from>
    <xdr:to>
      <xdr:col>46</xdr:col>
      <xdr:colOff>38100</xdr:colOff>
      <xdr:row>64</xdr:row>
      <xdr:rowOff>1815</xdr:rowOff>
    </xdr:to>
    <xdr:sp macro="" textlink="">
      <xdr:nvSpPr>
        <xdr:cNvPr id="238" name="フローチャート: 判断 237">
          <a:extLst>
            <a:ext uri="{FF2B5EF4-FFF2-40B4-BE49-F238E27FC236}">
              <a16:creationId xmlns:a16="http://schemas.microsoft.com/office/drawing/2014/main" id="{9F2A90ED-7AD3-4359-9EC5-0A2934A195D5}"/>
            </a:ext>
          </a:extLst>
        </xdr:cNvPr>
        <xdr:cNvSpPr/>
      </xdr:nvSpPr>
      <xdr:spPr>
        <a:xfrm>
          <a:off x="8699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67310</xdr:rowOff>
    </xdr:from>
    <xdr:to>
      <xdr:col>41</xdr:col>
      <xdr:colOff>101600</xdr:colOff>
      <xdr:row>63</xdr:row>
      <xdr:rowOff>168910</xdr:rowOff>
    </xdr:to>
    <xdr:sp macro="" textlink="">
      <xdr:nvSpPr>
        <xdr:cNvPr id="239" name="フローチャート: 判断 238">
          <a:extLst>
            <a:ext uri="{FF2B5EF4-FFF2-40B4-BE49-F238E27FC236}">
              <a16:creationId xmlns:a16="http://schemas.microsoft.com/office/drawing/2014/main" id="{5B9647C9-4B7E-4E22-A843-380F43061145}"/>
            </a:ext>
          </a:extLst>
        </xdr:cNvPr>
        <xdr:cNvSpPr/>
      </xdr:nvSpPr>
      <xdr:spPr>
        <a:xfrm>
          <a:off x="7810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73841</xdr:rowOff>
    </xdr:from>
    <xdr:to>
      <xdr:col>36</xdr:col>
      <xdr:colOff>165100</xdr:colOff>
      <xdr:row>64</xdr:row>
      <xdr:rowOff>3991</xdr:rowOff>
    </xdr:to>
    <xdr:sp macro="" textlink="">
      <xdr:nvSpPr>
        <xdr:cNvPr id="240" name="フローチャート: 判断 239">
          <a:extLst>
            <a:ext uri="{FF2B5EF4-FFF2-40B4-BE49-F238E27FC236}">
              <a16:creationId xmlns:a16="http://schemas.microsoft.com/office/drawing/2014/main" id="{4B0C39DA-6979-4516-BB00-E56EB1187915}"/>
            </a:ext>
          </a:extLst>
        </xdr:cNvPr>
        <xdr:cNvSpPr/>
      </xdr:nvSpPr>
      <xdr:spPr>
        <a:xfrm>
          <a:off x="69215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6155719-0F7F-4533-B832-C9C899AF36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EB99A05-F623-4E35-A9A8-BC51E5DFEB5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D01C726-D042-460A-9CB1-1ABB88381F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05C22FA-7D63-407F-999F-F91ABF1FF18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4D60448-E886-4D3B-B74D-93C32F9D805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97246</xdr:rowOff>
    </xdr:from>
    <xdr:to>
      <xdr:col>55</xdr:col>
      <xdr:colOff>50800</xdr:colOff>
      <xdr:row>63</xdr:row>
      <xdr:rowOff>27396</xdr:rowOff>
    </xdr:to>
    <xdr:sp macro="" textlink="">
      <xdr:nvSpPr>
        <xdr:cNvPr id="246" name="楕円 245">
          <a:extLst>
            <a:ext uri="{FF2B5EF4-FFF2-40B4-BE49-F238E27FC236}">
              <a16:creationId xmlns:a16="http://schemas.microsoft.com/office/drawing/2014/main" id="{10FC4F48-2C93-4C9D-A273-F04774F1451F}"/>
            </a:ext>
          </a:extLst>
        </xdr:cNvPr>
        <xdr:cNvSpPr/>
      </xdr:nvSpPr>
      <xdr:spPr>
        <a:xfrm>
          <a:off x="10426700" y="107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75673</xdr:rowOff>
    </xdr:from>
    <xdr:ext cx="469744" cy="259045"/>
    <xdr:sp macro="" textlink="">
      <xdr:nvSpPr>
        <xdr:cNvPr id="247" name="【体育館・プール】&#10;一人当たり面積該当値テキスト">
          <a:extLst>
            <a:ext uri="{FF2B5EF4-FFF2-40B4-BE49-F238E27FC236}">
              <a16:creationId xmlns:a16="http://schemas.microsoft.com/office/drawing/2014/main" id="{3F3544FC-7062-4728-BD37-C52D22E251B4}"/>
            </a:ext>
          </a:extLst>
        </xdr:cNvPr>
        <xdr:cNvSpPr txBox="1"/>
      </xdr:nvSpPr>
      <xdr:spPr>
        <a:xfrm>
          <a:off x="10515600" y="1070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100512</xdr:rowOff>
    </xdr:from>
    <xdr:to>
      <xdr:col>50</xdr:col>
      <xdr:colOff>165100</xdr:colOff>
      <xdr:row>63</xdr:row>
      <xdr:rowOff>30662</xdr:rowOff>
    </xdr:to>
    <xdr:sp macro="" textlink="">
      <xdr:nvSpPr>
        <xdr:cNvPr id="248" name="楕円 247">
          <a:extLst>
            <a:ext uri="{FF2B5EF4-FFF2-40B4-BE49-F238E27FC236}">
              <a16:creationId xmlns:a16="http://schemas.microsoft.com/office/drawing/2014/main" id="{20F6096D-29CD-43EC-AAD8-C6152FB846A0}"/>
            </a:ext>
          </a:extLst>
        </xdr:cNvPr>
        <xdr:cNvSpPr/>
      </xdr:nvSpPr>
      <xdr:spPr>
        <a:xfrm>
          <a:off x="95885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148046</xdr:rowOff>
    </xdr:from>
    <xdr:to>
      <xdr:col>55</xdr:col>
      <xdr:colOff>0</xdr:colOff>
      <xdr:row>62</xdr:row>
      <xdr:rowOff>151312</xdr:rowOff>
    </xdr:to>
    <xdr:cxnSp macro="">
      <xdr:nvCxnSpPr>
        <xdr:cNvPr id="249" name="直線コネクタ 248">
          <a:extLst>
            <a:ext uri="{FF2B5EF4-FFF2-40B4-BE49-F238E27FC236}">
              <a16:creationId xmlns:a16="http://schemas.microsoft.com/office/drawing/2014/main" id="{2AB38D05-D6A7-404D-BA56-DC1CC38C3BFE}"/>
            </a:ext>
          </a:extLst>
        </xdr:cNvPr>
        <xdr:cNvCxnSpPr/>
      </xdr:nvCxnSpPr>
      <xdr:spPr>
        <a:xfrm flipV="1">
          <a:off x="9639300" y="1077794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105954</xdr:rowOff>
    </xdr:from>
    <xdr:to>
      <xdr:col>46</xdr:col>
      <xdr:colOff>38100</xdr:colOff>
      <xdr:row>63</xdr:row>
      <xdr:rowOff>36104</xdr:rowOff>
    </xdr:to>
    <xdr:sp macro="" textlink="">
      <xdr:nvSpPr>
        <xdr:cNvPr id="250" name="楕円 249">
          <a:extLst>
            <a:ext uri="{FF2B5EF4-FFF2-40B4-BE49-F238E27FC236}">
              <a16:creationId xmlns:a16="http://schemas.microsoft.com/office/drawing/2014/main" id="{0EDB6AE8-55EA-49EB-865B-D49671EA928C}"/>
            </a:ext>
          </a:extLst>
        </xdr:cNvPr>
        <xdr:cNvSpPr/>
      </xdr:nvSpPr>
      <xdr:spPr>
        <a:xfrm>
          <a:off x="8699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151312</xdr:rowOff>
    </xdr:from>
    <xdr:to>
      <xdr:col>50</xdr:col>
      <xdr:colOff>114300</xdr:colOff>
      <xdr:row>62</xdr:row>
      <xdr:rowOff>156754</xdr:rowOff>
    </xdr:to>
    <xdr:cxnSp macro="">
      <xdr:nvCxnSpPr>
        <xdr:cNvPr id="251" name="直線コネクタ 250">
          <a:extLst>
            <a:ext uri="{FF2B5EF4-FFF2-40B4-BE49-F238E27FC236}">
              <a16:creationId xmlns:a16="http://schemas.microsoft.com/office/drawing/2014/main" id="{C3B5AD5E-DF75-4810-B300-4A6D824A6407}"/>
            </a:ext>
          </a:extLst>
        </xdr:cNvPr>
        <xdr:cNvCxnSpPr/>
      </xdr:nvCxnSpPr>
      <xdr:spPr>
        <a:xfrm flipV="1">
          <a:off x="8750300" y="10781212"/>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111397</xdr:rowOff>
    </xdr:from>
    <xdr:to>
      <xdr:col>41</xdr:col>
      <xdr:colOff>101600</xdr:colOff>
      <xdr:row>63</xdr:row>
      <xdr:rowOff>41547</xdr:rowOff>
    </xdr:to>
    <xdr:sp macro="" textlink="">
      <xdr:nvSpPr>
        <xdr:cNvPr id="252" name="楕円 251">
          <a:extLst>
            <a:ext uri="{FF2B5EF4-FFF2-40B4-BE49-F238E27FC236}">
              <a16:creationId xmlns:a16="http://schemas.microsoft.com/office/drawing/2014/main" id="{D3A07A8E-AF00-4C03-83FB-6B2BA27312F6}"/>
            </a:ext>
          </a:extLst>
        </xdr:cNvPr>
        <xdr:cNvSpPr/>
      </xdr:nvSpPr>
      <xdr:spPr>
        <a:xfrm>
          <a:off x="7810500" y="1074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156754</xdr:rowOff>
    </xdr:from>
    <xdr:to>
      <xdr:col>45</xdr:col>
      <xdr:colOff>177800</xdr:colOff>
      <xdr:row>62</xdr:row>
      <xdr:rowOff>162197</xdr:rowOff>
    </xdr:to>
    <xdr:cxnSp macro="">
      <xdr:nvCxnSpPr>
        <xdr:cNvPr id="253" name="直線コネクタ 252">
          <a:extLst>
            <a:ext uri="{FF2B5EF4-FFF2-40B4-BE49-F238E27FC236}">
              <a16:creationId xmlns:a16="http://schemas.microsoft.com/office/drawing/2014/main" id="{C3F4D241-ACE4-4838-882C-EE2B170D26D6}"/>
            </a:ext>
          </a:extLst>
        </xdr:cNvPr>
        <xdr:cNvCxnSpPr/>
      </xdr:nvCxnSpPr>
      <xdr:spPr>
        <a:xfrm flipV="1">
          <a:off x="7861300" y="1078665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115751</xdr:rowOff>
    </xdr:from>
    <xdr:to>
      <xdr:col>36</xdr:col>
      <xdr:colOff>165100</xdr:colOff>
      <xdr:row>63</xdr:row>
      <xdr:rowOff>45901</xdr:rowOff>
    </xdr:to>
    <xdr:sp macro="" textlink="">
      <xdr:nvSpPr>
        <xdr:cNvPr id="254" name="楕円 253">
          <a:extLst>
            <a:ext uri="{FF2B5EF4-FFF2-40B4-BE49-F238E27FC236}">
              <a16:creationId xmlns:a16="http://schemas.microsoft.com/office/drawing/2014/main" id="{BCDF57A0-34F4-40B7-9890-3B18634B74AE}"/>
            </a:ext>
          </a:extLst>
        </xdr:cNvPr>
        <xdr:cNvSpPr/>
      </xdr:nvSpPr>
      <xdr:spPr>
        <a:xfrm>
          <a:off x="6921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162197</xdr:rowOff>
    </xdr:from>
    <xdr:to>
      <xdr:col>41</xdr:col>
      <xdr:colOff>50800</xdr:colOff>
      <xdr:row>62</xdr:row>
      <xdr:rowOff>166551</xdr:rowOff>
    </xdr:to>
    <xdr:cxnSp macro="">
      <xdr:nvCxnSpPr>
        <xdr:cNvPr id="255" name="直線コネクタ 254">
          <a:extLst>
            <a:ext uri="{FF2B5EF4-FFF2-40B4-BE49-F238E27FC236}">
              <a16:creationId xmlns:a16="http://schemas.microsoft.com/office/drawing/2014/main" id="{8E1E0295-A824-462C-A43B-20D10CC348AE}"/>
            </a:ext>
          </a:extLst>
        </xdr:cNvPr>
        <xdr:cNvCxnSpPr/>
      </xdr:nvCxnSpPr>
      <xdr:spPr>
        <a:xfrm flipV="1">
          <a:off x="6972300" y="1079209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a:extLst>
            <a:ext uri="{FF2B5EF4-FFF2-40B4-BE49-F238E27FC236}">
              <a16:creationId xmlns:a16="http://schemas.microsoft.com/office/drawing/2014/main" id="{C1B56D6C-F00C-4041-A7B4-9F346FF7C531}"/>
            </a:ext>
          </a:extLst>
        </xdr:cNvPr>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164392</xdr:rowOff>
    </xdr:from>
    <xdr:ext cx="469744" cy="259045"/>
    <xdr:sp macro="" textlink="">
      <xdr:nvSpPr>
        <xdr:cNvPr id="257" name="n_2aveValue【体育館・プール】&#10;一人当たり面積">
          <a:extLst>
            <a:ext uri="{FF2B5EF4-FFF2-40B4-BE49-F238E27FC236}">
              <a16:creationId xmlns:a16="http://schemas.microsoft.com/office/drawing/2014/main" id="{29A16573-8FA9-4522-B17D-1C28D6D532DA}"/>
            </a:ext>
          </a:extLst>
        </xdr:cNvPr>
        <xdr:cNvSpPr txBox="1"/>
      </xdr:nvSpPr>
      <xdr:spPr>
        <a:xfrm>
          <a:off x="8515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160037</xdr:rowOff>
    </xdr:from>
    <xdr:ext cx="469744" cy="259045"/>
    <xdr:sp macro="" textlink="">
      <xdr:nvSpPr>
        <xdr:cNvPr id="258" name="n_3aveValue【体育館・プール】&#10;一人当たり面積">
          <a:extLst>
            <a:ext uri="{FF2B5EF4-FFF2-40B4-BE49-F238E27FC236}">
              <a16:creationId xmlns:a16="http://schemas.microsoft.com/office/drawing/2014/main" id="{BF3DD722-E7B8-4E37-9A73-776240339064}"/>
            </a:ext>
          </a:extLst>
        </xdr:cNvPr>
        <xdr:cNvSpPr txBox="1"/>
      </xdr:nvSpPr>
      <xdr:spPr>
        <a:xfrm>
          <a:off x="7626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166568</xdr:rowOff>
    </xdr:from>
    <xdr:ext cx="469744" cy="259045"/>
    <xdr:sp macro="" textlink="">
      <xdr:nvSpPr>
        <xdr:cNvPr id="259" name="n_4aveValue【体育館・プール】&#10;一人当たり面積">
          <a:extLst>
            <a:ext uri="{FF2B5EF4-FFF2-40B4-BE49-F238E27FC236}">
              <a16:creationId xmlns:a16="http://schemas.microsoft.com/office/drawing/2014/main" id="{1D381DB3-6F88-4294-B57A-1F3B8C0C6E9A}"/>
            </a:ext>
          </a:extLst>
        </xdr:cNvPr>
        <xdr:cNvSpPr txBox="1"/>
      </xdr:nvSpPr>
      <xdr:spPr>
        <a:xfrm>
          <a:off x="6737427" y="1096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21789</xdr:rowOff>
    </xdr:from>
    <xdr:ext cx="469744" cy="259045"/>
    <xdr:sp macro="" textlink="">
      <xdr:nvSpPr>
        <xdr:cNvPr id="260" name="n_1mainValue【体育館・プール】&#10;一人当たり面積">
          <a:extLst>
            <a:ext uri="{FF2B5EF4-FFF2-40B4-BE49-F238E27FC236}">
              <a16:creationId xmlns:a16="http://schemas.microsoft.com/office/drawing/2014/main" id="{A0A01989-8176-4999-BB59-DA960D74B955}"/>
            </a:ext>
          </a:extLst>
        </xdr:cNvPr>
        <xdr:cNvSpPr txBox="1"/>
      </xdr:nvSpPr>
      <xdr:spPr>
        <a:xfrm>
          <a:off x="9391727" y="1082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52631</xdr:rowOff>
    </xdr:from>
    <xdr:ext cx="469744" cy="259045"/>
    <xdr:sp macro="" textlink="">
      <xdr:nvSpPr>
        <xdr:cNvPr id="261" name="n_2mainValue【体育館・プール】&#10;一人当たり面積">
          <a:extLst>
            <a:ext uri="{FF2B5EF4-FFF2-40B4-BE49-F238E27FC236}">
              <a16:creationId xmlns:a16="http://schemas.microsoft.com/office/drawing/2014/main" id="{302B47F4-9E0F-4629-9869-1F3CB34FF3D3}"/>
            </a:ext>
          </a:extLst>
        </xdr:cNvPr>
        <xdr:cNvSpPr txBox="1"/>
      </xdr:nvSpPr>
      <xdr:spPr>
        <a:xfrm>
          <a:off x="8515427" y="105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58074</xdr:rowOff>
    </xdr:from>
    <xdr:ext cx="469744" cy="259045"/>
    <xdr:sp macro="" textlink="">
      <xdr:nvSpPr>
        <xdr:cNvPr id="262" name="n_3mainValue【体育館・プール】&#10;一人当たり面積">
          <a:extLst>
            <a:ext uri="{FF2B5EF4-FFF2-40B4-BE49-F238E27FC236}">
              <a16:creationId xmlns:a16="http://schemas.microsoft.com/office/drawing/2014/main" id="{DEA8A034-AD4E-44F7-AD5C-7521BB6D566D}"/>
            </a:ext>
          </a:extLst>
        </xdr:cNvPr>
        <xdr:cNvSpPr txBox="1"/>
      </xdr:nvSpPr>
      <xdr:spPr>
        <a:xfrm>
          <a:off x="7626427" y="1051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62428</xdr:rowOff>
    </xdr:from>
    <xdr:ext cx="469744" cy="259045"/>
    <xdr:sp macro="" textlink="">
      <xdr:nvSpPr>
        <xdr:cNvPr id="263" name="n_4mainValue【体育館・プール】&#10;一人当たり面積">
          <a:extLst>
            <a:ext uri="{FF2B5EF4-FFF2-40B4-BE49-F238E27FC236}">
              <a16:creationId xmlns:a16="http://schemas.microsoft.com/office/drawing/2014/main" id="{66CB7FA3-5045-4043-8D47-B055021754E8}"/>
            </a:ext>
          </a:extLst>
        </xdr:cNvPr>
        <xdr:cNvSpPr txBox="1"/>
      </xdr:nvSpPr>
      <xdr:spPr>
        <a:xfrm>
          <a:off x="6737427" y="1052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FA86098-27CC-40DE-969E-BAFC0BCC10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922D0175-2E8D-43FE-AED3-717F545C59C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58BA63E-9F12-4761-8315-73E19B1C78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D639CA4-4EB1-4955-AA57-1133EECDED2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B71309E-21B7-4E08-BF70-F03E01995DD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FD4494F-60B6-4FF9-A6C2-0344374CA68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EEA4A10-CB96-4D96-842F-3C804A606F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6DF10A0-6A3B-45EB-98D9-709C2E82204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438A4B18-EB8D-4B87-8F14-2514BEB68A9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B7A3DC97-C5E3-4945-9988-DAF83DBC595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E2873E7B-C029-4704-88BC-F48D873267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FC68D56F-D414-4D9E-A23E-478C8925230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E01EDECB-E404-4446-BB27-EDFAB6E35B2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ACD589F8-9B90-42DB-BA9E-D80A837C2C2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113CD2A7-8C67-48FD-A447-955DC16CE84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BC64EF52-91B4-4CA5-ADCE-1214C068C22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8570AE3-C872-4ED0-9E1E-553960B2A6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DD8152B6-8392-47F2-A5F6-69358A6B9BA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D153E356-F56E-49E7-AD24-6B31194B29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9225C61D-B6F4-43A9-8994-63ABAD28E2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DD19ADAB-9FBC-468A-9E68-8469B7FF51A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88E469AF-2AAC-4DD8-89A0-13ACF07CAC5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502A60A0-04D4-48A4-8FFB-D6D0C24336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56AB9F0A-37C2-408A-8F06-EFD3AD97F3A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DC86E329-2B48-4511-ABDA-ABE730BCFE7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EB3FA404-4DEF-4942-81B6-743EF6E00D4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33E81668-F745-465C-9A9C-6E04281DD0C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D6510F8D-6945-4B74-AFEB-E3353D25A83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C93EC7FA-4E41-4094-8E2B-791E0090AD7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AF18691C-28FC-47F0-AC28-FF16F53750A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4227EA45-7F7E-4642-A4C3-43863F63820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A50D67E7-FF42-4F4D-9239-D6032862448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F97495B3-59F4-4A18-A2CE-2D607DD8AF5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281F79EB-2B66-45BA-8665-A32EA426C13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8458C3FB-A70D-4C35-A51D-E1CCD27F739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5E41FE46-3AD6-40D2-8AC7-D0A2BAD8A66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E9D16104-9406-4696-BA31-898C7FCC88E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9FE44570-19A0-457B-8215-9D7FB67BB95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FCBD4FAF-F38D-4C47-9904-16C27874C70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7C98C997-6A17-4493-B9A8-6CD2DE96453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6120F64F-16AB-4AF3-AA66-6274C7B8963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05" name="直線コネクタ 304">
          <a:extLst>
            <a:ext uri="{FF2B5EF4-FFF2-40B4-BE49-F238E27FC236}">
              <a16:creationId xmlns:a16="http://schemas.microsoft.com/office/drawing/2014/main" id="{3DE1F730-77F8-4153-924E-1DEFC1B50DE6}"/>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a:extLst>
            <a:ext uri="{FF2B5EF4-FFF2-40B4-BE49-F238E27FC236}">
              <a16:creationId xmlns:a16="http://schemas.microsoft.com/office/drawing/2014/main" id="{A577D01D-5161-490E-B2E6-3FDDB2B80AC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a:extLst>
            <a:ext uri="{FF2B5EF4-FFF2-40B4-BE49-F238E27FC236}">
              <a16:creationId xmlns:a16="http://schemas.microsoft.com/office/drawing/2014/main" id="{974E41FA-5926-4BC8-9A79-04C0669DBA9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D5B3779B-9EB7-47B6-B0CD-020603F07252}"/>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309" name="直線コネクタ 308">
          <a:extLst>
            <a:ext uri="{FF2B5EF4-FFF2-40B4-BE49-F238E27FC236}">
              <a16:creationId xmlns:a16="http://schemas.microsoft.com/office/drawing/2014/main" id="{2B4A8C24-2BC4-478A-B341-BAD15C2CED5E}"/>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EE633111-E3AD-434B-807B-ECC39E1A9B20}"/>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11" name="フローチャート: 判断 310">
          <a:extLst>
            <a:ext uri="{FF2B5EF4-FFF2-40B4-BE49-F238E27FC236}">
              <a16:creationId xmlns:a16="http://schemas.microsoft.com/office/drawing/2014/main" id="{F1165ED2-20A9-486D-8277-4CB1B426CFF6}"/>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12" name="フローチャート: 判断 311">
          <a:extLst>
            <a:ext uri="{FF2B5EF4-FFF2-40B4-BE49-F238E27FC236}">
              <a16:creationId xmlns:a16="http://schemas.microsoft.com/office/drawing/2014/main" id="{4B98C627-64DF-4588-9586-271F63194DB6}"/>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3" name="フローチャート: 判断 312">
          <a:extLst>
            <a:ext uri="{FF2B5EF4-FFF2-40B4-BE49-F238E27FC236}">
              <a16:creationId xmlns:a16="http://schemas.microsoft.com/office/drawing/2014/main" id="{BB30D84F-2F70-4299-AB5D-27496C62954C}"/>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4" name="フローチャート: 判断 313">
          <a:extLst>
            <a:ext uri="{FF2B5EF4-FFF2-40B4-BE49-F238E27FC236}">
              <a16:creationId xmlns:a16="http://schemas.microsoft.com/office/drawing/2014/main" id="{AA0C719E-7982-4985-94E9-F4020B128FBC}"/>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5" name="フローチャート: 判断 314">
          <a:extLst>
            <a:ext uri="{FF2B5EF4-FFF2-40B4-BE49-F238E27FC236}">
              <a16:creationId xmlns:a16="http://schemas.microsoft.com/office/drawing/2014/main" id="{04230227-33B7-4A67-9BD4-7DEE185794FD}"/>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4654E474-1399-4003-8394-48BEC31F975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1CD993D4-9C95-4885-B0FC-45493DF3263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8B88D11F-AAE0-4A02-9D63-929657DD89D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99774479-2FB7-4A6F-A1A2-B2117F95186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E753BEF1-BCCE-4B10-B396-ED53584DEDA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321" name="楕円 320">
          <a:extLst>
            <a:ext uri="{FF2B5EF4-FFF2-40B4-BE49-F238E27FC236}">
              <a16:creationId xmlns:a16="http://schemas.microsoft.com/office/drawing/2014/main" id="{7B4A1982-CB42-4E07-B8C9-2DB66F0A495B}"/>
            </a:ext>
          </a:extLst>
        </xdr:cNvPr>
        <xdr:cNvSpPr/>
      </xdr:nvSpPr>
      <xdr:spPr>
        <a:xfrm>
          <a:off x="4584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90369</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3CF7111-208B-4C0C-8B07-E5718A8624D6}"/>
            </a:ext>
          </a:extLst>
        </xdr:cNvPr>
        <xdr:cNvSpPr txBox="1"/>
      </xdr:nvSpPr>
      <xdr:spPr>
        <a:xfrm>
          <a:off x="4673600"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79284</xdr:rowOff>
    </xdr:from>
    <xdr:to>
      <xdr:col>20</xdr:col>
      <xdr:colOff>38100</xdr:colOff>
      <xdr:row>106</xdr:row>
      <xdr:rowOff>9434</xdr:rowOff>
    </xdr:to>
    <xdr:sp macro="" textlink="">
      <xdr:nvSpPr>
        <xdr:cNvPr id="323" name="楕円 322">
          <a:extLst>
            <a:ext uri="{FF2B5EF4-FFF2-40B4-BE49-F238E27FC236}">
              <a16:creationId xmlns:a16="http://schemas.microsoft.com/office/drawing/2014/main" id="{6B49DFB8-927D-42F7-84C8-683708B1F27D}"/>
            </a:ext>
          </a:extLst>
        </xdr:cNvPr>
        <xdr:cNvSpPr/>
      </xdr:nvSpPr>
      <xdr:spPr>
        <a:xfrm>
          <a:off x="3746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130084</xdr:rowOff>
    </xdr:from>
    <xdr:to>
      <xdr:col>24</xdr:col>
      <xdr:colOff>63500</xdr:colOff>
      <xdr:row>105</xdr:row>
      <xdr:rowOff>162742</xdr:rowOff>
    </xdr:to>
    <xdr:cxnSp macro="">
      <xdr:nvCxnSpPr>
        <xdr:cNvPr id="324" name="直線コネクタ 323">
          <a:extLst>
            <a:ext uri="{FF2B5EF4-FFF2-40B4-BE49-F238E27FC236}">
              <a16:creationId xmlns:a16="http://schemas.microsoft.com/office/drawing/2014/main" id="{B74D21E1-CD83-4EFB-AE41-1191C1337E26}"/>
            </a:ext>
          </a:extLst>
        </xdr:cNvPr>
        <xdr:cNvCxnSpPr/>
      </xdr:nvCxnSpPr>
      <xdr:spPr>
        <a:xfrm>
          <a:off x="3797300" y="181323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46627</xdr:rowOff>
    </xdr:from>
    <xdr:to>
      <xdr:col>15</xdr:col>
      <xdr:colOff>101600</xdr:colOff>
      <xdr:row>105</xdr:row>
      <xdr:rowOff>148227</xdr:rowOff>
    </xdr:to>
    <xdr:sp macro="" textlink="">
      <xdr:nvSpPr>
        <xdr:cNvPr id="325" name="楕円 324">
          <a:extLst>
            <a:ext uri="{FF2B5EF4-FFF2-40B4-BE49-F238E27FC236}">
              <a16:creationId xmlns:a16="http://schemas.microsoft.com/office/drawing/2014/main" id="{B253A4DD-2480-4B5F-8E9A-34039DFD610F}"/>
            </a:ext>
          </a:extLst>
        </xdr:cNvPr>
        <xdr:cNvSpPr/>
      </xdr:nvSpPr>
      <xdr:spPr>
        <a:xfrm>
          <a:off x="2857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97427</xdr:rowOff>
    </xdr:from>
    <xdr:to>
      <xdr:col>19</xdr:col>
      <xdr:colOff>177800</xdr:colOff>
      <xdr:row>105</xdr:row>
      <xdr:rowOff>130084</xdr:rowOff>
    </xdr:to>
    <xdr:cxnSp macro="">
      <xdr:nvCxnSpPr>
        <xdr:cNvPr id="326" name="直線コネクタ 325">
          <a:extLst>
            <a:ext uri="{FF2B5EF4-FFF2-40B4-BE49-F238E27FC236}">
              <a16:creationId xmlns:a16="http://schemas.microsoft.com/office/drawing/2014/main" id="{87A49294-22E0-47A6-AA7F-DB0B31875872}"/>
            </a:ext>
          </a:extLst>
        </xdr:cNvPr>
        <xdr:cNvCxnSpPr/>
      </xdr:nvCxnSpPr>
      <xdr:spPr>
        <a:xfrm>
          <a:off x="2908300" y="18099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15602</xdr:rowOff>
    </xdr:from>
    <xdr:to>
      <xdr:col>10</xdr:col>
      <xdr:colOff>165100</xdr:colOff>
      <xdr:row>105</xdr:row>
      <xdr:rowOff>117202</xdr:rowOff>
    </xdr:to>
    <xdr:sp macro="" textlink="">
      <xdr:nvSpPr>
        <xdr:cNvPr id="327" name="楕円 326">
          <a:extLst>
            <a:ext uri="{FF2B5EF4-FFF2-40B4-BE49-F238E27FC236}">
              <a16:creationId xmlns:a16="http://schemas.microsoft.com/office/drawing/2014/main" id="{4940DE87-6031-4669-9215-B8EEC342F3D9}"/>
            </a:ext>
          </a:extLst>
        </xdr:cNvPr>
        <xdr:cNvSpPr/>
      </xdr:nvSpPr>
      <xdr:spPr>
        <a:xfrm>
          <a:off x="1968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66402</xdr:rowOff>
    </xdr:from>
    <xdr:to>
      <xdr:col>15</xdr:col>
      <xdr:colOff>50800</xdr:colOff>
      <xdr:row>105</xdr:row>
      <xdr:rowOff>97427</xdr:rowOff>
    </xdr:to>
    <xdr:cxnSp macro="">
      <xdr:nvCxnSpPr>
        <xdr:cNvPr id="328" name="直線コネクタ 327">
          <a:extLst>
            <a:ext uri="{FF2B5EF4-FFF2-40B4-BE49-F238E27FC236}">
              <a16:creationId xmlns:a16="http://schemas.microsoft.com/office/drawing/2014/main" id="{F1201BD8-EAB2-413E-A9BD-7FACEBDA1FD3}"/>
            </a:ext>
          </a:extLst>
        </xdr:cNvPr>
        <xdr:cNvCxnSpPr/>
      </xdr:nvCxnSpPr>
      <xdr:spPr>
        <a:xfrm>
          <a:off x="2019300" y="180686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156029</xdr:rowOff>
    </xdr:from>
    <xdr:to>
      <xdr:col>6</xdr:col>
      <xdr:colOff>38100</xdr:colOff>
      <xdr:row>105</xdr:row>
      <xdr:rowOff>86179</xdr:rowOff>
    </xdr:to>
    <xdr:sp macro="" textlink="">
      <xdr:nvSpPr>
        <xdr:cNvPr id="329" name="楕円 328">
          <a:extLst>
            <a:ext uri="{FF2B5EF4-FFF2-40B4-BE49-F238E27FC236}">
              <a16:creationId xmlns:a16="http://schemas.microsoft.com/office/drawing/2014/main" id="{08C2093D-1AA0-4A56-9D25-723CA40D23F3}"/>
            </a:ext>
          </a:extLst>
        </xdr:cNvPr>
        <xdr:cNvSpPr/>
      </xdr:nvSpPr>
      <xdr:spPr>
        <a:xfrm>
          <a:off x="1079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35379</xdr:rowOff>
    </xdr:from>
    <xdr:to>
      <xdr:col>10</xdr:col>
      <xdr:colOff>114300</xdr:colOff>
      <xdr:row>105</xdr:row>
      <xdr:rowOff>66402</xdr:rowOff>
    </xdr:to>
    <xdr:cxnSp macro="">
      <xdr:nvCxnSpPr>
        <xdr:cNvPr id="330" name="直線コネクタ 329">
          <a:extLst>
            <a:ext uri="{FF2B5EF4-FFF2-40B4-BE49-F238E27FC236}">
              <a16:creationId xmlns:a16="http://schemas.microsoft.com/office/drawing/2014/main" id="{46BEDE0D-9950-4693-B5DA-780AD7F05DB8}"/>
            </a:ext>
          </a:extLst>
        </xdr:cNvPr>
        <xdr:cNvCxnSpPr/>
      </xdr:nvCxnSpPr>
      <xdr:spPr>
        <a:xfrm>
          <a:off x="1130300" y="180376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331" name="n_1aveValue【市民会館】&#10;有形固定資産減価償却率">
          <a:extLst>
            <a:ext uri="{FF2B5EF4-FFF2-40B4-BE49-F238E27FC236}">
              <a16:creationId xmlns:a16="http://schemas.microsoft.com/office/drawing/2014/main" id="{55B0FEEF-819F-473E-98CC-91B20B2FED1C}"/>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32" name="n_2aveValue【市民会館】&#10;有形固定資産減価償却率">
          <a:extLst>
            <a:ext uri="{FF2B5EF4-FFF2-40B4-BE49-F238E27FC236}">
              <a16:creationId xmlns:a16="http://schemas.microsoft.com/office/drawing/2014/main" id="{503AC5A2-AEE0-4023-8D68-B2183AAE2772}"/>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333" name="n_3aveValue【市民会館】&#10;有形固定資産減価償却率">
          <a:extLst>
            <a:ext uri="{FF2B5EF4-FFF2-40B4-BE49-F238E27FC236}">
              <a16:creationId xmlns:a16="http://schemas.microsoft.com/office/drawing/2014/main" id="{11AC4883-1F57-4ACE-86D2-B7B0C070827C}"/>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334" name="n_4aveValue【市民会館】&#10;有形固定資産減価償却率">
          <a:extLst>
            <a:ext uri="{FF2B5EF4-FFF2-40B4-BE49-F238E27FC236}">
              <a16:creationId xmlns:a16="http://schemas.microsoft.com/office/drawing/2014/main" id="{3817BB2C-EAF0-47E3-8CB2-E620B6569219}"/>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561</xdr:rowOff>
    </xdr:from>
    <xdr:ext cx="405111" cy="259045"/>
    <xdr:sp macro="" textlink="">
      <xdr:nvSpPr>
        <xdr:cNvPr id="335" name="n_1mainValue【市民会館】&#10;有形固定資産減価償却率">
          <a:extLst>
            <a:ext uri="{FF2B5EF4-FFF2-40B4-BE49-F238E27FC236}">
              <a16:creationId xmlns:a16="http://schemas.microsoft.com/office/drawing/2014/main" id="{3B34D7E5-A90E-40FC-A662-7FCCD3FA44AF}"/>
            </a:ext>
          </a:extLst>
        </xdr:cNvPr>
        <xdr:cNvSpPr txBox="1"/>
      </xdr:nvSpPr>
      <xdr:spPr>
        <a:xfrm>
          <a:off x="35820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139354</xdr:rowOff>
    </xdr:from>
    <xdr:ext cx="405111" cy="259045"/>
    <xdr:sp macro="" textlink="">
      <xdr:nvSpPr>
        <xdr:cNvPr id="336" name="n_2mainValue【市民会館】&#10;有形固定資産減価償却率">
          <a:extLst>
            <a:ext uri="{FF2B5EF4-FFF2-40B4-BE49-F238E27FC236}">
              <a16:creationId xmlns:a16="http://schemas.microsoft.com/office/drawing/2014/main" id="{D599E982-3E15-4314-BD2D-C100CD04439D}"/>
            </a:ext>
          </a:extLst>
        </xdr:cNvPr>
        <xdr:cNvSpPr txBox="1"/>
      </xdr:nvSpPr>
      <xdr:spPr>
        <a:xfrm>
          <a:off x="2705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108329</xdr:rowOff>
    </xdr:from>
    <xdr:ext cx="405111" cy="259045"/>
    <xdr:sp macro="" textlink="">
      <xdr:nvSpPr>
        <xdr:cNvPr id="337" name="n_3mainValue【市民会館】&#10;有形固定資産減価償却率">
          <a:extLst>
            <a:ext uri="{FF2B5EF4-FFF2-40B4-BE49-F238E27FC236}">
              <a16:creationId xmlns:a16="http://schemas.microsoft.com/office/drawing/2014/main" id="{B7495371-4621-41F3-8E3E-E8F8A0F5E4F9}"/>
            </a:ext>
          </a:extLst>
        </xdr:cNvPr>
        <xdr:cNvSpPr txBox="1"/>
      </xdr:nvSpPr>
      <xdr:spPr>
        <a:xfrm>
          <a:off x="1816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77306</xdr:rowOff>
    </xdr:from>
    <xdr:ext cx="405111" cy="259045"/>
    <xdr:sp macro="" textlink="">
      <xdr:nvSpPr>
        <xdr:cNvPr id="338" name="n_4mainValue【市民会館】&#10;有形固定資産減価償却率">
          <a:extLst>
            <a:ext uri="{FF2B5EF4-FFF2-40B4-BE49-F238E27FC236}">
              <a16:creationId xmlns:a16="http://schemas.microsoft.com/office/drawing/2014/main" id="{FB51C25B-82BB-4A62-BB39-943FDBF958F2}"/>
            </a:ext>
          </a:extLst>
        </xdr:cNvPr>
        <xdr:cNvSpPr txBox="1"/>
      </xdr:nvSpPr>
      <xdr:spPr>
        <a:xfrm>
          <a:off x="927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5945EB26-2097-49F6-AF8E-2AD02D4971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EECC7E85-012B-4A73-9093-3875357D483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1DA46734-AD30-45F4-BAB0-72F43BF886E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8B80ECFE-5F96-487C-82B4-AC1E5ABC4FB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C4E60DD4-B3C0-4B3D-89A3-B3A9476E4D4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25E0B16B-BC2A-476C-ACFA-BB01B53B32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1A57FF92-8B3F-4B7F-BF1F-52980C0309C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2519DCC4-DE4A-4ADF-BE5D-763181FE52A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3CC9E315-27D6-4462-8CC3-1FF901ECD42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F92DF257-5E8B-4B8B-B91B-19D2EE86418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a:extLst>
            <a:ext uri="{FF2B5EF4-FFF2-40B4-BE49-F238E27FC236}">
              <a16:creationId xmlns:a16="http://schemas.microsoft.com/office/drawing/2014/main" id="{601AE6C7-C2C4-4177-BB4C-A1AFD968D4D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a:extLst>
            <a:ext uri="{FF2B5EF4-FFF2-40B4-BE49-F238E27FC236}">
              <a16:creationId xmlns:a16="http://schemas.microsoft.com/office/drawing/2014/main" id="{863857CF-77F7-44F6-860E-235B9C37012E}"/>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a:extLst>
            <a:ext uri="{FF2B5EF4-FFF2-40B4-BE49-F238E27FC236}">
              <a16:creationId xmlns:a16="http://schemas.microsoft.com/office/drawing/2014/main" id="{BA0F87AA-31DE-492E-AB06-35687D291D0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a:extLst>
            <a:ext uri="{FF2B5EF4-FFF2-40B4-BE49-F238E27FC236}">
              <a16:creationId xmlns:a16="http://schemas.microsoft.com/office/drawing/2014/main" id="{CF7A0DF3-CB01-4D60-BB43-7E97C1C63676}"/>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a:extLst>
            <a:ext uri="{FF2B5EF4-FFF2-40B4-BE49-F238E27FC236}">
              <a16:creationId xmlns:a16="http://schemas.microsoft.com/office/drawing/2014/main" id="{1E45A46B-EF5B-4E13-9E1C-4A81B815C1C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a:extLst>
            <a:ext uri="{FF2B5EF4-FFF2-40B4-BE49-F238E27FC236}">
              <a16:creationId xmlns:a16="http://schemas.microsoft.com/office/drawing/2014/main" id="{2260D0B4-1AF1-4D3B-A2AE-DFDA3874490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a:extLst>
            <a:ext uri="{FF2B5EF4-FFF2-40B4-BE49-F238E27FC236}">
              <a16:creationId xmlns:a16="http://schemas.microsoft.com/office/drawing/2014/main" id="{923A08D8-DEDF-46C2-8DD6-CCF78F04240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a:extLst>
            <a:ext uri="{FF2B5EF4-FFF2-40B4-BE49-F238E27FC236}">
              <a16:creationId xmlns:a16="http://schemas.microsoft.com/office/drawing/2014/main" id="{A3125F5B-5857-4025-874A-EF8B7B024C06}"/>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a:extLst>
            <a:ext uri="{FF2B5EF4-FFF2-40B4-BE49-F238E27FC236}">
              <a16:creationId xmlns:a16="http://schemas.microsoft.com/office/drawing/2014/main" id="{225F9F98-AF8F-4FDA-9C74-1413E37C7B3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a:extLst>
            <a:ext uri="{FF2B5EF4-FFF2-40B4-BE49-F238E27FC236}">
              <a16:creationId xmlns:a16="http://schemas.microsoft.com/office/drawing/2014/main" id="{F163E4E7-6CAB-4BDD-A23A-F3B4AF1790B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a:extLst>
            <a:ext uri="{FF2B5EF4-FFF2-40B4-BE49-F238E27FC236}">
              <a16:creationId xmlns:a16="http://schemas.microsoft.com/office/drawing/2014/main" id="{79F5E4B8-709F-4460-8A05-D9AC5A9509C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a:extLst>
            <a:ext uri="{FF2B5EF4-FFF2-40B4-BE49-F238E27FC236}">
              <a16:creationId xmlns:a16="http://schemas.microsoft.com/office/drawing/2014/main" id="{284A5A83-FAEC-4098-957F-95F0A814EB2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EE1267D6-F8D4-4073-A348-67F91CAFAEA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CF72F187-D091-49D0-95E7-759843FEFE7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07AC4723-BE6D-470E-BF01-273274ECE4E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364" name="直線コネクタ 363">
          <a:extLst>
            <a:ext uri="{FF2B5EF4-FFF2-40B4-BE49-F238E27FC236}">
              <a16:creationId xmlns:a16="http://schemas.microsoft.com/office/drawing/2014/main" id="{E522D262-D8CE-4F2F-A905-5978F7F36B96}"/>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365" name="【市民会館】&#10;一人当たり面積最小値テキスト">
          <a:extLst>
            <a:ext uri="{FF2B5EF4-FFF2-40B4-BE49-F238E27FC236}">
              <a16:creationId xmlns:a16="http://schemas.microsoft.com/office/drawing/2014/main" id="{0770ED0C-5300-4535-83B1-BA00114B3806}"/>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366" name="直線コネクタ 365">
          <a:extLst>
            <a:ext uri="{FF2B5EF4-FFF2-40B4-BE49-F238E27FC236}">
              <a16:creationId xmlns:a16="http://schemas.microsoft.com/office/drawing/2014/main" id="{482FBBC1-1B98-4D67-8792-13D1B24548E6}"/>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367" name="【市民会館】&#10;一人当たり面積最大値テキスト">
          <a:extLst>
            <a:ext uri="{FF2B5EF4-FFF2-40B4-BE49-F238E27FC236}">
              <a16:creationId xmlns:a16="http://schemas.microsoft.com/office/drawing/2014/main" id="{766B7604-7CBB-496E-BD11-2C85731D91D9}"/>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368" name="直線コネクタ 367">
          <a:extLst>
            <a:ext uri="{FF2B5EF4-FFF2-40B4-BE49-F238E27FC236}">
              <a16:creationId xmlns:a16="http://schemas.microsoft.com/office/drawing/2014/main" id="{9470039F-A334-4AF8-B0AF-B174F6FA99B3}"/>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369" name="【市民会館】&#10;一人当たり面積平均値テキスト">
          <a:extLst>
            <a:ext uri="{FF2B5EF4-FFF2-40B4-BE49-F238E27FC236}">
              <a16:creationId xmlns:a16="http://schemas.microsoft.com/office/drawing/2014/main" id="{50FB7934-2A33-47B5-8F57-08E299BB24D0}"/>
            </a:ext>
          </a:extLst>
        </xdr:cNvPr>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370" name="フローチャート: 判断 369">
          <a:extLst>
            <a:ext uri="{FF2B5EF4-FFF2-40B4-BE49-F238E27FC236}">
              <a16:creationId xmlns:a16="http://schemas.microsoft.com/office/drawing/2014/main" id="{15C34D7E-0084-4111-AC20-0644234709B2}"/>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371" name="フローチャート: 判断 370">
          <a:extLst>
            <a:ext uri="{FF2B5EF4-FFF2-40B4-BE49-F238E27FC236}">
              <a16:creationId xmlns:a16="http://schemas.microsoft.com/office/drawing/2014/main" id="{6BD109C8-AB65-4AE9-8FA7-F9CC880C2A62}"/>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69487</xdr:rowOff>
    </xdr:from>
    <xdr:to>
      <xdr:col>46</xdr:col>
      <xdr:colOff>38100</xdr:colOff>
      <xdr:row>107</xdr:row>
      <xdr:rowOff>171087</xdr:rowOff>
    </xdr:to>
    <xdr:sp macro="" textlink="">
      <xdr:nvSpPr>
        <xdr:cNvPr id="372" name="フローチャート: 判断 371">
          <a:extLst>
            <a:ext uri="{FF2B5EF4-FFF2-40B4-BE49-F238E27FC236}">
              <a16:creationId xmlns:a16="http://schemas.microsoft.com/office/drawing/2014/main" id="{E3025A47-A786-4110-AF87-AB29B06F6801}"/>
            </a:ext>
          </a:extLst>
        </xdr:cNvPr>
        <xdr:cNvSpPr/>
      </xdr:nvSpPr>
      <xdr:spPr>
        <a:xfrm>
          <a:off x="86995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76019</xdr:rowOff>
    </xdr:from>
    <xdr:to>
      <xdr:col>41</xdr:col>
      <xdr:colOff>101600</xdr:colOff>
      <xdr:row>108</xdr:row>
      <xdr:rowOff>6169</xdr:rowOff>
    </xdr:to>
    <xdr:sp macro="" textlink="">
      <xdr:nvSpPr>
        <xdr:cNvPr id="373" name="フローチャート: 判断 372">
          <a:extLst>
            <a:ext uri="{FF2B5EF4-FFF2-40B4-BE49-F238E27FC236}">
              <a16:creationId xmlns:a16="http://schemas.microsoft.com/office/drawing/2014/main" id="{8CCF1608-F2AF-411A-91C1-38CE967F381E}"/>
            </a:ext>
          </a:extLst>
        </xdr:cNvPr>
        <xdr:cNvSpPr/>
      </xdr:nvSpPr>
      <xdr:spPr>
        <a:xfrm>
          <a:off x="7810500" y="1842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92348</xdr:rowOff>
    </xdr:from>
    <xdr:to>
      <xdr:col>36</xdr:col>
      <xdr:colOff>165100</xdr:colOff>
      <xdr:row>108</xdr:row>
      <xdr:rowOff>22498</xdr:rowOff>
    </xdr:to>
    <xdr:sp macro="" textlink="">
      <xdr:nvSpPr>
        <xdr:cNvPr id="374" name="フローチャート: 判断 373">
          <a:extLst>
            <a:ext uri="{FF2B5EF4-FFF2-40B4-BE49-F238E27FC236}">
              <a16:creationId xmlns:a16="http://schemas.microsoft.com/office/drawing/2014/main" id="{06FF2686-FD76-4882-990C-9690A7E5BB39}"/>
            </a:ext>
          </a:extLst>
        </xdr:cNvPr>
        <xdr:cNvSpPr/>
      </xdr:nvSpPr>
      <xdr:spPr>
        <a:xfrm>
          <a:off x="6921500" y="184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45ED4AD4-E2DA-4546-8C1A-755FB9A1FBD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1C342F37-A215-4C92-AFFF-AFBF0903370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3218947-55D1-4E04-80CA-BB55ABFCFF5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60FB17CA-79DA-475D-B9D9-CDBF8F767AC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BDF8DF3D-2B5D-454A-908C-8D8E4E6AE33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80" name="楕円 379">
          <a:extLst>
            <a:ext uri="{FF2B5EF4-FFF2-40B4-BE49-F238E27FC236}">
              <a16:creationId xmlns:a16="http://schemas.microsoft.com/office/drawing/2014/main" id="{21F26628-87FB-4364-A0CD-6C2A47F5897C}"/>
            </a:ext>
          </a:extLst>
        </xdr:cNvPr>
        <xdr:cNvSpPr/>
      </xdr:nvSpPr>
      <xdr:spPr>
        <a:xfrm>
          <a:off x="10426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83838</xdr:rowOff>
    </xdr:from>
    <xdr:ext cx="469744" cy="259045"/>
    <xdr:sp macro="" textlink="">
      <xdr:nvSpPr>
        <xdr:cNvPr id="381" name="【市民会館】&#10;一人当たり面積該当値テキスト">
          <a:extLst>
            <a:ext uri="{FF2B5EF4-FFF2-40B4-BE49-F238E27FC236}">
              <a16:creationId xmlns:a16="http://schemas.microsoft.com/office/drawing/2014/main" id="{9EFE9749-D4DF-426F-9AFC-EC7A0CB13459}"/>
            </a:ext>
          </a:extLst>
        </xdr:cNvPr>
        <xdr:cNvSpPr txBox="1"/>
      </xdr:nvSpPr>
      <xdr:spPr>
        <a:xfrm>
          <a:off x="10515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110308</xdr:rowOff>
    </xdr:from>
    <xdr:to>
      <xdr:col>50</xdr:col>
      <xdr:colOff>165100</xdr:colOff>
      <xdr:row>107</xdr:row>
      <xdr:rowOff>40458</xdr:rowOff>
    </xdr:to>
    <xdr:sp macro="" textlink="">
      <xdr:nvSpPr>
        <xdr:cNvPr id="382" name="楕円 381">
          <a:extLst>
            <a:ext uri="{FF2B5EF4-FFF2-40B4-BE49-F238E27FC236}">
              <a16:creationId xmlns:a16="http://schemas.microsoft.com/office/drawing/2014/main" id="{53CF27A5-6AB1-4EB7-AD31-94E3ED2762F8}"/>
            </a:ext>
          </a:extLst>
        </xdr:cNvPr>
        <xdr:cNvSpPr/>
      </xdr:nvSpPr>
      <xdr:spPr>
        <a:xfrm>
          <a:off x="9588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156211</xdr:rowOff>
    </xdr:from>
    <xdr:to>
      <xdr:col>55</xdr:col>
      <xdr:colOff>0</xdr:colOff>
      <xdr:row>106</xdr:row>
      <xdr:rowOff>161108</xdr:rowOff>
    </xdr:to>
    <xdr:cxnSp macro="">
      <xdr:nvCxnSpPr>
        <xdr:cNvPr id="383" name="直線コネクタ 382">
          <a:extLst>
            <a:ext uri="{FF2B5EF4-FFF2-40B4-BE49-F238E27FC236}">
              <a16:creationId xmlns:a16="http://schemas.microsoft.com/office/drawing/2014/main" id="{9D0E1F8D-015F-4162-B848-864EB013865C}"/>
            </a:ext>
          </a:extLst>
        </xdr:cNvPr>
        <xdr:cNvCxnSpPr/>
      </xdr:nvCxnSpPr>
      <xdr:spPr>
        <a:xfrm flipV="1">
          <a:off x="9639300" y="18329911"/>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115207</xdr:rowOff>
    </xdr:from>
    <xdr:to>
      <xdr:col>46</xdr:col>
      <xdr:colOff>38100</xdr:colOff>
      <xdr:row>107</xdr:row>
      <xdr:rowOff>45357</xdr:rowOff>
    </xdr:to>
    <xdr:sp macro="" textlink="">
      <xdr:nvSpPr>
        <xdr:cNvPr id="384" name="楕円 383">
          <a:extLst>
            <a:ext uri="{FF2B5EF4-FFF2-40B4-BE49-F238E27FC236}">
              <a16:creationId xmlns:a16="http://schemas.microsoft.com/office/drawing/2014/main" id="{3D7F5195-A026-4A49-8CFE-816CA585A80E}"/>
            </a:ext>
          </a:extLst>
        </xdr:cNvPr>
        <xdr:cNvSpPr/>
      </xdr:nvSpPr>
      <xdr:spPr>
        <a:xfrm>
          <a:off x="8699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161108</xdr:rowOff>
    </xdr:from>
    <xdr:to>
      <xdr:col>50</xdr:col>
      <xdr:colOff>114300</xdr:colOff>
      <xdr:row>106</xdr:row>
      <xdr:rowOff>166007</xdr:rowOff>
    </xdr:to>
    <xdr:cxnSp macro="">
      <xdr:nvCxnSpPr>
        <xdr:cNvPr id="385" name="直線コネクタ 384">
          <a:extLst>
            <a:ext uri="{FF2B5EF4-FFF2-40B4-BE49-F238E27FC236}">
              <a16:creationId xmlns:a16="http://schemas.microsoft.com/office/drawing/2014/main" id="{3317D909-F8CE-453D-B152-869D6312E571}"/>
            </a:ext>
          </a:extLst>
        </xdr:cNvPr>
        <xdr:cNvCxnSpPr/>
      </xdr:nvCxnSpPr>
      <xdr:spPr>
        <a:xfrm flipV="1">
          <a:off x="8750300" y="1833480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123371</xdr:rowOff>
    </xdr:from>
    <xdr:to>
      <xdr:col>41</xdr:col>
      <xdr:colOff>101600</xdr:colOff>
      <xdr:row>107</xdr:row>
      <xdr:rowOff>53521</xdr:rowOff>
    </xdr:to>
    <xdr:sp macro="" textlink="">
      <xdr:nvSpPr>
        <xdr:cNvPr id="386" name="楕円 385">
          <a:extLst>
            <a:ext uri="{FF2B5EF4-FFF2-40B4-BE49-F238E27FC236}">
              <a16:creationId xmlns:a16="http://schemas.microsoft.com/office/drawing/2014/main" id="{6A1118FA-0610-4B80-84F2-9470079A2677}"/>
            </a:ext>
          </a:extLst>
        </xdr:cNvPr>
        <xdr:cNvSpPr/>
      </xdr:nvSpPr>
      <xdr:spPr>
        <a:xfrm>
          <a:off x="7810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166007</xdr:rowOff>
    </xdr:from>
    <xdr:to>
      <xdr:col>45</xdr:col>
      <xdr:colOff>177800</xdr:colOff>
      <xdr:row>107</xdr:row>
      <xdr:rowOff>2721</xdr:rowOff>
    </xdr:to>
    <xdr:cxnSp macro="">
      <xdr:nvCxnSpPr>
        <xdr:cNvPr id="387" name="直線コネクタ 386">
          <a:extLst>
            <a:ext uri="{FF2B5EF4-FFF2-40B4-BE49-F238E27FC236}">
              <a16:creationId xmlns:a16="http://schemas.microsoft.com/office/drawing/2014/main" id="{371DED0C-D3BA-4778-AC2C-01D3B7687533}"/>
            </a:ext>
          </a:extLst>
        </xdr:cNvPr>
        <xdr:cNvCxnSpPr/>
      </xdr:nvCxnSpPr>
      <xdr:spPr>
        <a:xfrm flipV="1">
          <a:off x="7861300" y="1833970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126637</xdr:rowOff>
    </xdr:from>
    <xdr:to>
      <xdr:col>36</xdr:col>
      <xdr:colOff>165100</xdr:colOff>
      <xdr:row>107</xdr:row>
      <xdr:rowOff>56787</xdr:rowOff>
    </xdr:to>
    <xdr:sp macro="" textlink="">
      <xdr:nvSpPr>
        <xdr:cNvPr id="388" name="楕円 387">
          <a:extLst>
            <a:ext uri="{FF2B5EF4-FFF2-40B4-BE49-F238E27FC236}">
              <a16:creationId xmlns:a16="http://schemas.microsoft.com/office/drawing/2014/main" id="{7EEDCBDB-6B1B-41BD-A36E-106929CD4A8C}"/>
            </a:ext>
          </a:extLst>
        </xdr:cNvPr>
        <xdr:cNvSpPr/>
      </xdr:nvSpPr>
      <xdr:spPr>
        <a:xfrm>
          <a:off x="692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2721</xdr:rowOff>
    </xdr:from>
    <xdr:to>
      <xdr:col>41</xdr:col>
      <xdr:colOff>50800</xdr:colOff>
      <xdr:row>107</xdr:row>
      <xdr:rowOff>5987</xdr:rowOff>
    </xdr:to>
    <xdr:cxnSp macro="">
      <xdr:nvCxnSpPr>
        <xdr:cNvPr id="389" name="直線コネクタ 388">
          <a:extLst>
            <a:ext uri="{FF2B5EF4-FFF2-40B4-BE49-F238E27FC236}">
              <a16:creationId xmlns:a16="http://schemas.microsoft.com/office/drawing/2014/main" id="{95489B30-6640-4279-9886-6D530F8AA8D6}"/>
            </a:ext>
          </a:extLst>
        </xdr:cNvPr>
        <xdr:cNvCxnSpPr/>
      </xdr:nvCxnSpPr>
      <xdr:spPr>
        <a:xfrm flipV="1">
          <a:off x="6972300" y="18347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390" name="n_1aveValue【市民会館】&#10;一人当たり面積">
          <a:extLst>
            <a:ext uri="{FF2B5EF4-FFF2-40B4-BE49-F238E27FC236}">
              <a16:creationId xmlns:a16="http://schemas.microsoft.com/office/drawing/2014/main" id="{BD197561-2FB1-429F-9948-EC0D124E3381}"/>
            </a:ext>
          </a:extLst>
        </xdr:cNvPr>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162214</xdr:rowOff>
    </xdr:from>
    <xdr:ext cx="469744" cy="259045"/>
    <xdr:sp macro="" textlink="">
      <xdr:nvSpPr>
        <xdr:cNvPr id="391" name="n_2aveValue【市民会館】&#10;一人当たり面積">
          <a:extLst>
            <a:ext uri="{FF2B5EF4-FFF2-40B4-BE49-F238E27FC236}">
              <a16:creationId xmlns:a16="http://schemas.microsoft.com/office/drawing/2014/main" id="{F2FF401E-2D8E-44E5-9571-1F178FE2368A}"/>
            </a:ext>
          </a:extLst>
        </xdr:cNvPr>
        <xdr:cNvSpPr txBox="1"/>
      </xdr:nvSpPr>
      <xdr:spPr>
        <a:xfrm>
          <a:off x="8515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168746</xdr:rowOff>
    </xdr:from>
    <xdr:ext cx="469744" cy="259045"/>
    <xdr:sp macro="" textlink="">
      <xdr:nvSpPr>
        <xdr:cNvPr id="392" name="n_3aveValue【市民会館】&#10;一人当たり面積">
          <a:extLst>
            <a:ext uri="{FF2B5EF4-FFF2-40B4-BE49-F238E27FC236}">
              <a16:creationId xmlns:a16="http://schemas.microsoft.com/office/drawing/2014/main" id="{2011D06C-A71C-4477-AF1C-58CE7D154F65}"/>
            </a:ext>
          </a:extLst>
        </xdr:cNvPr>
        <xdr:cNvSpPr txBox="1"/>
      </xdr:nvSpPr>
      <xdr:spPr>
        <a:xfrm>
          <a:off x="7626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13625</xdr:rowOff>
    </xdr:from>
    <xdr:ext cx="469744" cy="259045"/>
    <xdr:sp macro="" textlink="">
      <xdr:nvSpPr>
        <xdr:cNvPr id="393" name="n_4aveValue【市民会館】&#10;一人当たり面積">
          <a:extLst>
            <a:ext uri="{FF2B5EF4-FFF2-40B4-BE49-F238E27FC236}">
              <a16:creationId xmlns:a16="http://schemas.microsoft.com/office/drawing/2014/main" id="{199AE79E-C457-4CB4-B609-4314847BC054}"/>
            </a:ext>
          </a:extLst>
        </xdr:cNvPr>
        <xdr:cNvSpPr txBox="1"/>
      </xdr:nvSpPr>
      <xdr:spPr>
        <a:xfrm>
          <a:off x="6737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31585</xdr:rowOff>
    </xdr:from>
    <xdr:ext cx="469744" cy="259045"/>
    <xdr:sp macro="" textlink="">
      <xdr:nvSpPr>
        <xdr:cNvPr id="394" name="n_1mainValue【市民会館】&#10;一人当たり面積">
          <a:extLst>
            <a:ext uri="{FF2B5EF4-FFF2-40B4-BE49-F238E27FC236}">
              <a16:creationId xmlns:a16="http://schemas.microsoft.com/office/drawing/2014/main" id="{22985450-2A97-451A-A0F0-AAF24145FA95}"/>
            </a:ext>
          </a:extLst>
        </xdr:cNvPr>
        <xdr:cNvSpPr txBox="1"/>
      </xdr:nvSpPr>
      <xdr:spPr>
        <a:xfrm>
          <a:off x="9391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61884</xdr:rowOff>
    </xdr:from>
    <xdr:ext cx="469744" cy="259045"/>
    <xdr:sp macro="" textlink="">
      <xdr:nvSpPr>
        <xdr:cNvPr id="395" name="n_2mainValue【市民会館】&#10;一人当たり面積">
          <a:extLst>
            <a:ext uri="{FF2B5EF4-FFF2-40B4-BE49-F238E27FC236}">
              <a16:creationId xmlns:a16="http://schemas.microsoft.com/office/drawing/2014/main" id="{F438750C-C285-4BC7-AB17-59743E3F583A}"/>
            </a:ext>
          </a:extLst>
        </xdr:cNvPr>
        <xdr:cNvSpPr txBox="1"/>
      </xdr:nvSpPr>
      <xdr:spPr>
        <a:xfrm>
          <a:off x="8515427" y="1806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70048</xdr:rowOff>
    </xdr:from>
    <xdr:ext cx="469744" cy="259045"/>
    <xdr:sp macro="" textlink="">
      <xdr:nvSpPr>
        <xdr:cNvPr id="396" name="n_3mainValue【市民会館】&#10;一人当たり面積">
          <a:extLst>
            <a:ext uri="{FF2B5EF4-FFF2-40B4-BE49-F238E27FC236}">
              <a16:creationId xmlns:a16="http://schemas.microsoft.com/office/drawing/2014/main" id="{471F7F74-3B46-4E1C-B0F2-325F82E32232}"/>
            </a:ext>
          </a:extLst>
        </xdr:cNvPr>
        <xdr:cNvSpPr txBox="1"/>
      </xdr:nvSpPr>
      <xdr:spPr>
        <a:xfrm>
          <a:off x="7626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73314</xdr:rowOff>
    </xdr:from>
    <xdr:ext cx="469744" cy="259045"/>
    <xdr:sp macro="" textlink="">
      <xdr:nvSpPr>
        <xdr:cNvPr id="397" name="n_4mainValue【市民会館】&#10;一人当たり面積">
          <a:extLst>
            <a:ext uri="{FF2B5EF4-FFF2-40B4-BE49-F238E27FC236}">
              <a16:creationId xmlns:a16="http://schemas.microsoft.com/office/drawing/2014/main" id="{01381FD8-BDA2-4969-92FC-363860BBD96C}"/>
            </a:ext>
          </a:extLst>
        </xdr:cNvPr>
        <xdr:cNvSpPr txBox="1"/>
      </xdr:nvSpPr>
      <xdr:spPr>
        <a:xfrm>
          <a:off x="6737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354840AB-329B-48FC-8B09-85B1D51ABDE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7E092AA4-5068-49F2-A6CD-C5D94150422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ADA13397-11B9-4BB7-BC52-0E2672B0364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833FB750-483E-407D-86EF-A3CB34FB0BD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E7DC2681-145D-4869-90F4-B74422FFBD7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A35A0EEC-6546-4F18-A012-0C335379BA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9E84B291-9276-47A1-B050-3FB6E614AC8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C76B6453-C27E-4182-8C2E-46850D22368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1B65FA8E-4BC8-4768-8D1B-768043E3ED8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70221242-956B-4AA1-BDE7-4959CE13B0F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CAD83388-A45F-4521-A0C2-1E55DF83E96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a:extLst>
            <a:ext uri="{FF2B5EF4-FFF2-40B4-BE49-F238E27FC236}">
              <a16:creationId xmlns:a16="http://schemas.microsoft.com/office/drawing/2014/main" id="{F93C5644-DEF5-474F-9BC7-804DA844EC9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a:extLst>
            <a:ext uri="{FF2B5EF4-FFF2-40B4-BE49-F238E27FC236}">
              <a16:creationId xmlns:a16="http://schemas.microsoft.com/office/drawing/2014/main" id="{8BFC754D-1B34-40BA-B4F7-7A735BBAFC0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a:extLst>
            <a:ext uri="{FF2B5EF4-FFF2-40B4-BE49-F238E27FC236}">
              <a16:creationId xmlns:a16="http://schemas.microsoft.com/office/drawing/2014/main" id="{EF52B2C6-4DD2-4622-8C96-A39E1D98BCC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a:extLst>
            <a:ext uri="{FF2B5EF4-FFF2-40B4-BE49-F238E27FC236}">
              <a16:creationId xmlns:a16="http://schemas.microsoft.com/office/drawing/2014/main" id="{FA46F69C-FF19-43C2-9C0F-8BC8857D57B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a:extLst>
            <a:ext uri="{FF2B5EF4-FFF2-40B4-BE49-F238E27FC236}">
              <a16:creationId xmlns:a16="http://schemas.microsoft.com/office/drawing/2014/main" id="{68E5A137-6671-4BF0-97DA-5E3D5477E0B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a:extLst>
            <a:ext uri="{FF2B5EF4-FFF2-40B4-BE49-F238E27FC236}">
              <a16:creationId xmlns:a16="http://schemas.microsoft.com/office/drawing/2014/main" id="{ACF92FEE-C59B-4243-95FF-A4413C9D90F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a:extLst>
            <a:ext uri="{FF2B5EF4-FFF2-40B4-BE49-F238E27FC236}">
              <a16:creationId xmlns:a16="http://schemas.microsoft.com/office/drawing/2014/main" id="{0D242EAA-7C27-42C3-814B-D5FF8101DA1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a:extLst>
            <a:ext uri="{FF2B5EF4-FFF2-40B4-BE49-F238E27FC236}">
              <a16:creationId xmlns:a16="http://schemas.microsoft.com/office/drawing/2014/main" id="{36D571AA-1F31-4F12-8066-0598DEEE79E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a:extLst>
            <a:ext uri="{FF2B5EF4-FFF2-40B4-BE49-F238E27FC236}">
              <a16:creationId xmlns:a16="http://schemas.microsoft.com/office/drawing/2014/main" id="{ECE00510-7684-4048-8FDB-73FB9948AD7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a:extLst>
            <a:ext uri="{FF2B5EF4-FFF2-40B4-BE49-F238E27FC236}">
              <a16:creationId xmlns:a16="http://schemas.microsoft.com/office/drawing/2014/main" id="{4EA43133-6A3B-4DE9-9737-E17EC3A7E85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a:extLst>
            <a:ext uri="{FF2B5EF4-FFF2-40B4-BE49-F238E27FC236}">
              <a16:creationId xmlns:a16="http://schemas.microsoft.com/office/drawing/2014/main" id="{869C6F6A-894D-4E9C-9658-05EA4C7F273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a:extLst>
            <a:ext uri="{FF2B5EF4-FFF2-40B4-BE49-F238E27FC236}">
              <a16:creationId xmlns:a16="http://schemas.microsoft.com/office/drawing/2014/main" id="{93CD33C0-1E7B-48D2-9CD6-DF1E281AF7F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18651DF2-EFEA-4040-9B48-8E5FAD2846B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3C46D7EB-28E8-4ADD-B62E-91002D47B82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23" name="直線コネクタ 422">
          <a:extLst>
            <a:ext uri="{FF2B5EF4-FFF2-40B4-BE49-F238E27FC236}">
              <a16:creationId xmlns:a16="http://schemas.microsoft.com/office/drawing/2014/main" id="{1D6344EC-DA7C-4F19-BE2F-1B5D8C37E545}"/>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4" name="【一般廃棄物処理施設】&#10;有形固定資産減価償却率最小値テキスト">
          <a:extLst>
            <a:ext uri="{FF2B5EF4-FFF2-40B4-BE49-F238E27FC236}">
              <a16:creationId xmlns:a16="http://schemas.microsoft.com/office/drawing/2014/main" id="{8573129F-7E55-4AD1-A1FE-F0C35210E225}"/>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5" name="直線コネクタ 424">
          <a:extLst>
            <a:ext uri="{FF2B5EF4-FFF2-40B4-BE49-F238E27FC236}">
              <a16:creationId xmlns:a16="http://schemas.microsoft.com/office/drawing/2014/main" id="{EFFE0644-2F7A-4D80-BDC2-C587FF09B689}"/>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26" name="【一般廃棄物処理施設】&#10;有形固定資産減価償却率最大値テキスト">
          <a:extLst>
            <a:ext uri="{FF2B5EF4-FFF2-40B4-BE49-F238E27FC236}">
              <a16:creationId xmlns:a16="http://schemas.microsoft.com/office/drawing/2014/main" id="{13FB5CED-715C-497E-9AEE-33C90D13A857}"/>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27" name="直線コネクタ 426">
          <a:extLst>
            <a:ext uri="{FF2B5EF4-FFF2-40B4-BE49-F238E27FC236}">
              <a16:creationId xmlns:a16="http://schemas.microsoft.com/office/drawing/2014/main" id="{76A1D408-FA8B-4B06-99C6-DE129A560E44}"/>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D4CBAE7B-A9B5-4332-87F8-7452D6D1BC49}"/>
            </a:ext>
          </a:extLst>
        </xdr:cNvPr>
        <xdr:cNvSpPr txBox="1"/>
      </xdr:nvSpPr>
      <xdr:spPr>
        <a:xfrm>
          <a:off x="16357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29" name="フローチャート: 判断 428">
          <a:extLst>
            <a:ext uri="{FF2B5EF4-FFF2-40B4-BE49-F238E27FC236}">
              <a16:creationId xmlns:a16="http://schemas.microsoft.com/office/drawing/2014/main" id="{2389DCD1-E230-475D-A89B-D097DDFF8E7B}"/>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30" name="フローチャート: 判断 429">
          <a:extLst>
            <a:ext uri="{FF2B5EF4-FFF2-40B4-BE49-F238E27FC236}">
              <a16:creationId xmlns:a16="http://schemas.microsoft.com/office/drawing/2014/main" id="{3DE78F81-4BB6-49A3-B63C-05DBA505BC53}"/>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108676</xdr:rowOff>
    </xdr:from>
    <xdr:to>
      <xdr:col>76</xdr:col>
      <xdr:colOff>165100</xdr:colOff>
      <xdr:row>39</xdr:row>
      <xdr:rowOff>38826</xdr:rowOff>
    </xdr:to>
    <xdr:sp macro="" textlink="">
      <xdr:nvSpPr>
        <xdr:cNvPr id="431" name="フローチャート: 判断 430">
          <a:extLst>
            <a:ext uri="{FF2B5EF4-FFF2-40B4-BE49-F238E27FC236}">
              <a16:creationId xmlns:a16="http://schemas.microsoft.com/office/drawing/2014/main" id="{3B7B2C47-9FBA-428A-8C1C-EF30772FDCD8}"/>
            </a:ext>
          </a:extLst>
        </xdr:cNvPr>
        <xdr:cNvSpPr/>
      </xdr:nvSpPr>
      <xdr:spPr>
        <a:xfrm>
          <a:off x="14541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102144</xdr:rowOff>
    </xdr:from>
    <xdr:to>
      <xdr:col>72</xdr:col>
      <xdr:colOff>38100</xdr:colOff>
      <xdr:row>39</xdr:row>
      <xdr:rowOff>32294</xdr:rowOff>
    </xdr:to>
    <xdr:sp macro="" textlink="">
      <xdr:nvSpPr>
        <xdr:cNvPr id="432" name="フローチャート: 判断 431">
          <a:extLst>
            <a:ext uri="{FF2B5EF4-FFF2-40B4-BE49-F238E27FC236}">
              <a16:creationId xmlns:a16="http://schemas.microsoft.com/office/drawing/2014/main" id="{6010E53E-A9F9-4704-98DD-02D228A9D565}"/>
            </a:ext>
          </a:extLst>
        </xdr:cNvPr>
        <xdr:cNvSpPr/>
      </xdr:nvSpPr>
      <xdr:spPr>
        <a:xfrm>
          <a:off x="13652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79284</xdr:rowOff>
    </xdr:from>
    <xdr:to>
      <xdr:col>67</xdr:col>
      <xdr:colOff>101600</xdr:colOff>
      <xdr:row>39</xdr:row>
      <xdr:rowOff>9434</xdr:rowOff>
    </xdr:to>
    <xdr:sp macro="" textlink="">
      <xdr:nvSpPr>
        <xdr:cNvPr id="433" name="フローチャート: 判断 432">
          <a:extLst>
            <a:ext uri="{FF2B5EF4-FFF2-40B4-BE49-F238E27FC236}">
              <a16:creationId xmlns:a16="http://schemas.microsoft.com/office/drawing/2014/main" id="{A541C737-DF50-40AA-B75B-AFC192DE2AF9}"/>
            </a:ext>
          </a:extLst>
        </xdr:cNvPr>
        <xdr:cNvSpPr/>
      </xdr:nvSpPr>
      <xdr:spPr>
        <a:xfrm>
          <a:off x="12763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C6CE1C5-CFA6-4AC1-9A7D-ACCA5D4D16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60F0BB9-5E8B-4B33-B230-7AE886AB416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7C1F653-1335-4B54-999D-BAEA117A30B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E88132FA-F060-4BBD-87F3-D0324B2FFAC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8A5E09C4-3E37-47C9-9254-08504A086F3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33565</xdr:rowOff>
    </xdr:from>
    <xdr:to>
      <xdr:col>85</xdr:col>
      <xdr:colOff>177800</xdr:colOff>
      <xdr:row>38</xdr:row>
      <xdr:rowOff>135165</xdr:rowOff>
    </xdr:to>
    <xdr:sp macro="" textlink="">
      <xdr:nvSpPr>
        <xdr:cNvPr id="439" name="楕円 438">
          <a:extLst>
            <a:ext uri="{FF2B5EF4-FFF2-40B4-BE49-F238E27FC236}">
              <a16:creationId xmlns:a16="http://schemas.microsoft.com/office/drawing/2014/main" id="{040FACF0-0726-4944-B5FB-4AF258D620C6}"/>
            </a:ext>
          </a:extLst>
        </xdr:cNvPr>
        <xdr:cNvSpPr/>
      </xdr:nvSpPr>
      <xdr:spPr>
        <a:xfrm>
          <a:off x="16268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56441</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5CFF5309-B54A-4BF2-9147-1E6B35DD328B}"/>
            </a:ext>
          </a:extLst>
        </xdr:cNvPr>
        <xdr:cNvSpPr txBox="1"/>
      </xdr:nvSpPr>
      <xdr:spPr>
        <a:xfrm>
          <a:off x="16357600" y="640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159294</xdr:rowOff>
    </xdr:from>
    <xdr:to>
      <xdr:col>81</xdr:col>
      <xdr:colOff>101600</xdr:colOff>
      <xdr:row>38</xdr:row>
      <xdr:rowOff>89444</xdr:rowOff>
    </xdr:to>
    <xdr:sp macro="" textlink="">
      <xdr:nvSpPr>
        <xdr:cNvPr id="441" name="楕円 440">
          <a:extLst>
            <a:ext uri="{FF2B5EF4-FFF2-40B4-BE49-F238E27FC236}">
              <a16:creationId xmlns:a16="http://schemas.microsoft.com/office/drawing/2014/main" id="{659563C3-17D9-4150-8C32-A185937405AF}"/>
            </a:ext>
          </a:extLst>
        </xdr:cNvPr>
        <xdr:cNvSpPr/>
      </xdr:nvSpPr>
      <xdr:spPr>
        <a:xfrm>
          <a:off x="15430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38644</xdr:rowOff>
    </xdr:from>
    <xdr:to>
      <xdr:col>85</xdr:col>
      <xdr:colOff>127000</xdr:colOff>
      <xdr:row>38</xdr:row>
      <xdr:rowOff>84365</xdr:rowOff>
    </xdr:to>
    <xdr:cxnSp macro="">
      <xdr:nvCxnSpPr>
        <xdr:cNvPr id="442" name="直線コネクタ 441">
          <a:extLst>
            <a:ext uri="{FF2B5EF4-FFF2-40B4-BE49-F238E27FC236}">
              <a16:creationId xmlns:a16="http://schemas.microsoft.com/office/drawing/2014/main" id="{E92EA10C-7AF0-4808-9631-063B5E009EA3}"/>
            </a:ext>
          </a:extLst>
        </xdr:cNvPr>
        <xdr:cNvCxnSpPr/>
      </xdr:nvCxnSpPr>
      <xdr:spPr>
        <a:xfrm>
          <a:off x="15481300" y="655374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443" name="楕円 442">
          <a:extLst>
            <a:ext uri="{FF2B5EF4-FFF2-40B4-BE49-F238E27FC236}">
              <a16:creationId xmlns:a16="http://schemas.microsoft.com/office/drawing/2014/main" id="{DA17E7D8-A287-49EC-B47E-CC180B1F8B2C}"/>
            </a:ext>
          </a:extLst>
        </xdr:cNvPr>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38</xdr:row>
      <xdr:rowOff>38644</xdr:rowOff>
    </xdr:to>
    <xdr:cxnSp macro="">
      <xdr:nvCxnSpPr>
        <xdr:cNvPr id="444" name="直線コネクタ 443">
          <a:extLst>
            <a:ext uri="{FF2B5EF4-FFF2-40B4-BE49-F238E27FC236}">
              <a16:creationId xmlns:a16="http://schemas.microsoft.com/office/drawing/2014/main" id="{43D77CE1-E432-4E3E-A896-01F01A006BB5}"/>
            </a:ext>
          </a:extLst>
        </xdr:cNvPr>
        <xdr:cNvCxnSpPr/>
      </xdr:nvCxnSpPr>
      <xdr:spPr>
        <a:xfrm>
          <a:off x="14592300" y="65096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67854</xdr:rowOff>
    </xdr:from>
    <xdr:to>
      <xdr:col>72</xdr:col>
      <xdr:colOff>38100</xdr:colOff>
      <xdr:row>37</xdr:row>
      <xdr:rowOff>169455</xdr:rowOff>
    </xdr:to>
    <xdr:sp macro="" textlink="">
      <xdr:nvSpPr>
        <xdr:cNvPr id="445" name="楕円 444">
          <a:extLst>
            <a:ext uri="{FF2B5EF4-FFF2-40B4-BE49-F238E27FC236}">
              <a16:creationId xmlns:a16="http://schemas.microsoft.com/office/drawing/2014/main" id="{22D20D6B-32AE-4F6E-A54F-9590F8DAC4D8}"/>
            </a:ext>
          </a:extLst>
        </xdr:cNvPr>
        <xdr:cNvSpPr/>
      </xdr:nvSpPr>
      <xdr:spPr>
        <a:xfrm>
          <a:off x="13652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118654</xdr:rowOff>
    </xdr:from>
    <xdr:to>
      <xdr:col>76</xdr:col>
      <xdr:colOff>114300</xdr:colOff>
      <xdr:row>37</xdr:row>
      <xdr:rowOff>166007</xdr:rowOff>
    </xdr:to>
    <xdr:cxnSp macro="">
      <xdr:nvCxnSpPr>
        <xdr:cNvPr id="446" name="直線コネクタ 445">
          <a:extLst>
            <a:ext uri="{FF2B5EF4-FFF2-40B4-BE49-F238E27FC236}">
              <a16:creationId xmlns:a16="http://schemas.microsoft.com/office/drawing/2014/main" id="{825C65AF-F843-46D5-948D-DD5744C594F4}"/>
            </a:ext>
          </a:extLst>
        </xdr:cNvPr>
        <xdr:cNvCxnSpPr/>
      </xdr:nvCxnSpPr>
      <xdr:spPr>
        <a:xfrm>
          <a:off x="13703300" y="646230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54791</xdr:rowOff>
    </xdr:from>
    <xdr:to>
      <xdr:col>67</xdr:col>
      <xdr:colOff>101600</xdr:colOff>
      <xdr:row>39</xdr:row>
      <xdr:rowOff>156391</xdr:rowOff>
    </xdr:to>
    <xdr:sp macro="" textlink="">
      <xdr:nvSpPr>
        <xdr:cNvPr id="447" name="楕円 446">
          <a:extLst>
            <a:ext uri="{FF2B5EF4-FFF2-40B4-BE49-F238E27FC236}">
              <a16:creationId xmlns:a16="http://schemas.microsoft.com/office/drawing/2014/main" id="{92EA32E7-5FF7-49C1-A6AB-EB8E020BBDDB}"/>
            </a:ext>
          </a:extLst>
        </xdr:cNvPr>
        <xdr:cNvSpPr/>
      </xdr:nvSpPr>
      <xdr:spPr>
        <a:xfrm>
          <a:off x="12763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118654</xdr:rowOff>
    </xdr:from>
    <xdr:to>
      <xdr:col>71</xdr:col>
      <xdr:colOff>177800</xdr:colOff>
      <xdr:row>39</xdr:row>
      <xdr:rowOff>105591</xdr:rowOff>
    </xdr:to>
    <xdr:cxnSp macro="">
      <xdr:nvCxnSpPr>
        <xdr:cNvPr id="448" name="直線コネクタ 447">
          <a:extLst>
            <a:ext uri="{FF2B5EF4-FFF2-40B4-BE49-F238E27FC236}">
              <a16:creationId xmlns:a16="http://schemas.microsoft.com/office/drawing/2014/main" id="{A3A2D57F-AB9F-4E80-83ED-A6F43A9174DE}"/>
            </a:ext>
          </a:extLst>
        </xdr:cNvPr>
        <xdr:cNvCxnSpPr/>
      </xdr:nvCxnSpPr>
      <xdr:spPr>
        <a:xfrm flipV="1">
          <a:off x="12814300" y="6462304"/>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449" name="n_1aveValue【一般廃棄物処理施設】&#10;有形固定資産減価償却率">
          <a:extLst>
            <a:ext uri="{FF2B5EF4-FFF2-40B4-BE49-F238E27FC236}">
              <a16:creationId xmlns:a16="http://schemas.microsoft.com/office/drawing/2014/main" id="{5CC20C98-0D94-479F-8C45-D14C9A0C5591}"/>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29953</xdr:rowOff>
    </xdr:from>
    <xdr:ext cx="405111" cy="259045"/>
    <xdr:sp macro="" textlink="">
      <xdr:nvSpPr>
        <xdr:cNvPr id="450" name="n_2aveValue【一般廃棄物処理施設】&#10;有形固定資産減価償却率">
          <a:extLst>
            <a:ext uri="{FF2B5EF4-FFF2-40B4-BE49-F238E27FC236}">
              <a16:creationId xmlns:a16="http://schemas.microsoft.com/office/drawing/2014/main" id="{47F045B5-7FD3-4FC1-8EAE-708AE5D8E81D}"/>
            </a:ext>
          </a:extLst>
        </xdr:cNvPr>
        <xdr:cNvSpPr txBox="1"/>
      </xdr:nvSpPr>
      <xdr:spPr>
        <a:xfrm>
          <a:off x="14389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23421</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90B8B56D-4AA8-409D-9E2C-1AE4F68B5C50}"/>
            </a:ext>
          </a:extLst>
        </xdr:cNvPr>
        <xdr:cNvSpPr txBox="1"/>
      </xdr:nvSpPr>
      <xdr:spPr>
        <a:xfrm>
          <a:off x="13500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25961</xdr:rowOff>
    </xdr:from>
    <xdr:ext cx="405111" cy="259045"/>
    <xdr:sp macro="" textlink="">
      <xdr:nvSpPr>
        <xdr:cNvPr id="452" name="n_4aveValue【一般廃棄物処理施設】&#10;有形固定資産減価償却率">
          <a:extLst>
            <a:ext uri="{FF2B5EF4-FFF2-40B4-BE49-F238E27FC236}">
              <a16:creationId xmlns:a16="http://schemas.microsoft.com/office/drawing/2014/main" id="{6F541EDE-5DE6-44CB-8516-F5283238D024}"/>
            </a:ext>
          </a:extLst>
        </xdr:cNvPr>
        <xdr:cNvSpPr txBox="1"/>
      </xdr:nvSpPr>
      <xdr:spPr>
        <a:xfrm>
          <a:off x="12611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105971</xdr:rowOff>
    </xdr:from>
    <xdr:ext cx="405111" cy="259045"/>
    <xdr:sp macro="" textlink="">
      <xdr:nvSpPr>
        <xdr:cNvPr id="453" name="n_1mainValue【一般廃棄物処理施設】&#10;有形固定資産減価償却率">
          <a:extLst>
            <a:ext uri="{FF2B5EF4-FFF2-40B4-BE49-F238E27FC236}">
              <a16:creationId xmlns:a16="http://schemas.microsoft.com/office/drawing/2014/main" id="{2CD7F649-D3F4-4AE7-B57F-D6866A40AD44}"/>
            </a:ext>
          </a:extLst>
        </xdr:cNvPr>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454" name="n_2mainValue【一般廃棄物処理施設】&#10;有形固定資産減価償却率">
          <a:extLst>
            <a:ext uri="{FF2B5EF4-FFF2-40B4-BE49-F238E27FC236}">
              <a16:creationId xmlns:a16="http://schemas.microsoft.com/office/drawing/2014/main" id="{3AFE4B6A-D384-471A-B061-36219FFDD7F5}"/>
            </a:ext>
          </a:extLst>
        </xdr:cNvPr>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14531</xdr:rowOff>
    </xdr:from>
    <xdr:ext cx="405111" cy="259045"/>
    <xdr:sp macro="" textlink="">
      <xdr:nvSpPr>
        <xdr:cNvPr id="455" name="n_3mainValue【一般廃棄物処理施設】&#10;有形固定資産減価償却率">
          <a:extLst>
            <a:ext uri="{FF2B5EF4-FFF2-40B4-BE49-F238E27FC236}">
              <a16:creationId xmlns:a16="http://schemas.microsoft.com/office/drawing/2014/main" id="{B8F14A17-E37E-45CE-8CDC-F8A9B91BA06C}"/>
            </a:ext>
          </a:extLst>
        </xdr:cNvPr>
        <xdr:cNvSpPr txBox="1"/>
      </xdr:nvSpPr>
      <xdr:spPr>
        <a:xfrm>
          <a:off x="135007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147518</xdr:rowOff>
    </xdr:from>
    <xdr:ext cx="405111" cy="259045"/>
    <xdr:sp macro="" textlink="">
      <xdr:nvSpPr>
        <xdr:cNvPr id="456" name="n_4mainValue【一般廃棄物処理施設】&#10;有形固定資産減価償却率">
          <a:extLst>
            <a:ext uri="{FF2B5EF4-FFF2-40B4-BE49-F238E27FC236}">
              <a16:creationId xmlns:a16="http://schemas.microsoft.com/office/drawing/2014/main" id="{EEB78A2F-9965-470D-AB98-CFAF87775C4D}"/>
            </a:ext>
          </a:extLst>
        </xdr:cNvPr>
        <xdr:cNvSpPr txBox="1"/>
      </xdr:nvSpPr>
      <xdr:spPr>
        <a:xfrm>
          <a:off x="12611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D3B8245D-68C9-45E6-82BB-275DD8E9F1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791D4262-DD00-4ACB-B739-725BB6FCDB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3E2C40A6-EDE9-4FFF-BB53-3B774A81CE9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7DF2C6B3-2481-4FF8-925A-9036EA9C79E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DE6A8281-8516-49A2-B23F-8D0AC6C44D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F6D7B762-9D98-4EC0-B664-8EC62B82239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120DE4C4-545B-4192-901C-20E2D954A4D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219CC77F-5830-4466-B1CC-5D11A422E45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E48046F2-ABB3-49BF-8E4F-0AD73806C3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EEB86E49-2368-4AC1-9CA8-00D96A0341B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7" name="直線コネクタ 466">
          <a:extLst>
            <a:ext uri="{FF2B5EF4-FFF2-40B4-BE49-F238E27FC236}">
              <a16:creationId xmlns:a16="http://schemas.microsoft.com/office/drawing/2014/main" id="{2C7EA044-79E3-4C2F-B8D7-AAB140A59EF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8" name="テキスト ボックス 467">
          <a:extLst>
            <a:ext uri="{FF2B5EF4-FFF2-40B4-BE49-F238E27FC236}">
              <a16:creationId xmlns:a16="http://schemas.microsoft.com/office/drawing/2014/main" id="{F6223079-9EE5-433F-98D8-6A4852B3C7AE}"/>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9" name="直線コネクタ 468">
          <a:extLst>
            <a:ext uri="{FF2B5EF4-FFF2-40B4-BE49-F238E27FC236}">
              <a16:creationId xmlns:a16="http://schemas.microsoft.com/office/drawing/2014/main" id="{56CFDC75-5416-465E-BDC8-AA449F11F2C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0" name="テキスト ボックス 469">
          <a:extLst>
            <a:ext uri="{FF2B5EF4-FFF2-40B4-BE49-F238E27FC236}">
              <a16:creationId xmlns:a16="http://schemas.microsoft.com/office/drawing/2014/main" id="{A980B96A-F824-432E-B39A-00639675B94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1" name="直線コネクタ 470">
          <a:extLst>
            <a:ext uri="{FF2B5EF4-FFF2-40B4-BE49-F238E27FC236}">
              <a16:creationId xmlns:a16="http://schemas.microsoft.com/office/drawing/2014/main" id="{180343CD-2C9C-483A-8B8C-C14901EAD3D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2" name="テキスト ボックス 471">
          <a:extLst>
            <a:ext uri="{FF2B5EF4-FFF2-40B4-BE49-F238E27FC236}">
              <a16:creationId xmlns:a16="http://schemas.microsoft.com/office/drawing/2014/main" id="{EF602FB9-5D95-4707-8DCE-E5A18B590A7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3" name="直線コネクタ 472">
          <a:extLst>
            <a:ext uri="{FF2B5EF4-FFF2-40B4-BE49-F238E27FC236}">
              <a16:creationId xmlns:a16="http://schemas.microsoft.com/office/drawing/2014/main" id="{B9E2CD03-8A26-4290-BBCB-65A45736A89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4" name="テキスト ボックス 473">
          <a:extLst>
            <a:ext uri="{FF2B5EF4-FFF2-40B4-BE49-F238E27FC236}">
              <a16:creationId xmlns:a16="http://schemas.microsoft.com/office/drawing/2014/main" id="{A452E803-6D51-4756-8B91-04985388509A}"/>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5" name="直線コネクタ 474">
          <a:extLst>
            <a:ext uri="{FF2B5EF4-FFF2-40B4-BE49-F238E27FC236}">
              <a16:creationId xmlns:a16="http://schemas.microsoft.com/office/drawing/2014/main" id="{A3FDF48E-1800-46A3-B767-9A4A72E362C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6" name="テキスト ボックス 475">
          <a:extLst>
            <a:ext uri="{FF2B5EF4-FFF2-40B4-BE49-F238E27FC236}">
              <a16:creationId xmlns:a16="http://schemas.microsoft.com/office/drawing/2014/main" id="{938640A6-DE0C-4AB8-A49F-EFF7BDAA3FF3}"/>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7" name="直線コネクタ 476">
          <a:extLst>
            <a:ext uri="{FF2B5EF4-FFF2-40B4-BE49-F238E27FC236}">
              <a16:creationId xmlns:a16="http://schemas.microsoft.com/office/drawing/2014/main" id="{6EE4A2B6-89C4-4000-B794-6B1637D73A7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8" name="テキスト ボックス 477">
          <a:extLst>
            <a:ext uri="{FF2B5EF4-FFF2-40B4-BE49-F238E27FC236}">
              <a16:creationId xmlns:a16="http://schemas.microsoft.com/office/drawing/2014/main" id="{846DC315-2147-49D8-B2BF-46ED3A3CB32F}"/>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8FDCC982-516C-4D89-B207-EB19546E706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0" name="テキスト ボックス 479">
          <a:extLst>
            <a:ext uri="{FF2B5EF4-FFF2-40B4-BE49-F238E27FC236}">
              <a16:creationId xmlns:a16="http://schemas.microsoft.com/office/drawing/2014/main" id="{C08A9D3E-E53C-448E-B8D5-5876F4C1656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a:extLst>
            <a:ext uri="{FF2B5EF4-FFF2-40B4-BE49-F238E27FC236}">
              <a16:creationId xmlns:a16="http://schemas.microsoft.com/office/drawing/2014/main" id="{5A42C636-8D29-40BF-B369-97B20ECB38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482" name="直線コネクタ 481">
          <a:extLst>
            <a:ext uri="{FF2B5EF4-FFF2-40B4-BE49-F238E27FC236}">
              <a16:creationId xmlns:a16="http://schemas.microsoft.com/office/drawing/2014/main" id="{BB0B6870-C23E-4A18-B631-1577D216251A}"/>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483" name="【一般廃棄物処理施設】&#10;一人当たり有形固定資産（償却資産）額最小値テキスト">
          <a:extLst>
            <a:ext uri="{FF2B5EF4-FFF2-40B4-BE49-F238E27FC236}">
              <a16:creationId xmlns:a16="http://schemas.microsoft.com/office/drawing/2014/main" id="{9407F420-66B6-4EE7-9C33-2DEEA9330209}"/>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484" name="直線コネクタ 483">
          <a:extLst>
            <a:ext uri="{FF2B5EF4-FFF2-40B4-BE49-F238E27FC236}">
              <a16:creationId xmlns:a16="http://schemas.microsoft.com/office/drawing/2014/main" id="{E89C09A2-3D08-43E8-8D03-7133BA0210BA}"/>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485" name="【一般廃棄物処理施設】&#10;一人当たり有形固定資産（償却資産）額最大値テキスト">
          <a:extLst>
            <a:ext uri="{FF2B5EF4-FFF2-40B4-BE49-F238E27FC236}">
              <a16:creationId xmlns:a16="http://schemas.microsoft.com/office/drawing/2014/main" id="{C26DAD2E-FD65-4B03-A337-3B41539B3284}"/>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486" name="直線コネクタ 485">
          <a:extLst>
            <a:ext uri="{FF2B5EF4-FFF2-40B4-BE49-F238E27FC236}">
              <a16:creationId xmlns:a16="http://schemas.microsoft.com/office/drawing/2014/main" id="{261F9B24-0B47-4735-88E7-25E8EA3F1261}"/>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146976</xdr:rowOff>
    </xdr:from>
    <xdr:ext cx="599010" cy="259045"/>
    <xdr:sp macro="" textlink="">
      <xdr:nvSpPr>
        <xdr:cNvPr id="487" name="【一般廃棄物処理施設】&#10;一人当たり有形固定資産（償却資産）額平均値テキスト">
          <a:extLst>
            <a:ext uri="{FF2B5EF4-FFF2-40B4-BE49-F238E27FC236}">
              <a16:creationId xmlns:a16="http://schemas.microsoft.com/office/drawing/2014/main" id="{4ACF3A08-7FE5-4A2E-82CA-A8AC39B31559}"/>
            </a:ext>
          </a:extLst>
        </xdr:cNvPr>
        <xdr:cNvSpPr txBox="1"/>
      </xdr:nvSpPr>
      <xdr:spPr>
        <a:xfrm>
          <a:off x="22199600" y="683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488" name="フローチャート: 判断 487">
          <a:extLst>
            <a:ext uri="{FF2B5EF4-FFF2-40B4-BE49-F238E27FC236}">
              <a16:creationId xmlns:a16="http://schemas.microsoft.com/office/drawing/2014/main" id="{03E21DA1-7F4D-419C-A49A-328D7947A5E1}"/>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489" name="フローチャート: 判断 488">
          <a:extLst>
            <a:ext uri="{FF2B5EF4-FFF2-40B4-BE49-F238E27FC236}">
              <a16:creationId xmlns:a16="http://schemas.microsoft.com/office/drawing/2014/main" id="{619BE630-DDB1-4732-A480-EA586E5829C8}"/>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145986</xdr:rowOff>
    </xdr:from>
    <xdr:to>
      <xdr:col>107</xdr:col>
      <xdr:colOff>101600</xdr:colOff>
      <xdr:row>41</xdr:row>
      <xdr:rowOff>76136</xdr:rowOff>
    </xdr:to>
    <xdr:sp macro="" textlink="">
      <xdr:nvSpPr>
        <xdr:cNvPr id="490" name="フローチャート: 判断 489">
          <a:extLst>
            <a:ext uri="{FF2B5EF4-FFF2-40B4-BE49-F238E27FC236}">
              <a16:creationId xmlns:a16="http://schemas.microsoft.com/office/drawing/2014/main" id="{8694B965-7685-4ADF-9FF7-EA5D58CD92E7}"/>
            </a:ext>
          </a:extLst>
        </xdr:cNvPr>
        <xdr:cNvSpPr/>
      </xdr:nvSpPr>
      <xdr:spPr>
        <a:xfrm>
          <a:off x="20383500" y="70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148929</xdr:rowOff>
    </xdr:from>
    <xdr:to>
      <xdr:col>102</xdr:col>
      <xdr:colOff>165100</xdr:colOff>
      <xdr:row>41</xdr:row>
      <xdr:rowOff>79079</xdr:rowOff>
    </xdr:to>
    <xdr:sp macro="" textlink="">
      <xdr:nvSpPr>
        <xdr:cNvPr id="491" name="フローチャート: 判断 490">
          <a:extLst>
            <a:ext uri="{FF2B5EF4-FFF2-40B4-BE49-F238E27FC236}">
              <a16:creationId xmlns:a16="http://schemas.microsoft.com/office/drawing/2014/main" id="{287A1802-517C-4A74-82AA-5292F6C7CEBD}"/>
            </a:ext>
          </a:extLst>
        </xdr:cNvPr>
        <xdr:cNvSpPr/>
      </xdr:nvSpPr>
      <xdr:spPr>
        <a:xfrm>
          <a:off x="19494500" y="70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158214</xdr:rowOff>
    </xdr:from>
    <xdr:to>
      <xdr:col>98</xdr:col>
      <xdr:colOff>38100</xdr:colOff>
      <xdr:row>41</xdr:row>
      <xdr:rowOff>88364</xdr:rowOff>
    </xdr:to>
    <xdr:sp macro="" textlink="">
      <xdr:nvSpPr>
        <xdr:cNvPr id="492" name="フローチャート: 判断 491">
          <a:extLst>
            <a:ext uri="{FF2B5EF4-FFF2-40B4-BE49-F238E27FC236}">
              <a16:creationId xmlns:a16="http://schemas.microsoft.com/office/drawing/2014/main" id="{B41349A7-A8DA-495D-85A6-4E83CBDC666B}"/>
            </a:ext>
          </a:extLst>
        </xdr:cNvPr>
        <xdr:cNvSpPr/>
      </xdr:nvSpPr>
      <xdr:spPr>
        <a:xfrm>
          <a:off x="18605500" y="701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897FA59-A466-4482-A303-65AA5B6B182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FDFFF03-6879-4F64-A511-9A06F458B24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A52969C3-7DAF-4EE9-B1D3-2577A0B95BE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7F68291E-4BC2-4E2F-B7FB-7FA22C6D6E0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AFDC647-A24E-406C-ADCB-12CE720D97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101684</xdr:rowOff>
    </xdr:from>
    <xdr:to>
      <xdr:col>116</xdr:col>
      <xdr:colOff>114300</xdr:colOff>
      <xdr:row>40</xdr:row>
      <xdr:rowOff>31834</xdr:rowOff>
    </xdr:to>
    <xdr:sp macro="" textlink="">
      <xdr:nvSpPr>
        <xdr:cNvPr id="498" name="楕円 497">
          <a:extLst>
            <a:ext uri="{FF2B5EF4-FFF2-40B4-BE49-F238E27FC236}">
              <a16:creationId xmlns:a16="http://schemas.microsoft.com/office/drawing/2014/main" id="{45ABB3E4-6AE4-46E9-A221-C38E3F7D729C}"/>
            </a:ext>
          </a:extLst>
        </xdr:cNvPr>
        <xdr:cNvSpPr/>
      </xdr:nvSpPr>
      <xdr:spPr>
        <a:xfrm>
          <a:off x="22110700" y="67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124561</xdr:rowOff>
    </xdr:from>
    <xdr:ext cx="599010" cy="259045"/>
    <xdr:sp macro="" textlink="">
      <xdr:nvSpPr>
        <xdr:cNvPr id="499" name="【一般廃棄物処理施設】&#10;一人当たり有形固定資産（償却資産）額該当値テキスト">
          <a:extLst>
            <a:ext uri="{FF2B5EF4-FFF2-40B4-BE49-F238E27FC236}">
              <a16:creationId xmlns:a16="http://schemas.microsoft.com/office/drawing/2014/main" id="{E3C1C7C0-9B84-4F3F-BABD-5684C46D3352}"/>
            </a:ext>
          </a:extLst>
        </xdr:cNvPr>
        <xdr:cNvSpPr txBox="1"/>
      </xdr:nvSpPr>
      <xdr:spPr>
        <a:xfrm>
          <a:off x="22199600" y="663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106308</xdr:rowOff>
    </xdr:from>
    <xdr:to>
      <xdr:col>112</xdr:col>
      <xdr:colOff>38100</xdr:colOff>
      <xdr:row>40</xdr:row>
      <xdr:rowOff>36458</xdr:rowOff>
    </xdr:to>
    <xdr:sp macro="" textlink="">
      <xdr:nvSpPr>
        <xdr:cNvPr id="500" name="楕円 499">
          <a:extLst>
            <a:ext uri="{FF2B5EF4-FFF2-40B4-BE49-F238E27FC236}">
              <a16:creationId xmlns:a16="http://schemas.microsoft.com/office/drawing/2014/main" id="{2AFD8CD0-ABB0-4E3C-9224-1E3EF741DE3F}"/>
            </a:ext>
          </a:extLst>
        </xdr:cNvPr>
        <xdr:cNvSpPr/>
      </xdr:nvSpPr>
      <xdr:spPr>
        <a:xfrm>
          <a:off x="21272500" y="679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152484</xdr:rowOff>
    </xdr:from>
    <xdr:to>
      <xdr:col>116</xdr:col>
      <xdr:colOff>63500</xdr:colOff>
      <xdr:row>39</xdr:row>
      <xdr:rowOff>157108</xdr:rowOff>
    </xdr:to>
    <xdr:cxnSp macro="">
      <xdr:nvCxnSpPr>
        <xdr:cNvPr id="501" name="直線コネクタ 500">
          <a:extLst>
            <a:ext uri="{FF2B5EF4-FFF2-40B4-BE49-F238E27FC236}">
              <a16:creationId xmlns:a16="http://schemas.microsoft.com/office/drawing/2014/main" id="{06EFDDD1-49A9-4839-BD02-2515F30A8EFE}"/>
            </a:ext>
          </a:extLst>
        </xdr:cNvPr>
        <xdr:cNvCxnSpPr/>
      </xdr:nvCxnSpPr>
      <xdr:spPr>
        <a:xfrm flipV="1">
          <a:off x="21323300" y="6839034"/>
          <a:ext cx="8382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113045</xdr:rowOff>
    </xdr:from>
    <xdr:to>
      <xdr:col>107</xdr:col>
      <xdr:colOff>101600</xdr:colOff>
      <xdr:row>40</xdr:row>
      <xdr:rowOff>43195</xdr:rowOff>
    </xdr:to>
    <xdr:sp macro="" textlink="">
      <xdr:nvSpPr>
        <xdr:cNvPr id="502" name="楕円 501">
          <a:extLst>
            <a:ext uri="{FF2B5EF4-FFF2-40B4-BE49-F238E27FC236}">
              <a16:creationId xmlns:a16="http://schemas.microsoft.com/office/drawing/2014/main" id="{8139A8FF-576A-415B-9560-66A60F10F243}"/>
            </a:ext>
          </a:extLst>
        </xdr:cNvPr>
        <xdr:cNvSpPr/>
      </xdr:nvSpPr>
      <xdr:spPr>
        <a:xfrm>
          <a:off x="20383500" y="67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157108</xdr:rowOff>
    </xdr:from>
    <xdr:to>
      <xdr:col>111</xdr:col>
      <xdr:colOff>177800</xdr:colOff>
      <xdr:row>39</xdr:row>
      <xdr:rowOff>163845</xdr:rowOff>
    </xdr:to>
    <xdr:cxnSp macro="">
      <xdr:nvCxnSpPr>
        <xdr:cNvPr id="503" name="直線コネクタ 502">
          <a:extLst>
            <a:ext uri="{FF2B5EF4-FFF2-40B4-BE49-F238E27FC236}">
              <a16:creationId xmlns:a16="http://schemas.microsoft.com/office/drawing/2014/main" id="{64E7BCC8-865C-4585-B4BA-51D50385F732}"/>
            </a:ext>
          </a:extLst>
        </xdr:cNvPr>
        <xdr:cNvCxnSpPr/>
      </xdr:nvCxnSpPr>
      <xdr:spPr>
        <a:xfrm flipV="1">
          <a:off x="20434300" y="6843658"/>
          <a:ext cx="8890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119920</xdr:rowOff>
    </xdr:from>
    <xdr:to>
      <xdr:col>102</xdr:col>
      <xdr:colOff>165100</xdr:colOff>
      <xdr:row>40</xdr:row>
      <xdr:rowOff>50070</xdr:rowOff>
    </xdr:to>
    <xdr:sp macro="" textlink="">
      <xdr:nvSpPr>
        <xdr:cNvPr id="504" name="楕円 503">
          <a:extLst>
            <a:ext uri="{FF2B5EF4-FFF2-40B4-BE49-F238E27FC236}">
              <a16:creationId xmlns:a16="http://schemas.microsoft.com/office/drawing/2014/main" id="{5B4568E7-44A4-4435-8118-68A83CD4B8D0}"/>
            </a:ext>
          </a:extLst>
        </xdr:cNvPr>
        <xdr:cNvSpPr/>
      </xdr:nvSpPr>
      <xdr:spPr>
        <a:xfrm>
          <a:off x="19494500" y="68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163845</xdr:rowOff>
    </xdr:from>
    <xdr:to>
      <xdr:col>107</xdr:col>
      <xdr:colOff>50800</xdr:colOff>
      <xdr:row>39</xdr:row>
      <xdr:rowOff>170720</xdr:rowOff>
    </xdr:to>
    <xdr:cxnSp macro="">
      <xdr:nvCxnSpPr>
        <xdr:cNvPr id="505" name="直線コネクタ 504">
          <a:extLst>
            <a:ext uri="{FF2B5EF4-FFF2-40B4-BE49-F238E27FC236}">
              <a16:creationId xmlns:a16="http://schemas.microsoft.com/office/drawing/2014/main" id="{0BFB905D-E497-4442-BA86-D2ED2C149D85}"/>
            </a:ext>
          </a:extLst>
        </xdr:cNvPr>
        <xdr:cNvCxnSpPr/>
      </xdr:nvCxnSpPr>
      <xdr:spPr>
        <a:xfrm flipV="1">
          <a:off x="19545300" y="6850395"/>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15828</xdr:rowOff>
    </xdr:from>
    <xdr:to>
      <xdr:col>98</xdr:col>
      <xdr:colOff>38100</xdr:colOff>
      <xdr:row>40</xdr:row>
      <xdr:rowOff>117428</xdr:rowOff>
    </xdr:to>
    <xdr:sp macro="" textlink="">
      <xdr:nvSpPr>
        <xdr:cNvPr id="506" name="楕円 505">
          <a:extLst>
            <a:ext uri="{FF2B5EF4-FFF2-40B4-BE49-F238E27FC236}">
              <a16:creationId xmlns:a16="http://schemas.microsoft.com/office/drawing/2014/main" id="{12222B8E-B6A4-40B4-808E-B6C1055E3DC0}"/>
            </a:ext>
          </a:extLst>
        </xdr:cNvPr>
        <xdr:cNvSpPr/>
      </xdr:nvSpPr>
      <xdr:spPr>
        <a:xfrm>
          <a:off x="18605500" y="687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170720</xdr:rowOff>
    </xdr:from>
    <xdr:to>
      <xdr:col>102</xdr:col>
      <xdr:colOff>114300</xdr:colOff>
      <xdr:row>40</xdr:row>
      <xdr:rowOff>66628</xdr:rowOff>
    </xdr:to>
    <xdr:cxnSp macro="">
      <xdr:nvCxnSpPr>
        <xdr:cNvPr id="507" name="直線コネクタ 506">
          <a:extLst>
            <a:ext uri="{FF2B5EF4-FFF2-40B4-BE49-F238E27FC236}">
              <a16:creationId xmlns:a16="http://schemas.microsoft.com/office/drawing/2014/main" id="{D90CAD74-05B3-41B1-A475-D876B2599BB5}"/>
            </a:ext>
          </a:extLst>
        </xdr:cNvPr>
        <xdr:cNvCxnSpPr/>
      </xdr:nvCxnSpPr>
      <xdr:spPr>
        <a:xfrm flipV="1">
          <a:off x="18656300" y="6857270"/>
          <a:ext cx="889000" cy="6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67946</xdr:rowOff>
    </xdr:from>
    <xdr:ext cx="599010" cy="259045"/>
    <xdr:sp macro="" textlink="">
      <xdr:nvSpPr>
        <xdr:cNvPr id="508" name="n_1aveValue【一般廃棄物処理施設】&#10;一人当たり有形固定資産（償却資産）額">
          <a:extLst>
            <a:ext uri="{FF2B5EF4-FFF2-40B4-BE49-F238E27FC236}">
              <a16:creationId xmlns:a16="http://schemas.microsoft.com/office/drawing/2014/main" id="{EFA172C8-F375-4104-936D-12DE7A51D951}"/>
            </a:ext>
          </a:extLst>
        </xdr:cNvPr>
        <xdr:cNvSpPr txBox="1"/>
      </xdr:nvSpPr>
      <xdr:spPr>
        <a:xfrm>
          <a:off x="21011095" y="692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67263</xdr:rowOff>
    </xdr:from>
    <xdr:ext cx="534377" cy="259045"/>
    <xdr:sp macro="" textlink="">
      <xdr:nvSpPr>
        <xdr:cNvPr id="509" name="n_2aveValue【一般廃棄物処理施設】&#10;一人当たり有形固定資産（償却資産）額">
          <a:extLst>
            <a:ext uri="{FF2B5EF4-FFF2-40B4-BE49-F238E27FC236}">
              <a16:creationId xmlns:a16="http://schemas.microsoft.com/office/drawing/2014/main" id="{B92280B3-9A36-4BF4-8F3C-CCBF78F62C98}"/>
            </a:ext>
          </a:extLst>
        </xdr:cNvPr>
        <xdr:cNvSpPr txBox="1"/>
      </xdr:nvSpPr>
      <xdr:spPr>
        <a:xfrm>
          <a:off x="20167111" y="709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70206</xdr:rowOff>
    </xdr:from>
    <xdr:ext cx="534377" cy="259045"/>
    <xdr:sp macro="" textlink="">
      <xdr:nvSpPr>
        <xdr:cNvPr id="510" name="n_3aveValue【一般廃棄物処理施設】&#10;一人当たり有形固定資産（償却資産）額">
          <a:extLst>
            <a:ext uri="{FF2B5EF4-FFF2-40B4-BE49-F238E27FC236}">
              <a16:creationId xmlns:a16="http://schemas.microsoft.com/office/drawing/2014/main" id="{32CD803D-E105-4ACA-91F2-CD72247B8F3C}"/>
            </a:ext>
          </a:extLst>
        </xdr:cNvPr>
        <xdr:cNvSpPr txBox="1"/>
      </xdr:nvSpPr>
      <xdr:spPr>
        <a:xfrm>
          <a:off x="19278111" y="70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79491</xdr:rowOff>
    </xdr:from>
    <xdr:ext cx="534377" cy="259045"/>
    <xdr:sp macro="" textlink="">
      <xdr:nvSpPr>
        <xdr:cNvPr id="511" name="n_4aveValue【一般廃棄物処理施設】&#10;一人当たり有形固定資産（償却資産）額">
          <a:extLst>
            <a:ext uri="{FF2B5EF4-FFF2-40B4-BE49-F238E27FC236}">
              <a16:creationId xmlns:a16="http://schemas.microsoft.com/office/drawing/2014/main" id="{3856BF98-FF77-4911-B723-9E4F26AC270B}"/>
            </a:ext>
          </a:extLst>
        </xdr:cNvPr>
        <xdr:cNvSpPr txBox="1"/>
      </xdr:nvSpPr>
      <xdr:spPr>
        <a:xfrm>
          <a:off x="18389111" y="71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52985</xdr:rowOff>
    </xdr:from>
    <xdr:ext cx="599010" cy="259045"/>
    <xdr:sp macro="" textlink="">
      <xdr:nvSpPr>
        <xdr:cNvPr id="512" name="n_1mainValue【一般廃棄物処理施設】&#10;一人当たり有形固定資産（償却資産）額">
          <a:extLst>
            <a:ext uri="{FF2B5EF4-FFF2-40B4-BE49-F238E27FC236}">
              <a16:creationId xmlns:a16="http://schemas.microsoft.com/office/drawing/2014/main" id="{2275FFD0-8F62-4939-BBEE-C4EAB13D9B09}"/>
            </a:ext>
          </a:extLst>
        </xdr:cNvPr>
        <xdr:cNvSpPr txBox="1"/>
      </xdr:nvSpPr>
      <xdr:spPr>
        <a:xfrm>
          <a:off x="21011095" y="656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59722</xdr:rowOff>
    </xdr:from>
    <xdr:ext cx="599010" cy="259045"/>
    <xdr:sp macro="" textlink="">
      <xdr:nvSpPr>
        <xdr:cNvPr id="513" name="n_2mainValue【一般廃棄物処理施設】&#10;一人当たり有形固定資産（償却資産）額">
          <a:extLst>
            <a:ext uri="{FF2B5EF4-FFF2-40B4-BE49-F238E27FC236}">
              <a16:creationId xmlns:a16="http://schemas.microsoft.com/office/drawing/2014/main" id="{4233F043-966D-40A7-8E74-E03C03CF57E8}"/>
            </a:ext>
          </a:extLst>
        </xdr:cNvPr>
        <xdr:cNvSpPr txBox="1"/>
      </xdr:nvSpPr>
      <xdr:spPr>
        <a:xfrm>
          <a:off x="20134795" y="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66597</xdr:rowOff>
    </xdr:from>
    <xdr:ext cx="599010" cy="259045"/>
    <xdr:sp macro="" textlink="">
      <xdr:nvSpPr>
        <xdr:cNvPr id="514" name="n_3mainValue【一般廃棄物処理施設】&#10;一人当たり有形固定資産（償却資産）額">
          <a:extLst>
            <a:ext uri="{FF2B5EF4-FFF2-40B4-BE49-F238E27FC236}">
              <a16:creationId xmlns:a16="http://schemas.microsoft.com/office/drawing/2014/main" id="{58CF4BF8-3BC0-4469-A6B9-1C4696EB7001}"/>
            </a:ext>
          </a:extLst>
        </xdr:cNvPr>
        <xdr:cNvSpPr txBox="1"/>
      </xdr:nvSpPr>
      <xdr:spPr>
        <a:xfrm>
          <a:off x="19245795" y="658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133955</xdr:rowOff>
    </xdr:from>
    <xdr:ext cx="599010" cy="259045"/>
    <xdr:sp macro="" textlink="">
      <xdr:nvSpPr>
        <xdr:cNvPr id="515" name="n_4mainValue【一般廃棄物処理施設】&#10;一人当たり有形固定資産（償却資産）額">
          <a:extLst>
            <a:ext uri="{FF2B5EF4-FFF2-40B4-BE49-F238E27FC236}">
              <a16:creationId xmlns:a16="http://schemas.microsoft.com/office/drawing/2014/main" id="{94CE1CF1-1D25-494D-8ECF-ECDACAF2FAB9}"/>
            </a:ext>
          </a:extLst>
        </xdr:cNvPr>
        <xdr:cNvSpPr txBox="1"/>
      </xdr:nvSpPr>
      <xdr:spPr>
        <a:xfrm>
          <a:off x="18356795" y="664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a:extLst>
            <a:ext uri="{FF2B5EF4-FFF2-40B4-BE49-F238E27FC236}">
              <a16:creationId xmlns:a16="http://schemas.microsoft.com/office/drawing/2014/main" id="{5AC4B473-AA0F-4F0A-9C28-C8594D51A9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a:extLst>
            <a:ext uri="{FF2B5EF4-FFF2-40B4-BE49-F238E27FC236}">
              <a16:creationId xmlns:a16="http://schemas.microsoft.com/office/drawing/2014/main" id="{7CC00CEB-50CF-40A3-8857-8CCE1B06D43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a:extLst>
            <a:ext uri="{FF2B5EF4-FFF2-40B4-BE49-F238E27FC236}">
              <a16:creationId xmlns:a16="http://schemas.microsoft.com/office/drawing/2014/main" id="{AA90C4D6-32BC-4DE0-8307-7B660847F42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a:extLst>
            <a:ext uri="{FF2B5EF4-FFF2-40B4-BE49-F238E27FC236}">
              <a16:creationId xmlns:a16="http://schemas.microsoft.com/office/drawing/2014/main" id="{608237D4-2974-4079-969C-747EC0C3086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a:extLst>
            <a:ext uri="{FF2B5EF4-FFF2-40B4-BE49-F238E27FC236}">
              <a16:creationId xmlns:a16="http://schemas.microsoft.com/office/drawing/2014/main" id="{EBD1F6F9-EB6E-4B2C-8C59-5BECB2408F9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a:extLst>
            <a:ext uri="{FF2B5EF4-FFF2-40B4-BE49-F238E27FC236}">
              <a16:creationId xmlns:a16="http://schemas.microsoft.com/office/drawing/2014/main" id="{CC5DEAEA-C2D5-4267-B57E-E2DA81476B8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a:extLst>
            <a:ext uri="{FF2B5EF4-FFF2-40B4-BE49-F238E27FC236}">
              <a16:creationId xmlns:a16="http://schemas.microsoft.com/office/drawing/2014/main" id="{335DA3B0-51C0-4D63-B0CA-207BFB76A6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a:extLst>
            <a:ext uri="{FF2B5EF4-FFF2-40B4-BE49-F238E27FC236}">
              <a16:creationId xmlns:a16="http://schemas.microsoft.com/office/drawing/2014/main" id="{7016092B-E7A1-453B-BBF6-E47EAC7ACFB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a:extLst>
            <a:ext uri="{FF2B5EF4-FFF2-40B4-BE49-F238E27FC236}">
              <a16:creationId xmlns:a16="http://schemas.microsoft.com/office/drawing/2014/main" id="{98C3EB74-346A-4F83-9796-B13C32743F0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a:extLst>
            <a:ext uri="{FF2B5EF4-FFF2-40B4-BE49-F238E27FC236}">
              <a16:creationId xmlns:a16="http://schemas.microsoft.com/office/drawing/2014/main" id="{5EB8F434-2859-44D2-982D-F77688128B0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6" name="テキスト ボックス 525">
          <a:extLst>
            <a:ext uri="{FF2B5EF4-FFF2-40B4-BE49-F238E27FC236}">
              <a16:creationId xmlns:a16="http://schemas.microsoft.com/office/drawing/2014/main" id="{3386190A-B327-4F23-9A6A-97E13E6E8A4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7" name="直線コネクタ 526">
          <a:extLst>
            <a:ext uri="{FF2B5EF4-FFF2-40B4-BE49-F238E27FC236}">
              <a16:creationId xmlns:a16="http://schemas.microsoft.com/office/drawing/2014/main" id="{179AC912-F8C3-4E1D-BFAD-92EA5B70B73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8" name="テキスト ボックス 527">
          <a:extLst>
            <a:ext uri="{FF2B5EF4-FFF2-40B4-BE49-F238E27FC236}">
              <a16:creationId xmlns:a16="http://schemas.microsoft.com/office/drawing/2014/main" id="{DFC56B62-5E21-4CC3-89CD-1F9BBCCF8BA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9" name="直線コネクタ 528">
          <a:extLst>
            <a:ext uri="{FF2B5EF4-FFF2-40B4-BE49-F238E27FC236}">
              <a16:creationId xmlns:a16="http://schemas.microsoft.com/office/drawing/2014/main" id="{158FDBD9-47D0-4E2A-9B60-C0DE0C8CBA2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0" name="テキスト ボックス 529">
          <a:extLst>
            <a:ext uri="{FF2B5EF4-FFF2-40B4-BE49-F238E27FC236}">
              <a16:creationId xmlns:a16="http://schemas.microsoft.com/office/drawing/2014/main" id="{50D61281-8E9B-4C4A-A86D-3457C48A8A2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1" name="直線コネクタ 530">
          <a:extLst>
            <a:ext uri="{FF2B5EF4-FFF2-40B4-BE49-F238E27FC236}">
              <a16:creationId xmlns:a16="http://schemas.microsoft.com/office/drawing/2014/main" id="{DE93EECE-D702-4F99-A490-B8976570D2C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2" name="テキスト ボックス 531">
          <a:extLst>
            <a:ext uri="{FF2B5EF4-FFF2-40B4-BE49-F238E27FC236}">
              <a16:creationId xmlns:a16="http://schemas.microsoft.com/office/drawing/2014/main" id="{30F2F738-F4A4-4AED-BFAC-642A660DB30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3" name="直線コネクタ 532">
          <a:extLst>
            <a:ext uri="{FF2B5EF4-FFF2-40B4-BE49-F238E27FC236}">
              <a16:creationId xmlns:a16="http://schemas.microsoft.com/office/drawing/2014/main" id="{47803B36-52DF-4BB5-9A7D-16AA1E7DF28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4" name="テキスト ボックス 533">
          <a:extLst>
            <a:ext uri="{FF2B5EF4-FFF2-40B4-BE49-F238E27FC236}">
              <a16:creationId xmlns:a16="http://schemas.microsoft.com/office/drawing/2014/main" id="{5B7CA7B0-AAB2-4C52-BA51-21506EE6A58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5" name="直線コネクタ 534">
          <a:extLst>
            <a:ext uri="{FF2B5EF4-FFF2-40B4-BE49-F238E27FC236}">
              <a16:creationId xmlns:a16="http://schemas.microsoft.com/office/drawing/2014/main" id="{7A10B3EA-637A-4E45-A198-7D20A37DCB3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6" name="テキスト ボックス 535">
          <a:extLst>
            <a:ext uri="{FF2B5EF4-FFF2-40B4-BE49-F238E27FC236}">
              <a16:creationId xmlns:a16="http://schemas.microsoft.com/office/drawing/2014/main" id="{1E6CA936-58DB-4E45-959E-84DD10D612B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F23D3F95-7BBC-4EA0-A270-89977F4CD77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8" name="テキスト ボックス 537">
          <a:extLst>
            <a:ext uri="{FF2B5EF4-FFF2-40B4-BE49-F238E27FC236}">
              <a16:creationId xmlns:a16="http://schemas.microsoft.com/office/drawing/2014/main" id="{1996A09D-A36F-4A59-B501-3BB7D1CA4BF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a:extLst>
            <a:ext uri="{FF2B5EF4-FFF2-40B4-BE49-F238E27FC236}">
              <a16:creationId xmlns:a16="http://schemas.microsoft.com/office/drawing/2014/main" id="{6005865D-0980-43F3-885D-4F118DC058E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540" name="直線コネクタ 539">
          <a:extLst>
            <a:ext uri="{FF2B5EF4-FFF2-40B4-BE49-F238E27FC236}">
              <a16:creationId xmlns:a16="http://schemas.microsoft.com/office/drawing/2014/main" id="{A1B12DD3-2A59-4AEE-B1C6-91AFC503323A}"/>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41" name="【保健センター・保健所】&#10;有形固定資産減価償却率最小値テキスト">
          <a:extLst>
            <a:ext uri="{FF2B5EF4-FFF2-40B4-BE49-F238E27FC236}">
              <a16:creationId xmlns:a16="http://schemas.microsoft.com/office/drawing/2014/main" id="{CE904C36-B298-4397-A7D6-E59BDE28F804}"/>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42" name="直線コネクタ 541">
          <a:extLst>
            <a:ext uri="{FF2B5EF4-FFF2-40B4-BE49-F238E27FC236}">
              <a16:creationId xmlns:a16="http://schemas.microsoft.com/office/drawing/2014/main" id="{3C58547E-7009-41D0-B703-F4EBACE04EC3}"/>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543" name="【保健センター・保健所】&#10;有形固定資産減価償却率最大値テキスト">
          <a:extLst>
            <a:ext uri="{FF2B5EF4-FFF2-40B4-BE49-F238E27FC236}">
              <a16:creationId xmlns:a16="http://schemas.microsoft.com/office/drawing/2014/main" id="{4D10CE9E-875A-47F5-9A28-9BF8F7FDE925}"/>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544" name="直線コネクタ 543">
          <a:extLst>
            <a:ext uri="{FF2B5EF4-FFF2-40B4-BE49-F238E27FC236}">
              <a16:creationId xmlns:a16="http://schemas.microsoft.com/office/drawing/2014/main" id="{FC9FF916-3E87-455B-9888-0346225C6866}"/>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545" name="【保健センター・保健所】&#10;有形固定資産減価償却率平均値テキスト">
          <a:extLst>
            <a:ext uri="{FF2B5EF4-FFF2-40B4-BE49-F238E27FC236}">
              <a16:creationId xmlns:a16="http://schemas.microsoft.com/office/drawing/2014/main" id="{982AC085-3C5C-4F65-AFBF-B14A965756FA}"/>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546" name="フローチャート: 判断 545">
          <a:extLst>
            <a:ext uri="{FF2B5EF4-FFF2-40B4-BE49-F238E27FC236}">
              <a16:creationId xmlns:a16="http://schemas.microsoft.com/office/drawing/2014/main" id="{3275CBCE-6F0F-4016-9C1D-F10B8741C586}"/>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547" name="フローチャート: 判断 546">
          <a:extLst>
            <a:ext uri="{FF2B5EF4-FFF2-40B4-BE49-F238E27FC236}">
              <a16:creationId xmlns:a16="http://schemas.microsoft.com/office/drawing/2014/main" id="{EC534760-013E-4F14-9AC5-ACA471AC3527}"/>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88265</xdr:rowOff>
    </xdr:from>
    <xdr:to>
      <xdr:col>76</xdr:col>
      <xdr:colOff>165100</xdr:colOff>
      <xdr:row>59</xdr:row>
      <xdr:rowOff>18415</xdr:rowOff>
    </xdr:to>
    <xdr:sp macro="" textlink="">
      <xdr:nvSpPr>
        <xdr:cNvPr id="548" name="フローチャート: 判断 547">
          <a:extLst>
            <a:ext uri="{FF2B5EF4-FFF2-40B4-BE49-F238E27FC236}">
              <a16:creationId xmlns:a16="http://schemas.microsoft.com/office/drawing/2014/main" id="{61CFC35D-219F-477B-A48E-A971F9CE2E46}"/>
            </a:ext>
          </a:extLst>
        </xdr:cNvPr>
        <xdr:cNvSpPr/>
      </xdr:nvSpPr>
      <xdr:spPr>
        <a:xfrm>
          <a:off x="14541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61595</xdr:rowOff>
    </xdr:from>
    <xdr:to>
      <xdr:col>72</xdr:col>
      <xdr:colOff>38100</xdr:colOff>
      <xdr:row>58</xdr:row>
      <xdr:rowOff>163195</xdr:rowOff>
    </xdr:to>
    <xdr:sp macro="" textlink="">
      <xdr:nvSpPr>
        <xdr:cNvPr id="549" name="フローチャート: 判断 548">
          <a:extLst>
            <a:ext uri="{FF2B5EF4-FFF2-40B4-BE49-F238E27FC236}">
              <a16:creationId xmlns:a16="http://schemas.microsoft.com/office/drawing/2014/main" id="{93A79C46-652D-469E-868A-A198AF865602}"/>
            </a:ext>
          </a:extLst>
        </xdr:cNvPr>
        <xdr:cNvSpPr/>
      </xdr:nvSpPr>
      <xdr:spPr>
        <a:xfrm>
          <a:off x="1365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550" name="フローチャート: 判断 549">
          <a:extLst>
            <a:ext uri="{FF2B5EF4-FFF2-40B4-BE49-F238E27FC236}">
              <a16:creationId xmlns:a16="http://schemas.microsoft.com/office/drawing/2014/main" id="{38749F1E-3795-477F-910C-221B007BFB9F}"/>
            </a:ext>
          </a:extLst>
        </xdr:cNvPr>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21314F9-F818-4BF4-98B5-B2254D421E3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6A29462-6398-49ED-8447-9602AA088EF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39BBA51D-2CFF-4085-B751-FB6F43650E5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2DC363C-A404-4B16-8A9F-296EF09D7A7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7A6B2B28-4BF7-4923-85DB-8B2EF40934D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56" name="楕円 555">
          <a:extLst>
            <a:ext uri="{FF2B5EF4-FFF2-40B4-BE49-F238E27FC236}">
              <a16:creationId xmlns:a16="http://schemas.microsoft.com/office/drawing/2014/main" id="{2C6002C5-314C-4326-B2A7-32AB16778C7C}"/>
            </a:ext>
          </a:extLst>
        </xdr:cNvPr>
        <xdr:cNvSpPr/>
      </xdr:nvSpPr>
      <xdr:spPr>
        <a:xfrm>
          <a:off x="16268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62882</xdr:rowOff>
    </xdr:from>
    <xdr:ext cx="405111" cy="259045"/>
    <xdr:sp macro="" textlink="">
      <xdr:nvSpPr>
        <xdr:cNvPr id="557" name="【保健センター・保健所】&#10;有形固定資産減価償却率該当値テキスト">
          <a:extLst>
            <a:ext uri="{FF2B5EF4-FFF2-40B4-BE49-F238E27FC236}">
              <a16:creationId xmlns:a16="http://schemas.microsoft.com/office/drawing/2014/main" id="{600155B9-E94B-483D-B1E9-5D462BD2BF9B}"/>
            </a:ext>
          </a:extLst>
        </xdr:cNvPr>
        <xdr:cNvSpPr txBox="1"/>
      </xdr:nvSpPr>
      <xdr:spPr>
        <a:xfrm>
          <a:off x="16357600"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27305</xdr:rowOff>
    </xdr:from>
    <xdr:to>
      <xdr:col>81</xdr:col>
      <xdr:colOff>101600</xdr:colOff>
      <xdr:row>59</xdr:row>
      <xdr:rowOff>128905</xdr:rowOff>
    </xdr:to>
    <xdr:sp macro="" textlink="">
      <xdr:nvSpPr>
        <xdr:cNvPr id="558" name="楕円 557">
          <a:extLst>
            <a:ext uri="{FF2B5EF4-FFF2-40B4-BE49-F238E27FC236}">
              <a16:creationId xmlns:a16="http://schemas.microsoft.com/office/drawing/2014/main" id="{FA9D867C-D70D-4FF2-AED3-ADB4B794B4CA}"/>
            </a:ext>
          </a:extLst>
        </xdr:cNvPr>
        <xdr:cNvSpPr/>
      </xdr:nvSpPr>
      <xdr:spPr>
        <a:xfrm>
          <a:off x="15430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78105</xdr:rowOff>
    </xdr:from>
    <xdr:to>
      <xdr:col>85</xdr:col>
      <xdr:colOff>127000</xdr:colOff>
      <xdr:row>59</xdr:row>
      <xdr:rowOff>135255</xdr:rowOff>
    </xdr:to>
    <xdr:cxnSp macro="">
      <xdr:nvCxnSpPr>
        <xdr:cNvPr id="559" name="直線コネクタ 558">
          <a:extLst>
            <a:ext uri="{FF2B5EF4-FFF2-40B4-BE49-F238E27FC236}">
              <a16:creationId xmlns:a16="http://schemas.microsoft.com/office/drawing/2014/main" id="{714B8D2A-929C-4B45-9665-BEB4CF44AF17}"/>
            </a:ext>
          </a:extLst>
        </xdr:cNvPr>
        <xdr:cNvCxnSpPr/>
      </xdr:nvCxnSpPr>
      <xdr:spPr>
        <a:xfrm>
          <a:off x="15481300" y="101936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60" name="楕円 559">
          <a:extLst>
            <a:ext uri="{FF2B5EF4-FFF2-40B4-BE49-F238E27FC236}">
              <a16:creationId xmlns:a16="http://schemas.microsoft.com/office/drawing/2014/main" id="{E2B58E97-C862-482B-9A32-C03A4CCE9905}"/>
            </a:ext>
          </a:extLst>
        </xdr:cNvPr>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xdr:rowOff>
    </xdr:from>
    <xdr:to>
      <xdr:col>81</xdr:col>
      <xdr:colOff>50800</xdr:colOff>
      <xdr:row>59</xdr:row>
      <xdr:rowOff>78105</xdr:rowOff>
    </xdr:to>
    <xdr:cxnSp macro="">
      <xdr:nvCxnSpPr>
        <xdr:cNvPr id="561" name="直線コネクタ 560">
          <a:extLst>
            <a:ext uri="{FF2B5EF4-FFF2-40B4-BE49-F238E27FC236}">
              <a16:creationId xmlns:a16="http://schemas.microsoft.com/office/drawing/2014/main" id="{FD486E0A-FCC9-4853-AEE6-7022D6528AED}"/>
            </a:ext>
          </a:extLst>
        </xdr:cNvPr>
        <xdr:cNvCxnSpPr/>
      </xdr:nvCxnSpPr>
      <xdr:spPr>
        <a:xfrm>
          <a:off x="14592300" y="101307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73025</xdr:rowOff>
    </xdr:from>
    <xdr:to>
      <xdr:col>72</xdr:col>
      <xdr:colOff>38100</xdr:colOff>
      <xdr:row>59</xdr:row>
      <xdr:rowOff>3175</xdr:rowOff>
    </xdr:to>
    <xdr:sp macro="" textlink="">
      <xdr:nvSpPr>
        <xdr:cNvPr id="562" name="楕円 561">
          <a:extLst>
            <a:ext uri="{FF2B5EF4-FFF2-40B4-BE49-F238E27FC236}">
              <a16:creationId xmlns:a16="http://schemas.microsoft.com/office/drawing/2014/main" id="{344B5B22-0665-43FB-A758-26B1DF2C0382}"/>
            </a:ext>
          </a:extLst>
        </xdr:cNvPr>
        <xdr:cNvSpPr/>
      </xdr:nvSpPr>
      <xdr:spPr>
        <a:xfrm>
          <a:off x="13652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123825</xdr:rowOff>
    </xdr:from>
    <xdr:to>
      <xdr:col>76</xdr:col>
      <xdr:colOff>114300</xdr:colOff>
      <xdr:row>59</xdr:row>
      <xdr:rowOff>15240</xdr:rowOff>
    </xdr:to>
    <xdr:cxnSp macro="">
      <xdr:nvCxnSpPr>
        <xdr:cNvPr id="563" name="直線コネクタ 562">
          <a:extLst>
            <a:ext uri="{FF2B5EF4-FFF2-40B4-BE49-F238E27FC236}">
              <a16:creationId xmlns:a16="http://schemas.microsoft.com/office/drawing/2014/main" id="{1A688707-69A5-4C1B-8F53-3F1D75B3DBEE}"/>
            </a:ext>
          </a:extLst>
        </xdr:cNvPr>
        <xdr:cNvCxnSpPr/>
      </xdr:nvCxnSpPr>
      <xdr:spPr>
        <a:xfrm>
          <a:off x="13703300" y="100679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158750</xdr:rowOff>
    </xdr:from>
    <xdr:to>
      <xdr:col>67</xdr:col>
      <xdr:colOff>101600</xdr:colOff>
      <xdr:row>60</xdr:row>
      <xdr:rowOff>88900</xdr:rowOff>
    </xdr:to>
    <xdr:sp macro="" textlink="">
      <xdr:nvSpPr>
        <xdr:cNvPr id="564" name="楕円 563">
          <a:extLst>
            <a:ext uri="{FF2B5EF4-FFF2-40B4-BE49-F238E27FC236}">
              <a16:creationId xmlns:a16="http://schemas.microsoft.com/office/drawing/2014/main" id="{7F73A463-4454-4B91-BA71-B7318C4A741D}"/>
            </a:ext>
          </a:extLst>
        </xdr:cNvPr>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123825</xdr:rowOff>
    </xdr:from>
    <xdr:to>
      <xdr:col>71</xdr:col>
      <xdr:colOff>177800</xdr:colOff>
      <xdr:row>60</xdr:row>
      <xdr:rowOff>38100</xdr:rowOff>
    </xdr:to>
    <xdr:cxnSp macro="">
      <xdr:nvCxnSpPr>
        <xdr:cNvPr id="565" name="直線コネクタ 564">
          <a:extLst>
            <a:ext uri="{FF2B5EF4-FFF2-40B4-BE49-F238E27FC236}">
              <a16:creationId xmlns:a16="http://schemas.microsoft.com/office/drawing/2014/main" id="{CE4BA462-92C6-46B1-A5E9-BEB2CDC4B24B}"/>
            </a:ext>
          </a:extLst>
        </xdr:cNvPr>
        <xdr:cNvCxnSpPr/>
      </xdr:nvCxnSpPr>
      <xdr:spPr>
        <a:xfrm flipV="1">
          <a:off x="12814300" y="100679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566" name="n_1aveValue【保健センター・保健所】&#10;有形固定資産減価償却率">
          <a:extLst>
            <a:ext uri="{FF2B5EF4-FFF2-40B4-BE49-F238E27FC236}">
              <a16:creationId xmlns:a16="http://schemas.microsoft.com/office/drawing/2014/main" id="{C99D9853-F06A-4260-A1ED-7D388630430F}"/>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34942</xdr:rowOff>
    </xdr:from>
    <xdr:ext cx="405111" cy="259045"/>
    <xdr:sp macro="" textlink="">
      <xdr:nvSpPr>
        <xdr:cNvPr id="567" name="n_2aveValue【保健センター・保健所】&#10;有形固定資産減価償却率">
          <a:extLst>
            <a:ext uri="{FF2B5EF4-FFF2-40B4-BE49-F238E27FC236}">
              <a16:creationId xmlns:a16="http://schemas.microsoft.com/office/drawing/2014/main" id="{4E96D7A0-1B3E-46CD-8E81-5EC60C2F696B}"/>
            </a:ext>
          </a:extLst>
        </xdr:cNvPr>
        <xdr:cNvSpPr txBox="1"/>
      </xdr:nvSpPr>
      <xdr:spPr>
        <a:xfrm>
          <a:off x="14389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8272</xdr:rowOff>
    </xdr:from>
    <xdr:ext cx="405111" cy="259045"/>
    <xdr:sp macro="" textlink="">
      <xdr:nvSpPr>
        <xdr:cNvPr id="568" name="n_3aveValue【保健センター・保健所】&#10;有形固定資産減価償却率">
          <a:extLst>
            <a:ext uri="{FF2B5EF4-FFF2-40B4-BE49-F238E27FC236}">
              <a16:creationId xmlns:a16="http://schemas.microsoft.com/office/drawing/2014/main" id="{73AD9690-D883-4839-89F3-3EF4F09A7DA8}"/>
            </a:ext>
          </a:extLst>
        </xdr:cNvPr>
        <xdr:cNvSpPr txBox="1"/>
      </xdr:nvSpPr>
      <xdr:spPr>
        <a:xfrm>
          <a:off x="13500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170197</xdr:rowOff>
    </xdr:from>
    <xdr:ext cx="405111" cy="259045"/>
    <xdr:sp macro="" textlink="">
      <xdr:nvSpPr>
        <xdr:cNvPr id="569" name="n_4aveValue【保健センター・保健所】&#10;有形固定資産減価償却率">
          <a:extLst>
            <a:ext uri="{FF2B5EF4-FFF2-40B4-BE49-F238E27FC236}">
              <a16:creationId xmlns:a16="http://schemas.microsoft.com/office/drawing/2014/main" id="{CB56D799-E23B-4FD7-A9E3-999C6BB1ECAD}"/>
            </a:ext>
          </a:extLst>
        </xdr:cNvPr>
        <xdr:cNvSpPr txBox="1"/>
      </xdr:nvSpPr>
      <xdr:spPr>
        <a:xfrm>
          <a:off x="12611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120032</xdr:rowOff>
    </xdr:from>
    <xdr:ext cx="405111" cy="259045"/>
    <xdr:sp macro="" textlink="">
      <xdr:nvSpPr>
        <xdr:cNvPr id="570" name="n_1mainValue【保健センター・保健所】&#10;有形固定資産減価償却率">
          <a:extLst>
            <a:ext uri="{FF2B5EF4-FFF2-40B4-BE49-F238E27FC236}">
              <a16:creationId xmlns:a16="http://schemas.microsoft.com/office/drawing/2014/main" id="{4970A6BD-B7F4-45FB-B17E-01699D7FF1B2}"/>
            </a:ext>
          </a:extLst>
        </xdr:cNvPr>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571" name="n_2mainValue【保健センター・保健所】&#10;有形固定資産減価償却率">
          <a:extLst>
            <a:ext uri="{FF2B5EF4-FFF2-40B4-BE49-F238E27FC236}">
              <a16:creationId xmlns:a16="http://schemas.microsoft.com/office/drawing/2014/main" id="{283E55E4-B9CE-4AF3-80FE-4A0983EFDBD8}"/>
            </a:ext>
          </a:extLst>
        </xdr:cNvPr>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165752</xdr:rowOff>
    </xdr:from>
    <xdr:ext cx="405111" cy="259045"/>
    <xdr:sp macro="" textlink="">
      <xdr:nvSpPr>
        <xdr:cNvPr id="572" name="n_3mainValue【保健センター・保健所】&#10;有形固定資産減価償却率">
          <a:extLst>
            <a:ext uri="{FF2B5EF4-FFF2-40B4-BE49-F238E27FC236}">
              <a16:creationId xmlns:a16="http://schemas.microsoft.com/office/drawing/2014/main" id="{8E2D05FF-8AEC-43E5-AC57-FBEAC87B6A8C}"/>
            </a:ext>
          </a:extLst>
        </xdr:cNvPr>
        <xdr:cNvSpPr txBox="1"/>
      </xdr:nvSpPr>
      <xdr:spPr>
        <a:xfrm>
          <a:off x="135007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80027</xdr:rowOff>
    </xdr:from>
    <xdr:ext cx="405111" cy="259045"/>
    <xdr:sp macro="" textlink="">
      <xdr:nvSpPr>
        <xdr:cNvPr id="573" name="n_4mainValue【保健センター・保健所】&#10;有形固定資産減価償却率">
          <a:extLst>
            <a:ext uri="{FF2B5EF4-FFF2-40B4-BE49-F238E27FC236}">
              <a16:creationId xmlns:a16="http://schemas.microsoft.com/office/drawing/2014/main" id="{D0F292A9-087F-4C17-81B0-D85914E03C9A}"/>
            </a:ext>
          </a:extLst>
        </xdr:cNvPr>
        <xdr:cNvSpPr txBox="1"/>
      </xdr:nvSpPr>
      <xdr:spPr>
        <a:xfrm>
          <a:off x="12611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DCEB0F88-B0FD-4716-849E-C13F0DDDEB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8061B0A9-1F6E-44C1-8BCC-9EE47C048E1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C932D2D1-8829-43A2-9EE0-926834D37A5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4A55D61D-EAA7-47DA-8A1C-8DE4258B870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435AB9BC-F850-4980-8EE1-F945296D4DF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EB6D56B-F5F3-4DB1-BA90-1DB57026ED4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82138C61-8882-4B3E-8D2D-C7EF23017C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BB024D10-F0DC-47C1-8363-E4F17FFEF9F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4FADC818-6C94-484C-B383-AF3162DCB95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1707BB13-0155-451F-8E49-1A2B86B4A8A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a:extLst>
            <a:ext uri="{FF2B5EF4-FFF2-40B4-BE49-F238E27FC236}">
              <a16:creationId xmlns:a16="http://schemas.microsoft.com/office/drawing/2014/main" id="{BE1BF795-8B45-4430-AEAF-90B6CC1E39D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a:extLst>
            <a:ext uri="{FF2B5EF4-FFF2-40B4-BE49-F238E27FC236}">
              <a16:creationId xmlns:a16="http://schemas.microsoft.com/office/drawing/2014/main" id="{8D93627D-C5C8-44B5-8C00-5AC6E524F2F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a:extLst>
            <a:ext uri="{FF2B5EF4-FFF2-40B4-BE49-F238E27FC236}">
              <a16:creationId xmlns:a16="http://schemas.microsoft.com/office/drawing/2014/main" id="{705B34D7-9564-4347-9DD7-F5BE58300C4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a:extLst>
            <a:ext uri="{FF2B5EF4-FFF2-40B4-BE49-F238E27FC236}">
              <a16:creationId xmlns:a16="http://schemas.microsoft.com/office/drawing/2014/main" id="{D9139B62-DB16-4D90-A73C-72F8819B1B9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a:extLst>
            <a:ext uri="{FF2B5EF4-FFF2-40B4-BE49-F238E27FC236}">
              <a16:creationId xmlns:a16="http://schemas.microsoft.com/office/drawing/2014/main" id="{101A8549-AFEC-4070-944F-E8412551585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a:extLst>
            <a:ext uri="{FF2B5EF4-FFF2-40B4-BE49-F238E27FC236}">
              <a16:creationId xmlns:a16="http://schemas.microsoft.com/office/drawing/2014/main" id="{524BCBA9-194A-4188-889F-AF54DC551C1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a:extLst>
            <a:ext uri="{FF2B5EF4-FFF2-40B4-BE49-F238E27FC236}">
              <a16:creationId xmlns:a16="http://schemas.microsoft.com/office/drawing/2014/main" id="{CE193D6F-83BC-478C-BFE9-60651955BBB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a:extLst>
            <a:ext uri="{FF2B5EF4-FFF2-40B4-BE49-F238E27FC236}">
              <a16:creationId xmlns:a16="http://schemas.microsoft.com/office/drawing/2014/main" id="{89BD5F90-8A2B-4D76-AFA9-DE5E73687B4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a:extLst>
            <a:ext uri="{FF2B5EF4-FFF2-40B4-BE49-F238E27FC236}">
              <a16:creationId xmlns:a16="http://schemas.microsoft.com/office/drawing/2014/main" id="{94C83350-D35C-43FC-A7EC-D9B5AD6A2E6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a:extLst>
            <a:ext uri="{FF2B5EF4-FFF2-40B4-BE49-F238E27FC236}">
              <a16:creationId xmlns:a16="http://schemas.microsoft.com/office/drawing/2014/main" id="{E24EE8F1-6A7C-48E7-A225-4E3C28EDF75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C80AA73D-3762-4861-B04F-899F516A4C8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7D73CF4F-6E08-478D-AA45-63A7DB04AA0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id="{36EE1489-63ED-4CA7-80AF-5898713A2B6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597" name="直線コネクタ 596">
          <a:extLst>
            <a:ext uri="{FF2B5EF4-FFF2-40B4-BE49-F238E27FC236}">
              <a16:creationId xmlns:a16="http://schemas.microsoft.com/office/drawing/2014/main" id="{AFCF085C-C6C2-4A39-90DA-BD1DCDBD0A11}"/>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98" name="【保健センター・保健所】&#10;一人当たり面積最小値テキスト">
          <a:extLst>
            <a:ext uri="{FF2B5EF4-FFF2-40B4-BE49-F238E27FC236}">
              <a16:creationId xmlns:a16="http://schemas.microsoft.com/office/drawing/2014/main" id="{A84E2E5B-D700-4427-8A26-31BA1421A2EA}"/>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99" name="直線コネクタ 598">
          <a:extLst>
            <a:ext uri="{FF2B5EF4-FFF2-40B4-BE49-F238E27FC236}">
              <a16:creationId xmlns:a16="http://schemas.microsoft.com/office/drawing/2014/main" id="{C0CADA63-A0CE-47B8-A84B-8A2E0097989F}"/>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600" name="【保健センター・保健所】&#10;一人当たり面積最大値テキスト">
          <a:extLst>
            <a:ext uri="{FF2B5EF4-FFF2-40B4-BE49-F238E27FC236}">
              <a16:creationId xmlns:a16="http://schemas.microsoft.com/office/drawing/2014/main" id="{D4264521-9B67-4AA6-87CD-D5BCE68DF850}"/>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01" name="直線コネクタ 600">
          <a:extLst>
            <a:ext uri="{FF2B5EF4-FFF2-40B4-BE49-F238E27FC236}">
              <a16:creationId xmlns:a16="http://schemas.microsoft.com/office/drawing/2014/main" id="{ABEB374E-4E6E-4C96-88E5-BA78194BF83E}"/>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602" name="【保健センター・保健所】&#10;一人当たり面積平均値テキスト">
          <a:extLst>
            <a:ext uri="{FF2B5EF4-FFF2-40B4-BE49-F238E27FC236}">
              <a16:creationId xmlns:a16="http://schemas.microsoft.com/office/drawing/2014/main" id="{E27D2380-C287-467F-B7FD-366D98756010}"/>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603" name="フローチャート: 判断 602">
          <a:extLst>
            <a:ext uri="{FF2B5EF4-FFF2-40B4-BE49-F238E27FC236}">
              <a16:creationId xmlns:a16="http://schemas.microsoft.com/office/drawing/2014/main" id="{3128BD53-F043-4FBB-BBA2-DF7FCB753062}"/>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604" name="フローチャート: 判断 603">
          <a:extLst>
            <a:ext uri="{FF2B5EF4-FFF2-40B4-BE49-F238E27FC236}">
              <a16:creationId xmlns:a16="http://schemas.microsoft.com/office/drawing/2014/main" id="{F70EDD2C-B8C4-46C1-94C0-4EA747902939}"/>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605" name="フローチャート: 判断 604">
          <a:extLst>
            <a:ext uri="{FF2B5EF4-FFF2-40B4-BE49-F238E27FC236}">
              <a16:creationId xmlns:a16="http://schemas.microsoft.com/office/drawing/2014/main" id="{2843855D-BE2B-4DA8-B379-C8CA90763AC8}"/>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06" name="フローチャート: 判断 605">
          <a:extLst>
            <a:ext uri="{FF2B5EF4-FFF2-40B4-BE49-F238E27FC236}">
              <a16:creationId xmlns:a16="http://schemas.microsoft.com/office/drawing/2014/main" id="{24D8CF3D-AD42-4587-B8C9-648893BD3256}"/>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158750</xdr:rowOff>
    </xdr:from>
    <xdr:to>
      <xdr:col>98</xdr:col>
      <xdr:colOff>38100</xdr:colOff>
      <xdr:row>63</xdr:row>
      <xdr:rowOff>88900</xdr:rowOff>
    </xdr:to>
    <xdr:sp macro="" textlink="">
      <xdr:nvSpPr>
        <xdr:cNvPr id="607" name="フローチャート: 判断 606">
          <a:extLst>
            <a:ext uri="{FF2B5EF4-FFF2-40B4-BE49-F238E27FC236}">
              <a16:creationId xmlns:a16="http://schemas.microsoft.com/office/drawing/2014/main" id="{843E12B5-3857-48AF-991A-2D7849E1B26F}"/>
            </a:ext>
          </a:extLst>
        </xdr:cNvPr>
        <xdr:cNvSpPr/>
      </xdr:nvSpPr>
      <xdr:spPr>
        <a:xfrm>
          <a:off x="18605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1DE67DCF-CF99-4B7C-A748-65D14438099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23405010-F30F-40F4-93D7-DBD0DEE2ED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65F6A2FD-F230-4021-A185-9607292525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FABF36D0-847F-4E8B-B631-EDCD37095E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6D2BC901-6726-4B25-88D4-49A3E7E608F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13" name="楕円 612">
          <a:extLst>
            <a:ext uri="{FF2B5EF4-FFF2-40B4-BE49-F238E27FC236}">
              <a16:creationId xmlns:a16="http://schemas.microsoft.com/office/drawing/2014/main" id="{38C4894D-ECA6-48E3-8EB8-0CD8B6BD44AC}"/>
            </a:ext>
          </a:extLst>
        </xdr:cNvPr>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id="{C8354AB8-C36D-4EF4-99A6-35D9223D9E2A}"/>
            </a:ext>
          </a:extLst>
        </xdr:cNvPr>
        <xdr:cNvSpPr txBox="1"/>
      </xdr:nvSpPr>
      <xdr:spPr>
        <a:xfrm>
          <a:off x="22199600" y="106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15" name="楕円 614">
          <a:extLst>
            <a:ext uri="{FF2B5EF4-FFF2-40B4-BE49-F238E27FC236}">
              <a16:creationId xmlns:a16="http://schemas.microsoft.com/office/drawing/2014/main" id="{5A6FD244-B727-4AE0-BC3F-0D2A28E9E518}"/>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11430</xdr:rowOff>
    </xdr:to>
    <xdr:cxnSp macro="">
      <xdr:nvCxnSpPr>
        <xdr:cNvPr id="616" name="直線コネクタ 615">
          <a:extLst>
            <a:ext uri="{FF2B5EF4-FFF2-40B4-BE49-F238E27FC236}">
              <a16:creationId xmlns:a16="http://schemas.microsoft.com/office/drawing/2014/main" id="{7C88CDFA-59A4-40BB-9438-B49AEAFBC350}"/>
            </a:ext>
          </a:extLst>
        </xdr:cNvPr>
        <xdr:cNvCxnSpPr/>
      </xdr:nvCxnSpPr>
      <xdr:spPr>
        <a:xfrm>
          <a:off x="21323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617" name="楕円 616">
          <a:extLst>
            <a:ext uri="{FF2B5EF4-FFF2-40B4-BE49-F238E27FC236}">
              <a16:creationId xmlns:a16="http://schemas.microsoft.com/office/drawing/2014/main" id="{F4856953-0475-451E-B4F4-BB852BC25D12}"/>
            </a:ext>
          </a:extLst>
        </xdr:cNvPr>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15240</xdr:rowOff>
    </xdr:to>
    <xdr:cxnSp macro="">
      <xdr:nvCxnSpPr>
        <xdr:cNvPr id="618" name="直線コネクタ 617">
          <a:extLst>
            <a:ext uri="{FF2B5EF4-FFF2-40B4-BE49-F238E27FC236}">
              <a16:creationId xmlns:a16="http://schemas.microsoft.com/office/drawing/2014/main" id="{334B17AA-C355-4247-969E-8506B64872E9}"/>
            </a:ext>
          </a:extLst>
        </xdr:cNvPr>
        <xdr:cNvCxnSpPr/>
      </xdr:nvCxnSpPr>
      <xdr:spPr>
        <a:xfrm flipV="1">
          <a:off x="20434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619" name="楕円 618">
          <a:extLst>
            <a:ext uri="{FF2B5EF4-FFF2-40B4-BE49-F238E27FC236}">
              <a16:creationId xmlns:a16="http://schemas.microsoft.com/office/drawing/2014/main" id="{242EEB6E-89E1-4962-82FE-853E6E11AFF8}"/>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19050</xdr:rowOff>
    </xdr:to>
    <xdr:cxnSp macro="">
      <xdr:nvCxnSpPr>
        <xdr:cNvPr id="620" name="直線コネクタ 619">
          <a:extLst>
            <a:ext uri="{FF2B5EF4-FFF2-40B4-BE49-F238E27FC236}">
              <a16:creationId xmlns:a16="http://schemas.microsoft.com/office/drawing/2014/main" id="{6BD93D71-A9EB-4C7E-8BD2-27E49663C4D1}"/>
            </a:ext>
          </a:extLst>
        </xdr:cNvPr>
        <xdr:cNvCxnSpPr/>
      </xdr:nvCxnSpPr>
      <xdr:spPr>
        <a:xfrm flipV="1">
          <a:off x="19545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143510</xdr:rowOff>
    </xdr:from>
    <xdr:to>
      <xdr:col>98</xdr:col>
      <xdr:colOff>38100</xdr:colOff>
      <xdr:row>63</xdr:row>
      <xdr:rowOff>73660</xdr:rowOff>
    </xdr:to>
    <xdr:sp macro="" textlink="">
      <xdr:nvSpPr>
        <xdr:cNvPr id="621" name="楕円 620">
          <a:extLst>
            <a:ext uri="{FF2B5EF4-FFF2-40B4-BE49-F238E27FC236}">
              <a16:creationId xmlns:a16="http://schemas.microsoft.com/office/drawing/2014/main" id="{A002DC68-7157-4D2B-84F2-D05FCE687AF7}"/>
            </a:ext>
          </a:extLst>
        </xdr:cNvPr>
        <xdr:cNvSpPr/>
      </xdr:nvSpPr>
      <xdr:spPr>
        <a:xfrm>
          <a:off x="18605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22860</xdr:rowOff>
    </xdr:to>
    <xdr:cxnSp macro="">
      <xdr:nvCxnSpPr>
        <xdr:cNvPr id="622" name="直線コネクタ 621">
          <a:extLst>
            <a:ext uri="{FF2B5EF4-FFF2-40B4-BE49-F238E27FC236}">
              <a16:creationId xmlns:a16="http://schemas.microsoft.com/office/drawing/2014/main" id="{5B19FF1D-B0E0-4E60-8D25-B56CED78A02E}"/>
            </a:ext>
          </a:extLst>
        </xdr:cNvPr>
        <xdr:cNvCxnSpPr/>
      </xdr:nvCxnSpPr>
      <xdr:spPr>
        <a:xfrm flipV="1">
          <a:off x="18656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623" name="n_1aveValue【保健センター・保健所】&#10;一人当たり面積">
          <a:extLst>
            <a:ext uri="{FF2B5EF4-FFF2-40B4-BE49-F238E27FC236}">
              <a16:creationId xmlns:a16="http://schemas.microsoft.com/office/drawing/2014/main" id="{03F8D09E-BA14-4C6B-8734-A1F5BBB398BA}"/>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624" name="n_2aveValue【保健センター・保健所】&#10;一人当たり面積">
          <a:extLst>
            <a:ext uri="{FF2B5EF4-FFF2-40B4-BE49-F238E27FC236}">
              <a16:creationId xmlns:a16="http://schemas.microsoft.com/office/drawing/2014/main" id="{34FF4646-7E29-4958-A5B3-B9F87E3562FF}"/>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25" name="n_3aveValue【保健センター・保健所】&#10;一人当たり面積">
          <a:extLst>
            <a:ext uri="{FF2B5EF4-FFF2-40B4-BE49-F238E27FC236}">
              <a16:creationId xmlns:a16="http://schemas.microsoft.com/office/drawing/2014/main" id="{36E257DC-E5F1-418B-BF4F-36CB105A578C}"/>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626" name="n_4aveValue【保健センター・保健所】&#10;一人当たり面積">
          <a:extLst>
            <a:ext uri="{FF2B5EF4-FFF2-40B4-BE49-F238E27FC236}">
              <a16:creationId xmlns:a16="http://schemas.microsoft.com/office/drawing/2014/main" id="{CF883E23-5952-4410-9752-3EE3783F12B0}"/>
            </a:ext>
          </a:extLst>
        </xdr:cNvPr>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627" name="n_1mainValue【保健センター・保健所】&#10;一人当たり面積">
          <a:extLst>
            <a:ext uri="{FF2B5EF4-FFF2-40B4-BE49-F238E27FC236}">
              <a16:creationId xmlns:a16="http://schemas.microsoft.com/office/drawing/2014/main" id="{E2902F06-75C5-4880-B961-4868E3CF65E4}"/>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628" name="n_2mainValue【保健センター・保健所】&#10;一人当たり面積">
          <a:extLst>
            <a:ext uri="{FF2B5EF4-FFF2-40B4-BE49-F238E27FC236}">
              <a16:creationId xmlns:a16="http://schemas.microsoft.com/office/drawing/2014/main" id="{A6A96F34-631F-4251-9738-828B42427CF8}"/>
            </a:ext>
          </a:extLst>
        </xdr:cNvPr>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629" name="n_3mainValue【保健センター・保健所】&#10;一人当たり面積">
          <a:extLst>
            <a:ext uri="{FF2B5EF4-FFF2-40B4-BE49-F238E27FC236}">
              <a16:creationId xmlns:a16="http://schemas.microsoft.com/office/drawing/2014/main" id="{18979C19-FD7F-4BED-93A8-201D1AA2E68D}"/>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90187</xdr:rowOff>
    </xdr:from>
    <xdr:ext cx="469744" cy="259045"/>
    <xdr:sp macro="" textlink="">
      <xdr:nvSpPr>
        <xdr:cNvPr id="630" name="n_4mainValue【保健センター・保健所】&#10;一人当たり面積">
          <a:extLst>
            <a:ext uri="{FF2B5EF4-FFF2-40B4-BE49-F238E27FC236}">
              <a16:creationId xmlns:a16="http://schemas.microsoft.com/office/drawing/2014/main" id="{32440F3A-424A-4411-A07B-0ED2E8DC61D6}"/>
            </a:ext>
          </a:extLst>
        </xdr:cNvPr>
        <xdr:cNvSpPr txBox="1"/>
      </xdr:nvSpPr>
      <xdr:spPr>
        <a:xfrm>
          <a:off x="18421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42B2CFD6-ACC5-430D-998E-8BCBE490E1E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B9DEF591-58E5-4B34-BF58-FAFD87E905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BF5960D1-719B-4313-955F-1AD16FA45BC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14847880-FD82-4E17-8F54-C126F56DFE5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351E829B-904B-4B57-B308-F81C5C642F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78015DA2-CB37-4768-A359-C911260A22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65E84F40-12DA-464C-802F-4A5EA2FBAF7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42D0D0C5-5215-4BB1-9C1A-6B1660DFC9B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9E5E0AC0-2A7D-4C0F-B300-92068AB50B6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613602A2-B7B9-45B3-9F81-BC82F122686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id="{F1E36DBF-E463-4DDA-9DC0-91A37A914D3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00B7E538-4962-495C-A237-A03577B5061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B9A5085D-69BC-4FA6-8FD4-27399B5078B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4AA8B45C-EABC-42FA-9C7C-E9EA159086C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a:extLst>
            <a:ext uri="{FF2B5EF4-FFF2-40B4-BE49-F238E27FC236}">
              <a16:creationId xmlns:a16="http://schemas.microsoft.com/office/drawing/2014/main" id="{8DA4FEF5-7F65-40BE-A981-C03AAF00CC4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12F075F9-A3D9-45A7-B00A-941C5F6A187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a:extLst>
            <a:ext uri="{FF2B5EF4-FFF2-40B4-BE49-F238E27FC236}">
              <a16:creationId xmlns:a16="http://schemas.microsoft.com/office/drawing/2014/main" id="{903424A8-EAF4-4287-A984-7B5CF81EE23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554DED33-13C8-48C2-B05B-115CE2F6F42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a:extLst>
            <a:ext uri="{FF2B5EF4-FFF2-40B4-BE49-F238E27FC236}">
              <a16:creationId xmlns:a16="http://schemas.microsoft.com/office/drawing/2014/main" id="{10A28E9E-F0D0-4543-94B5-55984C3F154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210A1428-2427-4081-BF02-0031E303AD8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a:extLst>
            <a:ext uri="{FF2B5EF4-FFF2-40B4-BE49-F238E27FC236}">
              <a16:creationId xmlns:a16="http://schemas.microsoft.com/office/drawing/2014/main" id="{040BC1CF-EFF7-4678-AA9A-12FEDEF30EF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F3FF6E31-B720-4B4E-94A1-418F3E21719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a:extLst>
            <a:ext uri="{FF2B5EF4-FFF2-40B4-BE49-F238E27FC236}">
              <a16:creationId xmlns:a16="http://schemas.microsoft.com/office/drawing/2014/main" id="{E42354BA-D957-4185-9BCE-779A0672924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7D896EF5-910C-4B1C-A8BE-8779FCAA288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55" name="直線コネクタ 654">
          <a:extLst>
            <a:ext uri="{FF2B5EF4-FFF2-40B4-BE49-F238E27FC236}">
              <a16:creationId xmlns:a16="http://schemas.microsoft.com/office/drawing/2014/main" id="{18E21539-0C42-4189-8E4D-24C7530A2D85}"/>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6" name="【消防施設】&#10;有形固定資産減価償却率最小値テキスト">
          <a:extLst>
            <a:ext uri="{FF2B5EF4-FFF2-40B4-BE49-F238E27FC236}">
              <a16:creationId xmlns:a16="http://schemas.microsoft.com/office/drawing/2014/main" id="{AA3EE3EF-3665-4DDE-921C-596B88D6092E}"/>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7" name="直線コネクタ 656">
          <a:extLst>
            <a:ext uri="{FF2B5EF4-FFF2-40B4-BE49-F238E27FC236}">
              <a16:creationId xmlns:a16="http://schemas.microsoft.com/office/drawing/2014/main" id="{AD05AA32-FD2C-4C49-B04D-97C6B5CE96DB}"/>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23EC3BC2-A00C-47A3-A968-6F5EFE907857}"/>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59" name="直線コネクタ 658">
          <a:extLst>
            <a:ext uri="{FF2B5EF4-FFF2-40B4-BE49-F238E27FC236}">
              <a16:creationId xmlns:a16="http://schemas.microsoft.com/office/drawing/2014/main" id="{895C8C13-3EC7-4255-9F87-F7292E0520DF}"/>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3A9696C1-B7D5-45BA-AD45-46F258FFFBCF}"/>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61" name="フローチャート: 判断 660">
          <a:extLst>
            <a:ext uri="{FF2B5EF4-FFF2-40B4-BE49-F238E27FC236}">
              <a16:creationId xmlns:a16="http://schemas.microsoft.com/office/drawing/2014/main" id="{8CBD642F-6E58-4DF8-A3E7-D828EFF4AAF4}"/>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62" name="フローチャート: 判断 661">
          <a:extLst>
            <a:ext uri="{FF2B5EF4-FFF2-40B4-BE49-F238E27FC236}">
              <a16:creationId xmlns:a16="http://schemas.microsoft.com/office/drawing/2014/main" id="{25A0C5DD-EA79-4B7E-A971-C1965CD8CEC9}"/>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663" name="フローチャート: 判断 662">
          <a:extLst>
            <a:ext uri="{FF2B5EF4-FFF2-40B4-BE49-F238E27FC236}">
              <a16:creationId xmlns:a16="http://schemas.microsoft.com/office/drawing/2014/main" id="{B737A02B-2E29-498D-9D46-957B4BFF1557}"/>
            </a:ext>
          </a:extLst>
        </xdr:cNvPr>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84455</xdr:rowOff>
    </xdr:from>
    <xdr:to>
      <xdr:col>72</xdr:col>
      <xdr:colOff>38100</xdr:colOff>
      <xdr:row>82</xdr:row>
      <xdr:rowOff>14605</xdr:rowOff>
    </xdr:to>
    <xdr:sp macro="" textlink="">
      <xdr:nvSpPr>
        <xdr:cNvPr id="664" name="フローチャート: 判断 663">
          <a:extLst>
            <a:ext uri="{FF2B5EF4-FFF2-40B4-BE49-F238E27FC236}">
              <a16:creationId xmlns:a16="http://schemas.microsoft.com/office/drawing/2014/main" id="{45A516B0-0387-4BC4-970A-6F760DC697DC}"/>
            </a:ext>
          </a:extLst>
        </xdr:cNvPr>
        <xdr:cNvSpPr/>
      </xdr:nvSpPr>
      <xdr:spPr>
        <a:xfrm>
          <a:off x="13652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65" name="フローチャート: 判断 664">
          <a:extLst>
            <a:ext uri="{FF2B5EF4-FFF2-40B4-BE49-F238E27FC236}">
              <a16:creationId xmlns:a16="http://schemas.microsoft.com/office/drawing/2014/main" id="{D18A33F9-5114-46D3-A880-FD8513DAEC4B}"/>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7BED0F1-E0B9-4272-8085-D79DAA7424B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39A68AC6-304C-411F-8BB4-E9DEB552353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1C229AC5-2B1C-4EE6-8F76-204D27CDF33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77BB449F-3093-49B8-BFFF-3F7F2A2084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A4D7250F-93D8-498E-BB48-D7715E2D4CD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145414</xdr:rowOff>
    </xdr:from>
    <xdr:to>
      <xdr:col>85</xdr:col>
      <xdr:colOff>177800</xdr:colOff>
      <xdr:row>85</xdr:row>
      <xdr:rowOff>75564</xdr:rowOff>
    </xdr:to>
    <xdr:sp macro="" textlink="">
      <xdr:nvSpPr>
        <xdr:cNvPr id="671" name="楕円 670">
          <a:extLst>
            <a:ext uri="{FF2B5EF4-FFF2-40B4-BE49-F238E27FC236}">
              <a16:creationId xmlns:a16="http://schemas.microsoft.com/office/drawing/2014/main" id="{8E93F215-CF6B-4804-864C-D45A13732ED6}"/>
            </a:ext>
          </a:extLst>
        </xdr:cNvPr>
        <xdr:cNvSpPr/>
      </xdr:nvSpPr>
      <xdr:spPr>
        <a:xfrm>
          <a:off x="162687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123841</xdr:rowOff>
    </xdr:from>
    <xdr:ext cx="405111" cy="259045"/>
    <xdr:sp macro="" textlink="">
      <xdr:nvSpPr>
        <xdr:cNvPr id="672" name="【消防施設】&#10;有形固定資産減価償却率該当値テキスト">
          <a:extLst>
            <a:ext uri="{FF2B5EF4-FFF2-40B4-BE49-F238E27FC236}">
              <a16:creationId xmlns:a16="http://schemas.microsoft.com/office/drawing/2014/main" id="{9C6F3EC7-7E16-4513-B13D-3D27D7AF5D8D}"/>
            </a:ext>
          </a:extLst>
        </xdr:cNvPr>
        <xdr:cNvSpPr txBox="1"/>
      </xdr:nvSpPr>
      <xdr:spPr>
        <a:xfrm>
          <a:off x="16357600"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95886</xdr:rowOff>
    </xdr:from>
    <xdr:to>
      <xdr:col>81</xdr:col>
      <xdr:colOff>101600</xdr:colOff>
      <xdr:row>85</xdr:row>
      <xdr:rowOff>26036</xdr:rowOff>
    </xdr:to>
    <xdr:sp macro="" textlink="">
      <xdr:nvSpPr>
        <xdr:cNvPr id="673" name="楕円 672">
          <a:extLst>
            <a:ext uri="{FF2B5EF4-FFF2-40B4-BE49-F238E27FC236}">
              <a16:creationId xmlns:a16="http://schemas.microsoft.com/office/drawing/2014/main" id="{EEAD04FA-1EDF-47FC-A5B3-34880B744CD7}"/>
            </a:ext>
          </a:extLst>
        </xdr:cNvPr>
        <xdr:cNvSpPr/>
      </xdr:nvSpPr>
      <xdr:spPr>
        <a:xfrm>
          <a:off x="15430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146686</xdr:rowOff>
    </xdr:from>
    <xdr:to>
      <xdr:col>85</xdr:col>
      <xdr:colOff>127000</xdr:colOff>
      <xdr:row>85</xdr:row>
      <xdr:rowOff>24764</xdr:rowOff>
    </xdr:to>
    <xdr:cxnSp macro="">
      <xdr:nvCxnSpPr>
        <xdr:cNvPr id="674" name="直線コネクタ 673">
          <a:extLst>
            <a:ext uri="{FF2B5EF4-FFF2-40B4-BE49-F238E27FC236}">
              <a16:creationId xmlns:a16="http://schemas.microsoft.com/office/drawing/2014/main" id="{42773D50-98F9-4747-B805-9B9F235D4E9F}"/>
            </a:ext>
          </a:extLst>
        </xdr:cNvPr>
        <xdr:cNvCxnSpPr/>
      </xdr:nvCxnSpPr>
      <xdr:spPr>
        <a:xfrm>
          <a:off x="15481300" y="1454848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44450</xdr:rowOff>
    </xdr:from>
    <xdr:to>
      <xdr:col>76</xdr:col>
      <xdr:colOff>165100</xdr:colOff>
      <xdr:row>84</xdr:row>
      <xdr:rowOff>146050</xdr:rowOff>
    </xdr:to>
    <xdr:sp macro="" textlink="">
      <xdr:nvSpPr>
        <xdr:cNvPr id="675" name="楕円 674">
          <a:extLst>
            <a:ext uri="{FF2B5EF4-FFF2-40B4-BE49-F238E27FC236}">
              <a16:creationId xmlns:a16="http://schemas.microsoft.com/office/drawing/2014/main" id="{7380832F-1BBB-4FD5-9CA9-B7B71FDFF34B}"/>
            </a:ext>
          </a:extLst>
        </xdr:cNvPr>
        <xdr:cNvSpPr/>
      </xdr:nvSpPr>
      <xdr:spPr>
        <a:xfrm>
          <a:off x="1454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95250</xdr:rowOff>
    </xdr:from>
    <xdr:to>
      <xdr:col>81</xdr:col>
      <xdr:colOff>50800</xdr:colOff>
      <xdr:row>84</xdr:row>
      <xdr:rowOff>146686</xdr:rowOff>
    </xdr:to>
    <xdr:cxnSp macro="">
      <xdr:nvCxnSpPr>
        <xdr:cNvPr id="676" name="直線コネクタ 675">
          <a:extLst>
            <a:ext uri="{FF2B5EF4-FFF2-40B4-BE49-F238E27FC236}">
              <a16:creationId xmlns:a16="http://schemas.microsoft.com/office/drawing/2014/main" id="{E7A7F48C-D805-4156-91B5-AE7AD02338F8}"/>
            </a:ext>
          </a:extLst>
        </xdr:cNvPr>
        <xdr:cNvCxnSpPr/>
      </xdr:nvCxnSpPr>
      <xdr:spPr>
        <a:xfrm>
          <a:off x="14592300" y="144970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166370</xdr:rowOff>
    </xdr:from>
    <xdr:to>
      <xdr:col>72</xdr:col>
      <xdr:colOff>38100</xdr:colOff>
      <xdr:row>84</xdr:row>
      <xdr:rowOff>96520</xdr:rowOff>
    </xdr:to>
    <xdr:sp macro="" textlink="">
      <xdr:nvSpPr>
        <xdr:cNvPr id="677" name="楕円 676">
          <a:extLst>
            <a:ext uri="{FF2B5EF4-FFF2-40B4-BE49-F238E27FC236}">
              <a16:creationId xmlns:a16="http://schemas.microsoft.com/office/drawing/2014/main" id="{464B09BA-8806-4227-AFF0-620133FD54A3}"/>
            </a:ext>
          </a:extLst>
        </xdr:cNvPr>
        <xdr:cNvSpPr/>
      </xdr:nvSpPr>
      <xdr:spPr>
        <a:xfrm>
          <a:off x="13652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45720</xdr:rowOff>
    </xdr:from>
    <xdr:to>
      <xdr:col>76</xdr:col>
      <xdr:colOff>114300</xdr:colOff>
      <xdr:row>84</xdr:row>
      <xdr:rowOff>95250</xdr:rowOff>
    </xdr:to>
    <xdr:cxnSp macro="">
      <xdr:nvCxnSpPr>
        <xdr:cNvPr id="678" name="直線コネクタ 677">
          <a:extLst>
            <a:ext uri="{FF2B5EF4-FFF2-40B4-BE49-F238E27FC236}">
              <a16:creationId xmlns:a16="http://schemas.microsoft.com/office/drawing/2014/main" id="{C60DE677-F26E-4CAF-B94E-01C44B9F6108}"/>
            </a:ext>
          </a:extLst>
        </xdr:cNvPr>
        <xdr:cNvCxnSpPr/>
      </xdr:nvCxnSpPr>
      <xdr:spPr>
        <a:xfrm>
          <a:off x="13703300" y="144475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113030</xdr:rowOff>
    </xdr:from>
    <xdr:to>
      <xdr:col>67</xdr:col>
      <xdr:colOff>101600</xdr:colOff>
      <xdr:row>84</xdr:row>
      <xdr:rowOff>43180</xdr:rowOff>
    </xdr:to>
    <xdr:sp macro="" textlink="">
      <xdr:nvSpPr>
        <xdr:cNvPr id="679" name="楕円 678">
          <a:extLst>
            <a:ext uri="{FF2B5EF4-FFF2-40B4-BE49-F238E27FC236}">
              <a16:creationId xmlns:a16="http://schemas.microsoft.com/office/drawing/2014/main" id="{ECF9EE34-DE08-44D8-8ADB-1337C7A944E3}"/>
            </a:ext>
          </a:extLst>
        </xdr:cNvPr>
        <xdr:cNvSpPr/>
      </xdr:nvSpPr>
      <xdr:spPr>
        <a:xfrm>
          <a:off x="1276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163830</xdr:rowOff>
    </xdr:from>
    <xdr:to>
      <xdr:col>71</xdr:col>
      <xdr:colOff>177800</xdr:colOff>
      <xdr:row>84</xdr:row>
      <xdr:rowOff>45720</xdr:rowOff>
    </xdr:to>
    <xdr:cxnSp macro="">
      <xdr:nvCxnSpPr>
        <xdr:cNvPr id="680" name="直線コネクタ 679">
          <a:extLst>
            <a:ext uri="{FF2B5EF4-FFF2-40B4-BE49-F238E27FC236}">
              <a16:creationId xmlns:a16="http://schemas.microsoft.com/office/drawing/2014/main" id="{EABBE57E-82A4-42E1-9E23-6C4FF335EA6F}"/>
            </a:ext>
          </a:extLst>
        </xdr:cNvPr>
        <xdr:cNvCxnSpPr/>
      </xdr:nvCxnSpPr>
      <xdr:spPr>
        <a:xfrm>
          <a:off x="12814300" y="14394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681" name="n_1aveValue【消防施設】&#10;有形固定資産減価償却率">
          <a:extLst>
            <a:ext uri="{FF2B5EF4-FFF2-40B4-BE49-F238E27FC236}">
              <a16:creationId xmlns:a16="http://schemas.microsoft.com/office/drawing/2014/main" id="{FFB6EFF7-9BE9-4BB7-A454-B32DF9097819}"/>
            </a:ext>
          </a:extLst>
        </xdr:cNvPr>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682" name="n_2aveValue【消防施設】&#10;有形固定資産減価償却率">
          <a:extLst>
            <a:ext uri="{FF2B5EF4-FFF2-40B4-BE49-F238E27FC236}">
              <a16:creationId xmlns:a16="http://schemas.microsoft.com/office/drawing/2014/main" id="{C974A6CF-38E7-41C3-A991-CA63AB9AA95F}"/>
            </a:ext>
          </a:extLst>
        </xdr:cNvPr>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31132</xdr:rowOff>
    </xdr:from>
    <xdr:ext cx="405111" cy="259045"/>
    <xdr:sp macro="" textlink="">
      <xdr:nvSpPr>
        <xdr:cNvPr id="683" name="n_3aveValue【消防施設】&#10;有形固定資産減価償却率">
          <a:extLst>
            <a:ext uri="{FF2B5EF4-FFF2-40B4-BE49-F238E27FC236}">
              <a16:creationId xmlns:a16="http://schemas.microsoft.com/office/drawing/2014/main" id="{E54623D8-8A6B-4AFB-8D5F-1186F251F10F}"/>
            </a:ext>
          </a:extLst>
        </xdr:cNvPr>
        <xdr:cNvSpPr txBox="1"/>
      </xdr:nvSpPr>
      <xdr:spPr>
        <a:xfrm>
          <a:off x="13500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84" name="n_4aveValue【消防施設】&#10;有形固定資産減価償却率">
          <a:extLst>
            <a:ext uri="{FF2B5EF4-FFF2-40B4-BE49-F238E27FC236}">
              <a16:creationId xmlns:a16="http://schemas.microsoft.com/office/drawing/2014/main" id="{87E63A11-30B2-4624-AF03-9805E55AD449}"/>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17163</xdr:rowOff>
    </xdr:from>
    <xdr:ext cx="405111" cy="259045"/>
    <xdr:sp macro="" textlink="">
      <xdr:nvSpPr>
        <xdr:cNvPr id="685" name="n_1mainValue【消防施設】&#10;有形固定資産減価償却率">
          <a:extLst>
            <a:ext uri="{FF2B5EF4-FFF2-40B4-BE49-F238E27FC236}">
              <a16:creationId xmlns:a16="http://schemas.microsoft.com/office/drawing/2014/main" id="{0910CE56-BB05-4B3B-A55F-C4EAB8C2C733}"/>
            </a:ext>
          </a:extLst>
        </xdr:cNvPr>
        <xdr:cNvSpPr txBox="1"/>
      </xdr:nvSpPr>
      <xdr:spPr>
        <a:xfrm>
          <a:off x="152660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137177</xdr:rowOff>
    </xdr:from>
    <xdr:ext cx="405111" cy="259045"/>
    <xdr:sp macro="" textlink="">
      <xdr:nvSpPr>
        <xdr:cNvPr id="686" name="n_2mainValue【消防施設】&#10;有形固定資産減価償却率">
          <a:extLst>
            <a:ext uri="{FF2B5EF4-FFF2-40B4-BE49-F238E27FC236}">
              <a16:creationId xmlns:a16="http://schemas.microsoft.com/office/drawing/2014/main" id="{A35B9D76-65AF-40E3-BA1A-191A43DB3790}"/>
            </a:ext>
          </a:extLst>
        </xdr:cNvPr>
        <xdr:cNvSpPr txBox="1"/>
      </xdr:nvSpPr>
      <xdr:spPr>
        <a:xfrm>
          <a:off x="14389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87647</xdr:rowOff>
    </xdr:from>
    <xdr:ext cx="405111" cy="259045"/>
    <xdr:sp macro="" textlink="">
      <xdr:nvSpPr>
        <xdr:cNvPr id="687" name="n_3mainValue【消防施設】&#10;有形固定資産減価償却率">
          <a:extLst>
            <a:ext uri="{FF2B5EF4-FFF2-40B4-BE49-F238E27FC236}">
              <a16:creationId xmlns:a16="http://schemas.microsoft.com/office/drawing/2014/main" id="{3BC75F06-5646-4B1F-B17A-E82980DC3F4B}"/>
            </a:ext>
          </a:extLst>
        </xdr:cNvPr>
        <xdr:cNvSpPr txBox="1"/>
      </xdr:nvSpPr>
      <xdr:spPr>
        <a:xfrm>
          <a:off x="13500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34307</xdr:rowOff>
    </xdr:from>
    <xdr:ext cx="405111" cy="259045"/>
    <xdr:sp macro="" textlink="">
      <xdr:nvSpPr>
        <xdr:cNvPr id="688" name="n_4mainValue【消防施設】&#10;有形固定資産減価償却率">
          <a:extLst>
            <a:ext uri="{FF2B5EF4-FFF2-40B4-BE49-F238E27FC236}">
              <a16:creationId xmlns:a16="http://schemas.microsoft.com/office/drawing/2014/main" id="{E7813B79-CD63-43F6-8A24-5B93DAC2A503}"/>
            </a:ext>
          </a:extLst>
        </xdr:cNvPr>
        <xdr:cNvSpPr txBox="1"/>
      </xdr:nvSpPr>
      <xdr:spPr>
        <a:xfrm>
          <a:off x="12611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4E7F9013-14AB-4BD2-A229-C7ACD85BE7A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D6812F6E-9703-4E05-9CE2-E12EE46A5A9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48BFA306-A5E2-477B-B94B-F1AB6E81C4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23F38A4E-572F-4392-ADDC-B7B5FC47AC9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16581E2A-1769-4EBA-9F79-1E128BF8B9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BB385340-18AC-4271-AFBC-AA61296C3E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4B51F4CE-D9C1-4CAF-908A-9AA242F716C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8C1DA0DB-E84F-436E-839A-C1C5770EE33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5D8D43FF-778A-4BAE-997B-4EAEBC8B110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42B17764-992C-4FBA-9EC0-07E8375398E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87063584-51D6-4813-B0F8-DE63425C418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DC190D32-C5D8-4727-9D63-892FA60B6AC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66AC948A-88BB-47EA-B0A2-CD4C75C9709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33F6304F-0997-4412-A4B8-1CDBF9909DF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12EB0188-86CD-49F6-84B0-5AC4D1EF934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74D93659-6A48-44BF-AB54-A3DBFFF072E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58D4A6F2-9E35-478E-BA52-096C7CE11BA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EF175022-68C3-4EB0-8624-EAF7D3DC279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8D90EFEB-1AE9-4857-8984-D47CDA58A15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FFB7F1D0-4384-454B-AE52-DEDA4D4496A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147B6A56-7830-4003-A57F-B65B4BDDDA9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10" name="直線コネクタ 709">
          <a:extLst>
            <a:ext uri="{FF2B5EF4-FFF2-40B4-BE49-F238E27FC236}">
              <a16:creationId xmlns:a16="http://schemas.microsoft.com/office/drawing/2014/main" id="{3F980980-4DE6-4293-8393-3FF4633C3952}"/>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11" name="【消防施設】&#10;一人当たり面積最小値テキスト">
          <a:extLst>
            <a:ext uri="{FF2B5EF4-FFF2-40B4-BE49-F238E27FC236}">
              <a16:creationId xmlns:a16="http://schemas.microsoft.com/office/drawing/2014/main" id="{B589B5F5-9C70-4BCB-87B4-484AE5476329}"/>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12" name="直線コネクタ 711">
          <a:extLst>
            <a:ext uri="{FF2B5EF4-FFF2-40B4-BE49-F238E27FC236}">
              <a16:creationId xmlns:a16="http://schemas.microsoft.com/office/drawing/2014/main" id="{41929214-7CB9-4CA0-9A79-FB2193B7C20B}"/>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13" name="【消防施設】&#10;一人当たり面積最大値テキスト">
          <a:extLst>
            <a:ext uri="{FF2B5EF4-FFF2-40B4-BE49-F238E27FC236}">
              <a16:creationId xmlns:a16="http://schemas.microsoft.com/office/drawing/2014/main" id="{387A0D97-B172-4082-AF6E-CFE77541343C}"/>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14" name="直線コネクタ 713">
          <a:extLst>
            <a:ext uri="{FF2B5EF4-FFF2-40B4-BE49-F238E27FC236}">
              <a16:creationId xmlns:a16="http://schemas.microsoft.com/office/drawing/2014/main" id="{273E15B7-770F-49AB-9E08-39861C872930}"/>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715" name="【消防施設】&#10;一人当たり面積平均値テキスト">
          <a:extLst>
            <a:ext uri="{FF2B5EF4-FFF2-40B4-BE49-F238E27FC236}">
              <a16:creationId xmlns:a16="http://schemas.microsoft.com/office/drawing/2014/main" id="{2C0B4B9F-D914-4031-AFCE-7E2D48DD9930}"/>
            </a:ext>
          </a:extLst>
        </xdr:cNvPr>
        <xdr:cNvSpPr txBox="1"/>
      </xdr:nvSpPr>
      <xdr:spPr>
        <a:xfrm>
          <a:off x="22199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16" name="フローチャート: 判断 715">
          <a:extLst>
            <a:ext uri="{FF2B5EF4-FFF2-40B4-BE49-F238E27FC236}">
              <a16:creationId xmlns:a16="http://schemas.microsoft.com/office/drawing/2014/main" id="{EF4B8A48-989A-4DF4-8AA8-79A05BBB139C}"/>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17" name="フローチャート: 判断 716">
          <a:extLst>
            <a:ext uri="{FF2B5EF4-FFF2-40B4-BE49-F238E27FC236}">
              <a16:creationId xmlns:a16="http://schemas.microsoft.com/office/drawing/2014/main" id="{19497CD3-CDF7-4221-A159-5A79CEA37B01}"/>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3302</xdr:rowOff>
    </xdr:from>
    <xdr:to>
      <xdr:col>107</xdr:col>
      <xdr:colOff>101600</xdr:colOff>
      <xdr:row>85</xdr:row>
      <xdr:rowOff>104902</xdr:rowOff>
    </xdr:to>
    <xdr:sp macro="" textlink="">
      <xdr:nvSpPr>
        <xdr:cNvPr id="718" name="フローチャート: 判断 717">
          <a:extLst>
            <a:ext uri="{FF2B5EF4-FFF2-40B4-BE49-F238E27FC236}">
              <a16:creationId xmlns:a16="http://schemas.microsoft.com/office/drawing/2014/main" id="{AEAAA0E1-2ADD-44C6-BF07-687E9231E72E}"/>
            </a:ext>
          </a:extLst>
        </xdr:cNvPr>
        <xdr:cNvSpPr/>
      </xdr:nvSpPr>
      <xdr:spPr>
        <a:xfrm>
          <a:off x="20383500"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719" name="フローチャート: 判断 718">
          <a:extLst>
            <a:ext uri="{FF2B5EF4-FFF2-40B4-BE49-F238E27FC236}">
              <a16:creationId xmlns:a16="http://schemas.microsoft.com/office/drawing/2014/main" id="{8DA08681-BA08-4486-B514-B1C914FA1BB3}"/>
            </a:ext>
          </a:extLst>
        </xdr:cNvPr>
        <xdr:cNvSpPr/>
      </xdr:nvSpPr>
      <xdr:spPr>
        <a:xfrm>
          <a:off x="19494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1015</xdr:rowOff>
    </xdr:from>
    <xdr:to>
      <xdr:col>98</xdr:col>
      <xdr:colOff>38100</xdr:colOff>
      <xdr:row>85</xdr:row>
      <xdr:rowOff>102615</xdr:rowOff>
    </xdr:to>
    <xdr:sp macro="" textlink="">
      <xdr:nvSpPr>
        <xdr:cNvPr id="720" name="フローチャート: 判断 719">
          <a:extLst>
            <a:ext uri="{FF2B5EF4-FFF2-40B4-BE49-F238E27FC236}">
              <a16:creationId xmlns:a16="http://schemas.microsoft.com/office/drawing/2014/main" id="{B6945E64-465E-458A-89FC-81A3472E2A70}"/>
            </a:ext>
          </a:extLst>
        </xdr:cNvPr>
        <xdr:cNvSpPr/>
      </xdr:nvSpPr>
      <xdr:spPr>
        <a:xfrm>
          <a:off x="186055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1F4BDAA-B81F-4B39-ACAC-69DFA942F16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B4B4ED09-2C9A-41DB-8F80-BFE7F2714B9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2B3B8698-1304-4338-821F-DC804F2BF59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E8B1C886-09F4-4748-8D45-1FFB3106649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9A490CDC-0A81-4206-A283-B172CB19CAB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726" name="楕円 725">
          <a:extLst>
            <a:ext uri="{FF2B5EF4-FFF2-40B4-BE49-F238E27FC236}">
              <a16:creationId xmlns:a16="http://schemas.microsoft.com/office/drawing/2014/main" id="{0364A9F4-FD4E-4E99-9469-364E5B87CB4A}"/>
            </a:ext>
          </a:extLst>
        </xdr:cNvPr>
        <xdr:cNvSpPr/>
      </xdr:nvSpPr>
      <xdr:spPr>
        <a:xfrm>
          <a:off x="221107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53612</xdr:rowOff>
    </xdr:from>
    <xdr:ext cx="469744" cy="259045"/>
    <xdr:sp macro="" textlink="">
      <xdr:nvSpPr>
        <xdr:cNvPr id="727" name="【消防施設】&#10;一人当たり面積該当値テキスト">
          <a:extLst>
            <a:ext uri="{FF2B5EF4-FFF2-40B4-BE49-F238E27FC236}">
              <a16:creationId xmlns:a16="http://schemas.microsoft.com/office/drawing/2014/main" id="{F0F213FB-6F43-45E2-937D-BB76304E98DC}"/>
            </a:ext>
          </a:extLst>
        </xdr:cNvPr>
        <xdr:cNvSpPr txBox="1"/>
      </xdr:nvSpPr>
      <xdr:spPr>
        <a:xfrm>
          <a:off x="22199600"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728" name="楕円 727">
          <a:extLst>
            <a:ext uri="{FF2B5EF4-FFF2-40B4-BE49-F238E27FC236}">
              <a16:creationId xmlns:a16="http://schemas.microsoft.com/office/drawing/2014/main" id="{8569B174-B545-45A6-8C88-805D97A6D8C0}"/>
            </a:ext>
          </a:extLst>
        </xdr:cNvPr>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81535</xdr:rowOff>
    </xdr:from>
    <xdr:to>
      <xdr:col>116</xdr:col>
      <xdr:colOff>63500</xdr:colOff>
      <xdr:row>84</xdr:row>
      <xdr:rowOff>83820</xdr:rowOff>
    </xdr:to>
    <xdr:cxnSp macro="">
      <xdr:nvCxnSpPr>
        <xdr:cNvPr id="729" name="直線コネクタ 728">
          <a:extLst>
            <a:ext uri="{FF2B5EF4-FFF2-40B4-BE49-F238E27FC236}">
              <a16:creationId xmlns:a16="http://schemas.microsoft.com/office/drawing/2014/main" id="{550B146B-7663-443D-8A60-AD277BDB6B97}"/>
            </a:ext>
          </a:extLst>
        </xdr:cNvPr>
        <xdr:cNvCxnSpPr/>
      </xdr:nvCxnSpPr>
      <xdr:spPr>
        <a:xfrm flipV="1">
          <a:off x="21323300" y="144833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37592</xdr:rowOff>
    </xdr:from>
    <xdr:to>
      <xdr:col>107</xdr:col>
      <xdr:colOff>101600</xdr:colOff>
      <xdr:row>84</xdr:row>
      <xdr:rowOff>139192</xdr:rowOff>
    </xdr:to>
    <xdr:sp macro="" textlink="">
      <xdr:nvSpPr>
        <xdr:cNvPr id="730" name="楕円 729">
          <a:extLst>
            <a:ext uri="{FF2B5EF4-FFF2-40B4-BE49-F238E27FC236}">
              <a16:creationId xmlns:a16="http://schemas.microsoft.com/office/drawing/2014/main" id="{EF346EE5-48E1-4D39-9B65-91AF94FEB9BB}"/>
            </a:ext>
          </a:extLst>
        </xdr:cNvPr>
        <xdr:cNvSpPr/>
      </xdr:nvSpPr>
      <xdr:spPr>
        <a:xfrm>
          <a:off x="20383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88392</xdr:rowOff>
    </xdr:to>
    <xdr:cxnSp macro="">
      <xdr:nvCxnSpPr>
        <xdr:cNvPr id="731" name="直線コネクタ 730">
          <a:extLst>
            <a:ext uri="{FF2B5EF4-FFF2-40B4-BE49-F238E27FC236}">
              <a16:creationId xmlns:a16="http://schemas.microsoft.com/office/drawing/2014/main" id="{315F34BC-EC73-460B-BC9B-AE627AE709CB}"/>
            </a:ext>
          </a:extLst>
        </xdr:cNvPr>
        <xdr:cNvCxnSpPr/>
      </xdr:nvCxnSpPr>
      <xdr:spPr>
        <a:xfrm flipV="1">
          <a:off x="20434300" y="1448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32" name="楕円 731">
          <a:extLst>
            <a:ext uri="{FF2B5EF4-FFF2-40B4-BE49-F238E27FC236}">
              <a16:creationId xmlns:a16="http://schemas.microsoft.com/office/drawing/2014/main" id="{F5B9CF26-196B-4741-BFCD-15FD7DCBD1E8}"/>
            </a:ext>
          </a:extLst>
        </xdr:cNvPr>
        <xdr:cNvSpPr/>
      </xdr:nvSpPr>
      <xdr:spPr>
        <a:xfrm>
          <a:off x="19494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95250</xdr:rowOff>
    </xdr:to>
    <xdr:cxnSp macro="">
      <xdr:nvCxnSpPr>
        <xdr:cNvPr id="733" name="直線コネクタ 732">
          <a:extLst>
            <a:ext uri="{FF2B5EF4-FFF2-40B4-BE49-F238E27FC236}">
              <a16:creationId xmlns:a16="http://schemas.microsoft.com/office/drawing/2014/main" id="{0002A4A6-7287-4652-8FC0-489D2D0C50F4}"/>
            </a:ext>
          </a:extLst>
        </xdr:cNvPr>
        <xdr:cNvCxnSpPr/>
      </xdr:nvCxnSpPr>
      <xdr:spPr>
        <a:xfrm flipV="1">
          <a:off x="19545300" y="144901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46737</xdr:rowOff>
    </xdr:from>
    <xdr:to>
      <xdr:col>98</xdr:col>
      <xdr:colOff>38100</xdr:colOff>
      <xdr:row>84</xdr:row>
      <xdr:rowOff>148337</xdr:rowOff>
    </xdr:to>
    <xdr:sp macro="" textlink="">
      <xdr:nvSpPr>
        <xdr:cNvPr id="734" name="楕円 733">
          <a:extLst>
            <a:ext uri="{FF2B5EF4-FFF2-40B4-BE49-F238E27FC236}">
              <a16:creationId xmlns:a16="http://schemas.microsoft.com/office/drawing/2014/main" id="{D6B4D603-EED0-450E-8AA2-86E8AE2E3443}"/>
            </a:ext>
          </a:extLst>
        </xdr:cNvPr>
        <xdr:cNvSpPr/>
      </xdr:nvSpPr>
      <xdr:spPr>
        <a:xfrm>
          <a:off x="18605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95250</xdr:rowOff>
    </xdr:from>
    <xdr:to>
      <xdr:col>102</xdr:col>
      <xdr:colOff>114300</xdr:colOff>
      <xdr:row>84</xdr:row>
      <xdr:rowOff>97537</xdr:rowOff>
    </xdr:to>
    <xdr:cxnSp macro="">
      <xdr:nvCxnSpPr>
        <xdr:cNvPr id="735" name="直線コネクタ 734">
          <a:extLst>
            <a:ext uri="{FF2B5EF4-FFF2-40B4-BE49-F238E27FC236}">
              <a16:creationId xmlns:a16="http://schemas.microsoft.com/office/drawing/2014/main" id="{2AE3FA53-158B-4EE9-BA42-33B6B0C4CEA6}"/>
            </a:ext>
          </a:extLst>
        </xdr:cNvPr>
        <xdr:cNvCxnSpPr/>
      </xdr:nvCxnSpPr>
      <xdr:spPr>
        <a:xfrm flipV="1">
          <a:off x="18656300" y="1449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736" name="n_1aveValue【消防施設】&#10;一人当たり面積">
          <a:extLst>
            <a:ext uri="{FF2B5EF4-FFF2-40B4-BE49-F238E27FC236}">
              <a16:creationId xmlns:a16="http://schemas.microsoft.com/office/drawing/2014/main" id="{D0040B35-F1F7-4A6D-B706-B818E5A1938E}"/>
            </a:ext>
          </a:extLst>
        </xdr:cNvPr>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737" name="n_2aveValue【消防施設】&#10;一人当たり面積">
          <a:extLst>
            <a:ext uri="{FF2B5EF4-FFF2-40B4-BE49-F238E27FC236}">
              <a16:creationId xmlns:a16="http://schemas.microsoft.com/office/drawing/2014/main" id="{314948E1-15A7-4B87-9419-38F3EB58B67C}"/>
            </a:ext>
          </a:extLst>
        </xdr:cNvPr>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738" name="n_3aveValue【消防施設】&#10;一人当たり面積">
          <a:extLst>
            <a:ext uri="{FF2B5EF4-FFF2-40B4-BE49-F238E27FC236}">
              <a16:creationId xmlns:a16="http://schemas.microsoft.com/office/drawing/2014/main" id="{65D855E0-863A-4104-A192-801D0CD0563B}"/>
            </a:ext>
          </a:extLst>
        </xdr:cNvPr>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93742</xdr:rowOff>
    </xdr:from>
    <xdr:ext cx="469744" cy="259045"/>
    <xdr:sp macro="" textlink="">
      <xdr:nvSpPr>
        <xdr:cNvPr id="739" name="n_4aveValue【消防施設】&#10;一人当たり面積">
          <a:extLst>
            <a:ext uri="{FF2B5EF4-FFF2-40B4-BE49-F238E27FC236}">
              <a16:creationId xmlns:a16="http://schemas.microsoft.com/office/drawing/2014/main" id="{A70A9CCB-ADBF-4ECB-B5D8-9562A9AB05A6}"/>
            </a:ext>
          </a:extLst>
        </xdr:cNvPr>
        <xdr:cNvSpPr txBox="1"/>
      </xdr:nvSpPr>
      <xdr:spPr>
        <a:xfrm>
          <a:off x="18421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151147</xdr:rowOff>
    </xdr:from>
    <xdr:ext cx="469744" cy="259045"/>
    <xdr:sp macro="" textlink="">
      <xdr:nvSpPr>
        <xdr:cNvPr id="740" name="n_1mainValue【消防施設】&#10;一人当たり面積">
          <a:extLst>
            <a:ext uri="{FF2B5EF4-FFF2-40B4-BE49-F238E27FC236}">
              <a16:creationId xmlns:a16="http://schemas.microsoft.com/office/drawing/2014/main" id="{8B8248F6-1BF7-4772-897D-B3926B9DF3D5}"/>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155719</xdr:rowOff>
    </xdr:from>
    <xdr:ext cx="469744" cy="259045"/>
    <xdr:sp macro="" textlink="">
      <xdr:nvSpPr>
        <xdr:cNvPr id="741" name="n_2mainValue【消防施設】&#10;一人当たり面積">
          <a:extLst>
            <a:ext uri="{FF2B5EF4-FFF2-40B4-BE49-F238E27FC236}">
              <a16:creationId xmlns:a16="http://schemas.microsoft.com/office/drawing/2014/main" id="{0AAC5ED9-91F8-480C-9ACC-F0842E1FCD1A}"/>
            </a:ext>
          </a:extLst>
        </xdr:cNvPr>
        <xdr:cNvSpPr txBox="1"/>
      </xdr:nvSpPr>
      <xdr:spPr>
        <a:xfrm>
          <a:off x="20199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742" name="n_3mainValue【消防施設】&#10;一人当たり面積">
          <a:extLst>
            <a:ext uri="{FF2B5EF4-FFF2-40B4-BE49-F238E27FC236}">
              <a16:creationId xmlns:a16="http://schemas.microsoft.com/office/drawing/2014/main" id="{11CDEE6D-C8C9-4680-AF81-02880229F77E}"/>
            </a:ext>
          </a:extLst>
        </xdr:cNvPr>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164864</xdr:rowOff>
    </xdr:from>
    <xdr:ext cx="469744" cy="259045"/>
    <xdr:sp macro="" textlink="">
      <xdr:nvSpPr>
        <xdr:cNvPr id="743" name="n_4mainValue【消防施設】&#10;一人当たり面積">
          <a:extLst>
            <a:ext uri="{FF2B5EF4-FFF2-40B4-BE49-F238E27FC236}">
              <a16:creationId xmlns:a16="http://schemas.microsoft.com/office/drawing/2014/main" id="{04CE3821-7C7E-40C7-95CB-6614AA6E525C}"/>
            </a:ext>
          </a:extLst>
        </xdr:cNvPr>
        <xdr:cNvSpPr txBox="1"/>
      </xdr:nvSpPr>
      <xdr:spPr>
        <a:xfrm>
          <a:off x="18421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1F7D759B-5A5E-4799-9AA2-F9A10E2A8AB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CDB4E80B-630D-4996-83CA-9FB1AEBD26D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ACA43491-6219-418D-B717-3852EF4CE75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9D6F2473-1821-43FB-BB6E-ED0FECC450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BC11C4A5-FB66-426C-AA19-F39D091FE20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46F76492-D5E4-46D9-A9A3-333F364ED07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6DB9587B-5425-42D7-966D-DD6977B5D4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ADBC469D-FF1B-45FF-90E1-63DECB24980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1A37363D-2AF0-4E4E-BA6A-A70C1B99B6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A9A3E7EA-A888-48D3-BF6A-F3AB5137F9A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51B21DA1-3569-45F7-BA3C-503D4B297FC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E3C0E7BF-2161-4C56-A338-0393FF58F6C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35A96EA4-14DC-47F4-9838-757E766DD75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E4CD70C0-1E0E-4BB4-9E40-A3D03282615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8486B70C-E012-4A83-9BCC-A823B444018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E8B3E6A2-5BAD-48C9-A27D-42C893DF626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72C5E0AE-1C13-403C-9414-2DB1D4765BF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1DD3DE61-B79F-46BC-934A-5482EEF8B23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8E0B980F-401D-4570-AD9F-4F832993B08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6A889D50-DC9D-4C14-AE1C-A96CD1C6452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37498CDB-F85A-4113-BF19-C3C23F449EA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B3AC8D7D-35FA-4947-92C7-4603DFC948D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58A875E1-8DB8-4E8C-9E20-2C7AEFDCE22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015C335D-14CD-4E84-9107-A4A27FC6A0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C73F79DF-C4E8-4A46-B48C-DEBDD8CE94A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69" name="直線コネクタ 768">
          <a:extLst>
            <a:ext uri="{FF2B5EF4-FFF2-40B4-BE49-F238E27FC236}">
              <a16:creationId xmlns:a16="http://schemas.microsoft.com/office/drawing/2014/main" id="{F4B5D4AD-9EDF-4CEF-9187-9183CFBB8DA0}"/>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70" name="【庁舎】&#10;有形固定資産減価償却率最小値テキスト">
          <a:extLst>
            <a:ext uri="{FF2B5EF4-FFF2-40B4-BE49-F238E27FC236}">
              <a16:creationId xmlns:a16="http://schemas.microsoft.com/office/drawing/2014/main" id="{A0D12010-4407-433F-9DE9-1A03DCAFEAAA}"/>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71" name="直線コネクタ 770">
          <a:extLst>
            <a:ext uri="{FF2B5EF4-FFF2-40B4-BE49-F238E27FC236}">
              <a16:creationId xmlns:a16="http://schemas.microsoft.com/office/drawing/2014/main" id="{9F2E82FB-8A0D-4141-815D-1F6ACA21C01D}"/>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2" name="【庁舎】&#10;有形固定資産減価償却率最大値テキスト">
          <a:extLst>
            <a:ext uri="{FF2B5EF4-FFF2-40B4-BE49-F238E27FC236}">
              <a16:creationId xmlns:a16="http://schemas.microsoft.com/office/drawing/2014/main" id="{DCFED4F1-5DB9-414A-AC24-29B808F362B3}"/>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3" name="直線コネクタ 772">
          <a:extLst>
            <a:ext uri="{FF2B5EF4-FFF2-40B4-BE49-F238E27FC236}">
              <a16:creationId xmlns:a16="http://schemas.microsoft.com/office/drawing/2014/main" id="{9E0B7336-6D55-48CB-ADE0-43859DA7F72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774" name="【庁舎】&#10;有形固定資産減価償却率平均値テキスト">
          <a:extLst>
            <a:ext uri="{FF2B5EF4-FFF2-40B4-BE49-F238E27FC236}">
              <a16:creationId xmlns:a16="http://schemas.microsoft.com/office/drawing/2014/main" id="{2B2EC2B1-8631-4FC1-B783-764CD1830921}"/>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75" name="フローチャート: 判断 774">
          <a:extLst>
            <a:ext uri="{FF2B5EF4-FFF2-40B4-BE49-F238E27FC236}">
              <a16:creationId xmlns:a16="http://schemas.microsoft.com/office/drawing/2014/main" id="{10F5D97C-6CF0-45F8-9683-18D60919FEC9}"/>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6" name="フローチャート: 判断 775">
          <a:extLst>
            <a:ext uri="{FF2B5EF4-FFF2-40B4-BE49-F238E27FC236}">
              <a16:creationId xmlns:a16="http://schemas.microsoft.com/office/drawing/2014/main" id="{92EDFE95-55CC-4581-90BB-B31BDB6BB25A}"/>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77" name="フローチャート: 判断 776">
          <a:extLst>
            <a:ext uri="{FF2B5EF4-FFF2-40B4-BE49-F238E27FC236}">
              <a16:creationId xmlns:a16="http://schemas.microsoft.com/office/drawing/2014/main" id="{0AC68B5B-5A85-46E6-A9C7-EBBDCC7A6F78}"/>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8" name="フローチャート: 判断 777">
          <a:extLst>
            <a:ext uri="{FF2B5EF4-FFF2-40B4-BE49-F238E27FC236}">
              <a16:creationId xmlns:a16="http://schemas.microsoft.com/office/drawing/2014/main" id="{C2C94156-32AC-4C84-B9E3-C7BA487041D8}"/>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9" name="フローチャート: 判断 778">
          <a:extLst>
            <a:ext uri="{FF2B5EF4-FFF2-40B4-BE49-F238E27FC236}">
              <a16:creationId xmlns:a16="http://schemas.microsoft.com/office/drawing/2014/main" id="{6AA2B076-92D4-44B3-A41E-49E022E4B54F}"/>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27303DF-896E-4DAE-B16A-139D69FA9F4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BB60D05-EFFA-4483-B14E-FF1D6FF9B85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B52D5DF1-1EF2-42D8-B755-9F641F413F3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B9BC13A6-E61E-4BB5-BE30-DE0FE5FE32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873693B2-6223-4478-8291-E509DC1E5A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85" name="楕円 784">
          <a:extLst>
            <a:ext uri="{FF2B5EF4-FFF2-40B4-BE49-F238E27FC236}">
              <a16:creationId xmlns:a16="http://schemas.microsoft.com/office/drawing/2014/main" id="{F38A62E5-20A2-48A4-B97E-E58203BEB83F}"/>
            </a:ext>
          </a:extLst>
        </xdr:cNvPr>
        <xdr:cNvSpPr/>
      </xdr:nvSpPr>
      <xdr:spPr>
        <a:xfrm>
          <a:off x="16268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75672</xdr:rowOff>
    </xdr:from>
    <xdr:ext cx="405111" cy="259045"/>
    <xdr:sp macro="" textlink="">
      <xdr:nvSpPr>
        <xdr:cNvPr id="786" name="【庁舎】&#10;有形固定資産減価償却率該当値テキスト">
          <a:extLst>
            <a:ext uri="{FF2B5EF4-FFF2-40B4-BE49-F238E27FC236}">
              <a16:creationId xmlns:a16="http://schemas.microsoft.com/office/drawing/2014/main" id="{1FA355B2-6BE8-4DAA-A793-1D2765A50A20}"/>
            </a:ext>
          </a:extLst>
        </xdr:cNvPr>
        <xdr:cNvSpPr txBox="1"/>
      </xdr:nvSpPr>
      <xdr:spPr>
        <a:xfrm>
          <a:off x="16357600"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67855</xdr:rowOff>
    </xdr:from>
    <xdr:to>
      <xdr:col>81</xdr:col>
      <xdr:colOff>101600</xdr:colOff>
      <xdr:row>104</xdr:row>
      <xdr:rowOff>169455</xdr:rowOff>
    </xdr:to>
    <xdr:sp macro="" textlink="">
      <xdr:nvSpPr>
        <xdr:cNvPr id="787" name="楕円 786">
          <a:extLst>
            <a:ext uri="{FF2B5EF4-FFF2-40B4-BE49-F238E27FC236}">
              <a16:creationId xmlns:a16="http://schemas.microsoft.com/office/drawing/2014/main" id="{FBE9B5C3-8C5A-4BCE-9E9A-123994B50C77}"/>
            </a:ext>
          </a:extLst>
        </xdr:cNvPr>
        <xdr:cNvSpPr/>
      </xdr:nvSpPr>
      <xdr:spPr>
        <a:xfrm>
          <a:off x="15430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118655</xdr:rowOff>
    </xdr:from>
    <xdr:to>
      <xdr:col>85</xdr:col>
      <xdr:colOff>127000</xdr:colOff>
      <xdr:row>104</xdr:row>
      <xdr:rowOff>148045</xdr:rowOff>
    </xdr:to>
    <xdr:cxnSp macro="">
      <xdr:nvCxnSpPr>
        <xdr:cNvPr id="788" name="直線コネクタ 787">
          <a:extLst>
            <a:ext uri="{FF2B5EF4-FFF2-40B4-BE49-F238E27FC236}">
              <a16:creationId xmlns:a16="http://schemas.microsoft.com/office/drawing/2014/main" id="{F4D0364E-3A8F-4F18-82DA-54EB934BBADC}"/>
            </a:ext>
          </a:extLst>
        </xdr:cNvPr>
        <xdr:cNvCxnSpPr/>
      </xdr:nvCxnSpPr>
      <xdr:spPr>
        <a:xfrm>
          <a:off x="15481300" y="1794945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27032</xdr:rowOff>
    </xdr:from>
    <xdr:to>
      <xdr:col>76</xdr:col>
      <xdr:colOff>165100</xdr:colOff>
      <xdr:row>104</xdr:row>
      <xdr:rowOff>128632</xdr:rowOff>
    </xdr:to>
    <xdr:sp macro="" textlink="">
      <xdr:nvSpPr>
        <xdr:cNvPr id="789" name="楕円 788">
          <a:extLst>
            <a:ext uri="{FF2B5EF4-FFF2-40B4-BE49-F238E27FC236}">
              <a16:creationId xmlns:a16="http://schemas.microsoft.com/office/drawing/2014/main" id="{E6A8D3FB-BF75-4DB3-893F-480807E5887E}"/>
            </a:ext>
          </a:extLst>
        </xdr:cNvPr>
        <xdr:cNvSpPr/>
      </xdr:nvSpPr>
      <xdr:spPr>
        <a:xfrm>
          <a:off x="14541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77832</xdr:rowOff>
    </xdr:from>
    <xdr:to>
      <xdr:col>81</xdr:col>
      <xdr:colOff>50800</xdr:colOff>
      <xdr:row>104</xdr:row>
      <xdr:rowOff>118655</xdr:rowOff>
    </xdr:to>
    <xdr:cxnSp macro="">
      <xdr:nvCxnSpPr>
        <xdr:cNvPr id="790" name="直線コネクタ 789">
          <a:extLst>
            <a:ext uri="{FF2B5EF4-FFF2-40B4-BE49-F238E27FC236}">
              <a16:creationId xmlns:a16="http://schemas.microsoft.com/office/drawing/2014/main" id="{9770D0D1-4F16-4F1A-AC99-BD569374633F}"/>
            </a:ext>
          </a:extLst>
        </xdr:cNvPr>
        <xdr:cNvCxnSpPr/>
      </xdr:nvCxnSpPr>
      <xdr:spPr>
        <a:xfrm>
          <a:off x="14592300" y="17908632"/>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156029</xdr:rowOff>
    </xdr:from>
    <xdr:to>
      <xdr:col>72</xdr:col>
      <xdr:colOff>38100</xdr:colOff>
      <xdr:row>104</xdr:row>
      <xdr:rowOff>86179</xdr:rowOff>
    </xdr:to>
    <xdr:sp macro="" textlink="">
      <xdr:nvSpPr>
        <xdr:cNvPr id="791" name="楕円 790">
          <a:extLst>
            <a:ext uri="{FF2B5EF4-FFF2-40B4-BE49-F238E27FC236}">
              <a16:creationId xmlns:a16="http://schemas.microsoft.com/office/drawing/2014/main" id="{7D40BA5E-A0A6-4704-AFA7-8825AC2B925E}"/>
            </a:ext>
          </a:extLst>
        </xdr:cNvPr>
        <xdr:cNvSpPr/>
      </xdr:nvSpPr>
      <xdr:spPr>
        <a:xfrm>
          <a:off x="13652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35379</xdr:rowOff>
    </xdr:from>
    <xdr:to>
      <xdr:col>76</xdr:col>
      <xdr:colOff>114300</xdr:colOff>
      <xdr:row>104</xdr:row>
      <xdr:rowOff>77832</xdr:rowOff>
    </xdr:to>
    <xdr:cxnSp macro="">
      <xdr:nvCxnSpPr>
        <xdr:cNvPr id="792" name="直線コネクタ 791">
          <a:extLst>
            <a:ext uri="{FF2B5EF4-FFF2-40B4-BE49-F238E27FC236}">
              <a16:creationId xmlns:a16="http://schemas.microsoft.com/office/drawing/2014/main" id="{563C5002-C001-4434-9066-618F7FDAF495}"/>
            </a:ext>
          </a:extLst>
        </xdr:cNvPr>
        <xdr:cNvCxnSpPr/>
      </xdr:nvCxnSpPr>
      <xdr:spPr>
        <a:xfrm>
          <a:off x="13703300" y="1786617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111942</xdr:rowOff>
    </xdr:from>
    <xdr:to>
      <xdr:col>67</xdr:col>
      <xdr:colOff>101600</xdr:colOff>
      <xdr:row>104</xdr:row>
      <xdr:rowOff>42092</xdr:rowOff>
    </xdr:to>
    <xdr:sp macro="" textlink="">
      <xdr:nvSpPr>
        <xdr:cNvPr id="793" name="楕円 792">
          <a:extLst>
            <a:ext uri="{FF2B5EF4-FFF2-40B4-BE49-F238E27FC236}">
              <a16:creationId xmlns:a16="http://schemas.microsoft.com/office/drawing/2014/main" id="{98A8C7ED-65EE-4E08-8692-B7C834A98B79}"/>
            </a:ext>
          </a:extLst>
        </xdr:cNvPr>
        <xdr:cNvSpPr/>
      </xdr:nvSpPr>
      <xdr:spPr>
        <a:xfrm>
          <a:off x="12763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162742</xdr:rowOff>
    </xdr:from>
    <xdr:to>
      <xdr:col>71</xdr:col>
      <xdr:colOff>177800</xdr:colOff>
      <xdr:row>104</xdr:row>
      <xdr:rowOff>35379</xdr:rowOff>
    </xdr:to>
    <xdr:cxnSp macro="">
      <xdr:nvCxnSpPr>
        <xdr:cNvPr id="794" name="直線コネクタ 793">
          <a:extLst>
            <a:ext uri="{FF2B5EF4-FFF2-40B4-BE49-F238E27FC236}">
              <a16:creationId xmlns:a16="http://schemas.microsoft.com/office/drawing/2014/main" id="{A34B348C-C601-4301-94F3-B6D201AD40EE}"/>
            </a:ext>
          </a:extLst>
        </xdr:cNvPr>
        <xdr:cNvCxnSpPr/>
      </xdr:nvCxnSpPr>
      <xdr:spPr>
        <a:xfrm>
          <a:off x="12814300" y="178220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95" name="n_1aveValue【庁舎】&#10;有形固定資産減価償却率">
          <a:extLst>
            <a:ext uri="{FF2B5EF4-FFF2-40B4-BE49-F238E27FC236}">
              <a16:creationId xmlns:a16="http://schemas.microsoft.com/office/drawing/2014/main" id="{13EA2A31-88F1-4D61-95B0-1E1D688C18B2}"/>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96" name="n_2aveValue【庁舎】&#10;有形固定資産減価償却率">
          <a:extLst>
            <a:ext uri="{FF2B5EF4-FFF2-40B4-BE49-F238E27FC236}">
              <a16:creationId xmlns:a16="http://schemas.microsoft.com/office/drawing/2014/main" id="{36BA8AC4-89C3-4945-AB0E-20108BC577CF}"/>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97" name="n_3aveValue【庁舎】&#10;有形固定資産減価償却率">
          <a:extLst>
            <a:ext uri="{FF2B5EF4-FFF2-40B4-BE49-F238E27FC236}">
              <a16:creationId xmlns:a16="http://schemas.microsoft.com/office/drawing/2014/main" id="{B13ABAAF-1940-4FEC-8EE2-16F329747236}"/>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798" name="n_4aveValue【庁舎】&#10;有形固定資産減価償却率">
          <a:extLst>
            <a:ext uri="{FF2B5EF4-FFF2-40B4-BE49-F238E27FC236}">
              <a16:creationId xmlns:a16="http://schemas.microsoft.com/office/drawing/2014/main" id="{370A389A-AB1F-436B-89AA-A132D58C988B}"/>
            </a:ext>
          </a:extLst>
        </xdr:cNvPr>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14532</xdr:rowOff>
    </xdr:from>
    <xdr:ext cx="405111" cy="259045"/>
    <xdr:sp macro="" textlink="">
      <xdr:nvSpPr>
        <xdr:cNvPr id="799" name="n_1mainValue【庁舎】&#10;有形固定資産減価償却率">
          <a:extLst>
            <a:ext uri="{FF2B5EF4-FFF2-40B4-BE49-F238E27FC236}">
              <a16:creationId xmlns:a16="http://schemas.microsoft.com/office/drawing/2014/main" id="{58B679F8-0A01-46A7-B956-16033977D170}"/>
            </a:ext>
          </a:extLst>
        </xdr:cNvPr>
        <xdr:cNvSpPr txBox="1"/>
      </xdr:nvSpPr>
      <xdr:spPr>
        <a:xfrm>
          <a:off x="152660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145159</xdr:rowOff>
    </xdr:from>
    <xdr:ext cx="405111" cy="259045"/>
    <xdr:sp macro="" textlink="">
      <xdr:nvSpPr>
        <xdr:cNvPr id="800" name="n_2mainValue【庁舎】&#10;有形固定資産減価償却率">
          <a:extLst>
            <a:ext uri="{FF2B5EF4-FFF2-40B4-BE49-F238E27FC236}">
              <a16:creationId xmlns:a16="http://schemas.microsoft.com/office/drawing/2014/main" id="{6DF18B71-3038-4351-99BE-1CABE2939CB4}"/>
            </a:ext>
          </a:extLst>
        </xdr:cNvPr>
        <xdr:cNvSpPr txBox="1"/>
      </xdr:nvSpPr>
      <xdr:spPr>
        <a:xfrm>
          <a:off x="14389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102706</xdr:rowOff>
    </xdr:from>
    <xdr:ext cx="405111" cy="259045"/>
    <xdr:sp macro="" textlink="">
      <xdr:nvSpPr>
        <xdr:cNvPr id="801" name="n_3mainValue【庁舎】&#10;有形固定資産減価償却率">
          <a:extLst>
            <a:ext uri="{FF2B5EF4-FFF2-40B4-BE49-F238E27FC236}">
              <a16:creationId xmlns:a16="http://schemas.microsoft.com/office/drawing/2014/main" id="{65D697C4-241E-42FF-AB02-E2B812C1E9E8}"/>
            </a:ext>
          </a:extLst>
        </xdr:cNvPr>
        <xdr:cNvSpPr txBox="1"/>
      </xdr:nvSpPr>
      <xdr:spPr>
        <a:xfrm>
          <a:off x="13500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58619</xdr:rowOff>
    </xdr:from>
    <xdr:ext cx="405111" cy="259045"/>
    <xdr:sp macro="" textlink="">
      <xdr:nvSpPr>
        <xdr:cNvPr id="802" name="n_4mainValue【庁舎】&#10;有形固定資産減価償却率">
          <a:extLst>
            <a:ext uri="{FF2B5EF4-FFF2-40B4-BE49-F238E27FC236}">
              <a16:creationId xmlns:a16="http://schemas.microsoft.com/office/drawing/2014/main" id="{94438454-5BDD-4985-9A5D-4A7B4286638B}"/>
            </a:ext>
          </a:extLst>
        </xdr:cNvPr>
        <xdr:cNvSpPr txBox="1"/>
      </xdr:nvSpPr>
      <xdr:spPr>
        <a:xfrm>
          <a:off x="12611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B40B3BAA-75DD-478E-B643-6C444D840B9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80AA09E5-2970-4453-A56E-BC77450B11E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46EBA30C-9AA1-49FD-BC0C-E079A6DD7B7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4C26AD5F-4311-4390-B8B5-BA04C589403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F26DA6C4-8A2D-480C-91B5-DD24E7A979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FF7143C4-C276-461A-AA22-9A8A7035446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2AA85648-3DF6-43E4-80F5-6B87B1775FB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E9CBB1C0-C210-4857-814F-F1155CC9075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F79228F-1A63-4810-AF58-B2D0F81EDDE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9F8782E5-2D75-4379-AF87-9817F34134B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0DCE1F8F-E45A-45D3-9BF7-9F3A9773704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4EC2B61B-3EFE-4B1E-8819-B5401C309E8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F16687FA-15D6-45A7-AFF3-F75042FA75C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2EBFEF7E-E56B-41BB-8899-62E17B6ADDD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B9BD8677-3E6C-4C58-ADB0-9EC45C34D20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D87F92F0-5810-49A5-8F3E-D8AF405132A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D2FDF3D7-41D1-4CD5-A4A0-257B2207A17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0A60C044-3805-48D6-A81D-4668239FE05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D2FB0A20-F39F-4ABD-9111-C9018A4A273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1195C03C-D80B-4B0B-982A-30F54D0855A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6C244F5E-92A8-46CC-871C-AC0673C3E93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BF072E84-D01F-4BCE-A8A8-87A16FE33BF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1DD3B728-5A3B-46AE-AB7B-F83945170C6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BDDA210F-4252-4A42-8CEF-372668FA46B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0B9A1D6C-2B07-4167-8A65-3540FA116E2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28" name="直線コネクタ 827">
          <a:extLst>
            <a:ext uri="{FF2B5EF4-FFF2-40B4-BE49-F238E27FC236}">
              <a16:creationId xmlns:a16="http://schemas.microsoft.com/office/drawing/2014/main" id="{A683BF9E-FFD9-45A3-B2AB-4989C19A70EA}"/>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9" name="【庁舎】&#10;一人当たり面積最小値テキスト">
          <a:extLst>
            <a:ext uri="{FF2B5EF4-FFF2-40B4-BE49-F238E27FC236}">
              <a16:creationId xmlns:a16="http://schemas.microsoft.com/office/drawing/2014/main" id="{112EC79E-26FE-41B2-92B5-8C0112C5C8A2}"/>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30" name="直線コネクタ 829">
          <a:extLst>
            <a:ext uri="{FF2B5EF4-FFF2-40B4-BE49-F238E27FC236}">
              <a16:creationId xmlns:a16="http://schemas.microsoft.com/office/drawing/2014/main" id="{91C2A2FA-3099-4407-96AB-898EC1CE11FC}"/>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31" name="【庁舎】&#10;一人当たり面積最大値テキスト">
          <a:extLst>
            <a:ext uri="{FF2B5EF4-FFF2-40B4-BE49-F238E27FC236}">
              <a16:creationId xmlns:a16="http://schemas.microsoft.com/office/drawing/2014/main" id="{C113F0BD-5C02-4F3A-AC96-21AC1761CEB5}"/>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32" name="直線コネクタ 831">
          <a:extLst>
            <a:ext uri="{FF2B5EF4-FFF2-40B4-BE49-F238E27FC236}">
              <a16:creationId xmlns:a16="http://schemas.microsoft.com/office/drawing/2014/main" id="{8B854BCF-511F-42B4-94D8-B7F2DB8E5612}"/>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833" name="【庁舎】&#10;一人当たり面積平均値テキスト">
          <a:extLst>
            <a:ext uri="{FF2B5EF4-FFF2-40B4-BE49-F238E27FC236}">
              <a16:creationId xmlns:a16="http://schemas.microsoft.com/office/drawing/2014/main" id="{A2836881-2DB3-43DF-883A-413BAA9174FC}"/>
            </a:ext>
          </a:extLst>
        </xdr:cNvPr>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34" name="フローチャート: 判断 833">
          <a:extLst>
            <a:ext uri="{FF2B5EF4-FFF2-40B4-BE49-F238E27FC236}">
              <a16:creationId xmlns:a16="http://schemas.microsoft.com/office/drawing/2014/main" id="{E3033CA4-5388-4C1A-A203-3720E64686DA}"/>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35" name="フローチャート: 判断 834">
          <a:extLst>
            <a:ext uri="{FF2B5EF4-FFF2-40B4-BE49-F238E27FC236}">
              <a16:creationId xmlns:a16="http://schemas.microsoft.com/office/drawing/2014/main" id="{DA518977-17C3-43B4-AC2D-581B166C568C}"/>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157662</xdr:rowOff>
    </xdr:from>
    <xdr:to>
      <xdr:col>107</xdr:col>
      <xdr:colOff>101600</xdr:colOff>
      <xdr:row>107</xdr:row>
      <xdr:rowOff>87812</xdr:rowOff>
    </xdr:to>
    <xdr:sp macro="" textlink="">
      <xdr:nvSpPr>
        <xdr:cNvPr id="836" name="フローチャート: 判断 835">
          <a:extLst>
            <a:ext uri="{FF2B5EF4-FFF2-40B4-BE49-F238E27FC236}">
              <a16:creationId xmlns:a16="http://schemas.microsoft.com/office/drawing/2014/main" id="{52453015-17B6-40F8-BA14-CC7C0FFC3905}"/>
            </a:ext>
          </a:extLst>
        </xdr:cNvPr>
        <xdr:cNvSpPr/>
      </xdr:nvSpPr>
      <xdr:spPr>
        <a:xfrm>
          <a:off x="20383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37" name="フローチャート: 判断 836">
          <a:extLst>
            <a:ext uri="{FF2B5EF4-FFF2-40B4-BE49-F238E27FC236}">
              <a16:creationId xmlns:a16="http://schemas.microsoft.com/office/drawing/2014/main" id="{EF42F28C-2305-406F-A397-2E548FA7FE41}"/>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170724</xdr:rowOff>
    </xdr:from>
    <xdr:to>
      <xdr:col>98</xdr:col>
      <xdr:colOff>38100</xdr:colOff>
      <xdr:row>107</xdr:row>
      <xdr:rowOff>100874</xdr:rowOff>
    </xdr:to>
    <xdr:sp macro="" textlink="">
      <xdr:nvSpPr>
        <xdr:cNvPr id="838" name="フローチャート: 判断 837">
          <a:extLst>
            <a:ext uri="{FF2B5EF4-FFF2-40B4-BE49-F238E27FC236}">
              <a16:creationId xmlns:a16="http://schemas.microsoft.com/office/drawing/2014/main" id="{D1DC132F-E496-4D8A-932F-C71917F93909}"/>
            </a:ext>
          </a:extLst>
        </xdr:cNvPr>
        <xdr:cNvSpPr/>
      </xdr:nvSpPr>
      <xdr:spPr>
        <a:xfrm>
          <a:off x="18605500" y="1834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866F69AB-8A1A-418F-8679-9EFE3E9CCB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739EA8FC-FF45-49AA-A09B-124B4BD135E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47D0E042-EA9B-48C4-A041-1A22FCA8B0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4930554-DA14-4A9C-BF26-D040A612A2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24834AE-D5DB-4BFA-B153-30017ED53F7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133169</xdr:rowOff>
    </xdr:from>
    <xdr:to>
      <xdr:col>116</xdr:col>
      <xdr:colOff>114300</xdr:colOff>
      <xdr:row>107</xdr:row>
      <xdr:rowOff>63319</xdr:rowOff>
    </xdr:to>
    <xdr:sp macro="" textlink="">
      <xdr:nvSpPr>
        <xdr:cNvPr id="844" name="楕円 843">
          <a:extLst>
            <a:ext uri="{FF2B5EF4-FFF2-40B4-BE49-F238E27FC236}">
              <a16:creationId xmlns:a16="http://schemas.microsoft.com/office/drawing/2014/main" id="{B874FE70-9D68-46BB-9FE5-A955B1B72D30}"/>
            </a:ext>
          </a:extLst>
        </xdr:cNvPr>
        <xdr:cNvSpPr/>
      </xdr:nvSpPr>
      <xdr:spPr>
        <a:xfrm>
          <a:off x="22110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111596</xdr:rowOff>
    </xdr:from>
    <xdr:ext cx="469744" cy="259045"/>
    <xdr:sp macro="" textlink="">
      <xdr:nvSpPr>
        <xdr:cNvPr id="845" name="【庁舎】&#10;一人当たり面積該当値テキスト">
          <a:extLst>
            <a:ext uri="{FF2B5EF4-FFF2-40B4-BE49-F238E27FC236}">
              <a16:creationId xmlns:a16="http://schemas.microsoft.com/office/drawing/2014/main" id="{6276656D-5D7B-49A4-A804-C4BF57D45362}"/>
            </a:ext>
          </a:extLst>
        </xdr:cNvPr>
        <xdr:cNvSpPr txBox="1"/>
      </xdr:nvSpPr>
      <xdr:spPr>
        <a:xfrm>
          <a:off x="22199600"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846" name="楕円 845">
          <a:extLst>
            <a:ext uri="{FF2B5EF4-FFF2-40B4-BE49-F238E27FC236}">
              <a16:creationId xmlns:a16="http://schemas.microsoft.com/office/drawing/2014/main" id="{1D38ECD0-85E7-4F0B-B68A-48370BB08F87}"/>
            </a:ext>
          </a:extLst>
        </xdr:cNvPr>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12519</xdr:rowOff>
    </xdr:from>
    <xdr:to>
      <xdr:col>116</xdr:col>
      <xdr:colOff>63500</xdr:colOff>
      <xdr:row>107</xdr:row>
      <xdr:rowOff>15784</xdr:rowOff>
    </xdr:to>
    <xdr:cxnSp macro="">
      <xdr:nvCxnSpPr>
        <xdr:cNvPr id="847" name="直線コネクタ 846">
          <a:extLst>
            <a:ext uri="{FF2B5EF4-FFF2-40B4-BE49-F238E27FC236}">
              <a16:creationId xmlns:a16="http://schemas.microsoft.com/office/drawing/2014/main" id="{3F52AD25-5766-43D5-8B98-1E7A64BEA772}"/>
            </a:ext>
          </a:extLst>
        </xdr:cNvPr>
        <xdr:cNvCxnSpPr/>
      </xdr:nvCxnSpPr>
      <xdr:spPr>
        <a:xfrm flipV="1">
          <a:off x="21323300" y="183576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48" name="楕円 847">
          <a:extLst>
            <a:ext uri="{FF2B5EF4-FFF2-40B4-BE49-F238E27FC236}">
              <a16:creationId xmlns:a16="http://schemas.microsoft.com/office/drawing/2014/main" id="{FA8E1E27-5C2A-4F68-9563-69CB0FEA1144}"/>
            </a:ext>
          </a:extLst>
        </xdr:cNvPr>
        <xdr:cNvSpPr/>
      </xdr:nvSpPr>
      <xdr:spPr>
        <a:xfrm>
          <a:off x="20383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22316</xdr:rowOff>
    </xdr:to>
    <xdr:cxnSp macro="">
      <xdr:nvCxnSpPr>
        <xdr:cNvPr id="849" name="直線コネクタ 848">
          <a:extLst>
            <a:ext uri="{FF2B5EF4-FFF2-40B4-BE49-F238E27FC236}">
              <a16:creationId xmlns:a16="http://schemas.microsoft.com/office/drawing/2014/main" id="{77359408-74D9-4331-93A6-B835C0EA39C0}"/>
            </a:ext>
          </a:extLst>
        </xdr:cNvPr>
        <xdr:cNvCxnSpPr/>
      </xdr:nvCxnSpPr>
      <xdr:spPr>
        <a:xfrm flipV="1">
          <a:off x="20434300" y="1836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850" name="楕円 849">
          <a:extLst>
            <a:ext uri="{FF2B5EF4-FFF2-40B4-BE49-F238E27FC236}">
              <a16:creationId xmlns:a16="http://schemas.microsoft.com/office/drawing/2014/main" id="{61D1B84B-8A6A-48AC-B3DB-FF77C41208CF}"/>
            </a:ext>
          </a:extLst>
        </xdr:cNvPr>
        <xdr:cNvSpPr/>
      </xdr:nvSpPr>
      <xdr:spPr>
        <a:xfrm>
          <a:off x="19494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22316</xdr:rowOff>
    </xdr:from>
    <xdr:to>
      <xdr:col>107</xdr:col>
      <xdr:colOff>50800</xdr:colOff>
      <xdr:row>107</xdr:row>
      <xdr:rowOff>28848</xdr:rowOff>
    </xdr:to>
    <xdr:cxnSp macro="">
      <xdr:nvCxnSpPr>
        <xdr:cNvPr id="851" name="直線コネクタ 850">
          <a:extLst>
            <a:ext uri="{FF2B5EF4-FFF2-40B4-BE49-F238E27FC236}">
              <a16:creationId xmlns:a16="http://schemas.microsoft.com/office/drawing/2014/main" id="{50296091-A2AC-4210-AEDD-6D63083754FE}"/>
            </a:ext>
          </a:extLst>
        </xdr:cNvPr>
        <xdr:cNvCxnSpPr/>
      </xdr:nvCxnSpPr>
      <xdr:spPr>
        <a:xfrm flipV="1">
          <a:off x="19545300" y="18367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52" name="楕円 851">
          <a:extLst>
            <a:ext uri="{FF2B5EF4-FFF2-40B4-BE49-F238E27FC236}">
              <a16:creationId xmlns:a16="http://schemas.microsoft.com/office/drawing/2014/main" id="{E62FCEAC-D9D6-49CE-AC3B-6378F22211E1}"/>
            </a:ext>
          </a:extLst>
        </xdr:cNvPr>
        <xdr:cNvSpPr/>
      </xdr:nvSpPr>
      <xdr:spPr>
        <a:xfrm>
          <a:off x="18605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28848</xdr:rowOff>
    </xdr:from>
    <xdr:to>
      <xdr:col>102</xdr:col>
      <xdr:colOff>114300</xdr:colOff>
      <xdr:row>107</xdr:row>
      <xdr:rowOff>32113</xdr:rowOff>
    </xdr:to>
    <xdr:cxnSp macro="">
      <xdr:nvCxnSpPr>
        <xdr:cNvPr id="853" name="直線コネクタ 852">
          <a:extLst>
            <a:ext uri="{FF2B5EF4-FFF2-40B4-BE49-F238E27FC236}">
              <a16:creationId xmlns:a16="http://schemas.microsoft.com/office/drawing/2014/main" id="{E0C16896-BACA-4673-8448-CA85EF9166C1}"/>
            </a:ext>
          </a:extLst>
        </xdr:cNvPr>
        <xdr:cNvCxnSpPr/>
      </xdr:nvCxnSpPr>
      <xdr:spPr>
        <a:xfrm flipV="1">
          <a:off x="18656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854" name="n_1aveValue【庁舎】&#10;一人当たり面積">
          <a:extLst>
            <a:ext uri="{FF2B5EF4-FFF2-40B4-BE49-F238E27FC236}">
              <a16:creationId xmlns:a16="http://schemas.microsoft.com/office/drawing/2014/main" id="{AF632363-ADF0-4310-93E1-D2A90A57CBBE}"/>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78939</xdr:rowOff>
    </xdr:from>
    <xdr:ext cx="469744" cy="259045"/>
    <xdr:sp macro="" textlink="">
      <xdr:nvSpPr>
        <xdr:cNvPr id="855" name="n_2aveValue【庁舎】&#10;一人当たり面積">
          <a:extLst>
            <a:ext uri="{FF2B5EF4-FFF2-40B4-BE49-F238E27FC236}">
              <a16:creationId xmlns:a16="http://schemas.microsoft.com/office/drawing/2014/main" id="{91CF44D2-5846-4368-BA74-82240AC99AAF}"/>
            </a:ext>
          </a:extLst>
        </xdr:cNvPr>
        <xdr:cNvSpPr txBox="1"/>
      </xdr:nvSpPr>
      <xdr:spPr>
        <a:xfrm>
          <a:off x="20199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78939</xdr:rowOff>
    </xdr:from>
    <xdr:ext cx="469744" cy="259045"/>
    <xdr:sp macro="" textlink="">
      <xdr:nvSpPr>
        <xdr:cNvPr id="856" name="n_3aveValue【庁舎】&#10;一人当たり面積">
          <a:extLst>
            <a:ext uri="{FF2B5EF4-FFF2-40B4-BE49-F238E27FC236}">
              <a16:creationId xmlns:a16="http://schemas.microsoft.com/office/drawing/2014/main" id="{93F06BCB-4619-46B2-A7B1-14D0F2CD61A4}"/>
            </a:ext>
          </a:extLst>
        </xdr:cNvPr>
        <xdr:cNvSpPr txBox="1"/>
      </xdr:nvSpPr>
      <xdr:spPr>
        <a:xfrm>
          <a:off x="19310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92001</xdr:rowOff>
    </xdr:from>
    <xdr:ext cx="469744" cy="259045"/>
    <xdr:sp macro="" textlink="">
      <xdr:nvSpPr>
        <xdr:cNvPr id="857" name="n_4aveValue【庁舎】&#10;一人当たり面積">
          <a:extLst>
            <a:ext uri="{FF2B5EF4-FFF2-40B4-BE49-F238E27FC236}">
              <a16:creationId xmlns:a16="http://schemas.microsoft.com/office/drawing/2014/main" id="{FBA5A501-4B9F-4A3E-88AD-E1B3C05D469D}"/>
            </a:ext>
          </a:extLst>
        </xdr:cNvPr>
        <xdr:cNvSpPr txBox="1"/>
      </xdr:nvSpPr>
      <xdr:spPr>
        <a:xfrm>
          <a:off x="184214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57711</xdr:rowOff>
    </xdr:from>
    <xdr:ext cx="469744" cy="259045"/>
    <xdr:sp macro="" textlink="">
      <xdr:nvSpPr>
        <xdr:cNvPr id="858" name="n_1mainValue【庁舎】&#10;一人当たり面積">
          <a:extLst>
            <a:ext uri="{FF2B5EF4-FFF2-40B4-BE49-F238E27FC236}">
              <a16:creationId xmlns:a16="http://schemas.microsoft.com/office/drawing/2014/main" id="{BC20C91F-82B6-427B-9824-5EE7DC983872}"/>
            </a:ext>
          </a:extLst>
        </xdr:cNvPr>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59" name="n_2mainValue【庁舎】&#10;一人当たり面積">
          <a:extLst>
            <a:ext uri="{FF2B5EF4-FFF2-40B4-BE49-F238E27FC236}">
              <a16:creationId xmlns:a16="http://schemas.microsoft.com/office/drawing/2014/main" id="{CE374705-E9D2-431F-A7EF-29DD9ADE97DB}"/>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96175</xdr:rowOff>
    </xdr:from>
    <xdr:ext cx="469744" cy="259045"/>
    <xdr:sp macro="" textlink="">
      <xdr:nvSpPr>
        <xdr:cNvPr id="860" name="n_3mainValue【庁舎】&#10;一人当たり面積">
          <a:extLst>
            <a:ext uri="{FF2B5EF4-FFF2-40B4-BE49-F238E27FC236}">
              <a16:creationId xmlns:a16="http://schemas.microsoft.com/office/drawing/2014/main" id="{209E6904-2A6C-4798-B8EF-0B5170056AE8}"/>
            </a:ext>
          </a:extLst>
        </xdr:cNvPr>
        <xdr:cNvSpPr txBox="1"/>
      </xdr:nvSpPr>
      <xdr:spPr>
        <a:xfrm>
          <a:off x="19310427" y="1809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61" name="n_4mainValue【庁舎】&#10;一人当たり面積">
          <a:extLst>
            <a:ext uri="{FF2B5EF4-FFF2-40B4-BE49-F238E27FC236}">
              <a16:creationId xmlns:a16="http://schemas.microsoft.com/office/drawing/2014/main" id="{6BE1E186-1149-47BE-A8B1-B9731F32A8B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B79789DA-0365-4596-BFB2-A4FC3097D77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DF5AE313-3ED9-4356-AB12-D43A96C85E7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5AB10C0F-89E0-4029-889B-377E4C9EC3D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有形固定資産減価償却率が類似団体内平均と比べて低くなっている。建築年が平成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年と他団体に比べ比較的新しいことが要因として挙げられる。現状では大規模な改修等は必要がないため、その都度修繕等により長寿命化を図っていく。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有形固定資産減価償却率が類似団体内平均と比べて高くなっている。建築年が昭和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年と既に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年が経過していることが要因として挙げられる。平成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年度に耐震改修、平成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年度には給排水設備改修事業等の実施により長寿命化を図っているが、古い施設のため毎年不具合等が生じ、その都度多額の修繕費が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掛か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ってきている状況である。今後は個別施設計画等により計画的に修繕・改修等を行っていく必要がある。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有形固定資産減価償却率が類似団体内平均と比べて高くなっている。平成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年度において耐震改修事業を実施したことで、それ以前の減価償却率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まで数値が改善している。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年にかけて建設した町総合文化センターは、減価償却率でみると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と類似団体内平均と比べかなり高い数値となっているが、令和６年度からは改修工事を控えているため、それ以降は数値が改善されていく見込みである。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19,332
19,041
66.87
9,279,767
8,958,506
313,536
5,315,786
9,990,099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財政力指数は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年度決算では、前年度から</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0.56</a:t>
          </a:r>
          <a:r>
            <a:rPr lang="ja-JP" altLang="ja-JP" sz="1100" b="0" i="0" baseline="0">
              <a:solidFill>
                <a:schemeClr val="dk1"/>
              </a:solidFill>
              <a:effectLst/>
              <a:latin typeface="+mn-lt"/>
              <a:ea typeface="+mn-ea"/>
              <a:cs typeface="+mn-cs"/>
            </a:rPr>
            <a:t>となっている。類似団体</a:t>
          </a:r>
          <a:r>
            <a:rPr lang="en-US" altLang="ja-JP" sz="1100" b="0" i="0" baseline="0">
              <a:solidFill>
                <a:schemeClr val="dk1"/>
              </a:solidFill>
              <a:effectLst/>
              <a:latin typeface="+mn-lt"/>
              <a:ea typeface="+mn-ea"/>
              <a:cs typeface="+mn-cs"/>
            </a:rPr>
            <a:t>(0.53</a:t>
          </a:r>
          <a:r>
            <a:rPr lang="ja-JP" altLang="ja-JP" sz="1100" b="0" i="0" baseline="0">
              <a:solidFill>
                <a:schemeClr val="dk1"/>
              </a:solidFill>
              <a:effectLst/>
              <a:latin typeface="+mn-lt"/>
              <a:ea typeface="+mn-ea"/>
              <a:cs typeface="+mn-cs"/>
            </a:rPr>
            <a:t>）、全国（</a:t>
          </a:r>
          <a:r>
            <a:rPr lang="en-US" altLang="ja-JP" sz="1100" b="0" i="0" baseline="0">
              <a:solidFill>
                <a:schemeClr val="dk1"/>
              </a:solidFill>
              <a:effectLst/>
              <a:latin typeface="+mn-lt"/>
              <a:ea typeface="+mn-ea"/>
              <a:cs typeface="+mn-cs"/>
            </a:rPr>
            <a:t>0.50</a:t>
          </a:r>
          <a:r>
            <a:rPr lang="ja-JP" altLang="ja-JP" sz="1100" b="0" i="0" baseline="0">
              <a:solidFill>
                <a:schemeClr val="dk1"/>
              </a:solidFill>
              <a:effectLst/>
              <a:latin typeface="+mn-lt"/>
              <a:ea typeface="+mn-ea"/>
              <a:cs typeface="+mn-cs"/>
            </a:rPr>
            <a:t>）、長野県（</a:t>
          </a:r>
          <a:r>
            <a:rPr lang="en-US" altLang="ja-JP" sz="1100" b="0" i="0" baseline="0">
              <a:solidFill>
                <a:schemeClr val="dk1"/>
              </a:solidFill>
              <a:effectLst/>
              <a:latin typeface="+mn-lt"/>
              <a:ea typeface="+mn-ea"/>
              <a:cs typeface="+mn-cs"/>
            </a:rPr>
            <a:t>0.39</a:t>
          </a:r>
          <a:r>
            <a:rPr lang="ja-JP" altLang="ja-JP" sz="1100" b="0" i="0" baseline="0">
              <a:solidFill>
                <a:schemeClr val="dk1"/>
              </a:solidFill>
              <a:effectLst/>
              <a:latin typeface="+mn-lt"/>
              <a:ea typeface="+mn-ea"/>
              <a:cs typeface="+mn-cs"/>
            </a:rPr>
            <a:t>）の全てにおいて平均を上回っている。</a:t>
          </a:r>
          <a:endParaRPr lang="ja-JP" altLang="ja-JP" sz="1400">
            <a:effectLst/>
          </a:endParaRPr>
        </a:p>
        <a:p>
          <a:pPr rtl="0"/>
          <a:r>
            <a:rPr lang="ja-JP" altLang="ja-JP" sz="1100" b="0" i="0" baseline="0">
              <a:solidFill>
                <a:schemeClr val="dk1"/>
              </a:solidFill>
              <a:effectLst/>
              <a:latin typeface="+mn-lt"/>
              <a:ea typeface="+mn-ea"/>
              <a:cs typeface="+mn-cs"/>
            </a:rPr>
            <a:t>　町土の</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以上を森林が占め、可住地面積の少ないコンパクトな地域的特性により、行政効率が高く、基準財政需要額が低めに算出されることもあるが、地方税等の自主財源確保と歳出削減を一層図ることとし、財政基盤強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95779</xdr:rowOff>
    </xdr:from>
    <xdr:to>
      <xdr:col>23</xdr:col>
      <xdr:colOff>133350</xdr:colOff>
      <xdr:row>42</xdr:row>
      <xdr:rowOff>125942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296679"/>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95779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2866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75671</xdr:rowOff>
    </xdr:from>
    <xdr:to>
      <xdr:col>15</xdr:col>
      <xdr:colOff>82550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2765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135996</xdr:rowOff>
    </xdr:from>
    <xdr:to>
      <xdr:col>15</xdr:col>
      <xdr:colOff>133350</xdr:colOff>
      <xdr:row>42</xdr:row>
      <xdr:rowOff>66146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75671</xdr:rowOff>
    </xdr:from>
    <xdr:to>
      <xdr:col>11</xdr:col>
      <xdr:colOff>31750</xdr:colOff>
      <xdr:row>42</xdr:row>
      <xdr:rowOff>85725</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2765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135996</xdr:rowOff>
    </xdr:from>
    <xdr:to>
      <xdr:col>11</xdr:col>
      <xdr:colOff>82550</xdr:colOff>
      <xdr:row>42</xdr:row>
      <xdr:rowOff>66146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1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76323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69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44979</xdr:rowOff>
    </xdr:from>
    <xdr:to>
      <xdr:col>19</xdr:col>
      <xdr:colOff>184150</xdr:colOff>
      <xdr:row>42</xdr:row>
      <xdr:rowOff>146579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156756</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014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24871</xdr:rowOff>
    </xdr:from>
    <xdr:to>
      <xdr:col>11</xdr:col>
      <xdr:colOff>82550</xdr:colOff>
      <xdr:row>42</xdr:row>
      <xdr:rowOff>126471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2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111248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経常収支比率は、</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年度決算</a:t>
          </a:r>
          <a:r>
            <a:rPr lang="ja-JP" altLang="en-US" sz="1100" b="0" i="0" baseline="0">
              <a:solidFill>
                <a:schemeClr val="dk1"/>
              </a:solidFill>
              <a:effectLst/>
              <a:latin typeface="+mn-lt"/>
              <a:ea typeface="+mn-ea"/>
              <a:cs typeface="+mn-cs"/>
            </a:rPr>
            <a:t>以降</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を超えているが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３年度は</a:t>
          </a:r>
          <a:r>
            <a:rPr lang="en-US" altLang="ja-JP" sz="1100" b="0" i="0" baseline="0">
              <a:solidFill>
                <a:schemeClr val="dk1"/>
              </a:solidFill>
              <a:effectLst/>
              <a:latin typeface="+mn-lt"/>
              <a:ea typeface="+mn-ea"/>
              <a:cs typeface="+mn-cs"/>
            </a:rPr>
            <a:t>76.7%</a:t>
          </a:r>
          <a:r>
            <a:rPr lang="ja-JP" altLang="en-US" sz="1100" b="0" i="0" baseline="0">
              <a:solidFill>
                <a:schemeClr val="dk1"/>
              </a:solidFill>
              <a:effectLst/>
              <a:latin typeface="+mn-lt"/>
              <a:ea typeface="+mn-ea"/>
              <a:cs typeface="+mn-cs"/>
            </a:rPr>
            <a:t>と良好な数値となった</a:t>
          </a:r>
          <a:r>
            <a:rPr lang="ja-JP" altLang="ja-JP" sz="1100" b="0" i="0" baseline="0">
              <a:solidFill>
                <a:schemeClr val="dk1"/>
              </a:solidFill>
              <a:effectLst/>
              <a:latin typeface="+mn-lt"/>
              <a:ea typeface="+mn-ea"/>
              <a:cs typeface="+mn-cs"/>
            </a:rPr>
            <a:t>。公債費が年々増加していること</a:t>
          </a:r>
          <a:r>
            <a:rPr lang="ja-JP" altLang="en-US" sz="1100" b="0" i="0" baseline="0">
              <a:solidFill>
                <a:schemeClr val="dk1"/>
              </a:solidFill>
              <a:effectLst/>
              <a:latin typeface="+mn-lt"/>
              <a:ea typeface="+mn-ea"/>
              <a:cs typeface="+mn-cs"/>
            </a:rPr>
            <a:t>で比率も上昇傾向にあったが、交付税措置のある起債の活用を優先してきたことで、３</a:t>
          </a:r>
          <a:r>
            <a:rPr lang="ja-JP" altLang="ja-JP" sz="1100" b="0" i="0" baseline="0">
              <a:solidFill>
                <a:schemeClr val="dk1"/>
              </a:solidFill>
              <a:effectLst/>
              <a:latin typeface="+mn-lt"/>
              <a:ea typeface="+mn-ea"/>
              <a:cs typeface="+mn-cs"/>
            </a:rPr>
            <a:t>年度の数値は</a:t>
          </a:r>
          <a:r>
            <a:rPr lang="en-US" altLang="ja-JP" sz="1100" b="0" i="0" baseline="0">
              <a:solidFill>
                <a:schemeClr val="dk1"/>
              </a:solidFill>
              <a:effectLst/>
              <a:latin typeface="+mn-lt"/>
              <a:ea typeface="+mn-ea"/>
              <a:cs typeface="+mn-cs"/>
            </a:rPr>
            <a:t>76.7%</a:t>
          </a:r>
          <a:r>
            <a:rPr lang="ja-JP" altLang="ja-JP" sz="1100" b="0" i="0" baseline="0">
              <a:solidFill>
                <a:schemeClr val="dk1"/>
              </a:solidFill>
              <a:effectLst/>
              <a:latin typeface="+mn-lt"/>
              <a:ea typeface="+mn-ea"/>
              <a:cs typeface="+mn-cs"/>
            </a:rPr>
            <a:t>と類似団体平均（</a:t>
          </a:r>
          <a:r>
            <a:rPr lang="en-US" altLang="ja-JP" sz="1100" b="0" i="0" baseline="0">
              <a:solidFill>
                <a:schemeClr val="dk1"/>
              </a:solidFill>
              <a:effectLst/>
              <a:latin typeface="+mn-lt"/>
              <a:ea typeface="+mn-ea"/>
              <a:cs typeface="+mn-cs"/>
            </a:rPr>
            <a:t>84.3</a:t>
          </a:r>
          <a:r>
            <a:rPr lang="ja-JP" altLang="ja-JP" sz="1100" b="0" i="0" baseline="0">
              <a:solidFill>
                <a:schemeClr val="dk1"/>
              </a:solidFill>
              <a:effectLst/>
              <a:latin typeface="+mn-lt"/>
              <a:ea typeface="+mn-ea"/>
              <a:cs typeface="+mn-cs"/>
            </a:rPr>
            <a:t>％）、全国（</a:t>
          </a:r>
          <a:r>
            <a:rPr lang="en-US" altLang="ja-JP" sz="1100" b="0" i="0" baseline="0">
              <a:solidFill>
                <a:schemeClr val="dk1"/>
              </a:solidFill>
              <a:effectLst/>
              <a:latin typeface="+mn-lt"/>
              <a:ea typeface="+mn-ea"/>
              <a:cs typeface="+mn-cs"/>
            </a:rPr>
            <a:t>88.9</a:t>
          </a:r>
          <a:r>
            <a:rPr lang="ja-JP" altLang="ja-JP" sz="1100" b="0" i="0" baseline="0">
              <a:solidFill>
                <a:schemeClr val="dk1"/>
              </a:solidFill>
              <a:effectLst/>
              <a:latin typeface="+mn-lt"/>
              <a:ea typeface="+mn-ea"/>
              <a:cs typeface="+mn-cs"/>
            </a:rPr>
            <a:t>％）及び長野県（</a:t>
          </a:r>
          <a:r>
            <a:rPr lang="en-US" altLang="ja-JP" sz="1100" b="0" i="0" baseline="0">
              <a:solidFill>
                <a:schemeClr val="dk1"/>
              </a:solidFill>
              <a:effectLst/>
              <a:latin typeface="+mn-lt"/>
              <a:ea typeface="+mn-ea"/>
              <a:cs typeface="+mn-cs"/>
            </a:rPr>
            <a:t>82.9</a:t>
          </a:r>
          <a:r>
            <a:rPr lang="ja-JP" altLang="ja-JP" sz="1100" b="0" i="0" baseline="0">
              <a:solidFill>
                <a:schemeClr val="dk1"/>
              </a:solidFill>
              <a:effectLst/>
              <a:latin typeface="+mn-lt"/>
              <a:ea typeface="+mn-ea"/>
              <a:cs typeface="+mn-cs"/>
            </a:rPr>
            <a:t>％）の平均に対しても下回っている。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持続可能な健全財政構築のために策定した</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行財政経営プラン</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に基づいた、計画的な財政運営や行財政改革への取り組みを通じ経常経費の削減に努めていく。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63</xdr:row>
      <xdr:rowOff>94192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662285"/>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94192</xdr:rowOff>
    </xdr:from>
    <xdr:to>
      <xdr:col>19</xdr:col>
      <xdr:colOff>133350</xdr:colOff>
      <xdr:row>64</xdr:row>
      <xdr:rowOff>67521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89554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142452</xdr:rowOff>
    </xdr:from>
    <xdr:to>
      <xdr:col>15</xdr:col>
      <xdr:colOff>82550</xdr:colOff>
      <xdr:row>64</xdr:row>
      <xdr:rowOff>67521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43802"/>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62442</xdr:rowOff>
    </xdr:from>
    <xdr:to>
      <xdr:col>15</xdr:col>
      <xdr:colOff>133350</xdr:colOff>
      <xdr:row>65</xdr:row>
      <xdr:rowOff>164042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2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148819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142452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95000"/>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46355</xdr:rowOff>
    </xdr:from>
    <xdr:to>
      <xdr:col>11</xdr:col>
      <xdr:colOff>82550</xdr:colOff>
      <xdr:row>65</xdr:row>
      <xdr:rowOff>147955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132732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30269</xdr:rowOff>
    </xdr:from>
    <xdr:to>
      <xdr:col>7</xdr:col>
      <xdr:colOff>31750</xdr:colOff>
      <xdr:row>65</xdr:row>
      <xdr:rowOff>131869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116646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153035</xdr:rowOff>
    </xdr:from>
    <xdr:to>
      <xdr:col>23</xdr:col>
      <xdr:colOff>184150</xdr:colOff>
      <xdr:row>62</xdr:row>
      <xdr:rowOff>83185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169562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43392</xdr:rowOff>
    </xdr:from>
    <xdr:to>
      <xdr:col>19</xdr:col>
      <xdr:colOff>184150</xdr:colOff>
      <xdr:row>63</xdr:row>
      <xdr:rowOff>144992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155169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61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16721</xdr:rowOff>
    </xdr:from>
    <xdr:to>
      <xdr:col>15</xdr:col>
      <xdr:colOff>133350</xdr:colOff>
      <xdr:row>64</xdr:row>
      <xdr:rowOff>118321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128498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91652</xdr:rowOff>
    </xdr:from>
    <xdr:to>
      <xdr:col>11</xdr:col>
      <xdr:colOff>82550</xdr:colOff>
      <xdr:row>64</xdr:row>
      <xdr:rowOff>21802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31979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人当たり人件費・物件費等決算額は、類似団体平均で</a:t>
          </a:r>
          <a:r>
            <a:rPr lang="en-US" altLang="ja-JP" sz="1100" b="0" i="0" baseline="0">
              <a:solidFill>
                <a:schemeClr val="dk1"/>
              </a:solidFill>
              <a:effectLst/>
              <a:latin typeface="+mn-lt"/>
              <a:ea typeface="+mn-ea"/>
              <a:cs typeface="+mn-cs"/>
            </a:rPr>
            <a:t>36,079</a:t>
          </a:r>
          <a:r>
            <a:rPr lang="ja-JP" altLang="ja-JP" sz="1100" b="0" i="0" baseline="0">
              <a:solidFill>
                <a:schemeClr val="dk1"/>
              </a:solidFill>
              <a:effectLst/>
              <a:latin typeface="+mn-lt"/>
              <a:ea typeface="+mn-ea"/>
              <a:cs typeface="+mn-cs"/>
            </a:rPr>
            <a:t>円下回っており、全国及び長野県の平均</a:t>
          </a:r>
          <a:r>
            <a:rPr lang="ja-JP" altLang="en-US" sz="1100" b="0" i="0" baseline="0">
              <a:solidFill>
                <a:schemeClr val="dk1"/>
              </a:solidFill>
              <a:effectLst/>
              <a:latin typeface="+mn-lt"/>
              <a:ea typeface="+mn-ea"/>
              <a:cs typeface="+mn-cs"/>
            </a:rPr>
            <a:t>おいても</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財政の硬直化を招くとされる義務的経費である人件費は、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行財政経営プラン</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に基づき抑制を行ってきており、今後もプランに沿った中長期的な計画的採用を検討し、実施していく。</a:t>
          </a:r>
          <a:endParaRPr lang="ja-JP" altLang="ja-JP" sz="1400">
            <a:effectLst/>
          </a:endParaRPr>
        </a:p>
        <a:p>
          <a:pPr rtl="0"/>
          <a:r>
            <a:rPr lang="ja-JP" altLang="ja-JP" sz="1100" b="0" i="0" baseline="0">
              <a:solidFill>
                <a:schemeClr val="dk1"/>
              </a:solidFill>
              <a:effectLst/>
              <a:latin typeface="+mn-lt"/>
              <a:ea typeface="+mn-ea"/>
              <a:cs typeface="+mn-cs"/>
            </a:rPr>
            <a:t>　物件費においては、</a:t>
          </a:r>
          <a:r>
            <a:rPr lang="ja-JP" altLang="en-US" sz="1100" b="0" i="0" baseline="0">
              <a:solidFill>
                <a:schemeClr val="dk1"/>
              </a:solidFill>
              <a:effectLst/>
              <a:latin typeface="+mn-lt"/>
              <a:ea typeface="+mn-ea"/>
              <a:cs typeface="+mn-cs"/>
            </a:rPr>
            <a:t>物価の上昇等の影響を大きく受けることとなり、年々上昇してきているが、</a:t>
          </a:r>
          <a:r>
            <a:rPr lang="ja-JP" altLang="ja-JP" sz="1100" b="0" i="0" baseline="0">
              <a:solidFill>
                <a:schemeClr val="dk1"/>
              </a:solidFill>
              <a:effectLst/>
              <a:latin typeface="+mn-lt"/>
              <a:ea typeface="+mn-ea"/>
              <a:cs typeface="+mn-cs"/>
            </a:rPr>
            <a:t>最小の経費で最大の効果が上がるよう</a:t>
          </a:r>
          <a:r>
            <a:rPr lang="ja-JP" altLang="en-US" sz="1100" b="0" i="0" baseline="0">
              <a:solidFill>
                <a:schemeClr val="dk1"/>
              </a:solidFill>
              <a:effectLst/>
              <a:latin typeface="+mn-lt"/>
              <a:ea typeface="+mn-ea"/>
              <a:cs typeface="+mn-cs"/>
            </a:rPr>
            <a:t>効率的な</a:t>
          </a:r>
          <a:r>
            <a:rPr lang="ja-JP" altLang="ja-JP" sz="1100" b="0" i="0" baseline="0">
              <a:solidFill>
                <a:schemeClr val="dk1"/>
              </a:solidFill>
              <a:effectLst/>
              <a:latin typeface="+mn-lt"/>
              <a:ea typeface="+mn-ea"/>
              <a:cs typeface="+mn-cs"/>
            </a:rPr>
            <a:t>行財政運営に努めていく。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111864</xdr:rowOff>
    </xdr:from>
    <xdr:to>
      <xdr:col>23</xdr:col>
      <xdr:colOff>133350</xdr:colOff>
      <xdr:row>82</xdr:row>
      <xdr:rowOff>129327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70764"/>
          <a:ext cx="838200" cy="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133668</xdr:rowOff>
    </xdr:from>
    <xdr:to>
      <xdr:col>19</xdr:col>
      <xdr:colOff>133350</xdr:colOff>
      <xdr:row>82</xdr:row>
      <xdr:rowOff>111864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21118"/>
          <a:ext cx="889000" cy="14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117019</xdr:rowOff>
    </xdr:from>
    <xdr:to>
      <xdr:col>15</xdr:col>
      <xdr:colOff>82550</xdr:colOff>
      <xdr:row>81</xdr:row>
      <xdr:rowOff>133668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04469"/>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6472</xdr:rowOff>
    </xdr:from>
    <xdr:to>
      <xdr:col>15</xdr:col>
      <xdr:colOff>133350</xdr:colOff>
      <xdr:row>81</xdr:row>
      <xdr:rowOff>108072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118249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6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67021</xdr:rowOff>
    </xdr:from>
    <xdr:to>
      <xdr:col>11</xdr:col>
      <xdr:colOff>31750</xdr:colOff>
      <xdr:row>81</xdr:row>
      <xdr:rowOff>117019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54471"/>
          <a:ext cx="889000" cy="4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6803</xdr:rowOff>
    </xdr:from>
    <xdr:to>
      <xdr:col>11</xdr:col>
      <xdr:colOff>82550</xdr:colOff>
      <xdr:row>81</xdr:row>
      <xdr:rowOff>108403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118580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146514</xdr:rowOff>
    </xdr:from>
    <xdr:to>
      <xdr:col>7</xdr:col>
      <xdr:colOff>31750</xdr:colOff>
      <xdr:row>81</xdr:row>
      <xdr:rowOff>76664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86841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78527</xdr:rowOff>
    </xdr:from>
    <xdr:to>
      <xdr:col>23</xdr:col>
      <xdr:colOff>184150</xdr:colOff>
      <xdr:row>83</xdr:row>
      <xdr:rowOff>8677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95054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8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61064</xdr:rowOff>
    </xdr:from>
    <xdr:to>
      <xdr:col>19</xdr:col>
      <xdr:colOff>184150</xdr:colOff>
      <xdr:row>82</xdr:row>
      <xdr:rowOff>162664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1391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88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82868</xdr:rowOff>
    </xdr:from>
    <xdr:to>
      <xdr:col>15</xdr:col>
      <xdr:colOff>133350</xdr:colOff>
      <xdr:row>82</xdr:row>
      <xdr:rowOff>13018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7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169245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5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66219</xdr:rowOff>
    </xdr:from>
    <xdr:to>
      <xdr:col>11</xdr:col>
      <xdr:colOff>82550</xdr:colOff>
      <xdr:row>81</xdr:row>
      <xdr:rowOff>167819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152596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4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16221</xdr:rowOff>
    </xdr:from>
    <xdr:to>
      <xdr:col>7</xdr:col>
      <xdr:colOff>31750</xdr:colOff>
      <xdr:row>81</xdr:row>
      <xdr:rowOff>117821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102598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9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95.8%</a:t>
          </a:r>
          <a:r>
            <a:rPr kumimoji="1" lang="ja-JP" altLang="ja-JP" sz="1100">
              <a:solidFill>
                <a:schemeClr val="dk1"/>
              </a:solidFill>
              <a:effectLst/>
              <a:latin typeface="+mn-lt"/>
              <a:ea typeface="+mn-ea"/>
              <a:cs typeface="+mn-cs"/>
            </a:rPr>
            <a:t>で、類似団体平均（</a:t>
          </a:r>
          <a:r>
            <a:rPr kumimoji="1" lang="en-US" altLang="ja-JP" sz="1100">
              <a:solidFill>
                <a:schemeClr val="dk1"/>
              </a:solidFill>
              <a:effectLst/>
              <a:latin typeface="+mn-lt"/>
              <a:ea typeface="+mn-ea"/>
              <a:cs typeface="+mn-cs"/>
            </a:rPr>
            <a:t>97.0</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98.8</a:t>
          </a:r>
          <a:r>
            <a:rPr kumimoji="1" lang="ja-JP" altLang="ja-JP" sz="1100">
              <a:solidFill>
                <a:schemeClr val="dk1"/>
              </a:solidFill>
              <a:effectLst/>
              <a:latin typeface="+mn-lt"/>
              <a:ea typeface="+mn-ea"/>
              <a:cs typeface="+mn-cs"/>
            </a:rPr>
            <a:t>％）と比較してもまだまだ低水準であると言える。</a:t>
          </a:r>
          <a:endParaRPr lang="ja-JP" altLang="ja-JP" sz="1400">
            <a:effectLst/>
          </a:endParaRPr>
        </a:p>
        <a:p>
          <a:r>
            <a:rPr kumimoji="1" lang="ja-JP" altLang="ja-JP" sz="1100">
              <a:solidFill>
                <a:schemeClr val="dk1"/>
              </a:solidFill>
              <a:effectLst/>
              <a:latin typeface="+mn-lt"/>
              <a:ea typeface="+mn-ea"/>
              <a:cs typeface="+mn-cs"/>
            </a:rPr>
            <a:t>　今後も適正な給与水準を維持する一方で、人事考課制度の運用による公正な職員配置を図り、更なる住民サービス向上へ結びつけていく。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39115</xdr:rowOff>
    </xdr:from>
    <xdr:to>
      <xdr:col>81</xdr:col>
      <xdr:colOff>44450</xdr:colOff>
      <xdr:row>84</xdr:row>
      <xdr:rowOff>39115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4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56914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10161</xdr:rowOff>
    </xdr:from>
    <xdr:to>
      <xdr:col>77</xdr:col>
      <xdr:colOff>44450</xdr:colOff>
      <xdr:row>84</xdr:row>
      <xdr:rowOff>39115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1196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10161</xdr:rowOff>
    </xdr:from>
    <xdr:to>
      <xdr:col>72</xdr:col>
      <xdr:colOff>203200</xdr:colOff>
      <xdr:row>84</xdr:row>
      <xdr:rowOff>87376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11961"/>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142748</xdr:rowOff>
    </xdr:from>
    <xdr:to>
      <xdr:col>73</xdr:col>
      <xdr:colOff>44450</xdr:colOff>
      <xdr:row>85</xdr:row>
      <xdr:rowOff>72898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57675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3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39115</xdr:rowOff>
    </xdr:from>
    <xdr:to>
      <xdr:col>68</xdr:col>
      <xdr:colOff>152400</xdr:colOff>
      <xdr:row>84</xdr:row>
      <xdr:rowOff>87376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4091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133096</xdr:rowOff>
    </xdr:from>
    <xdr:to>
      <xdr:col>64</xdr:col>
      <xdr:colOff>152400</xdr:colOff>
      <xdr:row>85</xdr:row>
      <xdr:rowOff>63246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48023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159765</xdr:rowOff>
    </xdr:from>
    <xdr:to>
      <xdr:col>81</xdr:col>
      <xdr:colOff>95250</xdr:colOff>
      <xdr:row>84</xdr:row>
      <xdr:rowOff>89915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4842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3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159765</xdr:rowOff>
    </xdr:from>
    <xdr:to>
      <xdr:col>77</xdr:col>
      <xdr:colOff>95250</xdr:colOff>
      <xdr:row>84</xdr:row>
      <xdr:rowOff>89915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100092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130811</xdr:rowOff>
    </xdr:from>
    <xdr:to>
      <xdr:col>73</xdr:col>
      <xdr:colOff>44450</xdr:colOff>
      <xdr:row>84</xdr:row>
      <xdr:rowOff>60961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71138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36576</xdr:rowOff>
    </xdr:from>
    <xdr:to>
      <xdr:col>68</xdr:col>
      <xdr:colOff>203200</xdr:colOff>
      <xdr:row>84</xdr:row>
      <xdr:rowOff>138176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148353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159765</xdr:rowOff>
    </xdr:from>
    <xdr:to>
      <xdr:col>64</xdr:col>
      <xdr:colOff>152400</xdr:colOff>
      <xdr:row>84</xdr:row>
      <xdr:rowOff>89915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100092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人口千人当たり職員数は、類似団体平均（</a:t>
          </a:r>
          <a:r>
            <a:rPr lang="en-US" altLang="ja-JP" sz="1100" b="0" i="0" baseline="0">
              <a:solidFill>
                <a:schemeClr val="dk1"/>
              </a:solidFill>
              <a:effectLst/>
              <a:latin typeface="+mn-lt"/>
              <a:ea typeface="+mn-ea"/>
              <a:cs typeface="+mn-cs"/>
            </a:rPr>
            <a:t>9.23</a:t>
          </a:r>
          <a:r>
            <a:rPr lang="ja-JP" altLang="ja-JP" sz="1100" b="0" i="0" baseline="0">
              <a:solidFill>
                <a:schemeClr val="dk1"/>
              </a:solidFill>
              <a:effectLst/>
              <a:latin typeface="+mn-lt"/>
              <a:ea typeface="+mn-ea"/>
              <a:cs typeface="+mn-cs"/>
            </a:rPr>
            <a:t>人）、全国平均（</a:t>
          </a:r>
          <a:r>
            <a:rPr lang="en-US" altLang="ja-JP" sz="1100" b="0" i="0" baseline="0">
              <a:solidFill>
                <a:schemeClr val="dk1"/>
              </a:solidFill>
              <a:effectLst/>
              <a:latin typeface="+mn-lt"/>
              <a:ea typeface="+mn-ea"/>
              <a:cs typeface="+mn-cs"/>
            </a:rPr>
            <a:t>8.21</a:t>
          </a:r>
          <a:r>
            <a:rPr lang="ja-JP" altLang="ja-JP" sz="1100" b="0" i="0" baseline="0">
              <a:solidFill>
                <a:schemeClr val="dk1"/>
              </a:solidFill>
              <a:effectLst/>
              <a:latin typeface="+mn-lt"/>
              <a:ea typeface="+mn-ea"/>
              <a:cs typeface="+mn-cs"/>
            </a:rPr>
            <a:t>人）、長野県平均（</a:t>
          </a:r>
          <a:r>
            <a:rPr lang="en-US" altLang="ja-JP" sz="1100" b="0" i="0" baseline="0">
              <a:solidFill>
                <a:schemeClr val="dk1"/>
              </a:solidFill>
              <a:effectLst/>
              <a:latin typeface="+mn-lt"/>
              <a:ea typeface="+mn-ea"/>
              <a:cs typeface="+mn-cs"/>
            </a:rPr>
            <a:t>8.37</a:t>
          </a:r>
          <a:r>
            <a:rPr lang="ja-JP" altLang="ja-JP" sz="1100" b="0" i="0" baseline="0">
              <a:solidFill>
                <a:schemeClr val="dk1"/>
              </a:solidFill>
              <a:effectLst/>
              <a:latin typeface="+mn-lt"/>
              <a:ea typeface="+mn-ea"/>
              <a:cs typeface="+mn-cs"/>
            </a:rPr>
            <a:t>人）の全てに対し上回っている。対前年度で</a:t>
          </a:r>
          <a:r>
            <a:rPr lang="en-US" altLang="ja-JP" sz="1100" b="0" i="0" baseline="0">
              <a:solidFill>
                <a:schemeClr val="dk1"/>
              </a:solidFill>
              <a:effectLst/>
              <a:latin typeface="+mn-lt"/>
              <a:ea typeface="+mn-ea"/>
              <a:cs typeface="+mn-cs"/>
            </a:rPr>
            <a:t>0.11</a:t>
          </a:r>
          <a:r>
            <a:rPr lang="ja-JP" altLang="ja-JP" sz="1100" b="0" i="0" baseline="0">
              <a:solidFill>
                <a:schemeClr val="dk1"/>
              </a:solidFill>
              <a:effectLst/>
              <a:latin typeface="+mn-lt"/>
              <a:ea typeface="+mn-ea"/>
              <a:cs typeface="+mn-cs"/>
            </a:rPr>
            <a:t>ポイント上昇しているが、人口の減少が数値を押し上げた要因となっている。職員数については、世代の偏りが生じないよう年間の必要職員数を平準化して確保しつつ、住民サービスに見合った定員管理を行うことしている。</a:t>
          </a:r>
          <a:r>
            <a:rPr lang="ja-JP" altLang="en-US" sz="1100" b="0" i="0" baseline="0">
              <a:solidFill>
                <a:schemeClr val="dk1"/>
              </a:solidFill>
              <a:effectLst/>
              <a:latin typeface="+mn-lt"/>
              <a:ea typeface="+mn-ea"/>
              <a:cs typeface="+mn-cs"/>
            </a:rPr>
            <a:t>定年延長制度の影響も考慮しながら、中長期的な視点で適切な定員管理を行っていく。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154094</xdr:rowOff>
    </xdr:from>
    <xdr:to>
      <xdr:col>81</xdr:col>
      <xdr:colOff>44450</xdr:colOff>
      <xdr:row>60</xdr:row>
      <xdr:rowOff>168839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41094"/>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120579</xdr:rowOff>
    </xdr:from>
    <xdr:to>
      <xdr:col>77</xdr:col>
      <xdr:colOff>44450</xdr:colOff>
      <xdr:row>60</xdr:row>
      <xdr:rowOff>154094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07579"/>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120579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64681"/>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68156</xdr:rowOff>
    </xdr:from>
    <xdr:to>
      <xdr:col>73</xdr:col>
      <xdr:colOff>44450</xdr:colOff>
      <xdr:row>58</xdr:row>
      <xdr:rowOff>169756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8483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77681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445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64135</xdr:rowOff>
    </xdr:from>
    <xdr:to>
      <xdr:col>68</xdr:col>
      <xdr:colOff>203200</xdr:colOff>
      <xdr:row>58</xdr:row>
      <xdr:rowOff>165735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56092</xdr:rowOff>
    </xdr:from>
    <xdr:to>
      <xdr:col>64</xdr:col>
      <xdr:colOff>152400</xdr:colOff>
      <xdr:row>58</xdr:row>
      <xdr:rowOff>157692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00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167869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76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118039</xdr:rowOff>
    </xdr:from>
    <xdr:to>
      <xdr:col>81</xdr:col>
      <xdr:colOff>95250</xdr:colOff>
      <xdr:row>61</xdr:row>
      <xdr:rowOff>48189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90116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7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103294</xdr:rowOff>
    </xdr:from>
    <xdr:to>
      <xdr:col>77</xdr:col>
      <xdr:colOff>95250</xdr:colOff>
      <xdr:row>61</xdr:row>
      <xdr:rowOff>33444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69779</xdr:rowOff>
    </xdr:from>
    <xdr:to>
      <xdr:col>73</xdr:col>
      <xdr:colOff>44450</xdr:colOff>
      <xdr:row>60</xdr:row>
      <xdr:rowOff>171379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156156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4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26881</xdr:rowOff>
    </xdr:from>
    <xdr:to>
      <xdr:col>68</xdr:col>
      <xdr:colOff>203200</xdr:colOff>
      <xdr:row>60</xdr:row>
      <xdr:rowOff>128481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113258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93150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実質公債費比率（</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前年度に比べて</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％の増加となっているが</a:t>
          </a:r>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依然として類似団体平均（</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を下回っており</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と同じ数値となっ</a:t>
          </a:r>
          <a:r>
            <a:rPr lang="ja-JP" altLang="ja-JP" sz="1100" b="0" i="0" baseline="0">
              <a:solidFill>
                <a:schemeClr val="dk1"/>
              </a:solidFill>
              <a:effectLst/>
              <a:latin typeface="+mn-lt"/>
              <a:ea typeface="+mn-ea"/>
              <a:cs typeface="+mn-cs"/>
            </a:rPr>
            <a:t>ており、良好な結果を表している。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以降についても、近年実施してきた大型投資的事業の借入金の償還が始まってくることから、実質公債費比率の上昇が予想されるが、引き続き財政を圧迫することがないよう計画的な公債費管理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44027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493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41</xdr:row>
      <xdr:rowOff>19896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9689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145627</xdr:rowOff>
    </xdr:from>
    <xdr:to>
      <xdr:col>72</xdr:col>
      <xdr:colOff>203200</xdr:colOff>
      <xdr:row>40</xdr:row>
      <xdr:rowOff>110913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8321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145627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7195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将来負担比率（</a:t>
          </a:r>
          <a:r>
            <a:rPr lang="en-US" altLang="ja-JP" sz="1100" b="0" i="0" baseline="0">
              <a:solidFill>
                <a:schemeClr val="dk1"/>
              </a:solidFill>
              <a:effectLst/>
              <a:latin typeface="+mn-lt"/>
              <a:ea typeface="+mn-ea"/>
              <a:cs typeface="+mn-cs"/>
            </a:rPr>
            <a:t>46.6</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15.4</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に対し上回っている。本比率が他団体に比べ高くなっている主な要因である土地開発公社に係る負債について、計画に基づき解消を進めていることから、近年の比率の改善につながっている。今後の大型投資的事業により起債残高の増が見込まれるためこれまでのような数値の改善は見込めないが、基金への積立等により将来の負担増へ備えるとともに中長期的視点に立った財政運営を推進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2286</xdr:rowOff>
    </xdr:from>
    <xdr:to>
      <xdr:col>81</xdr:col>
      <xdr:colOff>44450</xdr:colOff>
      <xdr:row>16</xdr:row>
      <xdr:rowOff>165566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745486"/>
          <a:ext cx="838200" cy="1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165566</xdr:rowOff>
    </xdr:from>
    <xdr:to>
      <xdr:col>77</xdr:col>
      <xdr:colOff>44450</xdr:colOff>
      <xdr:row>17</xdr:row>
      <xdr:rowOff>70527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908766"/>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40767</xdr:rowOff>
    </xdr:from>
    <xdr:to>
      <xdr:col>72</xdr:col>
      <xdr:colOff>203200</xdr:colOff>
      <xdr:row>17</xdr:row>
      <xdr:rowOff>70527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955417"/>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82846</xdr:rowOff>
    </xdr:from>
    <xdr:to>
      <xdr:col>73</xdr:col>
      <xdr:colOff>44450</xdr:colOff>
      <xdr:row>15</xdr:row>
      <xdr:rowOff>12996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23173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40767</xdr:rowOff>
    </xdr:from>
    <xdr:to>
      <xdr:col>68</xdr:col>
      <xdr:colOff>152400</xdr:colOff>
      <xdr:row>17</xdr:row>
      <xdr:rowOff>107527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955417"/>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65955</xdr:rowOff>
    </xdr:from>
    <xdr:to>
      <xdr:col>68</xdr:col>
      <xdr:colOff>203200</xdr:colOff>
      <xdr:row>14</xdr:row>
      <xdr:rowOff>167555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6282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82042</xdr:rowOff>
    </xdr:from>
    <xdr:to>
      <xdr:col>64</xdr:col>
      <xdr:colOff>152400</xdr:colOff>
      <xdr:row>15</xdr:row>
      <xdr:rowOff>12192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22369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122936</xdr:rowOff>
    </xdr:from>
    <xdr:to>
      <xdr:col>81</xdr:col>
      <xdr:colOff>95250</xdr:colOff>
      <xdr:row>16</xdr:row>
      <xdr:rowOff>53086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95013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6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114766</xdr:rowOff>
    </xdr:from>
    <xdr:to>
      <xdr:col>77</xdr:col>
      <xdr:colOff>95250</xdr:colOff>
      <xdr:row>17</xdr:row>
      <xdr:rowOff>44916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29693</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94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19727</xdr:rowOff>
    </xdr:from>
    <xdr:to>
      <xdr:col>73</xdr:col>
      <xdr:colOff>44450</xdr:colOff>
      <xdr:row>17</xdr:row>
      <xdr:rowOff>121327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106104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02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161417</xdr:rowOff>
    </xdr:from>
    <xdr:to>
      <xdr:col>68</xdr:col>
      <xdr:colOff>203200</xdr:colOff>
      <xdr:row>17</xdr:row>
      <xdr:rowOff>91567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76344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99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56727</xdr:rowOff>
    </xdr:from>
    <xdr:to>
      <xdr:col>64</xdr:col>
      <xdr:colOff>152400</xdr:colOff>
      <xdr:row>17</xdr:row>
      <xdr:rowOff>158327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143104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19,332
19,041
66.87
9,279,767
8,958,506
313,536
5,315,786
9,990,099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人件費にかかる経常収支比率（</a:t>
          </a:r>
          <a:r>
            <a:rPr lang="en-US" altLang="ja-JP" sz="1100" b="0" i="0" baseline="0">
              <a:solidFill>
                <a:schemeClr val="dk1"/>
              </a:solidFill>
              <a:effectLst/>
              <a:latin typeface="+mn-lt"/>
              <a:ea typeface="+mn-ea"/>
              <a:cs typeface="+mn-cs"/>
            </a:rPr>
            <a:t>21.4</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23.3</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25.2</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23.0</a:t>
          </a:r>
          <a:r>
            <a:rPr lang="ja-JP" altLang="ja-JP" sz="1100" b="0" i="0" baseline="0">
              <a:solidFill>
                <a:schemeClr val="dk1"/>
              </a:solidFill>
              <a:effectLst/>
              <a:latin typeface="+mn-lt"/>
              <a:ea typeface="+mn-ea"/>
              <a:cs typeface="+mn-cs"/>
            </a:rPr>
            <a:t>％）と比べると下回っている。今後、職員の昇給や定年延長等に伴い、緩やかな人件費の増加が見込まれますが、行政としての機能を十分発揮するため、組織体制を継続的に点検し、効率的で満足度の高い住民サービスをめざして、引き続き優秀な人材の育成に努めていく</a:t>
          </a:r>
          <a:r>
            <a:rPr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137886</xdr:rowOff>
    </xdr:from>
    <xdr:to>
      <xdr:col>24</xdr:col>
      <xdr:colOff>25400</xdr:colOff>
      <xdr:row>35</xdr:row>
      <xdr:rowOff>129722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67186"/>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129722</xdr:rowOff>
    </xdr:from>
    <xdr:to>
      <xdr:col>19</xdr:col>
      <xdr:colOff>187325</xdr:colOff>
      <xdr:row>36</xdr:row>
      <xdr:rowOff>45357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30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45357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8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12700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68036</xdr:rowOff>
    </xdr:from>
    <xdr:to>
      <xdr:col>11</xdr:col>
      <xdr:colOff>60325</xdr:colOff>
      <xdr:row>35</xdr:row>
      <xdr:rowOff>169636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8363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87086</xdr:rowOff>
    </xdr:from>
    <xdr:to>
      <xdr:col>24</xdr:col>
      <xdr:colOff>76200</xdr:colOff>
      <xdr:row>35</xdr:row>
      <xdr:rowOff>17236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103613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78922</xdr:rowOff>
    </xdr:from>
    <xdr:to>
      <xdr:col>20</xdr:col>
      <xdr:colOff>38100</xdr:colOff>
      <xdr:row>36</xdr:row>
      <xdr:rowOff>9072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19249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166007</xdr:rowOff>
    </xdr:from>
    <xdr:to>
      <xdr:col>15</xdr:col>
      <xdr:colOff>149225</xdr:colOff>
      <xdr:row>36</xdr:row>
      <xdr:rowOff>96157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80934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％）は、対前年で</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ポイント減少しており、類似団体平均（</a:t>
          </a:r>
          <a:r>
            <a:rPr lang="en-US" altLang="ja-JP" sz="1100" b="0" i="0" baseline="0">
              <a:solidFill>
                <a:schemeClr val="dk1"/>
              </a:solidFill>
              <a:effectLst/>
              <a:latin typeface="+mn-lt"/>
              <a:ea typeface="+mn-ea"/>
              <a:cs typeface="+mn-cs"/>
            </a:rPr>
            <a:t>13.4</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13.8</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12.1</a:t>
          </a:r>
          <a:r>
            <a:rPr lang="ja-JP" altLang="ja-JP" sz="1100" b="0" i="0" baseline="0">
              <a:solidFill>
                <a:schemeClr val="dk1"/>
              </a:solidFill>
              <a:effectLst/>
              <a:latin typeface="+mn-lt"/>
              <a:ea typeface="+mn-ea"/>
              <a:cs typeface="+mn-cs"/>
            </a:rPr>
            <a:t>％）の全てと比較しても下回っている。</a:t>
          </a:r>
          <a:endParaRPr lang="ja-JP" altLang="ja-JP" sz="1400">
            <a:effectLst/>
          </a:endParaRPr>
        </a:p>
        <a:p>
          <a:pPr rtl="0"/>
          <a:r>
            <a:rPr lang="ja-JP" altLang="ja-JP" sz="1100" b="0" i="0" baseline="0">
              <a:solidFill>
                <a:schemeClr val="dk1"/>
              </a:solidFill>
              <a:effectLst/>
              <a:latin typeface="+mn-lt"/>
              <a:ea typeface="+mn-ea"/>
              <a:cs typeface="+mn-cs"/>
            </a:rPr>
            <a:t>　予算編成において物件費の抑制に努めているが、</a:t>
          </a:r>
          <a:r>
            <a:rPr lang="ja-JP" altLang="en-US" sz="1100" b="0" i="0" baseline="0">
              <a:solidFill>
                <a:schemeClr val="dk1"/>
              </a:solidFill>
              <a:effectLst/>
              <a:latin typeface="+mn-lt"/>
              <a:ea typeface="+mn-ea"/>
              <a:cs typeface="+mn-cs"/>
            </a:rPr>
            <a:t>デジタル化や物価上昇等により物件費は今後上昇していくことが見込まれる。持続可能な財政運営をしていくためにも、</a:t>
          </a:r>
          <a:r>
            <a:rPr lang="ja-JP" altLang="ja-JP" sz="1100" b="0" i="0" baseline="0">
              <a:solidFill>
                <a:schemeClr val="dk1"/>
              </a:solidFill>
              <a:effectLst/>
              <a:latin typeface="+mn-lt"/>
              <a:ea typeface="+mn-ea"/>
              <a:cs typeface="+mn-cs"/>
            </a:rPr>
            <a:t>公共施設の維持管理については最小の経費で最大の効果が得られるよう努めていく。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18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1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53340</xdr:rowOff>
    </xdr:from>
    <xdr:to>
      <xdr:col>74</xdr:col>
      <xdr:colOff>31750</xdr:colOff>
      <xdr:row>18</xdr:row>
      <xdr:rowOff>154940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8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xdr:rowOff>
    </xdr:from>
    <xdr:to>
      <xdr:col>69</xdr:col>
      <xdr:colOff>142875</xdr:colOff>
      <xdr:row>18</xdr:row>
      <xdr:rowOff>116840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扶助費にかかる経常収支比率（</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6.1%</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12.0%</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6.8%</a:t>
          </a:r>
          <a:r>
            <a:rPr lang="ja-JP" altLang="ja-JP" sz="1100" b="0" i="0" baseline="0">
              <a:solidFill>
                <a:schemeClr val="dk1"/>
              </a:solidFill>
              <a:effectLst/>
              <a:latin typeface="+mn-lt"/>
              <a:ea typeface="+mn-ea"/>
              <a:cs typeface="+mn-cs"/>
            </a:rPr>
            <a:t>）の全てに対して下回っているが、当町の高齢化率は他市町村に比べて高く、社会福祉にかかる決算額が増額傾向にあるため、将来の扶助費増加が懸念される。国及び県の施策の動向に注視しながら、障がい者や高齢者にやさしい施策を実施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120650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85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95250</xdr:rowOff>
    </xdr:from>
    <xdr:to>
      <xdr:col>15</xdr:col>
      <xdr:colOff>98425</xdr:colOff>
      <xdr:row>55</xdr:row>
      <xdr:rowOff>120650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95250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3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156227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その他にかかる経常収支比率（</a:t>
          </a:r>
          <a:r>
            <a:rPr lang="en-US" altLang="ja-JP" sz="1100" b="0" i="0" baseline="0">
              <a:solidFill>
                <a:schemeClr val="dk1"/>
              </a:solidFill>
              <a:effectLst/>
              <a:latin typeface="+mn-lt"/>
              <a:ea typeface="+mn-ea"/>
              <a:cs typeface="+mn-cs"/>
            </a:rPr>
            <a:t>12.8</a:t>
          </a:r>
          <a:r>
            <a:rPr lang="ja-JP" altLang="ja-JP" sz="1100" b="0" i="0" baseline="0">
              <a:solidFill>
                <a:schemeClr val="dk1"/>
              </a:solidFill>
              <a:effectLst/>
              <a:latin typeface="+mn-lt"/>
              <a:ea typeface="+mn-ea"/>
              <a:cs typeface="+mn-cs"/>
            </a:rPr>
            <a:t>％）の内訳は、維持補修にかかる経常経費と繰出金にかかる経常経費を合算した比率である。類似団体平均（</a:t>
          </a:r>
          <a:r>
            <a:rPr lang="en-US" altLang="ja-JP" sz="1100" b="0" i="0" baseline="0">
              <a:solidFill>
                <a:schemeClr val="dk1"/>
              </a:solidFill>
              <a:effectLst/>
              <a:latin typeface="+mn-lt"/>
              <a:ea typeface="+mn-ea"/>
              <a:cs typeface="+mn-cs"/>
            </a:rPr>
            <a:t>13.5</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よりは下回っているが</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12.0</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11.6</a:t>
          </a:r>
          <a:r>
            <a:rPr lang="ja-JP" altLang="ja-JP" sz="1100" b="0" i="0" baseline="0">
              <a:solidFill>
                <a:schemeClr val="dk1"/>
              </a:solidFill>
              <a:effectLst/>
              <a:latin typeface="+mn-lt"/>
              <a:ea typeface="+mn-ea"/>
              <a:cs typeface="+mn-cs"/>
            </a:rPr>
            <a:t>％）と比べるとやや高い数値となっている。今後、国民健康保険特別会計や後期高齢者医療広域連合への負担金は増えていくことが予測されるが、医療費抑制の啓発等の実施や、保険税等の見直しも検討しながら、引き続き適切な経費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57</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748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24130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2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1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補助費にかかる経常収支比率（</a:t>
          </a:r>
          <a:r>
            <a:rPr lang="en-US" altLang="ja-JP" sz="1100" b="0" i="0" baseline="0">
              <a:solidFill>
                <a:schemeClr val="dk1"/>
              </a:solidFill>
              <a:effectLst/>
              <a:latin typeface="+mn-lt"/>
              <a:ea typeface="+mn-ea"/>
              <a:cs typeface="+mn-cs"/>
            </a:rPr>
            <a:t>12.4</a:t>
          </a:r>
          <a:r>
            <a:rPr lang="ja-JP" altLang="ja-JP" sz="1100" b="0" i="0" baseline="0">
              <a:solidFill>
                <a:schemeClr val="dk1"/>
              </a:solidFill>
              <a:effectLst/>
              <a:latin typeface="+mn-lt"/>
              <a:ea typeface="+mn-ea"/>
              <a:cs typeface="+mn-cs"/>
            </a:rPr>
            <a:t>％）は対前年度で</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となり、全国平均（</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％）は上回ったものの、類似団体平均（</a:t>
          </a:r>
          <a:r>
            <a:rPr lang="en-US" altLang="ja-JP" sz="1100" b="0" i="0" baseline="0">
              <a:solidFill>
                <a:schemeClr val="dk1"/>
              </a:solidFill>
              <a:effectLst/>
              <a:latin typeface="+mn-lt"/>
              <a:ea typeface="+mn-ea"/>
              <a:cs typeface="+mn-cs"/>
            </a:rPr>
            <a:t>13.7</a:t>
          </a:r>
          <a:r>
            <a:rPr lang="ja-JP" altLang="ja-JP" sz="1100" b="0" i="0" baseline="0">
              <a:solidFill>
                <a:schemeClr val="dk1"/>
              </a:solidFill>
              <a:effectLst/>
              <a:latin typeface="+mn-lt"/>
              <a:ea typeface="+mn-ea"/>
              <a:cs typeface="+mn-cs"/>
            </a:rPr>
            <a:t>％）や長野県平均（</a:t>
          </a:r>
          <a:r>
            <a:rPr lang="en-US" altLang="ja-JP" sz="1100" b="0" i="0" baseline="0">
              <a:solidFill>
                <a:schemeClr val="dk1"/>
              </a:solidFill>
              <a:effectLst/>
              <a:latin typeface="+mn-lt"/>
              <a:ea typeface="+mn-ea"/>
              <a:cs typeface="+mn-cs"/>
            </a:rPr>
            <a:t>14.3</a:t>
          </a:r>
          <a:r>
            <a:rPr lang="ja-JP" altLang="ja-JP" sz="1100" b="0" i="0" baseline="0">
              <a:solidFill>
                <a:schemeClr val="dk1"/>
              </a:solidFill>
              <a:effectLst/>
              <a:latin typeface="+mn-lt"/>
              <a:ea typeface="+mn-ea"/>
              <a:cs typeface="+mn-cs"/>
            </a:rPr>
            <a:t>％）と比較すると引き続き下回っている。</a:t>
          </a:r>
          <a:endParaRPr lang="ja-JP" altLang="ja-JP" sz="1400">
            <a:effectLst/>
          </a:endParaRPr>
        </a:p>
        <a:p>
          <a:pPr rtl="0"/>
          <a:r>
            <a:rPr lang="ja-JP" altLang="ja-JP" sz="1100" b="0" i="0" baseline="0">
              <a:solidFill>
                <a:schemeClr val="dk1"/>
              </a:solidFill>
              <a:effectLst/>
              <a:latin typeface="+mn-lt"/>
              <a:ea typeface="+mn-ea"/>
              <a:cs typeface="+mn-cs"/>
            </a:rPr>
            <a:t>　当初予算編成時に毎年行っている補助金・負担金の見直しは、今後も引き続き取り組むこととしており、適正、公平な補助金負担金の交付に努めていく。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36</xdr:row>
      <xdr:rowOff>73660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15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73660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130810</xdr:rowOff>
    </xdr:from>
    <xdr:to>
      <xdr:col>73</xdr:col>
      <xdr:colOff>180975</xdr:colOff>
      <xdr:row>36</xdr:row>
      <xdr:rowOff>58420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31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130810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83820</xdr:rowOff>
    </xdr:from>
    <xdr:to>
      <xdr:col>69</xdr:col>
      <xdr:colOff>142875</xdr:colOff>
      <xdr:row>37</xdr:row>
      <xdr:rowOff>13970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170197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8907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22860</xdr:rowOff>
    </xdr:from>
    <xdr:to>
      <xdr:col>78</xdr:col>
      <xdr:colOff>120650</xdr:colOff>
      <xdr:row>36</xdr:row>
      <xdr:rowOff>124460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80010</xdr:rowOff>
    </xdr:from>
    <xdr:to>
      <xdr:col>69</xdr:col>
      <xdr:colOff>142875</xdr:colOff>
      <xdr:row>36</xdr:row>
      <xdr:rowOff>10160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20337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公債費にかかる経常収支比率（</a:t>
          </a:r>
          <a:r>
            <a:rPr lang="en-US" altLang="ja-JP" sz="1100" b="0" i="0" baseline="0">
              <a:solidFill>
                <a:schemeClr val="dk1"/>
              </a:solidFill>
              <a:effectLst/>
              <a:latin typeface="+mn-lt"/>
              <a:ea typeface="+mn-ea"/>
              <a:cs typeface="+mn-cs"/>
            </a:rPr>
            <a:t>14.8</a:t>
          </a:r>
          <a:r>
            <a:rPr lang="ja-JP" altLang="ja-JP" sz="1100" b="0" i="0" baseline="0">
              <a:solidFill>
                <a:schemeClr val="dk1"/>
              </a:solidFill>
              <a:effectLst/>
              <a:latin typeface="+mn-lt"/>
              <a:ea typeface="+mn-ea"/>
              <a:cs typeface="+mn-cs"/>
            </a:rPr>
            <a:t>％）は対前年度で</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ポイント減少して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15.7</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15.1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よりは低い数値となっているが、</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14.3</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を若干上回っている</a:t>
          </a:r>
          <a:r>
            <a:rPr lang="ja-JP" altLang="ja-JP" sz="1100" b="0" i="0" baseline="0">
              <a:solidFill>
                <a:schemeClr val="dk1"/>
              </a:solidFill>
              <a:effectLst/>
              <a:latin typeface="+mn-lt"/>
              <a:ea typeface="+mn-ea"/>
              <a:cs typeface="+mn-cs"/>
            </a:rPr>
            <a:t>。今後についても、近年実施してきた大型投資的事業の借入金の償還が本格的に始まることから、公債費が増となっていく見込みである。交付税措置のある起債を活用し、将来に過度な負担を残さないよう、繰上償還の活用をするなど起債残高と公債費の平準化に努め</a:t>
          </a:r>
          <a:r>
            <a:rPr lang="ja-JP" altLang="en-US" sz="1100" b="0" i="0" baseline="0">
              <a:solidFill>
                <a:schemeClr val="dk1"/>
              </a:solidFill>
              <a:effectLst/>
              <a:latin typeface="+mn-lt"/>
              <a:ea typeface="+mn-ea"/>
              <a:cs typeface="+mn-cs"/>
            </a:rPr>
            <a:t>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623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78</xdr:row>
      <xdr:rowOff>3556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317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公債費以外にかかる経常収支比率（</a:t>
          </a:r>
          <a:r>
            <a:rPr lang="en-US" altLang="ja-JP" sz="1100" b="0" i="0" baseline="0">
              <a:solidFill>
                <a:schemeClr val="dk1"/>
              </a:solidFill>
              <a:effectLst/>
              <a:latin typeface="+mn-lt"/>
              <a:ea typeface="+mn-ea"/>
              <a:cs typeface="+mn-cs"/>
            </a:rPr>
            <a:t>61.9</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70.0</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73.2</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67.8</a:t>
          </a:r>
          <a:r>
            <a:rPr lang="ja-JP" altLang="ja-JP" sz="1100" b="0" i="0" baseline="0">
              <a:solidFill>
                <a:schemeClr val="dk1"/>
              </a:solidFill>
              <a:effectLst/>
              <a:latin typeface="+mn-lt"/>
              <a:ea typeface="+mn-ea"/>
              <a:cs typeface="+mn-cs"/>
            </a:rPr>
            <a:t>％）全てとの比較で大きく下回っていることから、今後も、経常経費削減に取り組む。</a:t>
          </a:r>
          <a:endParaRPr lang="ja-JP" altLang="ja-JP" sz="1400">
            <a:effectLst/>
          </a:endParaRPr>
        </a:p>
        <a:p>
          <a:pPr rtl="0"/>
          <a:r>
            <a:rPr lang="ja-JP" altLang="ja-JP" sz="1100" b="0" i="0" baseline="0">
              <a:solidFill>
                <a:schemeClr val="dk1"/>
              </a:solidFill>
              <a:effectLst/>
              <a:latin typeface="+mn-lt"/>
              <a:ea typeface="+mn-ea"/>
              <a:cs typeface="+mn-cs"/>
            </a:rPr>
            <a:t>　財政硬直化の主要因となる「人件費」については、経常経費決算額も多額となるため、常に弾力的な見直しを含めて対応することで、自主財源の確保に努めていく。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156718</xdr:rowOff>
    </xdr:from>
    <xdr:to>
      <xdr:col>82</xdr:col>
      <xdr:colOff>107950</xdr:colOff>
      <xdr:row>75</xdr:row>
      <xdr:rowOff>5842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67256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5842</xdr:rowOff>
    </xdr:from>
    <xdr:to>
      <xdr:col>78</xdr:col>
      <xdr:colOff>69850</xdr:colOff>
      <xdr:row>75</xdr:row>
      <xdr:rowOff>129286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8645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xdr:rowOff>
    </xdr:from>
    <xdr:to>
      <xdr:col>73</xdr:col>
      <xdr:colOff>180975</xdr:colOff>
      <xdr:row>75</xdr:row>
      <xdr:rowOff>129286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8691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75</xdr:row>
      <xdr:rowOff>10414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7685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128778</xdr:rowOff>
    </xdr:from>
    <xdr:to>
      <xdr:col>69</xdr:col>
      <xdr:colOff>142875</xdr:colOff>
      <xdr:row>78</xdr:row>
      <xdr:rowOff>58928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105918</xdr:rowOff>
    </xdr:from>
    <xdr:to>
      <xdr:col>82</xdr:col>
      <xdr:colOff>158750</xdr:colOff>
      <xdr:row>74</xdr:row>
      <xdr:rowOff>36068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122445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46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126492</xdr:rowOff>
    </xdr:from>
    <xdr:to>
      <xdr:col>78</xdr:col>
      <xdr:colOff>120650</xdr:colOff>
      <xdr:row>75</xdr:row>
      <xdr:rowOff>56642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66819</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131064</xdr:rowOff>
    </xdr:from>
    <xdr:to>
      <xdr:col>69</xdr:col>
      <xdr:colOff>142875</xdr:colOff>
      <xdr:row>75</xdr:row>
      <xdr:rowOff>61214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71391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30480</xdr:rowOff>
    </xdr:from>
    <xdr:to>
      <xdr:col>65</xdr:col>
      <xdr:colOff>53975</xdr:colOff>
      <xdr:row>74</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142257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144056</xdr:rowOff>
    </xdr:from>
    <xdr:to>
      <xdr:col>29</xdr:col>
      <xdr:colOff>127000</xdr:colOff>
      <xdr:row>18</xdr:row>
      <xdr:rowOff>50978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6331"/>
          <a:ext cx="647700" cy="7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50978</xdr:rowOff>
    </xdr:from>
    <xdr:to>
      <xdr:col>26</xdr:col>
      <xdr:colOff>50800</xdr:colOff>
      <xdr:row>18</xdr:row>
      <xdr:rowOff>133642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84703"/>
          <a:ext cx="698500" cy="8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133642</xdr:rowOff>
    </xdr:from>
    <xdr:to>
      <xdr:col>22</xdr:col>
      <xdr:colOff>114300</xdr:colOff>
      <xdr:row>18</xdr:row>
      <xdr:rowOff>146634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67367"/>
          <a:ext cx="6985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69075</xdr:rowOff>
    </xdr:from>
    <xdr:to>
      <xdr:col>22</xdr:col>
      <xdr:colOff>165100</xdr:colOff>
      <xdr:row>19</xdr:row>
      <xdr:rowOff>170675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4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146634</xdr:rowOff>
    </xdr:from>
    <xdr:to>
      <xdr:col>18</xdr:col>
      <xdr:colOff>177800</xdr:colOff>
      <xdr:row>19</xdr:row>
      <xdr:rowOff>6655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80359"/>
          <a:ext cx="698500" cy="31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73063</xdr:rowOff>
    </xdr:from>
    <xdr:to>
      <xdr:col>19</xdr:col>
      <xdr:colOff>38100</xdr:colOff>
      <xdr:row>20</xdr:row>
      <xdr:rowOff>3213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159440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82652</xdr:rowOff>
    </xdr:from>
    <xdr:to>
      <xdr:col>15</xdr:col>
      <xdr:colOff>101600</xdr:colOff>
      <xdr:row>20</xdr:row>
      <xdr:rowOff>12802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387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169029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47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93256</xdr:rowOff>
    </xdr:from>
    <xdr:to>
      <xdr:col>29</xdr:col>
      <xdr:colOff>177800</xdr:colOff>
      <xdr:row>18</xdr:row>
      <xdr:rowOff>23406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65333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178</xdr:rowOff>
    </xdr:from>
    <xdr:to>
      <xdr:col>26</xdr:col>
      <xdr:colOff>101600</xdr:colOff>
      <xdr:row>18</xdr:row>
      <xdr:rowOff>101778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86555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82842</xdr:rowOff>
    </xdr:from>
    <xdr:to>
      <xdr:col>22</xdr:col>
      <xdr:colOff>165100</xdr:colOff>
      <xdr:row>19</xdr:row>
      <xdr:rowOff>12992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1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23169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8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95834</xdr:rowOff>
    </xdr:from>
    <xdr:to>
      <xdr:col>19</xdr:col>
      <xdr:colOff>38100</xdr:colOff>
      <xdr:row>19</xdr:row>
      <xdr:rowOff>25984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36161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9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127305</xdr:rowOff>
    </xdr:from>
    <xdr:to>
      <xdr:col>15</xdr:col>
      <xdr:colOff>101600</xdr:colOff>
      <xdr:row>19</xdr:row>
      <xdr:rowOff>57455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6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67632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2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206455</xdr:rowOff>
    </xdr:from>
    <xdr:to>
      <xdr:col>29</xdr:col>
      <xdr:colOff>127000</xdr:colOff>
      <xdr:row>35</xdr:row>
      <xdr:rowOff>219975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16805"/>
          <a:ext cx="647700" cy="1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206455</xdr:rowOff>
    </xdr:from>
    <xdr:to>
      <xdr:col>26</xdr:col>
      <xdr:colOff>50800</xdr:colOff>
      <xdr:row>35</xdr:row>
      <xdr:rowOff>222718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16805"/>
          <a:ext cx="698500" cy="1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222718</xdr:rowOff>
    </xdr:from>
    <xdr:to>
      <xdr:col>22</xdr:col>
      <xdr:colOff>114300</xdr:colOff>
      <xdr:row>36</xdr:row>
      <xdr:rowOff>6724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33068"/>
          <a:ext cx="698500" cy="126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205947</xdr:rowOff>
    </xdr:from>
    <xdr:to>
      <xdr:col>22</xdr:col>
      <xdr:colOff>165100</xdr:colOff>
      <xdr:row>35</xdr:row>
      <xdr:rowOff>307547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292324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0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6724</xdr:rowOff>
    </xdr:from>
    <xdr:to>
      <xdr:col>18</xdr:col>
      <xdr:colOff>177800</xdr:colOff>
      <xdr:row>36</xdr:row>
      <xdr:rowOff>106752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59974"/>
          <a:ext cx="698500" cy="10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201113</xdr:rowOff>
    </xdr:from>
    <xdr:to>
      <xdr:col>19</xdr:col>
      <xdr:colOff>38100</xdr:colOff>
      <xdr:row>35</xdr:row>
      <xdr:rowOff>302713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312890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200297</xdr:rowOff>
    </xdr:from>
    <xdr:to>
      <xdr:col>15</xdr:col>
      <xdr:colOff>101600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169175</xdr:rowOff>
    </xdr:from>
    <xdr:to>
      <xdr:col>29</xdr:col>
      <xdr:colOff>177800</xdr:colOff>
      <xdr:row>35</xdr:row>
      <xdr:rowOff>270775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79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141252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5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155655</xdr:rowOff>
    </xdr:from>
    <xdr:to>
      <xdr:col>26</xdr:col>
      <xdr:colOff>101600</xdr:colOff>
      <xdr:row>35</xdr:row>
      <xdr:rowOff>257255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6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242032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5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171918</xdr:rowOff>
    </xdr:from>
    <xdr:to>
      <xdr:col>22</xdr:col>
      <xdr:colOff>165100</xdr:colOff>
      <xdr:row>35</xdr:row>
      <xdr:rowOff>273518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8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283695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298824</xdr:rowOff>
    </xdr:from>
    <xdr:to>
      <xdr:col>19</xdr:col>
      <xdr:colOff>38100</xdr:colOff>
      <xdr:row>36</xdr:row>
      <xdr:rowOff>57524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42301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55952</xdr:rowOff>
    </xdr:from>
    <xdr:to>
      <xdr:col>15</xdr:col>
      <xdr:colOff>101600</xdr:colOff>
      <xdr:row>36</xdr:row>
      <xdr:rowOff>157552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0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142329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9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19,332
19,041
66.87
9,279,767
8,958,506
313,536
5,315,786
9,990,099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19757</xdr:rowOff>
    </xdr:from>
    <xdr:to>
      <xdr:col>24</xdr:col>
      <xdr:colOff>63500</xdr:colOff>
      <xdr:row>36</xdr:row>
      <xdr:rowOff>113711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191957"/>
          <a:ext cx="8382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113711</xdr:rowOff>
    </xdr:from>
    <xdr:to>
      <xdr:col>19</xdr:col>
      <xdr:colOff>177800</xdr:colOff>
      <xdr:row>37</xdr:row>
      <xdr:rowOff>143729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85911"/>
          <a:ext cx="889000" cy="20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143729</xdr:rowOff>
    </xdr:from>
    <xdr:to>
      <xdr:col>15</xdr:col>
      <xdr:colOff>50800</xdr:colOff>
      <xdr:row>37</xdr:row>
      <xdr:rowOff>154087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87379"/>
          <a:ext cx="8890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19677</xdr:rowOff>
    </xdr:from>
    <xdr:to>
      <xdr:col>15</xdr:col>
      <xdr:colOff>101600</xdr:colOff>
      <xdr:row>38</xdr:row>
      <xdr:rowOff>121277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5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112404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6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154087</xdr:rowOff>
    </xdr:from>
    <xdr:to>
      <xdr:col>10</xdr:col>
      <xdr:colOff>114300</xdr:colOff>
      <xdr:row>38</xdr:row>
      <xdr:rowOff>14884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97737"/>
          <a:ext cx="889000" cy="3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24764</xdr:rowOff>
    </xdr:from>
    <xdr:to>
      <xdr:col>10</xdr:col>
      <xdr:colOff>165100</xdr:colOff>
      <xdr:row>38</xdr:row>
      <xdr:rowOff>126364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53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117491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6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31821</xdr:rowOff>
    </xdr:from>
    <xdr:to>
      <xdr:col>6</xdr:col>
      <xdr:colOff>38100</xdr:colOff>
      <xdr:row>38</xdr:row>
      <xdr:rowOff>133421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54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124548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63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140407</xdr:rowOff>
    </xdr:from>
    <xdr:to>
      <xdr:col>24</xdr:col>
      <xdr:colOff>114300</xdr:colOff>
      <xdr:row>36</xdr:row>
      <xdr:rowOff>70557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4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118834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11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62911</xdr:rowOff>
    </xdr:from>
    <xdr:to>
      <xdr:col>20</xdr:col>
      <xdr:colOff>38100</xdr:colOff>
      <xdr:row>36</xdr:row>
      <xdr:rowOff>164511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3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155638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32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92929</xdr:rowOff>
    </xdr:from>
    <xdr:to>
      <xdr:col>15</xdr:col>
      <xdr:colOff>101600</xdr:colOff>
      <xdr:row>38</xdr:row>
      <xdr:rowOff>23079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3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39606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21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103287</xdr:rowOff>
    </xdr:from>
    <xdr:to>
      <xdr:col>10</xdr:col>
      <xdr:colOff>165100</xdr:colOff>
      <xdr:row>38</xdr:row>
      <xdr:rowOff>33437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49964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2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135534</xdr:rowOff>
    </xdr:from>
    <xdr:to>
      <xdr:col>6</xdr:col>
      <xdr:colOff>38100</xdr:colOff>
      <xdr:row>38</xdr:row>
      <xdr:rowOff>65684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82211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22777</xdr:rowOff>
    </xdr:from>
    <xdr:to>
      <xdr:col>24</xdr:col>
      <xdr:colOff>63500</xdr:colOff>
      <xdr:row>57</xdr:row>
      <xdr:rowOff>78663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795427"/>
          <a:ext cx="838200" cy="5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22777</xdr:rowOff>
    </xdr:from>
    <xdr:to>
      <xdr:col>19</xdr:col>
      <xdr:colOff>177800</xdr:colOff>
      <xdr:row>57</xdr:row>
      <xdr:rowOff>71109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795427"/>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71109</xdr:rowOff>
    </xdr:from>
    <xdr:to>
      <xdr:col>15</xdr:col>
      <xdr:colOff>50800</xdr:colOff>
      <xdr:row>57</xdr:row>
      <xdr:rowOff>82800</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843759"/>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53543</xdr:rowOff>
    </xdr:from>
    <xdr:to>
      <xdr:col>15</xdr:col>
      <xdr:colOff>101600</xdr:colOff>
      <xdr:row>57</xdr:row>
      <xdr:rowOff>155143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82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146270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9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82800</xdr:rowOff>
    </xdr:from>
    <xdr:to>
      <xdr:col>10</xdr:col>
      <xdr:colOff>114300</xdr:colOff>
      <xdr:row>57</xdr:row>
      <xdr:rowOff>128129</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55450"/>
          <a:ext cx="8890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49494</xdr:rowOff>
    </xdr:from>
    <xdr:to>
      <xdr:col>10</xdr:col>
      <xdr:colOff>165100</xdr:colOff>
      <xdr:row>57</xdr:row>
      <xdr:rowOff>151094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82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142221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9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85710</xdr:rowOff>
    </xdr:from>
    <xdr:to>
      <xdr:col>6</xdr:col>
      <xdr:colOff>38100</xdr:colOff>
      <xdr:row>58</xdr:row>
      <xdr:rowOff>15860</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6987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5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27863</xdr:rowOff>
    </xdr:from>
    <xdr:to>
      <xdr:col>24</xdr:col>
      <xdr:colOff>114300</xdr:colOff>
      <xdr:row>57</xdr:row>
      <xdr:rowOff>129463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8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114240</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1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143427</xdr:rowOff>
    </xdr:from>
    <xdr:to>
      <xdr:col>20</xdr:col>
      <xdr:colOff>38100</xdr:colOff>
      <xdr:row>57</xdr:row>
      <xdr:rowOff>73577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64704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8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20309</xdr:rowOff>
    </xdr:from>
    <xdr:to>
      <xdr:col>15</xdr:col>
      <xdr:colOff>101600</xdr:colOff>
      <xdr:row>57</xdr:row>
      <xdr:rowOff>121909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138436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5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32000</xdr:rowOff>
    </xdr:from>
    <xdr:to>
      <xdr:col>10</xdr:col>
      <xdr:colOff>165100</xdr:colOff>
      <xdr:row>57</xdr:row>
      <xdr:rowOff>133600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150127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77329</xdr:rowOff>
    </xdr:from>
    <xdr:to>
      <xdr:col>6</xdr:col>
      <xdr:colOff>38100</xdr:colOff>
      <xdr:row>58</xdr:row>
      <xdr:rowOff>7479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24006</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62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71258</xdr:rowOff>
    </xdr:from>
    <xdr:to>
      <xdr:col>24</xdr:col>
      <xdr:colOff>63500</xdr:colOff>
      <xdr:row>78</xdr:row>
      <xdr:rowOff>88630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44358"/>
          <a:ext cx="8382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88630</xdr:rowOff>
    </xdr:from>
    <xdr:to>
      <xdr:col>19</xdr:col>
      <xdr:colOff>177800</xdr:colOff>
      <xdr:row>78</xdr:row>
      <xdr:rowOff>94734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61730"/>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94734</xdr:rowOff>
    </xdr:from>
    <xdr:to>
      <xdr:col>15</xdr:col>
      <xdr:colOff>50800</xdr:colOff>
      <xdr:row>78</xdr:row>
      <xdr:rowOff>96472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67834"/>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6445</xdr:rowOff>
    </xdr:from>
    <xdr:to>
      <xdr:col>15</xdr:col>
      <xdr:colOff>101600</xdr:colOff>
      <xdr:row>78</xdr:row>
      <xdr:rowOff>108045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124572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5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96472</xdr:rowOff>
    </xdr:from>
    <xdr:to>
      <xdr:col>10</xdr:col>
      <xdr:colOff>114300</xdr:colOff>
      <xdr:row>78</xdr:row>
      <xdr:rowOff>98941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69572"/>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3839</xdr:rowOff>
    </xdr:from>
    <xdr:to>
      <xdr:col>10</xdr:col>
      <xdr:colOff>165100</xdr:colOff>
      <xdr:row>78</xdr:row>
      <xdr:rowOff>105439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121966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1803</xdr:rowOff>
    </xdr:from>
    <xdr:to>
      <xdr:col>6</xdr:col>
      <xdr:colOff>38100</xdr:colOff>
      <xdr:row>78</xdr:row>
      <xdr:rowOff>103403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119930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5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20458</xdr:rowOff>
    </xdr:from>
    <xdr:to>
      <xdr:col>24</xdr:col>
      <xdr:colOff>114300</xdr:colOff>
      <xdr:row>78</xdr:row>
      <xdr:rowOff>122058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106835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0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37830</xdr:rowOff>
    </xdr:from>
    <xdr:to>
      <xdr:col>20</xdr:col>
      <xdr:colOff>38100</xdr:colOff>
      <xdr:row>78</xdr:row>
      <xdr:rowOff>139430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130557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43934</xdr:rowOff>
    </xdr:from>
    <xdr:to>
      <xdr:col>15</xdr:col>
      <xdr:colOff>101600</xdr:colOff>
      <xdr:row>78</xdr:row>
      <xdr:rowOff>145534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136661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45672</xdr:rowOff>
    </xdr:from>
    <xdr:to>
      <xdr:col>10</xdr:col>
      <xdr:colOff>165100</xdr:colOff>
      <xdr:row>78</xdr:row>
      <xdr:rowOff>147272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138399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1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48141</xdr:rowOff>
    </xdr:from>
    <xdr:to>
      <xdr:col>6</xdr:col>
      <xdr:colOff>38100</xdr:colOff>
      <xdr:row>78</xdr:row>
      <xdr:rowOff>149741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140868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1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165750</xdr:rowOff>
    </xdr:from>
    <xdr:to>
      <xdr:col>24</xdr:col>
      <xdr:colOff>63500</xdr:colOff>
      <xdr:row>98</xdr:row>
      <xdr:rowOff>63097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624950"/>
          <a:ext cx="838200" cy="24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32367</xdr:rowOff>
    </xdr:from>
    <xdr:to>
      <xdr:col>19</xdr:col>
      <xdr:colOff>177800</xdr:colOff>
      <xdr:row>98</xdr:row>
      <xdr:rowOff>63097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834467"/>
          <a:ext cx="889000" cy="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32367</xdr:rowOff>
    </xdr:from>
    <xdr:to>
      <xdr:col>15</xdr:col>
      <xdr:colOff>50800</xdr:colOff>
      <xdr:row>98</xdr:row>
      <xdr:rowOff>69726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34467"/>
          <a:ext cx="889000" cy="3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69149</xdr:rowOff>
    </xdr:from>
    <xdr:to>
      <xdr:col>10</xdr:col>
      <xdr:colOff>114300</xdr:colOff>
      <xdr:row>98</xdr:row>
      <xdr:rowOff>69726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871249"/>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114950</xdr:rowOff>
    </xdr:from>
    <xdr:to>
      <xdr:col>24</xdr:col>
      <xdr:colOff>114300</xdr:colOff>
      <xdr:row>97</xdr:row>
      <xdr:rowOff>45100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93377</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5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12297</xdr:rowOff>
    </xdr:from>
    <xdr:to>
      <xdr:col>20</xdr:col>
      <xdr:colOff>38100</xdr:colOff>
      <xdr:row>98</xdr:row>
      <xdr:rowOff>113897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8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105024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90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153017</xdr:rowOff>
    </xdr:from>
    <xdr:to>
      <xdr:col>15</xdr:col>
      <xdr:colOff>101600</xdr:colOff>
      <xdr:row>98</xdr:row>
      <xdr:rowOff>83167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74294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7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18926</xdr:rowOff>
    </xdr:from>
    <xdr:to>
      <xdr:col>10</xdr:col>
      <xdr:colOff>165100</xdr:colOff>
      <xdr:row>98</xdr:row>
      <xdr:rowOff>120526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2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111653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18349</xdr:rowOff>
    </xdr:from>
    <xdr:to>
      <xdr:col>6</xdr:col>
      <xdr:colOff>38100</xdr:colOff>
      <xdr:row>98</xdr:row>
      <xdr:rowOff>119949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2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111076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1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76844</xdr:rowOff>
    </xdr:from>
    <xdr:to>
      <xdr:col>55</xdr:col>
      <xdr:colOff>0</xdr:colOff>
      <xdr:row>37</xdr:row>
      <xdr:rowOff>39628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06144"/>
          <a:ext cx="838200" cy="47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76844</xdr:rowOff>
    </xdr:from>
    <xdr:to>
      <xdr:col>50</xdr:col>
      <xdr:colOff>114300</xdr:colOff>
      <xdr:row>37</xdr:row>
      <xdr:rowOff>65748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906144"/>
          <a:ext cx="889000" cy="50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65748</xdr:rowOff>
    </xdr:from>
    <xdr:to>
      <xdr:col>45</xdr:col>
      <xdr:colOff>177800</xdr:colOff>
      <xdr:row>37</xdr:row>
      <xdr:rowOff>81416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09398"/>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52210</xdr:rowOff>
    </xdr:from>
    <xdr:to>
      <xdr:col>46</xdr:col>
      <xdr:colOff>38100</xdr:colOff>
      <xdr:row>37</xdr:row>
      <xdr:rowOff>153810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144937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81416</xdr:rowOff>
    </xdr:from>
    <xdr:to>
      <xdr:col>41</xdr:col>
      <xdr:colOff>50800</xdr:colOff>
      <xdr:row>37</xdr:row>
      <xdr:rowOff>85032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25066"/>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54670</xdr:rowOff>
    </xdr:from>
    <xdr:to>
      <xdr:col>41</xdr:col>
      <xdr:colOff>101600</xdr:colOff>
      <xdr:row>37</xdr:row>
      <xdr:rowOff>156270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147397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62986</xdr:rowOff>
    </xdr:from>
    <xdr:to>
      <xdr:col>36</xdr:col>
      <xdr:colOff>165100</xdr:colOff>
      <xdr:row>37</xdr:row>
      <xdr:rowOff>164586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155713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160278</xdr:rowOff>
    </xdr:from>
    <xdr:to>
      <xdr:col>55</xdr:col>
      <xdr:colOff>50800</xdr:colOff>
      <xdr:row>37</xdr:row>
      <xdr:rowOff>90428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75205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26044</xdr:rowOff>
    </xdr:from>
    <xdr:to>
      <xdr:col>50</xdr:col>
      <xdr:colOff>165100</xdr:colOff>
      <xdr:row>34</xdr:row>
      <xdr:rowOff>127644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118771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4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14948</xdr:rowOff>
    </xdr:from>
    <xdr:to>
      <xdr:col>46</xdr:col>
      <xdr:colOff>38100</xdr:colOff>
      <xdr:row>37</xdr:row>
      <xdr:rowOff>116548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133075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1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30616</xdr:rowOff>
    </xdr:from>
    <xdr:to>
      <xdr:col>41</xdr:col>
      <xdr:colOff>101600</xdr:colOff>
      <xdr:row>37</xdr:row>
      <xdr:rowOff>132216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148743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4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34232</xdr:rowOff>
    </xdr:from>
    <xdr:to>
      <xdr:col>36</xdr:col>
      <xdr:colOff>165100</xdr:colOff>
      <xdr:row>37</xdr:row>
      <xdr:rowOff>135832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152359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165745</xdr:rowOff>
    </xdr:from>
    <xdr:to>
      <xdr:col>55</xdr:col>
      <xdr:colOff>0</xdr:colOff>
      <xdr:row>58</xdr:row>
      <xdr:rowOff>65515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38395"/>
          <a:ext cx="838200" cy="7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94029</xdr:rowOff>
    </xdr:from>
    <xdr:to>
      <xdr:col>50</xdr:col>
      <xdr:colOff>114300</xdr:colOff>
      <xdr:row>57</xdr:row>
      <xdr:rowOff>165745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866679"/>
          <a:ext cx="889000" cy="7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94029</xdr:rowOff>
    </xdr:from>
    <xdr:to>
      <xdr:col>45</xdr:col>
      <xdr:colOff>177800</xdr:colOff>
      <xdr:row>58</xdr:row>
      <xdr:rowOff>12983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866679"/>
          <a:ext cx="889000" cy="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141234</xdr:rowOff>
    </xdr:from>
    <xdr:to>
      <xdr:col>46</xdr:col>
      <xdr:colOff>38100</xdr:colOff>
      <xdr:row>58</xdr:row>
      <xdr:rowOff>71384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1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62511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1000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12983</xdr:rowOff>
    </xdr:from>
    <xdr:to>
      <xdr:col>41</xdr:col>
      <xdr:colOff>50800</xdr:colOff>
      <xdr:row>58</xdr:row>
      <xdr:rowOff>71688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957083"/>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156005</xdr:rowOff>
    </xdr:from>
    <xdr:to>
      <xdr:col>41</xdr:col>
      <xdr:colOff>101600</xdr:colOff>
      <xdr:row>58</xdr:row>
      <xdr:rowOff>86155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9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77282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1002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137702</xdr:rowOff>
    </xdr:from>
    <xdr:to>
      <xdr:col>36</xdr:col>
      <xdr:colOff>165100</xdr:colOff>
      <xdr:row>58</xdr:row>
      <xdr:rowOff>67852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1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84379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8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14715</xdr:rowOff>
    </xdr:from>
    <xdr:to>
      <xdr:col>55</xdr:col>
      <xdr:colOff>50800</xdr:colOff>
      <xdr:row>58</xdr:row>
      <xdr:rowOff>116315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101092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114945</xdr:rowOff>
    </xdr:from>
    <xdr:to>
      <xdr:col>50</xdr:col>
      <xdr:colOff>165100</xdr:colOff>
      <xdr:row>58</xdr:row>
      <xdr:rowOff>45095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36222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43229</xdr:rowOff>
    </xdr:from>
    <xdr:to>
      <xdr:col>46</xdr:col>
      <xdr:colOff>38100</xdr:colOff>
      <xdr:row>57</xdr:row>
      <xdr:rowOff>144829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161356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5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133633</xdr:rowOff>
    </xdr:from>
    <xdr:to>
      <xdr:col>41</xdr:col>
      <xdr:colOff>101600</xdr:colOff>
      <xdr:row>58</xdr:row>
      <xdr:rowOff>63783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80310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68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20888</xdr:rowOff>
    </xdr:from>
    <xdr:to>
      <xdr:col>36</xdr:col>
      <xdr:colOff>165100</xdr:colOff>
      <xdr:row>58</xdr:row>
      <xdr:rowOff>122488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113615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5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94182</xdr:rowOff>
    </xdr:from>
    <xdr:to>
      <xdr:col>55</xdr:col>
      <xdr:colOff>0</xdr:colOff>
      <xdr:row>78</xdr:row>
      <xdr:rowOff>131511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67282"/>
          <a:ext cx="838200" cy="3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152195</xdr:rowOff>
    </xdr:from>
    <xdr:to>
      <xdr:col>50</xdr:col>
      <xdr:colOff>114300</xdr:colOff>
      <xdr:row>78</xdr:row>
      <xdr:rowOff>94182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53845"/>
          <a:ext cx="889000" cy="1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152195</xdr:rowOff>
    </xdr:from>
    <xdr:to>
      <xdr:col>45</xdr:col>
      <xdr:colOff>177800</xdr:colOff>
      <xdr:row>78</xdr:row>
      <xdr:rowOff>29383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53845"/>
          <a:ext cx="889000" cy="4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29524</xdr:rowOff>
    </xdr:from>
    <xdr:to>
      <xdr:col>46</xdr:col>
      <xdr:colOff>38100</xdr:colOff>
      <xdr:row>78</xdr:row>
      <xdr:rowOff>131124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0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122251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29383</xdr:rowOff>
    </xdr:from>
    <xdr:to>
      <xdr:col>41</xdr:col>
      <xdr:colOff>50800</xdr:colOff>
      <xdr:row>78</xdr:row>
      <xdr:rowOff>88168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02483"/>
          <a:ext cx="889000" cy="5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18011</xdr:rowOff>
    </xdr:from>
    <xdr:to>
      <xdr:col>41</xdr:col>
      <xdr:colOff>101600</xdr:colOff>
      <xdr:row>78</xdr:row>
      <xdr:rowOff>119611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91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110738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18070</xdr:rowOff>
    </xdr:from>
    <xdr:to>
      <xdr:col>36</xdr:col>
      <xdr:colOff>165100</xdr:colOff>
      <xdr:row>78</xdr:row>
      <xdr:rowOff>119670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136197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80711</xdr:rowOff>
    </xdr:from>
    <xdr:to>
      <xdr:col>55</xdr:col>
      <xdr:colOff>50800</xdr:colOff>
      <xdr:row>79</xdr:row>
      <xdr:rowOff>10861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167088</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43382</xdr:rowOff>
    </xdr:from>
    <xdr:to>
      <xdr:col>50</xdr:col>
      <xdr:colOff>165100</xdr:colOff>
      <xdr:row>78</xdr:row>
      <xdr:rowOff>144982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136109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0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101395</xdr:rowOff>
    </xdr:from>
    <xdr:to>
      <xdr:col>46</xdr:col>
      <xdr:colOff>38100</xdr:colOff>
      <xdr:row>78</xdr:row>
      <xdr:rowOff>31545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48072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7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150033</xdr:rowOff>
    </xdr:from>
    <xdr:to>
      <xdr:col>41</xdr:col>
      <xdr:colOff>101600</xdr:colOff>
      <xdr:row>78</xdr:row>
      <xdr:rowOff>80183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5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96710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37368</xdr:rowOff>
    </xdr:from>
    <xdr:to>
      <xdr:col>36</xdr:col>
      <xdr:colOff>165100</xdr:colOff>
      <xdr:row>78</xdr:row>
      <xdr:rowOff>138968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1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130095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0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98923</xdr:rowOff>
    </xdr:from>
    <xdr:to>
      <xdr:col>55</xdr:col>
      <xdr:colOff>0</xdr:colOff>
      <xdr:row>97</xdr:row>
      <xdr:rowOff>143608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29573"/>
          <a:ext cx="838200" cy="4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98923</xdr:rowOff>
    </xdr:from>
    <xdr:to>
      <xdr:col>50</xdr:col>
      <xdr:colOff>114300</xdr:colOff>
      <xdr:row>97</xdr:row>
      <xdr:rowOff>140294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29573"/>
          <a:ext cx="889000" cy="4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140294</xdr:rowOff>
    </xdr:from>
    <xdr:to>
      <xdr:col>45</xdr:col>
      <xdr:colOff>177800</xdr:colOff>
      <xdr:row>98</xdr:row>
      <xdr:rowOff>36359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70944"/>
          <a:ext cx="889000" cy="6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36359</xdr:rowOff>
    </xdr:from>
    <xdr:to>
      <xdr:col>41</xdr:col>
      <xdr:colOff>50800</xdr:colOff>
      <xdr:row>98</xdr:row>
      <xdr:rowOff>45960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3845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92808</xdr:rowOff>
    </xdr:from>
    <xdr:to>
      <xdr:col>55</xdr:col>
      <xdr:colOff>50800</xdr:colOff>
      <xdr:row>98</xdr:row>
      <xdr:rowOff>22958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22680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5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48123</xdr:rowOff>
    </xdr:from>
    <xdr:to>
      <xdr:col>50</xdr:col>
      <xdr:colOff>165100</xdr:colOff>
      <xdr:row>97</xdr:row>
      <xdr:rowOff>149723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140850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89494</xdr:rowOff>
    </xdr:from>
    <xdr:to>
      <xdr:col>46</xdr:col>
      <xdr:colOff>38100</xdr:colOff>
      <xdr:row>98</xdr:row>
      <xdr:rowOff>19644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36171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9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157009</xdr:rowOff>
    </xdr:from>
    <xdr:to>
      <xdr:col>41</xdr:col>
      <xdr:colOff>101600</xdr:colOff>
      <xdr:row>98</xdr:row>
      <xdr:rowOff>87159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78286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166610</xdr:rowOff>
    </xdr:from>
    <xdr:to>
      <xdr:col>36</xdr:col>
      <xdr:colOff>165100</xdr:colOff>
      <xdr:row>98</xdr:row>
      <xdr:rowOff>96760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87887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8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24893</xdr:rowOff>
    </xdr:from>
    <xdr:to>
      <xdr:col>85</xdr:col>
      <xdr:colOff>127000</xdr:colOff>
      <xdr:row>39</xdr:row>
      <xdr:rowOff>42694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11443"/>
          <a:ext cx="83820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38590</xdr:rowOff>
    </xdr:from>
    <xdr:to>
      <xdr:col>81</xdr:col>
      <xdr:colOff>50800</xdr:colOff>
      <xdr:row>39</xdr:row>
      <xdr:rowOff>42694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5140"/>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38590</xdr:rowOff>
    </xdr:from>
    <xdr:to>
      <xdr:col>76</xdr:col>
      <xdr:colOff>114300</xdr:colOff>
      <xdr:row>39</xdr:row>
      <xdr:rowOff>43577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5140"/>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157385</xdr:rowOff>
    </xdr:from>
    <xdr:to>
      <xdr:col>76</xdr:col>
      <xdr:colOff>165100</xdr:colOff>
      <xdr:row>39</xdr:row>
      <xdr:rowOff>87535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104062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43577</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30127"/>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159408</xdr:rowOff>
    </xdr:from>
    <xdr:to>
      <xdr:col>72</xdr:col>
      <xdr:colOff>38100</xdr:colOff>
      <xdr:row>39</xdr:row>
      <xdr:rowOff>89558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106085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162502</xdr:rowOff>
    </xdr:from>
    <xdr:to>
      <xdr:col>67</xdr:col>
      <xdr:colOff>101600</xdr:colOff>
      <xdr:row>39</xdr:row>
      <xdr:rowOff>92652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109179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145543</xdr:rowOff>
    </xdr:from>
    <xdr:to>
      <xdr:col>85</xdr:col>
      <xdr:colOff>177800</xdr:colOff>
      <xdr:row>39</xdr:row>
      <xdr:rowOff>75693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104920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163344</xdr:rowOff>
    </xdr:from>
    <xdr:to>
      <xdr:col>81</xdr:col>
      <xdr:colOff>101600</xdr:colOff>
      <xdr:row>39</xdr:row>
      <xdr:rowOff>93494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84621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159240</xdr:rowOff>
    </xdr:from>
    <xdr:to>
      <xdr:col>76</xdr:col>
      <xdr:colOff>165100</xdr:colOff>
      <xdr:row>39</xdr:row>
      <xdr:rowOff>89390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80517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6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164227</xdr:rowOff>
    </xdr:from>
    <xdr:to>
      <xdr:col>72</xdr:col>
      <xdr:colOff>38100</xdr:colOff>
      <xdr:row>39</xdr:row>
      <xdr:rowOff>94377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85504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72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116794</xdr:rowOff>
    </xdr:from>
    <xdr:to>
      <xdr:col>85</xdr:col>
      <xdr:colOff>127000</xdr:colOff>
      <xdr:row>77</xdr:row>
      <xdr:rowOff>118614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18444"/>
          <a:ext cx="8382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118614</xdr:rowOff>
    </xdr:from>
    <xdr:to>
      <xdr:col>81</xdr:col>
      <xdr:colOff>50800</xdr:colOff>
      <xdr:row>77</xdr:row>
      <xdr:rowOff>119213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20264"/>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119213</xdr:rowOff>
    </xdr:from>
    <xdr:to>
      <xdr:col>76</xdr:col>
      <xdr:colOff>114300</xdr:colOff>
      <xdr:row>77</xdr:row>
      <xdr:rowOff>119424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20863"/>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115554</xdr:rowOff>
    </xdr:from>
    <xdr:to>
      <xdr:col>76</xdr:col>
      <xdr:colOff>165100</xdr:colOff>
      <xdr:row>78</xdr:row>
      <xdr:rowOff>45704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31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36831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40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119424</xdr:rowOff>
    </xdr:from>
    <xdr:to>
      <xdr:col>71</xdr:col>
      <xdr:colOff>177800</xdr:colOff>
      <xdr:row>77</xdr:row>
      <xdr:rowOff>137816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21074"/>
          <a:ext cx="889000" cy="1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113447</xdr:rowOff>
    </xdr:from>
    <xdr:to>
      <xdr:col>72</xdr:col>
      <xdr:colOff>38100</xdr:colOff>
      <xdr:row>78</xdr:row>
      <xdr:rowOff>43597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31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34724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40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114430</xdr:rowOff>
    </xdr:from>
    <xdr:to>
      <xdr:col>67</xdr:col>
      <xdr:colOff>101600</xdr:colOff>
      <xdr:row>78</xdr:row>
      <xdr:rowOff>44580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3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35707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4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65994</xdr:rowOff>
    </xdr:from>
    <xdr:to>
      <xdr:col>85</xdr:col>
      <xdr:colOff>177800</xdr:colOff>
      <xdr:row>77</xdr:row>
      <xdr:rowOff>167594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6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44421</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4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67814</xdr:rowOff>
    </xdr:from>
    <xdr:to>
      <xdr:col>81</xdr:col>
      <xdr:colOff>101600</xdr:colOff>
      <xdr:row>77</xdr:row>
      <xdr:rowOff>169414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6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160541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6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68413</xdr:rowOff>
    </xdr:from>
    <xdr:to>
      <xdr:col>76</xdr:col>
      <xdr:colOff>165100</xdr:colOff>
      <xdr:row>77</xdr:row>
      <xdr:rowOff>170013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15090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0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68624</xdr:rowOff>
    </xdr:from>
    <xdr:to>
      <xdr:col>72</xdr:col>
      <xdr:colOff>38100</xdr:colOff>
      <xdr:row>77</xdr:row>
      <xdr:rowOff>170224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15301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0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87016</xdr:rowOff>
    </xdr:from>
    <xdr:to>
      <xdr:col>67</xdr:col>
      <xdr:colOff>101600</xdr:colOff>
      <xdr:row>78</xdr:row>
      <xdr:rowOff>17166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8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33693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0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8438</xdr:rowOff>
    </xdr:from>
    <xdr:to>
      <xdr:col>85</xdr:col>
      <xdr:colOff>127000</xdr:colOff>
      <xdr:row>98</xdr:row>
      <xdr:rowOff>53060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39088"/>
          <a:ext cx="838200" cy="2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53060</xdr:rowOff>
    </xdr:from>
    <xdr:to>
      <xdr:col>81</xdr:col>
      <xdr:colOff>50800</xdr:colOff>
      <xdr:row>98</xdr:row>
      <xdr:rowOff>130127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55160"/>
          <a:ext cx="889000" cy="7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118880</xdr:rowOff>
    </xdr:from>
    <xdr:to>
      <xdr:col>76</xdr:col>
      <xdr:colOff>114300</xdr:colOff>
      <xdr:row>98</xdr:row>
      <xdr:rowOff>130127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20980"/>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146901</xdr:rowOff>
    </xdr:from>
    <xdr:to>
      <xdr:col>76</xdr:col>
      <xdr:colOff>165100</xdr:colOff>
      <xdr:row>98</xdr:row>
      <xdr:rowOff>77051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93578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55465</xdr:rowOff>
    </xdr:from>
    <xdr:to>
      <xdr:col>71</xdr:col>
      <xdr:colOff>177800</xdr:colOff>
      <xdr:row>98</xdr:row>
      <xdr:rowOff>118880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57565"/>
          <a:ext cx="889000" cy="6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73648</xdr:rowOff>
    </xdr:from>
    <xdr:to>
      <xdr:col>72</xdr:col>
      <xdr:colOff>38100</xdr:colOff>
      <xdr:row>98</xdr:row>
      <xdr:rowOff>3798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20325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112757</xdr:rowOff>
    </xdr:from>
    <xdr:to>
      <xdr:col>67</xdr:col>
      <xdr:colOff>101600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129088</xdr:rowOff>
    </xdr:from>
    <xdr:to>
      <xdr:col>85</xdr:col>
      <xdr:colOff>177800</xdr:colOff>
      <xdr:row>97</xdr:row>
      <xdr:rowOff>59238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107515</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2260</xdr:rowOff>
    </xdr:from>
    <xdr:to>
      <xdr:col>81</xdr:col>
      <xdr:colOff>101600</xdr:colOff>
      <xdr:row>98</xdr:row>
      <xdr:rowOff>103860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94987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89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79327</xdr:rowOff>
    </xdr:from>
    <xdr:to>
      <xdr:col>76</xdr:col>
      <xdr:colOff>165100</xdr:colOff>
      <xdr:row>99</xdr:row>
      <xdr:rowOff>9477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8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7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68080</xdr:rowOff>
    </xdr:from>
    <xdr:to>
      <xdr:col>72</xdr:col>
      <xdr:colOff>38100</xdr:colOff>
      <xdr:row>98</xdr:row>
      <xdr:rowOff>169680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160807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4665</xdr:rowOff>
    </xdr:from>
    <xdr:to>
      <xdr:col>67</xdr:col>
      <xdr:colOff>101600</xdr:colOff>
      <xdr:row>98</xdr:row>
      <xdr:rowOff>106265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0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97392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89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121819</xdr:rowOff>
    </xdr:from>
    <xdr:to>
      <xdr:col>107</xdr:col>
      <xdr:colOff>101600</xdr:colOff>
      <xdr:row>38</xdr:row>
      <xdr:rowOff>51969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68496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155834</xdr:rowOff>
    </xdr:from>
    <xdr:to>
      <xdr:col>102</xdr:col>
      <xdr:colOff>165100</xdr:colOff>
      <xdr:row>38</xdr:row>
      <xdr:rowOff>85984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102511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161869</xdr:rowOff>
    </xdr:from>
    <xdr:to>
      <xdr:col>98</xdr:col>
      <xdr:colOff>38100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51808</xdr:rowOff>
    </xdr:from>
    <xdr:to>
      <xdr:col>116</xdr:col>
      <xdr:colOff>63500</xdr:colOff>
      <xdr:row>58</xdr:row>
      <xdr:rowOff>54367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95908"/>
          <a:ext cx="8382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151713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1009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160579</xdr:rowOff>
    </xdr:from>
    <xdr:to>
      <xdr:col>111</xdr:col>
      <xdr:colOff>177800</xdr:colOff>
      <xdr:row>58</xdr:row>
      <xdr:rowOff>54367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33229"/>
          <a:ext cx="889000" cy="6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101824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2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160579</xdr:rowOff>
    </xdr:from>
    <xdr:to>
      <xdr:col>107</xdr:col>
      <xdr:colOff>50800</xdr:colOff>
      <xdr:row>57</xdr:row>
      <xdr:rowOff>165913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93322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33437</xdr:rowOff>
    </xdr:from>
    <xdr:to>
      <xdr:col>107</xdr:col>
      <xdr:colOff>101600</xdr:colOff>
      <xdr:row>59</xdr:row>
      <xdr:rowOff>135037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126164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2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165913</xdr:rowOff>
    </xdr:from>
    <xdr:to>
      <xdr:col>102</xdr:col>
      <xdr:colOff>114300</xdr:colOff>
      <xdr:row>57</xdr:row>
      <xdr:rowOff>169266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93856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33056</xdr:rowOff>
    </xdr:from>
    <xdr:to>
      <xdr:col>102</xdr:col>
      <xdr:colOff>165100</xdr:colOff>
      <xdr:row>59</xdr:row>
      <xdr:rowOff>134656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125783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33198</xdr:rowOff>
    </xdr:from>
    <xdr:to>
      <xdr:col>98</xdr:col>
      <xdr:colOff>38100</xdr:colOff>
      <xdr:row>59</xdr:row>
      <xdr:rowOff>134798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125925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2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1008</xdr:rowOff>
    </xdr:from>
    <xdr:to>
      <xdr:col>116</xdr:col>
      <xdr:colOff>114300</xdr:colOff>
      <xdr:row>58</xdr:row>
      <xdr:rowOff>102608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4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23885</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3567</xdr:rowOff>
    </xdr:from>
    <xdr:to>
      <xdr:col>112</xdr:col>
      <xdr:colOff>38100</xdr:colOff>
      <xdr:row>58</xdr:row>
      <xdr:rowOff>105167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121694</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72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109779</xdr:rowOff>
    </xdr:from>
    <xdr:to>
      <xdr:col>107</xdr:col>
      <xdr:colOff>101600</xdr:colOff>
      <xdr:row>58</xdr:row>
      <xdr:rowOff>39929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8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56456</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6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115113</xdr:rowOff>
    </xdr:from>
    <xdr:to>
      <xdr:col>102</xdr:col>
      <xdr:colOff>165100</xdr:colOff>
      <xdr:row>58</xdr:row>
      <xdr:rowOff>45263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8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61790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966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118466</xdr:rowOff>
    </xdr:from>
    <xdr:to>
      <xdr:col>98</xdr:col>
      <xdr:colOff>38100</xdr:colOff>
      <xdr:row>58</xdr:row>
      <xdr:rowOff>48616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65143</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96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84689</xdr:rowOff>
    </xdr:from>
    <xdr:to>
      <xdr:col>116</xdr:col>
      <xdr:colOff>63500</xdr:colOff>
      <xdr:row>77</xdr:row>
      <xdr:rowOff>91041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86339"/>
          <a:ext cx="8382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91041</xdr:rowOff>
    </xdr:from>
    <xdr:to>
      <xdr:col>111</xdr:col>
      <xdr:colOff>177800</xdr:colOff>
      <xdr:row>77</xdr:row>
      <xdr:rowOff>97735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92691"/>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97735</xdr:rowOff>
    </xdr:from>
    <xdr:to>
      <xdr:col>107</xdr:col>
      <xdr:colOff>50800</xdr:colOff>
      <xdr:row>77</xdr:row>
      <xdr:rowOff>150688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99385"/>
          <a:ext cx="889000" cy="5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81291</xdr:rowOff>
    </xdr:from>
    <xdr:to>
      <xdr:col>107</xdr:col>
      <xdr:colOff>101600</xdr:colOff>
      <xdr:row>78</xdr:row>
      <xdr:rowOff>11441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136156</xdr:rowOff>
    </xdr:from>
    <xdr:to>
      <xdr:col>102</xdr:col>
      <xdr:colOff>114300</xdr:colOff>
      <xdr:row>77</xdr:row>
      <xdr:rowOff>150688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37806"/>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58970</xdr:rowOff>
    </xdr:from>
    <xdr:to>
      <xdr:col>102</xdr:col>
      <xdr:colOff>165100</xdr:colOff>
      <xdr:row>77</xdr:row>
      <xdr:rowOff>160570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5647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3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30525</xdr:rowOff>
    </xdr:from>
    <xdr:to>
      <xdr:col>98</xdr:col>
      <xdr:colOff>38100</xdr:colOff>
      <xdr:row>77</xdr:row>
      <xdr:rowOff>132125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3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148652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33889</xdr:rowOff>
    </xdr:from>
    <xdr:to>
      <xdr:col>116</xdr:col>
      <xdr:colOff>114300</xdr:colOff>
      <xdr:row>77</xdr:row>
      <xdr:rowOff>135489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3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12316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1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40241</xdr:rowOff>
    </xdr:from>
    <xdr:to>
      <xdr:col>112</xdr:col>
      <xdr:colOff>38100</xdr:colOff>
      <xdr:row>77</xdr:row>
      <xdr:rowOff>141841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132968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46935</xdr:rowOff>
    </xdr:from>
    <xdr:to>
      <xdr:col>107</xdr:col>
      <xdr:colOff>101600</xdr:colOff>
      <xdr:row>77</xdr:row>
      <xdr:rowOff>148535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165062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2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99888</xdr:rowOff>
    </xdr:from>
    <xdr:to>
      <xdr:col>102</xdr:col>
      <xdr:colOff>165100</xdr:colOff>
      <xdr:row>78</xdr:row>
      <xdr:rowOff>30038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0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21165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85356</xdr:rowOff>
    </xdr:from>
    <xdr:to>
      <xdr:col>98</xdr:col>
      <xdr:colOff>38100</xdr:colOff>
      <xdr:row>78</xdr:row>
      <xdr:rowOff>15506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6633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他団体との差が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見られる項目については、以下の要因によるものと考</a:t>
          </a:r>
          <a:r>
            <a:rPr kumimoji="1" lang="ja-JP" altLang="en-US" sz="1100">
              <a:solidFill>
                <a:schemeClr val="dk1"/>
              </a:solidFill>
              <a:effectLst/>
              <a:latin typeface="+mn-lt"/>
              <a:ea typeface="+mn-ea"/>
              <a:cs typeface="+mn-cs"/>
            </a:rPr>
            <a:t>えられる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物件費については、効率的な行財政運営を図りながら抑制に励んでいるところではあるが、類似団体の中で当町は比較的人口が多い方であることから、住民一人当たりのコストが抑えられていると思われる。</a:t>
          </a:r>
          <a:r>
            <a:rPr lang="ja-JP" altLang="ja-JP" sz="1100" b="0" i="0" baseline="0">
              <a:solidFill>
                <a:schemeClr val="dk1"/>
              </a:solidFill>
              <a:effectLst/>
              <a:latin typeface="+mn-lt"/>
              <a:ea typeface="+mn-ea"/>
              <a:cs typeface="+mn-cs"/>
            </a:rPr>
            <a:t>貸付金については、勤労者の生活安定や中小企業等の円滑な資金調達のための各種融資制度を充実させているためだと思われる。扶助費については、他団体に比べ低い数値で推移をしているものの、当町の高齢化率は他市町村に比べても高く、社会福祉にかかる決算額が増額傾向にあるため、将来の扶助費増加が懸念さ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年度の推移で特徴的なところとしては、補助費等はコロナウイルス感染症対策としての特別定額給付金（約</a:t>
          </a:r>
          <a:r>
            <a:rPr lang="en-US" altLang="ja-JP" sz="1100">
              <a:solidFill>
                <a:schemeClr val="dk1"/>
              </a:solidFill>
              <a:effectLst/>
              <a:latin typeface="+mn-lt"/>
              <a:ea typeface="+mn-ea"/>
              <a:cs typeface="+mn-cs"/>
            </a:rPr>
            <a:t>19.8</a:t>
          </a:r>
          <a:r>
            <a:rPr lang="ja-JP" altLang="ja-JP" sz="1100">
              <a:solidFill>
                <a:schemeClr val="dk1"/>
              </a:solidFill>
              <a:effectLst/>
              <a:latin typeface="+mn-lt"/>
              <a:ea typeface="+mn-ea"/>
              <a:cs typeface="+mn-cs"/>
            </a:rPr>
            <a:t>憶円）により</a:t>
          </a:r>
          <a:r>
            <a:rPr lang="ja-JP" altLang="en-US" sz="1100">
              <a:solidFill>
                <a:schemeClr val="dk1"/>
              </a:solidFill>
              <a:effectLst/>
              <a:latin typeface="+mn-lt"/>
              <a:ea typeface="+mn-ea"/>
              <a:cs typeface="+mn-cs"/>
            </a:rPr>
            <a:t>令和２年度が</a:t>
          </a:r>
          <a:r>
            <a:rPr lang="ja-JP" altLang="ja-JP" sz="1100">
              <a:solidFill>
                <a:schemeClr val="dk1"/>
              </a:solidFill>
              <a:effectLst/>
              <a:latin typeface="+mn-lt"/>
              <a:ea typeface="+mn-ea"/>
              <a:cs typeface="+mn-cs"/>
            </a:rPr>
            <a:t>大きく増加しており、</a:t>
          </a:r>
          <a:r>
            <a:rPr lang="ja-JP" altLang="ja-JP" sz="1100" b="0" i="0" baseline="0">
              <a:solidFill>
                <a:schemeClr val="dk1"/>
              </a:solidFill>
              <a:effectLst/>
              <a:latin typeface="+mn-lt"/>
              <a:ea typeface="+mn-ea"/>
              <a:cs typeface="+mn-cs"/>
            </a:rPr>
            <a:t>普通建設事業費については、</a:t>
          </a:r>
          <a:r>
            <a:rPr lang="ja-JP" altLang="en-US" sz="1100" b="0" i="0" baseline="0">
              <a:solidFill>
                <a:schemeClr val="dk1"/>
              </a:solidFill>
              <a:effectLst/>
              <a:latin typeface="+mn-lt"/>
              <a:ea typeface="+mn-ea"/>
              <a:cs typeface="+mn-cs"/>
            </a:rPr>
            <a:t>令和３年度は大型投資的事業が少なかったため減少しているが、今後大規模改修や、施設の長寿命化などが予定されていることから、基金等の財源を確保しつつ、適切に対応していきたい。</a:t>
          </a:r>
          <a:r>
            <a:rPr lang="ja-JP" altLang="ja-JP" sz="1100" b="0" i="0" baseline="0">
              <a:solidFill>
                <a:schemeClr val="dk1"/>
              </a:solidFill>
              <a:effectLst/>
              <a:latin typeface="+mn-lt"/>
              <a:ea typeface="+mn-ea"/>
              <a:cs typeface="+mn-cs"/>
            </a:rPr>
            <a:t>公</a:t>
          </a:r>
          <a:r>
            <a:rPr kumimoji="1" lang="ja-JP" altLang="ja-JP" sz="1100" b="0">
              <a:solidFill>
                <a:schemeClr val="dk1"/>
              </a:solidFill>
              <a:effectLst/>
              <a:latin typeface="+mn-lt"/>
              <a:ea typeface="+mn-ea"/>
              <a:cs typeface="+mn-cs"/>
            </a:rPr>
            <a:t>債費については、今まで実施してきた大型建設事業の地方債の償還が本格的に始まってきていることから増加傾向となっており、今後しばらくはこの傾向が続くと見込まれる。</a:t>
          </a:r>
          <a:endParaRPr lang="ja-JP" altLang="ja-JP" sz="1400">
            <a:effectLst/>
          </a:endParaRPr>
        </a:p>
        <a:p>
          <a:pPr rtl="0" eaLnBrk="1" fontAlgn="auto" latinLnBrk="0" hangingPunct="1"/>
          <a:r>
            <a:rPr kumimoji="1" lang="ja-JP" altLang="ja-JP" sz="1100" b="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人口減少が進んでいることから、令和２年度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類型が</a:t>
          </a:r>
          <a:r>
            <a:rPr kumimoji="1" lang="en-US" altLang="ja-JP" sz="1100">
              <a:solidFill>
                <a:schemeClr val="dk1"/>
              </a:solidFill>
              <a:effectLst/>
              <a:latin typeface="+mn-lt"/>
              <a:ea typeface="+mn-ea"/>
              <a:cs typeface="+mn-cs"/>
            </a:rPr>
            <a:t>Ⅴ</a:t>
          </a:r>
          <a:r>
            <a:rPr kumimoji="1" lang="ja-JP" altLang="ja-JP" sz="1100">
              <a:solidFill>
                <a:schemeClr val="dk1"/>
              </a:solidFill>
              <a:effectLst/>
              <a:latin typeface="+mn-lt"/>
              <a:ea typeface="+mn-ea"/>
              <a:cs typeface="+mn-cs"/>
            </a:rPr>
            <a:t>－２から</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－２に移行することになった。そのため、他の類団と比較し人口が多いことから、比較的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人当たりのコストが抑えられていると思われる。新たな類団の状況の把握に努めるとともに、身の丈に合った財政運営を行っていく。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19,332
19,041
66.87
9,279,767
8,958,506
313,536
5,315,786
9,990,099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77521</xdr:rowOff>
    </xdr:from>
    <xdr:to>
      <xdr:col>24</xdr:col>
      <xdr:colOff>63500</xdr:colOff>
      <xdr:row>36</xdr:row>
      <xdr:rowOff>78435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4972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77521</xdr:rowOff>
    </xdr:from>
    <xdr:to>
      <xdr:col>19</xdr:col>
      <xdr:colOff>177800</xdr:colOff>
      <xdr:row>36</xdr:row>
      <xdr:rowOff>128270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49721"/>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128270</xdr:rowOff>
    </xdr:from>
    <xdr:to>
      <xdr:col>15</xdr:col>
      <xdr:colOff>50800</xdr:colOff>
      <xdr:row>37</xdr:row>
      <xdr:rowOff>48260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004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4318</xdr:rowOff>
    </xdr:from>
    <xdr:to>
      <xdr:col>15</xdr:col>
      <xdr:colOff>101600</xdr:colOff>
      <xdr:row>39</xdr:row>
      <xdr:rowOff>105918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69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97045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78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48260</xdr:rowOff>
    </xdr:from>
    <xdr:to>
      <xdr:col>10</xdr:col>
      <xdr:colOff>114300</xdr:colOff>
      <xdr:row>37</xdr:row>
      <xdr:rowOff>61976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9191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8890</xdr:rowOff>
    </xdr:from>
    <xdr:to>
      <xdr:col>10</xdr:col>
      <xdr:colOff>165100</xdr:colOff>
      <xdr:row>39</xdr:row>
      <xdr:rowOff>110490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101617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169367</xdr:rowOff>
    </xdr:from>
    <xdr:to>
      <xdr:col>6</xdr:col>
      <xdr:colOff>38100</xdr:colOff>
      <xdr:row>39</xdr:row>
      <xdr:rowOff>99517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90644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77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27635</xdr:rowOff>
    </xdr:from>
    <xdr:to>
      <xdr:col>24</xdr:col>
      <xdr:colOff>114300</xdr:colOff>
      <xdr:row>36</xdr:row>
      <xdr:rowOff>129235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26721</xdr:rowOff>
    </xdr:from>
    <xdr:to>
      <xdr:col>20</xdr:col>
      <xdr:colOff>38100</xdr:colOff>
      <xdr:row>36</xdr:row>
      <xdr:rowOff>128321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119448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77470</xdr:rowOff>
    </xdr:from>
    <xdr:to>
      <xdr:col>15</xdr:col>
      <xdr:colOff>101600</xdr:colOff>
      <xdr:row>37</xdr:row>
      <xdr:rowOff>7620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24147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168910</xdr:rowOff>
    </xdr:from>
    <xdr:to>
      <xdr:col>10</xdr:col>
      <xdr:colOff>165100</xdr:colOff>
      <xdr:row>37</xdr:row>
      <xdr:rowOff>99060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115587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11176</xdr:rowOff>
    </xdr:from>
    <xdr:to>
      <xdr:col>6</xdr:col>
      <xdr:colOff>38100</xdr:colOff>
      <xdr:row>37</xdr:row>
      <xdr:rowOff>112776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129303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114307</xdr:rowOff>
    </xdr:from>
    <xdr:to>
      <xdr:col>24</xdr:col>
      <xdr:colOff>63500</xdr:colOff>
      <xdr:row>57</xdr:row>
      <xdr:rowOff>6550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72607"/>
          <a:ext cx="838200" cy="40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114307</xdr:rowOff>
    </xdr:from>
    <xdr:to>
      <xdr:col>19</xdr:col>
      <xdr:colOff>177800</xdr:colOff>
      <xdr:row>57</xdr:row>
      <xdr:rowOff>97715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72607"/>
          <a:ext cx="889000" cy="49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97715</xdr:rowOff>
    </xdr:from>
    <xdr:to>
      <xdr:col>15</xdr:col>
      <xdr:colOff>50800</xdr:colOff>
      <xdr:row>57</xdr:row>
      <xdr:rowOff>107582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70365"/>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13101</xdr:rowOff>
    </xdr:from>
    <xdr:to>
      <xdr:col>15</xdr:col>
      <xdr:colOff>101600</xdr:colOff>
      <xdr:row>57</xdr:row>
      <xdr:rowOff>114701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8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131228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92586</xdr:rowOff>
    </xdr:from>
    <xdr:to>
      <xdr:col>10</xdr:col>
      <xdr:colOff>114300</xdr:colOff>
      <xdr:row>57</xdr:row>
      <xdr:rowOff>107582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65236"/>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133752</xdr:rowOff>
    </xdr:from>
    <xdr:to>
      <xdr:col>10</xdr:col>
      <xdr:colOff>165100</xdr:colOff>
      <xdr:row>57</xdr:row>
      <xdr:rowOff>63902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3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80429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1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170469</xdr:rowOff>
    </xdr:from>
    <xdr:to>
      <xdr:col>6</xdr:col>
      <xdr:colOff>38100</xdr:colOff>
      <xdr:row>57</xdr:row>
      <xdr:rowOff>100619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117146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127200</xdr:rowOff>
    </xdr:from>
    <xdr:to>
      <xdr:col>24</xdr:col>
      <xdr:colOff>114300</xdr:colOff>
      <xdr:row>57</xdr:row>
      <xdr:rowOff>57350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42127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4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63507</xdr:rowOff>
    </xdr:from>
    <xdr:to>
      <xdr:col>20</xdr:col>
      <xdr:colOff>38100</xdr:colOff>
      <xdr:row>54</xdr:row>
      <xdr:rowOff>165107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156234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46915</xdr:rowOff>
    </xdr:from>
    <xdr:to>
      <xdr:col>15</xdr:col>
      <xdr:colOff>101600</xdr:colOff>
      <xdr:row>57</xdr:row>
      <xdr:rowOff>148515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1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139642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1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56782</xdr:rowOff>
    </xdr:from>
    <xdr:to>
      <xdr:col>10</xdr:col>
      <xdr:colOff>165100</xdr:colOff>
      <xdr:row>57</xdr:row>
      <xdr:rowOff>158382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2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149509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41786</xdr:rowOff>
    </xdr:from>
    <xdr:to>
      <xdr:col>6</xdr:col>
      <xdr:colOff>38100</xdr:colOff>
      <xdr:row>57</xdr:row>
      <xdr:rowOff>143386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1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134513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xdr:rowOff>
    </xdr:from>
    <xdr:to>
      <xdr:col>24</xdr:col>
      <xdr:colOff>62865</xdr:colOff>
      <xdr:row>77</xdr:row>
      <xdr:rowOff>144208</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14263"/>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148035</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3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144208</xdr:rowOff>
    </xdr:from>
    <xdr:to>
      <xdr:col>24</xdr:col>
      <xdr:colOff>152400</xdr:colOff>
      <xdr:row>77</xdr:row>
      <xdr:rowOff>144208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34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130890</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7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12763</xdr:rowOff>
    </xdr:from>
    <xdr:to>
      <xdr:col>24</xdr:col>
      <xdr:colOff>152400</xdr:colOff>
      <xdr:row>70</xdr:row>
      <xdr:rowOff>12763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46917</xdr:rowOff>
    </xdr:from>
    <xdr:to>
      <xdr:col>24</xdr:col>
      <xdr:colOff>63500</xdr:colOff>
      <xdr:row>77</xdr:row>
      <xdr:rowOff>103051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077117"/>
          <a:ext cx="838200" cy="2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90143</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60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67266</xdr:rowOff>
    </xdr:from>
    <xdr:to>
      <xdr:col>24</xdr:col>
      <xdr:colOff>114300</xdr:colOff>
      <xdr:row>74</xdr:row>
      <xdr:rowOff>168866</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103051</xdr:rowOff>
    </xdr:from>
    <xdr:to>
      <xdr:col>19</xdr:col>
      <xdr:colOff>177800</xdr:colOff>
      <xdr:row>77</xdr:row>
      <xdr:rowOff>127054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30470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112547</xdr:rowOff>
    </xdr:from>
    <xdr:to>
      <xdr:col>20</xdr:col>
      <xdr:colOff>38100</xdr:colOff>
      <xdr:row>76</xdr:row>
      <xdr:rowOff>42697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7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59224</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127054</xdr:rowOff>
    </xdr:from>
    <xdr:to>
      <xdr:col>15</xdr:col>
      <xdr:colOff>50800</xdr:colOff>
      <xdr:row>78</xdr:row>
      <xdr:rowOff>11136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328704"/>
          <a:ext cx="889000" cy="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160598</xdr:rowOff>
    </xdr:from>
    <xdr:to>
      <xdr:col>15</xdr:col>
      <xdr:colOff>101600</xdr:colOff>
      <xdr:row>77</xdr:row>
      <xdr:rowOff>90748</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1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107275</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9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11136</xdr:rowOff>
    </xdr:from>
    <xdr:to>
      <xdr:col>10</xdr:col>
      <xdr:colOff>114300</xdr:colOff>
      <xdr:row>78</xdr:row>
      <xdr:rowOff>17143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384236"/>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42850</xdr:rowOff>
    </xdr:from>
    <xdr:to>
      <xdr:col>10</xdr:col>
      <xdr:colOff>165100</xdr:colOff>
      <xdr:row>77</xdr:row>
      <xdr:rowOff>144450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2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160977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36094</xdr:rowOff>
    </xdr:from>
    <xdr:to>
      <xdr:col>6</xdr:col>
      <xdr:colOff>38100</xdr:colOff>
      <xdr:row>77</xdr:row>
      <xdr:rowOff>137694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2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154221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01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167567</xdr:rowOff>
    </xdr:from>
    <xdr:to>
      <xdr:col>24</xdr:col>
      <xdr:colOff>114300</xdr:colOff>
      <xdr:row>76</xdr:row>
      <xdr:rowOff>97717</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145994</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00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52251</xdr:rowOff>
    </xdr:from>
    <xdr:to>
      <xdr:col>20</xdr:col>
      <xdr:colOff>38100</xdr:colOff>
      <xdr:row>77</xdr:row>
      <xdr:rowOff>153851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2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144978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34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76254</xdr:rowOff>
    </xdr:from>
    <xdr:to>
      <xdr:col>15</xdr:col>
      <xdr:colOff>101600</xdr:colOff>
      <xdr:row>78</xdr:row>
      <xdr:rowOff>6404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2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168981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37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131786</xdr:rowOff>
    </xdr:from>
    <xdr:to>
      <xdr:col>10</xdr:col>
      <xdr:colOff>165100</xdr:colOff>
      <xdr:row>78</xdr:row>
      <xdr:rowOff>61936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3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53063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42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137793</xdr:rowOff>
    </xdr:from>
    <xdr:to>
      <xdr:col>6</xdr:col>
      <xdr:colOff>38100</xdr:colOff>
      <xdr:row>78</xdr:row>
      <xdr:rowOff>67943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3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59070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43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100994</xdr:rowOff>
    </xdr:from>
    <xdr:to>
      <xdr:col>24</xdr:col>
      <xdr:colOff>63500</xdr:colOff>
      <xdr:row>98</xdr:row>
      <xdr:rowOff>117735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903094"/>
          <a:ext cx="838200" cy="1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117735</xdr:rowOff>
    </xdr:from>
    <xdr:to>
      <xdr:col>19</xdr:col>
      <xdr:colOff>177800</xdr:colOff>
      <xdr:row>98</xdr:row>
      <xdr:rowOff>125485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919835"/>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121217</xdr:rowOff>
    </xdr:from>
    <xdr:to>
      <xdr:col>15</xdr:col>
      <xdr:colOff>50800</xdr:colOff>
      <xdr:row>98</xdr:row>
      <xdr:rowOff>125485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923317"/>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43359</xdr:rowOff>
    </xdr:from>
    <xdr:to>
      <xdr:col>15</xdr:col>
      <xdr:colOff>101600</xdr:colOff>
      <xdr:row>98</xdr:row>
      <xdr:rowOff>144959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84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161486</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62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121217</xdr:rowOff>
    </xdr:from>
    <xdr:to>
      <xdr:col>10</xdr:col>
      <xdr:colOff>114300</xdr:colOff>
      <xdr:row>98</xdr:row>
      <xdr:rowOff>136378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923317"/>
          <a:ext cx="889000" cy="1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46155</xdr:rowOff>
    </xdr:from>
    <xdr:to>
      <xdr:col>10</xdr:col>
      <xdr:colOff>165100</xdr:colOff>
      <xdr:row>98</xdr:row>
      <xdr:rowOff>147755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8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164282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62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37137</xdr:rowOff>
    </xdr:from>
    <xdr:to>
      <xdr:col>6</xdr:col>
      <xdr:colOff>38100</xdr:colOff>
      <xdr:row>98</xdr:row>
      <xdr:rowOff>138737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83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155264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6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50194</xdr:rowOff>
    </xdr:from>
    <xdr:to>
      <xdr:col>24</xdr:col>
      <xdr:colOff>114300</xdr:colOff>
      <xdr:row>98</xdr:row>
      <xdr:rowOff>151794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136571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6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66935</xdr:rowOff>
    </xdr:from>
    <xdr:to>
      <xdr:col>20</xdr:col>
      <xdr:colOff>38100</xdr:colOff>
      <xdr:row>98</xdr:row>
      <xdr:rowOff>168535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159662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74685</xdr:rowOff>
    </xdr:from>
    <xdr:to>
      <xdr:col>15</xdr:col>
      <xdr:colOff>101600</xdr:colOff>
      <xdr:row>99</xdr:row>
      <xdr:rowOff>4835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167412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70417</xdr:rowOff>
    </xdr:from>
    <xdr:to>
      <xdr:col>10</xdr:col>
      <xdr:colOff>165100</xdr:colOff>
      <xdr:row>99</xdr:row>
      <xdr:rowOff>567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163144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85578</xdr:rowOff>
    </xdr:from>
    <xdr:to>
      <xdr:col>6</xdr:col>
      <xdr:colOff>38100</xdr:colOff>
      <xdr:row>99</xdr:row>
      <xdr:rowOff>15728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8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6855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86665</xdr:rowOff>
    </xdr:from>
    <xdr:to>
      <xdr:col>55</xdr:col>
      <xdr:colOff>0</xdr:colOff>
      <xdr:row>33</xdr:row>
      <xdr:rowOff>146329</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9639300" y="5744515"/>
          <a:ext cx="8382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146329</xdr:rowOff>
    </xdr:from>
    <xdr:to>
      <xdr:col>50</xdr:col>
      <xdr:colOff>114300</xdr:colOff>
      <xdr:row>34</xdr:row>
      <xdr:rowOff>91237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5804179"/>
          <a:ext cx="8890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91237</xdr:rowOff>
    </xdr:from>
    <xdr:to>
      <xdr:col>45</xdr:col>
      <xdr:colOff>177800</xdr:colOff>
      <xdr:row>34</xdr:row>
      <xdr:rowOff>109296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5920537"/>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159766</xdr:rowOff>
    </xdr:from>
    <xdr:to>
      <xdr:col>46</xdr:col>
      <xdr:colOff>38100</xdr:colOff>
      <xdr:row>38</xdr:row>
      <xdr:rowOff>89916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81043</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109296</xdr:rowOff>
    </xdr:from>
    <xdr:to>
      <xdr:col>41</xdr:col>
      <xdr:colOff>50800</xdr:colOff>
      <xdr:row>34</xdr:row>
      <xdr:rowOff>126212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6972300" y="593859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165481</xdr:rowOff>
    </xdr:from>
    <xdr:to>
      <xdr:col>41</xdr:col>
      <xdr:colOff>101600</xdr:colOff>
      <xdr:row>38</xdr:row>
      <xdr:rowOff>95631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86758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73042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35865</xdr:rowOff>
    </xdr:from>
    <xdr:to>
      <xdr:col>55</xdr:col>
      <xdr:colOff>50800</xdr:colOff>
      <xdr:row>33</xdr:row>
      <xdr:rowOff>137465</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56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58742</xdr:rowOff>
    </xdr:from>
    <xdr:ext cx="469744"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55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95529</xdr:rowOff>
    </xdr:from>
    <xdr:to>
      <xdr:col>50</xdr:col>
      <xdr:colOff>165100</xdr:colOff>
      <xdr:row>34</xdr:row>
      <xdr:rowOff>25679</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57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42206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04428" y="55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40437</xdr:rowOff>
    </xdr:from>
    <xdr:to>
      <xdr:col>46</xdr:col>
      <xdr:colOff>38100</xdr:colOff>
      <xdr:row>34</xdr:row>
      <xdr:rowOff>142037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58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158564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58496</xdr:rowOff>
    </xdr:from>
    <xdr:to>
      <xdr:col>41</xdr:col>
      <xdr:colOff>101600</xdr:colOff>
      <xdr:row>34</xdr:row>
      <xdr:rowOff>160096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58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5173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56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75412</xdr:rowOff>
    </xdr:from>
    <xdr:to>
      <xdr:col>36</xdr:col>
      <xdr:colOff>165100</xdr:colOff>
      <xdr:row>35</xdr:row>
      <xdr:rowOff>5562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59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22089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56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135319</xdr:rowOff>
    </xdr:from>
    <xdr:to>
      <xdr:col>55</xdr:col>
      <xdr:colOff>0</xdr:colOff>
      <xdr:row>58</xdr:row>
      <xdr:rowOff>153016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79419"/>
          <a:ext cx="838200" cy="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135319</xdr:rowOff>
    </xdr:from>
    <xdr:to>
      <xdr:col>50</xdr:col>
      <xdr:colOff>114300</xdr:colOff>
      <xdr:row>58</xdr:row>
      <xdr:rowOff>163779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79419"/>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154178</xdr:rowOff>
    </xdr:from>
    <xdr:to>
      <xdr:col>45</xdr:col>
      <xdr:colOff>177800</xdr:colOff>
      <xdr:row>58</xdr:row>
      <xdr:rowOff>163779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9827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142545</xdr:rowOff>
    </xdr:from>
    <xdr:to>
      <xdr:col>46</xdr:col>
      <xdr:colOff>38100</xdr:colOff>
      <xdr:row>58</xdr:row>
      <xdr:rowOff>72695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89222</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154178</xdr:rowOff>
    </xdr:from>
    <xdr:to>
      <xdr:col>41</xdr:col>
      <xdr:colOff>50800</xdr:colOff>
      <xdr:row>58</xdr:row>
      <xdr:rowOff>167227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98278"/>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118390</xdr:rowOff>
    </xdr:from>
    <xdr:to>
      <xdr:col>41</xdr:col>
      <xdr:colOff>101600</xdr:colOff>
      <xdr:row>58</xdr:row>
      <xdr:rowOff>48540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65067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128048</xdr:rowOff>
    </xdr:from>
    <xdr:to>
      <xdr:col>36</xdr:col>
      <xdr:colOff>165100</xdr:colOff>
      <xdr:row>58</xdr:row>
      <xdr:rowOff>58198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74725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102216</xdr:rowOff>
    </xdr:from>
    <xdr:to>
      <xdr:col>55</xdr:col>
      <xdr:colOff>50800</xdr:colOff>
      <xdr:row>59</xdr:row>
      <xdr:rowOff>32366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17143</xdr:rowOff>
    </xdr:from>
    <xdr:ext cx="469744"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84519</xdr:rowOff>
    </xdr:from>
    <xdr:to>
      <xdr:col>50</xdr:col>
      <xdr:colOff>165100</xdr:colOff>
      <xdr:row>59</xdr:row>
      <xdr:rowOff>14669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5796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04428" y="1012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112979</xdr:rowOff>
    </xdr:from>
    <xdr:to>
      <xdr:col>46</xdr:col>
      <xdr:colOff>38100</xdr:colOff>
      <xdr:row>59</xdr:row>
      <xdr:rowOff>43129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34256</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1014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103378</xdr:rowOff>
    </xdr:from>
    <xdr:to>
      <xdr:col>41</xdr:col>
      <xdr:colOff>101600</xdr:colOff>
      <xdr:row>59</xdr:row>
      <xdr:rowOff>33528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24655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4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116427</xdr:rowOff>
    </xdr:from>
    <xdr:to>
      <xdr:col>36</xdr:col>
      <xdr:colOff>165100</xdr:colOff>
      <xdr:row>59</xdr:row>
      <xdr:rowOff>46577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37704</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15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118307</xdr:rowOff>
    </xdr:from>
    <xdr:to>
      <xdr:col>55</xdr:col>
      <xdr:colOff>0</xdr:colOff>
      <xdr:row>74</xdr:row>
      <xdr:rowOff>66129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2634157"/>
          <a:ext cx="838200" cy="1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118307</xdr:rowOff>
    </xdr:from>
    <xdr:to>
      <xdr:col>50</xdr:col>
      <xdr:colOff>114300</xdr:colOff>
      <xdr:row>74</xdr:row>
      <xdr:rowOff>100362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2634157"/>
          <a:ext cx="889000" cy="1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164406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100362</xdr:rowOff>
    </xdr:from>
    <xdr:to>
      <xdr:col>45</xdr:col>
      <xdr:colOff>177800</xdr:colOff>
      <xdr:row>75</xdr:row>
      <xdr:rowOff>3454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2787662"/>
          <a:ext cx="889000" cy="7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34341</xdr:rowOff>
    </xdr:from>
    <xdr:to>
      <xdr:col>46</xdr:col>
      <xdr:colOff>38100</xdr:colOff>
      <xdr:row>78</xdr:row>
      <xdr:rowOff>135941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127068</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515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103734</xdr:rowOff>
    </xdr:from>
    <xdr:to>
      <xdr:col>41</xdr:col>
      <xdr:colOff>50800</xdr:colOff>
      <xdr:row>75</xdr:row>
      <xdr:rowOff>3454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2791034"/>
          <a:ext cx="889000" cy="7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36513</xdr:rowOff>
    </xdr:from>
    <xdr:to>
      <xdr:col>41</xdr:col>
      <xdr:colOff>101600</xdr:colOff>
      <xdr:row>78</xdr:row>
      <xdr:rowOff>138113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129240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626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48876</xdr:rowOff>
    </xdr:from>
    <xdr:to>
      <xdr:col>36</xdr:col>
      <xdr:colOff>165100</xdr:colOff>
      <xdr:row>78</xdr:row>
      <xdr:rowOff>150476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141603</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37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15329</xdr:rowOff>
    </xdr:from>
    <xdr:to>
      <xdr:col>55</xdr:col>
      <xdr:colOff>50800</xdr:colOff>
      <xdr:row>74</xdr:row>
      <xdr:rowOff>116929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7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38206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5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67507</xdr:rowOff>
    </xdr:from>
    <xdr:to>
      <xdr:col>50</xdr:col>
      <xdr:colOff>165100</xdr:colOff>
      <xdr:row>73</xdr:row>
      <xdr:rowOff>169107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5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14184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3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49562</xdr:rowOff>
    </xdr:from>
    <xdr:to>
      <xdr:col>46</xdr:col>
      <xdr:colOff>38100</xdr:colOff>
      <xdr:row>74</xdr:row>
      <xdr:rowOff>151162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7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167689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5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124104</xdr:rowOff>
    </xdr:from>
    <xdr:to>
      <xdr:col>41</xdr:col>
      <xdr:colOff>101600</xdr:colOff>
      <xdr:row>75</xdr:row>
      <xdr:rowOff>54254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28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70781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5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52934</xdr:rowOff>
    </xdr:from>
    <xdr:to>
      <xdr:col>36</xdr:col>
      <xdr:colOff>165100</xdr:colOff>
      <xdr:row>74</xdr:row>
      <xdr:rowOff>154534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74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171061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51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38833</xdr:rowOff>
    </xdr:from>
    <xdr:to>
      <xdr:col>55</xdr:col>
      <xdr:colOff>0</xdr:colOff>
      <xdr:row>97</xdr:row>
      <xdr:rowOff>72433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669483"/>
          <a:ext cx="838200" cy="3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72433</xdr:rowOff>
    </xdr:from>
    <xdr:to>
      <xdr:col>50</xdr:col>
      <xdr:colOff>114300</xdr:colOff>
      <xdr:row>97</xdr:row>
      <xdr:rowOff>90767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703083"/>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87872</xdr:rowOff>
    </xdr:from>
    <xdr:to>
      <xdr:col>45</xdr:col>
      <xdr:colOff>177800</xdr:colOff>
      <xdr:row>97</xdr:row>
      <xdr:rowOff>90767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718522"/>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82024</xdr:rowOff>
    </xdr:from>
    <xdr:to>
      <xdr:col>46</xdr:col>
      <xdr:colOff>38100</xdr:colOff>
      <xdr:row>98</xdr:row>
      <xdr:rowOff>12174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1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3301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8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87872</xdr:rowOff>
    </xdr:from>
    <xdr:to>
      <xdr:col>41</xdr:col>
      <xdr:colOff>50800</xdr:colOff>
      <xdr:row>97</xdr:row>
      <xdr:rowOff>105460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718522"/>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78586</xdr:rowOff>
    </xdr:from>
    <xdr:to>
      <xdr:col>41</xdr:col>
      <xdr:colOff>101600</xdr:colOff>
      <xdr:row>98</xdr:row>
      <xdr:rowOff>8736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0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171313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80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73428</xdr:rowOff>
    </xdr:from>
    <xdr:to>
      <xdr:col>36</xdr:col>
      <xdr:colOff>165100</xdr:colOff>
      <xdr:row>98</xdr:row>
      <xdr:rowOff>3578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166155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7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159483</xdr:rowOff>
    </xdr:from>
    <xdr:to>
      <xdr:col>55</xdr:col>
      <xdr:colOff>50800</xdr:colOff>
      <xdr:row>97</xdr:row>
      <xdr:rowOff>89633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137910</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21633</xdr:rowOff>
    </xdr:from>
    <xdr:to>
      <xdr:col>50</xdr:col>
      <xdr:colOff>165100</xdr:colOff>
      <xdr:row>97</xdr:row>
      <xdr:rowOff>123233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114360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39967</xdr:rowOff>
    </xdr:from>
    <xdr:to>
      <xdr:col>46</xdr:col>
      <xdr:colOff>38100</xdr:colOff>
      <xdr:row>97</xdr:row>
      <xdr:rowOff>141567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158094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37072</xdr:rowOff>
    </xdr:from>
    <xdr:to>
      <xdr:col>41</xdr:col>
      <xdr:colOff>101600</xdr:colOff>
      <xdr:row>97</xdr:row>
      <xdr:rowOff>138672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155199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54660</xdr:rowOff>
    </xdr:from>
    <xdr:to>
      <xdr:col>36</xdr:col>
      <xdr:colOff>165100</xdr:colOff>
      <xdr:row>97</xdr:row>
      <xdr:rowOff>156260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170694</xdr:rowOff>
    </xdr:from>
    <xdr:to>
      <xdr:col>85</xdr:col>
      <xdr:colOff>127000</xdr:colOff>
      <xdr:row>37</xdr:row>
      <xdr:rowOff>83369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342894"/>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140691</xdr:rowOff>
    </xdr:from>
    <xdr:to>
      <xdr:col>81</xdr:col>
      <xdr:colOff>50800</xdr:colOff>
      <xdr:row>36</xdr:row>
      <xdr:rowOff>170694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312891"/>
          <a:ext cx="8890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140691</xdr:rowOff>
    </xdr:from>
    <xdr:to>
      <xdr:col>76</xdr:col>
      <xdr:colOff>114300</xdr:colOff>
      <xdr:row>36</xdr:row>
      <xdr:rowOff>148958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312891"/>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148958</xdr:rowOff>
    </xdr:from>
    <xdr:to>
      <xdr:col>71</xdr:col>
      <xdr:colOff>177800</xdr:colOff>
      <xdr:row>37</xdr:row>
      <xdr:rowOff>83712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321158"/>
          <a:ext cx="889000" cy="10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32569</xdr:rowOff>
    </xdr:from>
    <xdr:to>
      <xdr:col>85</xdr:col>
      <xdr:colOff>177800</xdr:colOff>
      <xdr:row>37</xdr:row>
      <xdr:rowOff>134169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118946</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2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119894</xdr:rowOff>
    </xdr:from>
    <xdr:to>
      <xdr:col>81</xdr:col>
      <xdr:colOff>101600</xdr:colOff>
      <xdr:row>37</xdr:row>
      <xdr:rowOff>50044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2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41171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8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89891</xdr:rowOff>
    </xdr:from>
    <xdr:to>
      <xdr:col>76</xdr:col>
      <xdr:colOff>165100</xdr:colOff>
      <xdr:row>37</xdr:row>
      <xdr:rowOff>20041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36568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03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98158</xdr:rowOff>
    </xdr:from>
    <xdr:to>
      <xdr:col>72</xdr:col>
      <xdr:colOff>38100</xdr:colOff>
      <xdr:row>37</xdr:row>
      <xdr:rowOff>28308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2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44835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0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32912</xdr:rowOff>
    </xdr:from>
    <xdr:to>
      <xdr:col>67</xdr:col>
      <xdr:colOff>101600</xdr:colOff>
      <xdr:row>37</xdr:row>
      <xdr:rowOff>134512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125639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79505</xdr:rowOff>
    </xdr:from>
    <xdr:to>
      <xdr:col>85</xdr:col>
      <xdr:colOff>127000</xdr:colOff>
      <xdr:row>57</xdr:row>
      <xdr:rowOff>129262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5481300" y="9852155"/>
          <a:ext cx="838200" cy="4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6102</xdr:rowOff>
    </xdr:from>
    <xdr:to>
      <xdr:col>81</xdr:col>
      <xdr:colOff>50800</xdr:colOff>
      <xdr:row>57</xdr:row>
      <xdr:rowOff>79505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592300" y="9778752"/>
          <a:ext cx="889000" cy="7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6102</xdr:rowOff>
    </xdr:from>
    <xdr:to>
      <xdr:col>76</xdr:col>
      <xdr:colOff>114300</xdr:colOff>
      <xdr:row>57</xdr:row>
      <xdr:rowOff>117498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778752"/>
          <a:ext cx="889000" cy="1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117498</xdr:rowOff>
    </xdr:from>
    <xdr:to>
      <xdr:col>71</xdr:col>
      <xdr:colOff>177800</xdr:colOff>
      <xdr:row>57</xdr:row>
      <xdr:rowOff>151002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2814300" y="9890148"/>
          <a:ext cx="889000" cy="3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78462</xdr:rowOff>
    </xdr:from>
    <xdr:to>
      <xdr:col>85</xdr:col>
      <xdr:colOff>177800</xdr:colOff>
      <xdr:row>58</xdr:row>
      <xdr:rowOff>8612</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8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164839</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976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28705</xdr:rowOff>
    </xdr:from>
    <xdr:to>
      <xdr:col>81</xdr:col>
      <xdr:colOff>101600</xdr:colOff>
      <xdr:row>57</xdr:row>
      <xdr:rowOff>130305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8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121432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9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126752</xdr:rowOff>
    </xdr:from>
    <xdr:to>
      <xdr:col>76</xdr:col>
      <xdr:colOff>165100</xdr:colOff>
      <xdr:row>57</xdr:row>
      <xdr:rowOff>56902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66698</xdr:rowOff>
    </xdr:from>
    <xdr:to>
      <xdr:col>72</xdr:col>
      <xdr:colOff>38100</xdr:colOff>
      <xdr:row>57</xdr:row>
      <xdr:rowOff>168298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8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159425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3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100202</xdr:rowOff>
    </xdr:from>
    <xdr:to>
      <xdr:col>67</xdr:col>
      <xdr:colOff>101600</xdr:colOff>
      <xdr:row>58</xdr:row>
      <xdr:rowOff>30352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8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21479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24893</xdr:rowOff>
    </xdr:from>
    <xdr:to>
      <xdr:col>85</xdr:col>
      <xdr:colOff>127000</xdr:colOff>
      <xdr:row>79</xdr:row>
      <xdr:rowOff>42694</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5481300" y="13569443"/>
          <a:ext cx="83820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38590</xdr:rowOff>
    </xdr:from>
    <xdr:to>
      <xdr:col>81</xdr:col>
      <xdr:colOff>50800</xdr:colOff>
      <xdr:row>79</xdr:row>
      <xdr:rowOff>42694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583140"/>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38590</xdr:rowOff>
    </xdr:from>
    <xdr:to>
      <xdr:col>76</xdr:col>
      <xdr:colOff>114300</xdr:colOff>
      <xdr:row>79</xdr:row>
      <xdr:rowOff>43577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583140"/>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157384</xdr:rowOff>
    </xdr:from>
    <xdr:to>
      <xdr:col>76</xdr:col>
      <xdr:colOff>165100</xdr:colOff>
      <xdr:row>79</xdr:row>
      <xdr:rowOff>87534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104061</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43577</xdr:rowOff>
    </xdr:from>
    <xdr:to>
      <xdr:col>71</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3588127"/>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159407</xdr:rowOff>
    </xdr:from>
    <xdr:to>
      <xdr:col>72</xdr:col>
      <xdr:colOff>38100</xdr:colOff>
      <xdr:row>79</xdr:row>
      <xdr:rowOff>89557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106084</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162497</xdr:rowOff>
    </xdr:from>
    <xdr:to>
      <xdr:col>67</xdr:col>
      <xdr:colOff>101600</xdr:colOff>
      <xdr:row>79</xdr:row>
      <xdr:rowOff>92647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109174</xdr:rowOff>
    </xdr:from>
    <xdr:ext cx="378565"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625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145543</xdr:rowOff>
    </xdr:from>
    <xdr:to>
      <xdr:col>85</xdr:col>
      <xdr:colOff>177800</xdr:colOff>
      <xdr:row>79</xdr:row>
      <xdr:rowOff>75693</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5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104920</xdr:rowOff>
    </xdr:from>
    <xdr:ext cx="469744"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30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163344</xdr:rowOff>
    </xdr:from>
    <xdr:to>
      <xdr:col>81</xdr:col>
      <xdr:colOff>101600</xdr:colOff>
      <xdr:row>79</xdr:row>
      <xdr:rowOff>93494</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5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84621</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62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159240</xdr:rowOff>
    </xdr:from>
    <xdr:to>
      <xdr:col>76</xdr:col>
      <xdr:colOff>165100</xdr:colOff>
      <xdr:row>79</xdr:row>
      <xdr:rowOff>89390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5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80517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2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164227</xdr:rowOff>
    </xdr:from>
    <xdr:to>
      <xdr:col>72</xdr:col>
      <xdr:colOff>38100</xdr:colOff>
      <xdr:row>79</xdr:row>
      <xdr:rowOff>94377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5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85504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630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116794</xdr:rowOff>
    </xdr:from>
    <xdr:to>
      <xdr:col>85</xdr:col>
      <xdr:colOff>127000</xdr:colOff>
      <xdr:row>97</xdr:row>
      <xdr:rowOff>118614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747444"/>
          <a:ext cx="8382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118614</xdr:rowOff>
    </xdr:from>
    <xdr:to>
      <xdr:col>81</xdr:col>
      <xdr:colOff>50800</xdr:colOff>
      <xdr:row>97</xdr:row>
      <xdr:rowOff>119213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749264"/>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119213</xdr:rowOff>
    </xdr:from>
    <xdr:to>
      <xdr:col>76</xdr:col>
      <xdr:colOff>114300</xdr:colOff>
      <xdr:row>97</xdr:row>
      <xdr:rowOff>119424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749863"/>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115550</xdr:rowOff>
    </xdr:from>
    <xdr:to>
      <xdr:col>76</xdr:col>
      <xdr:colOff>165100</xdr:colOff>
      <xdr:row>98</xdr:row>
      <xdr:rowOff>45700</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7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36827</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83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119424</xdr:rowOff>
    </xdr:from>
    <xdr:to>
      <xdr:col>71</xdr:col>
      <xdr:colOff>177800</xdr:colOff>
      <xdr:row>97</xdr:row>
      <xdr:rowOff>137816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750074"/>
          <a:ext cx="889000" cy="1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113443</xdr:rowOff>
    </xdr:from>
    <xdr:to>
      <xdr:col>72</xdr:col>
      <xdr:colOff>38100</xdr:colOff>
      <xdr:row>98</xdr:row>
      <xdr:rowOff>43593</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74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34720</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83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114430</xdr:rowOff>
    </xdr:from>
    <xdr:to>
      <xdr:col>67</xdr:col>
      <xdr:colOff>101600</xdr:colOff>
      <xdr:row>98</xdr:row>
      <xdr:rowOff>44580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7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35707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83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65994</xdr:rowOff>
    </xdr:from>
    <xdr:to>
      <xdr:col>85</xdr:col>
      <xdr:colOff>177800</xdr:colOff>
      <xdr:row>97</xdr:row>
      <xdr:rowOff>167594</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6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44421</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67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67814</xdr:rowOff>
    </xdr:from>
    <xdr:to>
      <xdr:col>81</xdr:col>
      <xdr:colOff>101600</xdr:colOff>
      <xdr:row>97</xdr:row>
      <xdr:rowOff>169414</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69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160541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7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68413</xdr:rowOff>
    </xdr:from>
    <xdr:to>
      <xdr:col>76</xdr:col>
      <xdr:colOff>165100</xdr:colOff>
      <xdr:row>97</xdr:row>
      <xdr:rowOff>170013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69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15090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7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68624</xdr:rowOff>
    </xdr:from>
    <xdr:to>
      <xdr:col>72</xdr:col>
      <xdr:colOff>38100</xdr:colOff>
      <xdr:row>97</xdr:row>
      <xdr:rowOff>170224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69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7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87016</xdr:rowOff>
    </xdr:from>
    <xdr:to>
      <xdr:col>67</xdr:col>
      <xdr:colOff>101600</xdr:colOff>
      <xdr:row>98</xdr:row>
      <xdr:rowOff>17166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7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33693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9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75184</xdr:rowOff>
    </xdr:from>
    <xdr:to>
      <xdr:col>107</xdr:col>
      <xdr:colOff>101600</xdr:colOff>
      <xdr:row>38</xdr:row>
      <xdr:rowOff>5335</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21861</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77333" y="619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29464</xdr:rowOff>
    </xdr:from>
    <xdr:to>
      <xdr:col>102</xdr:col>
      <xdr:colOff>165100</xdr:colOff>
      <xdr:row>38</xdr:row>
      <xdr:rowOff>131064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147591</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88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141478</xdr:rowOff>
    </xdr:from>
    <xdr:to>
      <xdr:col>98</xdr:col>
      <xdr:colOff>38100</xdr:colOff>
      <xdr:row>38</xdr:row>
      <xdr:rowOff>71628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88155</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99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類似団体との比較では、令和２年度から類型が</a:t>
          </a:r>
          <a:r>
            <a:rPr kumimoji="1" lang="en-US" altLang="ja-JP" sz="1100">
              <a:solidFill>
                <a:schemeClr val="dk1"/>
              </a:solidFill>
              <a:effectLst/>
              <a:latin typeface="+mn-lt"/>
              <a:ea typeface="+mn-ea"/>
              <a:cs typeface="+mn-cs"/>
            </a:rPr>
            <a:t>Ⅴ</a:t>
          </a:r>
          <a:r>
            <a:rPr kumimoji="1" lang="ja-JP" altLang="ja-JP" sz="1100">
              <a:solidFill>
                <a:schemeClr val="dk1"/>
              </a:solidFill>
              <a:effectLst/>
              <a:latin typeface="+mn-lt"/>
              <a:ea typeface="+mn-ea"/>
              <a:cs typeface="+mn-cs"/>
            </a:rPr>
            <a:t>－２から</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－２に移行することになったことで、比較的、他の類似団体より人口が多いことから、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人当たりのコストが抑えられていると思われる。特徴的なものとしては、農林水産業費は、町の土地が狭小であり、産業構造を見ても第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産業</a:t>
          </a:r>
          <a:r>
            <a:rPr kumimoji="1" lang="en-US" altLang="ja-JP" sz="1100">
              <a:solidFill>
                <a:schemeClr val="dk1"/>
              </a:solidFill>
              <a:effectLst/>
              <a:latin typeface="+mn-lt"/>
              <a:ea typeface="+mn-ea"/>
              <a:cs typeface="+mn-cs"/>
            </a:rPr>
            <a:t>37.9%</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次産業</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と第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次産業の比率が非常に低いため、他団体に比べ事業費についても低い値となっている。労働費については、</a:t>
          </a:r>
          <a:r>
            <a:rPr lang="ja-JP" altLang="ja-JP" sz="1100" b="0" i="0" baseline="0">
              <a:solidFill>
                <a:schemeClr val="dk1"/>
              </a:solidFill>
              <a:effectLst/>
              <a:latin typeface="+mn-lt"/>
              <a:ea typeface="+mn-ea"/>
              <a:cs typeface="+mn-cs"/>
            </a:rPr>
            <a:t>勤労者の生活安定や中小企業等の円滑な資金調達のための各種融資制度の充実により他団体を大きく上回っている。商工費については</a:t>
          </a:r>
          <a:r>
            <a:rPr kumimoji="1" lang="ja-JP" altLang="ja-JP" sz="1100">
              <a:solidFill>
                <a:schemeClr val="dk1"/>
              </a:solidFill>
              <a:effectLst/>
              <a:latin typeface="+mn-lt"/>
              <a:ea typeface="+mn-ea"/>
              <a:cs typeface="+mn-cs"/>
            </a:rPr>
            <a:t>、当町の自然や歴史、温泉といった豊かな観光資源を活用した各種観光施策の実施も影響して、高い水準を維持しているものと思われる。</a:t>
          </a:r>
          <a:r>
            <a:rPr lang="ja-JP" altLang="ja-JP" sz="1100">
              <a:solidFill>
                <a:schemeClr val="dk1"/>
              </a:solidFill>
              <a:effectLst/>
              <a:latin typeface="+mn-lt"/>
              <a:ea typeface="+mn-ea"/>
              <a:cs typeface="+mn-cs"/>
            </a:rPr>
            <a:t>年度の推移で特徴的なところとしては、総務費で、コロナウイルス感染症対策としての特別定額給付金（約</a:t>
          </a:r>
          <a:r>
            <a:rPr lang="en-US" altLang="ja-JP" sz="1100">
              <a:solidFill>
                <a:schemeClr val="dk1"/>
              </a:solidFill>
              <a:effectLst/>
              <a:latin typeface="+mn-lt"/>
              <a:ea typeface="+mn-ea"/>
              <a:cs typeface="+mn-cs"/>
            </a:rPr>
            <a:t>19.8</a:t>
          </a:r>
          <a:r>
            <a:rPr lang="ja-JP" altLang="ja-JP" sz="1100">
              <a:solidFill>
                <a:schemeClr val="dk1"/>
              </a:solidFill>
              <a:effectLst/>
              <a:latin typeface="+mn-lt"/>
              <a:ea typeface="+mn-ea"/>
              <a:cs typeface="+mn-cs"/>
            </a:rPr>
            <a:t>憶円）が終了したことにより大幅に減少しており、教育費が健康ステーション等の整備事業</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億円）が終了したことで減少している。</a:t>
          </a:r>
          <a:r>
            <a:rPr lang="ja-JP" altLang="ja-JP" sz="1100">
              <a:solidFill>
                <a:schemeClr val="dk1"/>
              </a:solidFill>
              <a:effectLst/>
              <a:latin typeface="+mn-lt"/>
              <a:ea typeface="+mn-ea"/>
              <a:cs typeface="+mn-cs"/>
            </a:rPr>
            <a:t>民生費については、住民税非課税世帯や子育て世帯への臨時給付金の支給により大幅に増加している。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残高は、適切な財源の確保と歳出の精査により取崩しを行わずに財政運営ができており、前年度とほぼ同額となっている。実質収支は、継続的に黒字となっており、実質単年度収支についても、法人町民税の落ち込みや湖周行政事務組合の負担金の増などにより令和元年度でマイナスとなっているが、令和２年度</a:t>
          </a:r>
          <a:r>
            <a:rPr kumimoji="1" lang="ja-JP" altLang="en-US" sz="1100" baseline="0">
              <a:solidFill>
                <a:schemeClr val="dk1"/>
              </a:solidFill>
              <a:effectLst/>
              <a:latin typeface="+mn-lt"/>
              <a:ea typeface="+mn-ea"/>
              <a:cs typeface="+mn-cs"/>
            </a:rPr>
            <a:t>以降</a:t>
          </a:r>
          <a:r>
            <a:rPr kumimoji="1" lang="ja-JP" altLang="ja-JP" sz="1100" baseline="0">
              <a:solidFill>
                <a:schemeClr val="dk1"/>
              </a:solidFill>
              <a:effectLst/>
              <a:latin typeface="+mn-lt"/>
              <a:ea typeface="+mn-ea"/>
              <a:cs typeface="+mn-cs"/>
            </a:rPr>
            <a:t>は黒字に回復している。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全ての会計において黒字であり、実質赤字比率はない。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持続可能で安定した事業運営をしていくためには</a:t>
          </a:r>
          <a:r>
            <a:rPr lang="ja-JP" altLang="ja-JP" sz="1100">
              <a:solidFill>
                <a:schemeClr val="dk1"/>
              </a:solidFill>
              <a:effectLst/>
              <a:latin typeface="+mn-lt"/>
              <a:ea typeface="+mn-ea"/>
              <a:cs typeface="+mn-cs"/>
            </a:rPr>
            <a:t>中長期的な改善が必要とされるため、平成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経営戦略を策定し、令和元年度に料金改定（引き上げ）を実施したところである。今後、更新費用等が増大していくことから持続可能な運営をしていくためにも、経営戦略の見直しを行い、早い段階で再度の料金改定を検討する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人口減少などにより使用料収入の減少が見込まれる中</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現在では耐用年数を超えている管路はないが、今後、老朽化の進んだ施設の更新等に多額の資金投資が必要となってくることから、財源確保のための経営改善を行い、計画的な更新を進めていく必要がある。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温泉会計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比率は増加傾向となっているが、平成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年度に多額の借入を行っているため、元金償還が始まった令和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年度からは比率は減少していく。温泉利用者の減少に加え、</a:t>
          </a:r>
          <a:r>
            <a:rPr lang="ja-JP" altLang="en-US" sz="1100">
              <a:solidFill>
                <a:schemeClr val="dk1"/>
              </a:solidFill>
              <a:effectLst/>
              <a:latin typeface="+mn-lt"/>
              <a:ea typeface="+mn-ea"/>
              <a:cs typeface="+mn-cs"/>
            </a:rPr>
            <a:t>電気料の高騰、</a:t>
          </a:r>
          <a:r>
            <a:rPr lang="ja-JP" altLang="ja-JP" sz="1100">
              <a:solidFill>
                <a:schemeClr val="dk1"/>
              </a:solidFill>
              <a:effectLst/>
              <a:latin typeface="+mn-lt"/>
              <a:ea typeface="+mn-ea"/>
              <a:cs typeface="+mn-cs"/>
            </a:rPr>
            <a:t>温泉管の漏湯に伴う修繕費や、施設の老朽化に伴う更新費に多額の費用を必要とし、厳しい財政状況が見込まれることから、効率化・経営健全化のための取り組みが必要となる。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普通交付税の増に伴い、標準財政規模が増となったことから比率が減少した。今後、公債費の増が見込まれるため、状況を注視していく必要がある。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9279767</v>
      </c>
      <c r="BO4" s="488"/>
      <c r="BP4" s="488"/>
      <c r="BQ4" s="488"/>
      <c r="BR4" s="488"/>
      <c r="BS4" s="488"/>
      <c r="BT4" s="488"/>
      <c r="BU4" s="489"/>
      <c r="BV4" s="487">
        <v>10739457</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5.9</v>
      </c>
      <c r="CU4" s="628"/>
      <c r="CV4" s="628"/>
      <c r="CW4" s="628"/>
      <c r="CX4" s="628"/>
      <c r="CY4" s="628"/>
      <c r="CZ4" s="628"/>
      <c r="DA4" s="629"/>
      <c r="DB4" s="627">
        <v>6.2</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8958506</v>
      </c>
      <c r="BO5" s="459"/>
      <c r="BP5" s="459"/>
      <c r="BQ5" s="459"/>
      <c r="BR5" s="459"/>
      <c r="BS5" s="459"/>
      <c r="BT5" s="459"/>
      <c r="BU5" s="460"/>
      <c r="BV5" s="458">
        <v>10422186</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76.7</v>
      </c>
      <c r="CU5" s="456"/>
      <c r="CV5" s="456"/>
      <c r="CW5" s="456"/>
      <c r="CX5" s="456"/>
      <c r="CY5" s="456"/>
      <c r="CZ5" s="456"/>
      <c r="DA5" s="457"/>
      <c r="DB5" s="455">
        <v>82.5</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321261</v>
      </c>
      <c r="BO6" s="459"/>
      <c r="BP6" s="459"/>
      <c r="BQ6" s="459"/>
      <c r="BR6" s="459"/>
      <c r="BS6" s="459"/>
      <c r="BT6" s="459"/>
      <c r="BU6" s="460"/>
      <c r="BV6" s="458">
        <v>317271</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82.2</v>
      </c>
      <c r="CU6" s="602"/>
      <c r="CV6" s="602"/>
      <c r="CW6" s="602"/>
      <c r="CX6" s="602"/>
      <c r="CY6" s="602"/>
      <c r="CZ6" s="602"/>
      <c r="DA6" s="603"/>
      <c r="DB6" s="601">
        <v>87.3</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7725</v>
      </c>
      <c r="BO7" s="459"/>
      <c r="BP7" s="459"/>
      <c r="BQ7" s="459"/>
      <c r="BR7" s="459"/>
      <c r="BS7" s="459"/>
      <c r="BT7" s="459"/>
      <c r="BU7" s="460"/>
      <c r="BV7" s="458">
        <v>5881</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5315786</v>
      </c>
      <c r="CU7" s="459"/>
      <c r="CV7" s="459"/>
      <c r="CW7" s="459"/>
      <c r="CX7" s="459"/>
      <c r="CY7" s="459"/>
      <c r="CZ7" s="459"/>
      <c r="DA7" s="460"/>
      <c r="DB7" s="458">
        <v>5007464</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94</v>
      </c>
      <c r="AV8" s="517"/>
      <c r="AW8" s="517"/>
      <c r="AX8" s="517"/>
      <c r="AY8" s="472" t="s">
        <v>108</v>
      </c>
      <c r="AZ8" s="473"/>
      <c r="BA8" s="473"/>
      <c r="BB8" s="473"/>
      <c r="BC8" s="473"/>
      <c r="BD8" s="473"/>
      <c r="BE8" s="473"/>
      <c r="BF8" s="473"/>
      <c r="BG8" s="473"/>
      <c r="BH8" s="473"/>
      <c r="BI8" s="473"/>
      <c r="BJ8" s="473"/>
      <c r="BK8" s="473"/>
      <c r="BL8" s="473"/>
      <c r="BM8" s="474"/>
      <c r="BN8" s="458">
        <v>313536</v>
      </c>
      <c r="BO8" s="459"/>
      <c r="BP8" s="459"/>
      <c r="BQ8" s="459"/>
      <c r="BR8" s="459"/>
      <c r="BS8" s="459"/>
      <c r="BT8" s="459"/>
      <c r="BU8" s="460"/>
      <c r="BV8" s="458">
        <v>311390</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0.56000000000000005</v>
      </c>
      <c r="CU8" s="562"/>
      <c r="CV8" s="562"/>
      <c r="CW8" s="562"/>
      <c r="CX8" s="562"/>
      <c r="CY8" s="562"/>
      <c r="CZ8" s="562"/>
      <c r="DA8" s="563"/>
      <c r="DB8" s="561">
        <v>0.59</v>
      </c>
      <c r="DC8" s="562"/>
      <c r="DD8" s="562"/>
      <c r="DE8" s="562"/>
      <c r="DF8" s="562"/>
      <c r="DG8" s="562"/>
      <c r="DH8" s="562"/>
      <c r="DI8" s="563"/>
    </row>
    <row r="9" spans="1:119" ht="18.75" customHeight="1" thickBot="1" x14ac:dyDescent="0.2">
      <c r="A9" s="178"/>
      <c r="B9" s="590" t="s">
        <v>110</v>
      </c>
      <c r="C9" s="591"/>
      <c r="D9" s="591"/>
      <c r="E9" s="591"/>
      <c r="F9" s="591"/>
      <c r="G9" s="591"/>
      <c r="H9" s="591"/>
      <c r="I9" s="591"/>
      <c r="J9" s="591"/>
      <c r="K9" s="509"/>
      <c r="L9" s="592" t="s">
        <v>111</v>
      </c>
      <c r="M9" s="593"/>
      <c r="N9" s="593"/>
      <c r="O9" s="593"/>
      <c r="P9" s="593"/>
      <c r="Q9" s="594"/>
      <c r="R9" s="595">
        <v>19155</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114</v>
      </c>
      <c r="AV9" s="517"/>
      <c r="AW9" s="517"/>
      <c r="AX9" s="517"/>
      <c r="AY9" s="472" t="s">
        <v>115</v>
      </c>
      <c r="AZ9" s="473"/>
      <c r="BA9" s="473"/>
      <c r="BB9" s="473"/>
      <c r="BC9" s="473"/>
      <c r="BD9" s="473"/>
      <c r="BE9" s="473"/>
      <c r="BF9" s="473"/>
      <c r="BG9" s="473"/>
      <c r="BH9" s="473"/>
      <c r="BI9" s="473"/>
      <c r="BJ9" s="473"/>
      <c r="BK9" s="473"/>
      <c r="BL9" s="473"/>
      <c r="BM9" s="474"/>
      <c r="BN9" s="458">
        <v>2146</v>
      </c>
      <c r="BO9" s="459"/>
      <c r="BP9" s="459"/>
      <c r="BQ9" s="459"/>
      <c r="BR9" s="459"/>
      <c r="BS9" s="459"/>
      <c r="BT9" s="459"/>
      <c r="BU9" s="460"/>
      <c r="BV9" s="458">
        <v>449</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12.5</v>
      </c>
      <c r="CU9" s="456"/>
      <c r="CV9" s="456"/>
      <c r="CW9" s="456"/>
      <c r="CX9" s="456"/>
      <c r="CY9" s="456"/>
      <c r="CZ9" s="456"/>
      <c r="DA9" s="457"/>
      <c r="DB9" s="455">
        <v>13.2</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20236</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5777</v>
      </c>
      <c r="BO10" s="459"/>
      <c r="BP10" s="459"/>
      <c r="BQ10" s="459"/>
      <c r="BR10" s="459"/>
      <c r="BS10" s="459"/>
      <c r="BT10" s="459"/>
      <c r="BU10" s="460"/>
      <c r="BV10" s="458">
        <v>6000</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19332</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94</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127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136</v>
      </c>
      <c r="N13" s="543"/>
      <c r="O13" s="543"/>
      <c r="P13" s="543"/>
      <c r="Q13" s="544"/>
      <c r="R13" s="545">
        <v>19041</v>
      </c>
      <c r="S13" s="546"/>
      <c r="T13" s="546"/>
      <c r="U13" s="546"/>
      <c r="V13" s="547"/>
      <c r="W13" s="548" t="s">
        <v>137</v>
      </c>
      <c r="X13" s="444"/>
      <c r="Y13" s="444"/>
      <c r="Z13" s="444"/>
      <c r="AA13" s="444"/>
      <c r="AB13" s="445"/>
      <c r="AC13" s="411">
        <v>122</v>
      </c>
      <c r="AD13" s="412"/>
      <c r="AE13" s="412"/>
      <c r="AF13" s="412"/>
      <c r="AG13" s="413"/>
      <c r="AH13" s="411">
        <v>135</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7923</v>
      </c>
      <c r="BO13" s="459"/>
      <c r="BP13" s="459"/>
      <c r="BQ13" s="459"/>
      <c r="BR13" s="459"/>
      <c r="BS13" s="459"/>
      <c r="BT13" s="459"/>
      <c r="BU13" s="460"/>
      <c r="BV13" s="458">
        <v>6449</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6.1</v>
      </c>
      <c r="CU13" s="456"/>
      <c r="CV13" s="456"/>
      <c r="CW13" s="456"/>
      <c r="CX13" s="456"/>
      <c r="CY13" s="456"/>
      <c r="CZ13" s="456"/>
      <c r="DA13" s="457"/>
      <c r="DB13" s="455">
        <v>5.8</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142</v>
      </c>
      <c r="M14" s="585"/>
      <c r="N14" s="585"/>
      <c r="O14" s="585"/>
      <c r="P14" s="585"/>
      <c r="Q14" s="586"/>
      <c r="R14" s="545">
        <v>19559</v>
      </c>
      <c r="S14" s="546"/>
      <c r="T14" s="546"/>
      <c r="U14" s="546"/>
      <c r="V14" s="547"/>
      <c r="W14" s="549"/>
      <c r="X14" s="447"/>
      <c r="Y14" s="447"/>
      <c r="Z14" s="447"/>
      <c r="AA14" s="447"/>
      <c r="AB14" s="448"/>
      <c r="AC14" s="538">
        <v>1.4</v>
      </c>
      <c r="AD14" s="539"/>
      <c r="AE14" s="539"/>
      <c r="AF14" s="539"/>
      <c r="AG14" s="540"/>
      <c r="AH14" s="538">
        <v>1.4</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v>46.6</v>
      </c>
      <c r="CU14" s="556"/>
      <c r="CV14" s="556"/>
      <c r="CW14" s="556"/>
      <c r="CX14" s="556"/>
      <c r="CY14" s="556"/>
      <c r="CZ14" s="556"/>
      <c r="DA14" s="557"/>
      <c r="DB14" s="555">
        <v>66.900000000000006</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144</v>
      </c>
      <c r="N15" s="543"/>
      <c r="O15" s="543"/>
      <c r="P15" s="543"/>
      <c r="Q15" s="544"/>
      <c r="R15" s="545">
        <v>19281</v>
      </c>
      <c r="S15" s="546"/>
      <c r="T15" s="546"/>
      <c r="U15" s="546"/>
      <c r="V15" s="547"/>
      <c r="W15" s="548" t="s">
        <v>145</v>
      </c>
      <c r="X15" s="444"/>
      <c r="Y15" s="444"/>
      <c r="Z15" s="444"/>
      <c r="AA15" s="444"/>
      <c r="AB15" s="445"/>
      <c r="AC15" s="411">
        <v>3345</v>
      </c>
      <c r="AD15" s="412"/>
      <c r="AE15" s="412"/>
      <c r="AF15" s="412"/>
      <c r="AG15" s="413"/>
      <c r="AH15" s="411">
        <v>3641</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2249048</v>
      </c>
      <c r="BO15" s="488"/>
      <c r="BP15" s="488"/>
      <c r="BQ15" s="488"/>
      <c r="BR15" s="488"/>
      <c r="BS15" s="488"/>
      <c r="BT15" s="488"/>
      <c r="BU15" s="489"/>
      <c r="BV15" s="487">
        <v>2345311</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37.1</v>
      </c>
      <c r="AD16" s="539"/>
      <c r="AE16" s="539"/>
      <c r="AF16" s="539"/>
      <c r="AG16" s="540"/>
      <c r="AH16" s="538">
        <v>37.9</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4354780</v>
      </c>
      <c r="BO16" s="459"/>
      <c r="BP16" s="459"/>
      <c r="BQ16" s="459"/>
      <c r="BR16" s="459"/>
      <c r="BS16" s="459"/>
      <c r="BT16" s="459"/>
      <c r="BU16" s="460"/>
      <c r="BV16" s="458">
        <v>4097690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151</v>
      </c>
      <c r="N17" s="552"/>
      <c r="O17" s="552"/>
      <c r="P17" s="552"/>
      <c r="Q17" s="553"/>
      <c r="R17" s="535" t="s">
        <v>152</v>
      </c>
      <c r="S17" s="536"/>
      <c r="T17" s="536"/>
      <c r="U17" s="536"/>
      <c r="V17" s="537"/>
      <c r="W17" s="548" t="s">
        <v>153</v>
      </c>
      <c r="X17" s="444"/>
      <c r="Y17" s="444"/>
      <c r="Z17" s="444"/>
      <c r="AA17" s="444"/>
      <c r="AB17" s="445"/>
      <c r="AC17" s="411">
        <v>5542</v>
      </c>
      <c r="AD17" s="412"/>
      <c r="AE17" s="412"/>
      <c r="AF17" s="412"/>
      <c r="AG17" s="413"/>
      <c r="AH17" s="411">
        <v>5830</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2834213</v>
      </c>
      <c r="BO17" s="459"/>
      <c r="BP17" s="459"/>
      <c r="BQ17" s="459"/>
      <c r="BR17" s="459"/>
      <c r="BS17" s="459"/>
      <c r="BT17" s="459"/>
      <c r="BU17" s="460"/>
      <c r="BV17" s="458">
        <v>2972390</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155</v>
      </c>
      <c r="C18" s="509"/>
      <c r="D18" s="509"/>
      <c r="E18" s="510"/>
      <c r="F18" s="510"/>
      <c r="G18" s="510"/>
      <c r="H18" s="510"/>
      <c r="I18" s="510"/>
      <c r="J18" s="510"/>
      <c r="K18" s="510"/>
      <c r="L18" s="511">
        <v>66.87</v>
      </c>
      <c r="M18" s="511"/>
      <c r="N18" s="511"/>
      <c r="O18" s="511"/>
      <c r="P18" s="511"/>
      <c r="Q18" s="511"/>
      <c r="R18" s="512"/>
      <c r="S18" s="512"/>
      <c r="T18" s="512"/>
      <c r="U18" s="512"/>
      <c r="V18" s="513"/>
      <c r="W18" s="529"/>
      <c r="X18" s="530"/>
      <c r="Y18" s="530"/>
      <c r="Z18" s="530"/>
      <c r="AA18" s="530"/>
      <c r="AB18" s="554"/>
      <c r="AC18" s="428">
        <v>61.5</v>
      </c>
      <c r="AD18" s="429"/>
      <c r="AE18" s="429"/>
      <c r="AF18" s="429"/>
      <c r="AG18" s="514"/>
      <c r="AH18" s="428">
        <v>60.7</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4267546</v>
      </c>
      <c r="BO18" s="459"/>
      <c r="BP18" s="459"/>
      <c r="BQ18" s="459"/>
      <c r="BR18" s="459"/>
      <c r="BS18" s="459"/>
      <c r="BT18" s="459"/>
      <c r="BU18" s="460"/>
      <c r="BV18" s="458">
        <v>4140418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157</v>
      </c>
      <c r="C19" s="509"/>
      <c r="D19" s="509"/>
      <c r="E19" s="510"/>
      <c r="F19" s="510"/>
      <c r="G19" s="510"/>
      <c r="H19" s="510"/>
      <c r="I19" s="510"/>
      <c r="J19" s="510"/>
      <c r="K19" s="510"/>
      <c r="L19" s="518">
        <v>286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6562394</v>
      </c>
      <c r="BO19" s="459"/>
      <c r="BP19" s="459"/>
      <c r="BQ19" s="459"/>
      <c r="BR19" s="459"/>
      <c r="BS19" s="459"/>
      <c r="BT19" s="459"/>
      <c r="BU19" s="460"/>
      <c r="BV19" s="458">
        <v>6231933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159</v>
      </c>
      <c r="C20" s="509"/>
      <c r="D20" s="509"/>
      <c r="E20" s="510"/>
      <c r="F20" s="510"/>
      <c r="G20" s="510"/>
      <c r="H20" s="510"/>
      <c r="I20" s="510"/>
      <c r="J20" s="510"/>
      <c r="K20" s="510"/>
      <c r="L20" s="518">
        <v>7847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9990099</v>
      </c>
      <c r="BO22" s="488"/>
      <c r="BP22" s="488"/>
      <c r="BQ22" s="488"/>
      <c r="BR22" s="488"/>
      <c r="BS22" s="488"/>
      <c r="BT22" s="488"/>
      <c r="BU22" s="489"/>
      <c r="BV22" s="487">
        <v>9965621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7605139</v>
      </c>
      <c r="BO23" s="459"/>
      <c r="BP23" s="459"/>
      <c r="BQ23" s="459"/>
      <c r="BR23" s="459"/>
      <c r="BS23" s="459"/>
      <c r="BT23" s="459"/>
      <c r="BU23" s="460"/>
      <c r="BV23" s="458">
        <v>7788034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169</v>
      </c>
      <c r="F24" s="415"/>
      <c r="G24" s="415"/>
      <c r="H24" s="415"/>
      <c r="I24" s="415"/>
      <c r="J24" s="415"/>
      <c r="K24" s="416"/>
      <c r="L24" s="411">
        <v>1</v>
      </c>
      <c r="M24" s="412"/>
      <c r="N24" s="412"/>
      <c r="O24" s="412"/>
      <c r="P24" s="413"/>
      <c r="Q24" s="411">
        <v>7620</v>
      </c>
      <c r="R24" s="412"/>
      <c r="S24" s="412"/>
      <c r="T24" s="412"/>
      <c r="U24" s="412"/>
      <c r="V24" s="413"/>
      <c r="W24" s="501"/>
      <c r="X24" s="438"/>
      <c r="Y24" s="439"/>
      <c r="Z24" s="414" t="s">
        <v>170</v>
      </c>
      <c r="AA24" s="415"/>
      <c r="AB24" s="415"/>
      <c r="AC24" s="415"/>
      <c r="AD24" s="415"/>
      <c r="AE24" s="415"/>
      <c r="AF24" s="415"/>
      <c r="AG24" s="416"/>
      <c r="AH24" s="411">
        <v>183</v>
      </c>
      <c r="AI24" s="412"/>
      <c r="AJ24" s="412"/>
      <c r="AK24" s="412"/>
      <c r="AL24" s="413"/>
      <c r="AM24" s="411">
        <v>508740</v>
      </c>
      <c r="AN24" s="412"/>
      <c r="AO24" s="412"/>
      <c r="AP24" s="412"/>
      <c r="AQ24" s="412"/>
      <c r="AR24" s="413"/>
      <c r="AS24" s="411">
        <v>2780</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5775432</v>
      </c>
      <c r="BO24" s="459"/>
      <c r="BP24" s="459"/>
      <c r="BQ24" s="459"/>
      <c r="BR24" s="459"/>
      <c r="BS24" s="459"/>
      <c r="BT24" s="459"/>
      <c r="BU24" s="460"/>
      <c r="BV24" s="458">
        <v>5787688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172</v>
      </c>
      <c r="F25" s="415"/>
      <c r="G25" s="415"/>
      <c r="H25" s="415"/>
      <c r="I25" s="415"/>
      <c r="J25" s="415"/>
      <c r="K25" s="416"/>
      <c r="L25" s="411">
        <v>1</v>
      </c>
      <c r="M25" s="412"/>
      <c r="N25" s="412"/>
      <c r="O25" s="412"/>
      <c r="P25" s="413"/>
      <c r="Q25" s="411">
        <v>6270</v>
      </c>
      <c r="R25" s="412"/>
      <c r="S25" s="412"/>
      <c r="T25" s="412"/>
      <c r="U25" s="412"/>
      <c r="V25" s="413"/>
      <c r="W25" s="501"/>
      <c r="X25" s="438"/>
      <c r="Y25" s="439"/>
      <c r="Z25" s="414" t="s">
        <v>173</v>
      </c>
      <c r="AA25" s="415"/>
      <c r="AB25" s="415"/>
      <c r="AC25" s="415"/>
      <c r="AD25" s="415"/>
      <c r="AE25" s="415"/>
      <c r="AF25" s="415"/>
      <c r="AG25" s="416"/>
      <c r="AH25" s="411" t="s">
        <v>174</v>
      </c>
      <c r="AI25" s="412"/>
      <c r="AJ25" s="412"/>
      <c r="AK25" s="412"/>
      <c r="AL25" s="413"/>
      <c r="AM25" s="411" t="s">
        <v>174</v>
      </c>
      <c r="AN25" s="412"/>
      <c r="AO25" s="412"/>
      <c r="AP25" s="412"/>
      <c r="AQ25" s="412"/>
      <c r="AR25" s="413"/>
      <c r="AS25" s="411" t="s">
        <v>174</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277007</v>
      </c>
      <c r="BO25" s="488"/>
      <c r="BP25" s="488"/>
      <c r="BQ25" s="488"/>
      <c r="BR25" s="488"/>
      <c r="BS25" s="488"/>
      <c r="BT25" s="488"/>
      <c r="BU25" s="489"/>
      <c r="BV25" s="487">
        <v>414521</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176</v>
      </c>
      <c r="F26" s="415"/>
      <c r="G26" s="415"/>
      <c r="H26" s="415"/>
      <c r="I26" s="415"/>
      <c r="J26" s="415"/>
      <c r="K26" s="416"/>
      <c r="L26" s="411">
        <v>1</v>
      </c>
      <c r="M26" s="412"/>
      <c r="N26" s="412"/>
      <c r="O26" s="412"/>
      <c r="P26" s="413"/>
      <c r="Q26" s="411">
        <v>5485</v>
      </c>
      <c r="R26" s="412"/>
      <c r="S26" s="412"/>
      <c r="T26" s="412"/>
      <c r="U26" s="412"/>
      <c r="V26" s="413"/>
      <c r="W26" s="501"/>
      <c r="X26" s="438"/>
      <c r="Y26" s="439"/>
      <c r="Z26" s="414" t="s">
        <v>177</v>
      </c>
      <c r="AA26" s="469"/>
      <c r="AB26" s="469"/>
      <c r="AC26" s="469"/>
      <c r="AD26" s="469"/>
      <c r="AE26" s="469"/>
      <c r="AF26" s="469"/>
      <c r="AG26" s="470"/>
      <c r="AH26" s="411" t="s">
        <v>174</v>
      </c>
      <c r="AI26" s="412"/>
      <c r="AJ26" s="412"/>
      <c r="AK26" s="412"/>
      <c r="AL26" s="413"/>
      <c r="AM26" s="411" t="s">
        <v>174</v>
      </c>
      <c r="AN26" s="412"/>
      <c r="AO26" s="412"/>
      <c r="AP26" s="412"/>
      <c r="AQ26" s="412"/>
      <c r="AR26" s="413"/>
      <c r="AS26" s="411" t="s">
        <v>174</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174</v>
      </c>
      <c r="BO26" s="459"/>
      <c r="BP26" s="459"/>
      <c r="BQ26" s="459"/>
      <c r="BR26" s="459"/>
      <c r="BS26" s="459"/>
      <c r="BT26" s="459"/>
      <c r="BU26" s="460"/>
      <c r="BV26" s="458" t="s">
        <v>127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179</v>
      </c>
      <c r="F27" s="415"/>
      <c r="G27" s="415"/>
      <c r="H27" s="415"/>
      <c r="I27" s="415"/>
      <c r="J27" s="415"/>
      <c r="K27" s="416"/>
      <c r="L27" s="411">
        <v>1</v>
      </c>
      <c r="M27" s="412"/>
      <c r="N27" s="412"/>
      <c r="O27" s="412"/>
      <c r="P27" s="413"/>
      <c r="Q27" s="411">
        <v>3280</v>
      </c>
      <c r="R27" s="412"/>
      <c r="S27" s="412"/>
      <c r="T27" s="412"/>
      <c r="U27" s="412"/>
      <c r="V27" s="413"/>
      <c r="W27" s="501"/>
      <c r="X27" s="438"/>
      <c r="Y27" s="439"/>
      <c r="Z27" s="414" t="s">
        <v>180</v>
      </c>
      <c r="AA27" s="415"/>
      <c r="AB27" s="415"/>
      <c r="AC27" s="415"/>
      <c r="AD27" s="415"/>
      <c r="AE27" s="415"/>
      <c r="AF27" s="415"/>
      <c r="AG27" s="416"/>
      <c r="AH27" s="411" t="s">
        <v>174</v>
      </c>
      <c r="AI27" s="412"/>
      <c r="AJ27" s="412"/>
      <c r="AK27" s="412"/>
      <c r="AL27" s="413"/>
      <c r="AM27" s="411" t="s">
        <v>174</v>
      </c>
      <c r="AN27" s="412"/>
      <c r="AO27" s="412"/>
      <c r="AP27" s="412"/>
      <c r="AQ27" s="412"/>
      <c r="AR27" s="413"/>
      <c r="AS27" s="411" t="s">
        <v>174</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t="s">
        <v>127</v>
      </c>
      <c r="BO27" s="493"/>
      <c r="BP27" s="493"/>
      <c r="BQ27" s="493"/>
      <c r="BR27" s="493"/>
      <c r="BS27" s="493"/>
      <c r="BT27" s="493"/>
      <c r="BU27" s="494"/>
      <c r="BV27" s="492" t="s">
        <v>174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182</v>
      </c>
      <c r="F28" s="415"/>
      <c r="G28" s="415"/>
      <c r="H28" s="415"/>
      <c r="I28" s="415"/>
      <c r="J28" s="415"/>
      <c r="K28" s="416"/>
      <c r="L28" s="411">
        <v>1</v>
      </c>
      <c r="M28" s="412"/>
      <c r="N28" s="412"/>
      <c r="O28" s="412"/>
      <c r="P28" s="413"/>
      <c r="Q28" s="411">
        <v>2660</v>
      </c>
      <c r="R28" s="412"/>
      <c r="S28" s="412"/>
      <c r="T28" s="412"/>
      <c r="U28" s="412"/>
      <c r="V28" s="413"/>
      <c r="W28" s="501"/>
      <c r="X28" s="438"/>
      <c r="Y28" s="439"/>
      <c r="Z28" s="414" t="s">
        <v>183</v>
      </c>
      <c r="AA28" s="415"/>
      <c r="AB28" s="415"/>
      <c r="AC28" s="415"/>
      <c r="AD28" s="415"/>
      <c r="AE28" s="415"/>
      <c r="AF28" s="415"/>
      <c r="AG28" s="416"/>
      <c r="AH28" s="411" t="s">
        <v>127</v>
      </c>
      <c r="AI28" s="412"/>
      <c r="AJ28" s="412"/>
      <c r="AK28" s="412"/>
      <c r="AL28" s="413"/>
      <c r="AM28" s="411" t="s">
        <v>174</v>
      </c>
      <c r="AN28" s="412"/>
      <c r="AO28" s="412"/>
      <c r="AP28" s="412"/>
      <c r="AQ28" s="412"/>
      <c r="AR28" s="413"/>
      <c r="AS28" s="411" t="s">
        <v>174</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1055133</v>
      </c>
      <c r="BO28" s="488"/>
      <c r="BP28" s="488"/>
      <c r="BQ28" s="488"/>
      <c r="BR28" s="488"/>
      <c r="BS28" s="488"/>
      <c r="BT28" s="488"/>
      <c r="BU28" s="489"/>
      <c r="BV28" s="487">
        <v>1049356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185</v>
      </c>
      <c r="F29" s="415"/>
      <c r="G29" s="415"/>
      <c r="H29" s="415"/>
      <c r="I29" s="415"/>
      <c r="J29" s="415"/>
      <c r="K29" s="416"/>
      <c r="L29" s="411">
        <v>11</v>
      </c>
      <c r="M29" s="412"/>
      <c r="N29" s="412"/>
      <c r="O29" s="412"/>
      <c r="P29" s="413"/>
      <c r="Q29" s="411">
        <v>2370</v>
      </c>
      <c r="R29" s="412"/>
      <c r="S29" s="412"/>
      <c r="T29" s="412"/>
      <c r="U29" s="412"/>
      <c r="V29" s="413"/>
      <c r="W29" s="502"/>
      <c r="X29" s="503"/>
      <c r="Y29" s="504"/>
      <c r="Z29" s="414" t="s">
        <v>186</v>
      </c>
      <c r="AA29" s="415"/>
      <c r="AB29" s="415"/>
      <c r="AC29" s="415"/>
      <c r="AD29" s="415"/>
      <c r="AE29" s="415"/>
      <c r="AF29" s="415"/>
      <c r="AG29" s="416"/>
      <c r="AH29" s="411">
        <v>183</v>
      </c>
      <c r="AI29" s="412"/>
      <c r="AJ29" s="412"/>
      <c r="AK29" s="412"/>
      <c r="AL29" s="413"/>
      <c r="AM29" s="411">
        <v>508740</v>
      </c>
      <c r="AN29" s="412"/>
      <c r="AO29" s="412"/>
      <c r="AP29" s="412"/>
      <c r="AQ29" s="412"/>
      <c r="AR29" s="413"/>
      <c r="AS29" s="411">
        <v>2780</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103603</v>
      </c>
      <c r="BO29" s="459"/>
      <c r="BP29" s="459"/>
      <c r="BQ29" s="459"/>
      <c r="BR29" s="459"/>
      <c r="BS29" s="459"/>
      <c r="BT29" s="459"/>
      <c r="BU29" s="460"/>
      <c r="BV29" s="458">
        <v>603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95.8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1080713</v>
      </c>
      <c r="BO30" s="493"/>
      <c r="BP30" s="493"/>
      <c r="BQ30" s="493"/>
      <c r="BR30" s="493"/>
      <c r="BS30" s="493"/>
      <c r="BT30" s="493"/>
      <c r="BU30" s="494"/>
      <c r="BV30" s="492">
        <v>626824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197</v>
      </c>
      <c r="V33" s="410"/>
      <c r="W33" s="409" t="s">
        <v>196</v>
      </c>
      <c r="X33" s="409"/>
      <c r="Y33" s="409"/>
      <c r="Z33" s="409"/>
      <c r="AA33" s="409"/>
      <c r="AB33" s="409"/>
      <c r="AC33" s="409"/>
      <c r="AD33" s="409"/>
      <c r="AE33" s="409"/>
      <c r="AF33" s="409"/>
      <c r="AG33" s="409"/>
      <c r="AH33" s="409"/>
      <c r="AI33" s="409"/>
      <c r="AJ33" s="409"/>
      <c r="AK33" s="409"/>
      <c r="AL33" s="203"/>
      <c r="AM33" s="410" t="s">
        <v>195</v>
      </c>
      <c r="AN33" s="410"/>
      <c r="AO33" s="409" t="s">
        <v>196</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195</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IF('各会計、関係団体の財政状況及び健全化判断比率'!B33="","",'各会計、関係団体の財政状況及び健全化判断比率'!B33)</f>
        <v>水道事業会計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IF('各会計、関係団体の財政状況及び健全化判断比率'!B35="","",'各会計、関係団体の財政状況及び健全化判断比率'!B35)</f>
        <v>温泉事業特別会計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諏訪広域連合</v>
      </c>
      <c r="BZ34" s="407"/>
      <c r="CA34" s="407"/>
      <c r="CB34" s="407"/>
      <c r="CC34" s="407"/>
      <c r="CD34" s="407"/>
      <c r="CE34" s="407"/>
      <c r="CF34" s="407"/>
      <c r="CG34" s="407"/>
      <c r="CH34" s="407"/>
      <c r="CI34" s="407"/>
      <c r="CJ34" s="407"/>
      <c r="CK34" s="407"/>
      <c r="CL34" s="407"/>
      <c r="CM34" s="407"/>
      <c r="CN34" s="178"/>
      <c r="CO34" s="406">
        <f>IF(CQ34="","",MAX(C34:D43,U34:V43,AM34:AN43,BE34:BF43,BW34:BX43)+1)</f>
        <v>20</v>
      </c>
      <c r="CP34" s="406"/>
      <c r="CQ34" s="407" t="str">
        <f>IF('各会計、関係団体の財政状況及び健全化判断比率'!BS7="","",'各会計、関係団体の財政状況及び健全化判断比率'!BS7)</f>
        <v>下諏訪町土地開発公社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IF('各会計、関係団体の財政状況及び健全化判断比率'!B34="","",'各会計、関係団体の財政状況及び健全化判断比率'!B34)</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　（一般会計）</v>
      </c>
      <c r="BZ35" s="407"/>
      <c r="CA35" s="407"/>
      <c r="CB35" s="407"/>
      <c r="CC35" s="407"/>
      <c r="CD35" s="407"/>
      <c r="CE35" s="407"/>
      <c r="CF35" s="407"/>
      <c r="CG35" s="407"/>
      <c r="CH35" s="407"/>
      <c r="CI35" s="407"/>
      <c r="CJ35" s="407"/>
      <c r="CK35" s="407"/>
      <c r="CL35" s="407"/>
      <c r="CM35" s="407"/>
      <c r="CN35" s="178"/>
      <c r="CO35" s="406">
        <f t="shared" ref="CO35:CO43" si="3">IF(CQ35="","",CO34+1)</f>
        <v>21</v>
      </c>
      <c r="CP35" s="406"/>
      <c r="CQ35" s="407" t="str">
        <f>IF('各会計、関係団体の財政状況及び健全化判断比率'!BS8="","",'各会計、関係団体の財政状況及び健全化判断比率'!BS8)</f>
        <v>社団法人　下諏訪町地域開発公社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特別養護老人ホーム事業特別会計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　（救護施設八ヶ岳寮特別会計）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駐車場事業特別会計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　（介護保険特別会計）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6</v>
      </c>
      <c r="V38" s="406"/>
      <c r="W38" s="407" t="str">
        <f>IF('各会計、関係団体の財政状況及び健全化判断比率'!B32="","",'各会計、関係団体の財政状況及び健全化判断比率'!B32)</f>
        <v>交通災害共済事業特別会計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　（諏訪広域消防特別会計）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　（ふるさと市町村県基金事業特別会計）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長野県市町村自治振興組合（一般会計）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17</v>
      </c>
      <c r="BX41" s="406"/>
      <c r="BY41" s="407" t="str">
        <f>IF('各会計、関係団体の財政状況及び健全化判断比率'!B75="","",'各会計、関係団体の財政状況及び健全化判断比率'!B75)</f>
        <v>長野県後期高齢者医療広域連合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18</v>
      </c>
      <c r="BX42" s="406"/>
      <c r="BY42" s="407" t="str">
        <f>IF('各会計、関係団体の財政状況及び健全化判断比率'!B76="","",'各会計、関係団体の財政状況及び健全化判断比率'!B76)</f>
        <v>（一般会計）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19</v>
      </c>
      <c r="BX43" s="406"/>
      <c r="BY43" s="407" t="str">
        <f>IF('各会計、関係団体の財政状況及び健全化判断比率'!B77="","",'各会計、関係団体の財政状況及び健全化判断比率'!B77)</f>
        <v>（後期高齢者医療特別会計）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TjRvu8eSiI82GQ5uxuZg0ZDFJPRqDJLnSPrOD3npCjnZfK3ZrUeyRZqDD0Jwv12MwrhI2KNDZmLACZTlTt64/w==" saltValue="sSOwkNuklj1A0+22DzxVc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K43" sqref="K4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5" t="s">
        <v>559</v>
      </c>
      <c r="D34" s="1215"/>
      <c r="E34" s="1216"/>
      <c r="F34" s="32">
        <v>3.14</v>
      </c>
      <c r="G34" s="33">
        <v>4.49</v>
      </c>
      <c r="H34" s="33">
        <v>6.54</v>
      </c>
      <c r="I34" s="33">
        <v>8.0399999999999991</v>
      </c>
      <c r="J34" s="34">
        <v>9.02</v>
      </c>
      <c r="K34" s="22"/>
      <c r="L34" s="22"/>
      <c r="M34" s="22"/>
      <c r="N34" s="22"/>
      <c r="O34" s="22"/>
      <c r="P34" s="22"/>
    </row>
    <row r="35" spans="1:16" ht="39" customHeight="1" x14ac:dyDescent="0.15">
      <c r="A35" s="22"/>
      <c r="B35" s="35"/>
      <c r="C35" s="1209" t="s">
        <v>560</v>
      </c>
      <c r="D35" s="1210"/>
      <c r="E35" s="1211"/>
      <c r="F35" s="36">
        <v>6.64</v>
      </c>
      <c r="G35" s="37">
        <v>7.47</v>
      </c>
      <c r="H35" s="37">
        <v>7.68</v>
      </c>
      <c r="I35" s="37">
        <v>8.19</v>
      </c>
      <c r="J35" s="38">
        <v>7.75</v>
      </c>
      <c r="K35" s="22"/>
      <c r="L35" s="22"/>
      <c r="M35" s="22"/>
      <c r="N35" s="22"/>
      <c r="O35" s="22"/>
      <c r="P35" s="22"/>
    </row>
    <row r="36" spans="1:16" ht="39" customHeight="1" x14ac:dyDescent="0.15">
      <c r="A36" s="22"/>
      <c r="B36" s="35"/>
      <c r="C36" s="1209" t="s">
        <v>561</v>
      </c>
      <c r="D36" s="1210"/>
      <c r="E36" s="1211"/>
      <c r="F36" s="36">
        <v>7.24</v>
      </c>
      <c r="G36" s="37">
        <v>7.18</v>
      </c>
      <c r="H36" s="37">
        <v>6.49</v>
      </c>
      <c r="I36" s="37">
        <v>6.21</v>
      </c>
      <c r="J36" s="38">
        <v>5.89</v>
      </c>
      <c r="K36" s="22"/>
      <c r="L36" s="22"/>
      <c r="M36" s="22"/>
      <c r="N36" s="22"/>
      <c r="O36" s="22"/>
      <c r="P36" s="22"/>
    </row>
    <row r="37" spans="1:16" ht="39" customHeight="1" x14ac:dyDescent="0.15">
      <c r="A37" s="22"/>
      <c r="B37" s="35"/>
      <c r="C37" s="1209" t="s">
        <v>562</v>
      </c>
      <c r="D37" s="1210"/>
      <c r="E37" s="1211"/>
      <c r="F37" s="36">
        <v>0.28999999999999998</v>
      </c>
      <c r="G37" s="37">
        <v>0</v>
      </c>
      <c r="H37" s="37">
        <v>0.31</v>
      </c>
      <c r="I37" s="37">
        <v>0.51</v>
      </c>
      <c r="J37" s="38">
        <v>0.37</v>
      </c>
      <c r="K37" s="22"/>
      <c r="L37" s="22"/>
      <c r="M37" s="22"/>
      <c r="N37" s="22"/>
      <c r="O37" s="22"/>
      <c r="P37" s="22"/>
    </row>
    <row r="38" spans="1:16" ht="39" customHeight="1" x14ac:dyDescent="0.15">
      <c r="A38" s="22"/>
      <c r="B38" s="35"/>
      <c r="C38" s="1209" t="s">
        <v>563</v>
      </c>
      <c r="D38" s="1210"/>
      <c r="E38" s="1211"/>
      <c r="F38" s="36">
        <v>1.01</v>
      </c>
      <c r="G38" s="37">
        <v>1.38</v>
      </c>
      <c r="H38" s="37">
        <v>0.84</v>
      </c>
      <c r="I38" s="37">
        <v>0.19</v>
      </c>
      <c r="J38" s="38">
        <v>0.25</v>
      </c>
      <c r="K38" s="22"/>
      <c r="L38" s="22"/>
      <c r="M38" s="22"/>
      <c r="N38" s="22"/>
      <c r="O38" s="22"/>
      <c r="P38" s="22"/>
    </row>
    <row r="39" spans="1:16" ht="39" customHeight="1" x14ac:dyDescent="0.15">
      <c r="A39" s="22"/>
      <c r="B39" s="35"/>
      <c r="C39" s="1209" t="s">
        <v>564</v>
      </c>
      <c r="D39" s="1210"/>
      <c r="E39" s="1211"/>
      <c r="F39" s="36">
        <v>0.23</v>
      </c>
      <c r="G39" s="37">
        <v>0.16</v>
      </c>
      <c r="H39" s="37">
        <v>0.2</v>
      </c>
      <c r="I39" s="37">
        <v>0.22</v>
      </c>
      <c r="J39" s="38">
        <v>0.13</v>
      </c>
      <c r="K39" s="22"/>
      <c r="L39" s="22"/>
      <c r="M39" s="22"/>
      <c r="N39" s="22"/>
      <c r="O39" s="22"/>
      <c r="P39" s="22"/>
    </row>
    <row r="40" spans="1:16" ht="39" customHeight="1" x14ac:dyDescent="0.15">
      <c r="A40" s="22"/>
      <c r="B40" s="35"/>
      <c r="C40" s="1209" t="s">
        <v>565</v>
      </c>
      <c r="D40" s="1210"/>
      <c r="E40" s="1211"/>
      <c r="F40" s="36">
        <v>0.01</v>
      </c>
      <c r="G40" s="37">
        <v>0</v>
      </c>
      <c r="H40" s="37">
        <v>0</v>
      </c>
      <c r="I40" s="37">
        <v>0.01</v>
      </c>
      <c r="J40" s="38">
        <v>0.01</v>
      </c>
      <c r="K40" s="22"/>
      <c r="L40" s="22"/>
      <c r="M40" s="22"/>
      <c r="N40" s="22"/>
      <c r="O40" s="22"/>
      <c r="P40" s="22"/>
    </row>
    <row r="41" spans="1:16" ht="39" customHeight="1" x14ac:dyDescent="0.15">
      <c r="A41" s="22"/>
      <c r="B41" s="35"/>
      <c r="C41" s="1209" t="s">
        <v>566</v>
      </c>
      <c r="D41" s="1210"/>
      <c r="E41" s="1211"/>
      <c r="F41" s="36">
        <v>0.01</v>
      </c>
      <c r="G41" s="37">
        <v>0</v>
      </c>
      <c r="H41" s="37">
        <v>0.01</v>
      </c>
      <c r="I41" s="37">
        <v>0</v>
      </c>
      <c r="J41" s="38">
        <v>0</v>
      </c>
      <c r="K41" s="22"/>
      <c r="L41" s="22"/>
      <c r="M41" s="22"/>
      <c r="N41" s="22"/>
      <c r="O41" s="22"/>
      <c r="P41" s="22"/>
    </row>
    <row r="42" spans="1:16" ht="39" customHeight="1" x14ac:dyDescent="0.15">
      <c r="A42" s="22"/>
      <c r="B42" s="39"/>
      <c r="C42" s="1209" t="s">
        <v>567</v>
      </c>
      <c r="D42" s="1210"/>
      <c r="E42" s="1211"/>
      <c r="F42" s="36" t="s">
        <v>511</v>
      </c>
      <c r="G42" s="37" t="s">
        <v>511</v>
      </c>
      <c r="H42" s="37" t="s">
        <v>511</v>
      </c>
      <c r="I42" s="37" t="s">
        <v>511</v>
      </c>
      <c r="J42" s="38" t="s">
        <v>511</v>
      </c>
      <c r="K42" s="22"/>
      <c r="L42" s="22"/>
      <c r="M42" s="22"/>
      <c r="N42" s="22"/>
      <c r="O42" s="22"/>
      <c r="P42" s="22"/>
    </row>
    <row r="43" spans="1:16" ht="39" customHeight="1" thickBot="1" x14ac:dyDescent="0.2">
      <c r="A43" s="22"/>
      <c r="B43" s="40"/>
      <c r="C43" s="1212" t="s">
        <v>568</v>
      </c>
      <c r="D43" s="1213"/>
      <c r="E43" s="121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shrt0RNdv8XEx7/dl1WwTbfwoEKFCxbz81sZOwG1DKMirjEAAEYOEZGOQqLgN2thYq1ZGVtVxSj0z0RQcWvSA==" saltValue="ek3trkfAx4q82ONPhAc/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1"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777</v>
      </c>
      <c r="L45" s="60">
        <v>819</v>
      </c>
      <c r="M45" s="60">
        <v>834</v>
      </c>
      <c r="N45" s="60">
        <v>824</v>
      </c>
      <c r="O45" s="61">
        <v>822</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511</v>
      </c>
      <c r="L46" s="64" t="s">
        <v>511</v>
      </c>
      <c r="M46" s="64" t="s">
        <v>511</v>
      </c>
      <c r="N46" s="64" t="s">
        <v>511</v>
      </c>
      <c r="O46" s="65" t="s">
        <v>511</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511</v>
      </c>
      <c r="L47" s="64" t="s">
        <v>511</v>
      </c>
      <c r="M47" s="64" t="s">
        <v>511</v>
      </c>
      <c r="N47" s="64" t="s">
        <v>511</v>
      </c>
      <c r="O47" s="65" t="s">
        <v>511</v>
      </c>
      <c r="P47" s="48"/>
      <c r="Q47" s="48"/>
      <c r="R47" s="48"/>
      <c r="S47" s="48"/>
      <c r="T47" s="48"/>
      <c r="U47" s="48"/>
    </row>
    <row r="48" spans="1:21" ht="30.75" customHeight="1" x14ac:dyDescent="0.15">
      <c r="A48" s="48"/>
      <c r="B48" s="1237"/>
      <c r="C48" s="1238"/>
      <c r="D48" s="62"/>
      <c r="E48" s="1219" t="s">
        <v>15</v>
      </c>
      <c r="F48" s="1219"/>
      <c r="G48" s="1219"/>
      <c r="H48" s="1219"/>
      <c r="I48" s="1219"/>
      <c r="J48" s="1220"/>
      <c r="K48" s="63">
        <v>81</v>
      </c>
      <c r="L48" s="64">
        <v>81</v>
      </c>
      <c r="M48" s="64">
        <v>72</v>
      </c>
      <c r="N48" s="64">
        <v>61</v>
      </c>
      <c r="O48" s="65">
        <v>56</v>
      </c>
      <c r="P48" s="48"/>
      <c r="Q48" s="48"/>
      <c r="R48" s="48"/>
      <c r="S48" s="48"/>
      <c r="T48" s="48"/>
      <c r="U48" s="48"/>
    </row>
    <row r="49" spans="1:21" ht="30.75" customHeight="1" x14ac:dyDescent="0.15">
      <c r="A49" s="48"/>
      <c r="B49" s="1237"/>
      <c r="C49" s="1238"/>
      <c r="D49" s="62"/>
      <c r="E49" s="1219" t="s">
        <v>16</v>
      </c>
      <c r="F49" s="1219"/>
      <c r="G49" s="1219"/>
      <c r="H49" s="1219"/>
      <c r="I49" s="1219"/>
      <c r="J49" s="1220"/>
      <c r="K49" s="63">
        <v>45</v>
      </c>
      <c r="L49" s="64">
        <v>53</v>
      </c>
      <c r="M49" s="64">
        <v>97</v>
      </c>
      <c r="N49" s="64">
        <v>122</v>
      </c>
      <c r="O49" s="65">
        <v>122</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511</v>
      </c>
      <c r="L50" s="64" t="s">
        <v>511</v>
      </c>
      <c r="M50" s="64" t="s">
        <v>511</v>
      </c>
      <c r="N50" s="64" t="s">
        <v>511</v>
      </c>
      <c r="O50" s="65" t="s">
        <v>511</v>
      </c>
      <c r="P50" s="48"/>
      <c r="Q50" s="48"/>
      <c r="R50" s="48"/>
      <c r="S50" s="48"/>
      <c r="T50" s="48"/>
      <c r="U50" s="48"/>
    </row>
    <row r="51" spans="1:21" ht="30.75" customHeight="1" x14ac:dyDescent="0.15">
      <c r="A51" s="48"/>
      <c r="B51" s="1239"/>
      <c r="C51" s="1240"/>
      <c r="D51" s="66"/>
      <c r="E51" s="1219" t="s">
        <v>18</v>
      </c>
      <c r="F51" s="1219"/>
      <c r="G51" s="1219"/>
      <c r="H51" s="1219"/>
      <c r="I51" s="1219"/>
      <c r="J51" s="1220"/>
      <c r="K51" s="63">
        <v>0</v>
      </c>
      <c r="L51" s="64" t="s">
        <v>511</v>
      </c>
      <c r="M51" s="64">
        <v>0</v>
      </c>
      <c r="N51" s="64">
        <v>0</v>
      </c>
      <c r="O51" s="65" t="s">
        <v>511</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762</v>
      </c>
      <c r="L52" s="64">
        <v>752</v>
      </c>
      <c r="M52" s="64">
        <v>728</v>
      </c>
      <c r="N52" s="64">
        <v>727</v>
      </c>
      <c r="O52" s="65">
        <v>731</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141</v>
      </c>
      <c r="L53" s="69">
        <v>201</v>
      </c>
      <c r="M53" s="69">
        <v>275</v>
      </c>
      <c r="N53" s="69">
        <v>280</v>
      </c>
      <c r="O53" s="70">
        <v>269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575</v>
      </c>
      <c r="L57" s="84" t="s">
        <v>575</v>
      </c>
      <c r="M57" s="84" t="s">
        <v>575</v>
      </c>
      <c r="N57" s="84" t="s">
        <v>575</v>
      </c>
      <c r="O57" s="85" t="s">
        <v>575</v>
      </c>
    </row>
    <row r="58" spans="1:21" ht="31.5" customHeight="1" thickBot="1" x14ac:dyDescent="0.2">
      <c r="B58" s="1227"/>
      <c r="C58" s="1228"/>
      <c r="D58" s="1232" t="s">
        <v>27</v>
      </c>
      <c r="E58" s="1233"/>
      <c r="F58" s="1233"/>
      <c r="G58" s="1233"/>
      <c r="H58" s="1233"/>
      <c r="I58" s="1233"/>
      <c r="J58" s="1234"/>
      <c r="K58" s="86" t="s">
        <v>575</v>
      </c>
      <c r="L58" s="87" t="s">
        <v>575</v>
      </c>
      <c r="M58" s="87" t="s">
        <v>575</v>
      </c>
      <c r="N58" s="87" t="s">
        <v>575</v>
      </c>
      <c r="O58" s="88" t="s">
        <v>575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1mgxCu3vbdAzOeuEPbgjPN+QRXiW/q8uwgd/mO90J0feol4NDp2TOcXh0PooD8gmKH+tjiTb9juptva65nCkw==" saltValue="a9t+YVoYUmVrE/vWA6QG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46" zoomScaleSheetLayoutView="100" workbookViewId="0">
      <selection activeCell="S40" sqref="S4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5" t="s">
        <v>30</v>
      </c>
      <c r="C41" s="1256"/>
      <c r="D41" s="102"/>
      <c r="E41" s="1257" t="s">
        <v>31</v>
      </c>
      <c r="F41" s="1257"/>
      <c r="G41" s="1257"/>
      <c r="H41" s="1258"/>
      <c r="I41" s="358">
        <v>9550</v>
      </c>
      <c r="J41" s="359">
        <v>9609</v>
      </c>
      <c r="K41" s="359">
        <v>9857</v>
      </c>
      <c r="L41" s="359">
        <v>9966</v>
      </c>
      <c r="M41" s="360">
        <v>9990</v>
      </c>
    </row>
    <row r="42" spans="2:13" ht="27.75" customHeight="1" x14ac:dyDescent="0.15">
      <c r="B42" s="1245"/>
      <c r="C42" s="1246"/>
      <c r="D42" s="103"/>
      <c r="E42" s="1249" t="s">
        <v>32</v>
      </c>
      <c r="F42" s="1249"/>
      <c r="G42" s="1249"/>
      <c r="H42" s="1250"/>
      <c r="I42" s="361" t="s">
        <v>511</v>
      </c>
      <c r="J42" s="362" t="s">
        <v>511</v>
      </c>
      <c r="K42" s="362" t="s">
        <v>511</v>
      </c>
      <c r="L42" s="362" t="s">
        <v>511</v>
      </c>
      <c r="M42" s="363" t="s">
        <v>511</v>
      </c>
    </row>
    <row r="43" spans="2:13" ht="27.75" customHeight="1" x14ac:dyDescent="0.15">
      <c r="B43" s="1245"/>
      <c r="C43" s="1246"/>
      <c r="D43" s="103"/>
      <c r="E43" s="1249" t="s">
        <v>33</v>
      </c>
      <c r="F43" s="1249"/>
      <c r="G43" s="1249"/>
      <c r="H43" s="1250"/>
      <c r="I43" s="361">
        <v>525</v>
      </c>
      <c r="J43" s="362">
        <v>575</v>
      </c>
      <c r="K43" s="362">
        <v>605</v>
      </c>
      <c r="L43" s="362">
        <v>659</v>
      </c>
      <c r="M43" s="363">
        <v>648</v>
      </c>
    </row>
    <row r="44" spans="2:13" ht="27.75" customHeight="1" x14ac:dyDescent="0.15">
      <c r="B44" s="1245"/>
      <c r="C44" s="1246"/>
      <c r="D44" s="103"/>
      <c r="E44" s="1249" t="s">
        <v>34</v>
      </c>
      <c r="F44" s="1249"/>
      <c r="G44" s="1249"/>
      <c r="H44" s="1250"/>
      <c r="I44" s="361">
        <v>1136</v>
      </c>
      <c r="J44" s="362">
        <v>1110</v>
      </c>
      <c r="K44" s="362">
        <v>1020</v>
      </c>
      <c r="L44" s="362">
        <v>903</v>
      </c>
      <c r="M44" s="363">
        <v>791</v>
      </c>
    </row>
    <row r="45" spans="2:13" ht="27.75" customHeight="1" x14ac:dyDescent="0.15">
      <c r="B45" s="1245"/>
      <c r="C45" s="1246"/>
      <c r="D45" s="103"/>
      <c r="E45" s="1249" t="s">
        <v>35</v>
      </c>
      <c r="F45" s="1249"/>
      <c r="G45" s="1249"/>
      <c r="H45" s="1250"/>
      <c r="I45" s="361">
        <v>1545</v>
      </c>
      <c r="J45" s="362">
        <v>1494</v>
      </c>
      <c r="K45" s="362">
        <v>1477</v>
      </c>
      <c r="L45" s="362">
        <v>1487</v>
      </c>
      <c r="M45" s="363">
        <v>1475</v>
      </c>
    </row>
    <row r="46" spans="2:13" ht="27.75" customHeight="1" x14ac:dyDescent="0.15">
      <c r="B46" s="1245"/>
      <c r="C46" s="1246"/>
      <c r="D46" s="104"/>
      <c r="E46" s="1249" t="s">
        <v>36</v>
      </c>
      <c r="F46" s="1249"/>
      <c r="G46" s="1249"/>
      <c r="H46" s="1250"/>
      <c r="I46" s="361">
        <v>1331</v>
      </c>
      <c r="J46" s="362">
        <v>1092</v>
      </c>
      <c r="K46" s="362">
        <v>852</v>
      </c>
      <c r="L46" s="362">
        <v>628</v>
      </c>
      <c r="M46" s="363">
        <v>491</v>
      </c>
    </row>
    <row r="47" spans="2:13" ht="27.75" customHeight="1" x14ac:dyDescent="0.15">
      <c r="B47" s="1245"/>
      <c r="C47" s="1246"/>
      <c r="D47" s="105"/>
      <c r="E47" s="1259" t="s">
        <v>37</v>
      </c>
      <c r="F47" s="1260"/>
      <c r="G47" s="1260"/>
      <c r="H47" s="1261"/>
      <c r="I47" s="361" t="s">
        <v>511</v>
      </c>
      <c r="J47" s="362" t="s">
        <v>511</v>
      </c>
      <c r="K47" s="362" t="s">
        <v>511</v>
      </c>
      <c r="L47" s="362" t="s">
        <v>511</v>
      </c>
      <c r="M47" s="363" t="s">
        <v>511</v>
      </c>
    </row>
    <row r="48" spans="2:13" ht="27.75" customHeight="1" x14ac:dyDescent="0.15">
      <c r="B48" s="1245"/>
      <c r="C48" s="1246"/>
      <c r="D48" s="103"/>
      <c r="E48" s="1249" t="s">
        <v>38</v>
      </c>
      <c r="F48" s="1249"/>
      <c r="G48" s="1249"/>
      <c r="H48" s="1250"/>
      <c r="I48" s="361" t="s">
        <v>511</v>
      </c>
      <c r="J48" s="362" t="s">
        <v>511</v>
      </c>
      <c r="K48" s="362" t="s">
        <v>511</v>
      </c>
      <c r="L48" s="362" t="s">
        <v>511</v>
      </c>
      <c r="M48" s="363" t="s">
        <v>511</v>
      </c>
    </row>
    <row r="49" spans="2:13" ht="27.75" customHeight="1" x14ac:dyDescent="0.15">
      <c r="B49" s="1247"/>
      <c r="C49" s="1248"/>
      <c r="D49" s="103"/>
      <c r="E49" s="1249" t="s">
        <v>39</v>
      </c>
      <c r="F49" s="1249"/>
      <c r="G49" s="1249"/>
      <c r="H49" s="1250"/>
      <c r="I49" s="361" t="s">
        <v>511</v>
      </c>
      <c r="J49" s="362" t="s">
        <v>511</v>
      </c>
      <c r="K49" s="362" t="s">
        <v>511</v>
      </c>
      <c r="L49" s="362" t="s">
        <v>511</v>
      </c>
      <c r="M49" s="363" t="s">
        <v>511</v>
      </c>
    </row>
    <row r="50" spans="2:13" ht="27.75" customHeight="1" x14ac:dyDescent="0.15">
      <c r="B50" s="1243" t="s">
        <v>40</v>
      </c>
      <c r="C50" s="1244"/>
      <c r="D50" s="106"/>
      <c r="E50" s="1249" t="s">
        <v>41</v>
      </c>
      <c r="F50" s="1249"/>
      <c r="G50" s="1249"/>
      <c r="H50" s="1250"/>
      <c r="I50" s="361">
        <v>2372</v>
      </c>
      <c r="J50" s="362">
        <v>2182</v>
      </c>
      <c r="K50" s="362">
        <v>1848</v>
      </c>
      <c r="L50" s="362">
        <v>1853</v>
      </c>
      <c r="M50" s="363">
        <v>2418</v>
      </c>
    </row>
    <row r="51" spans="2:13" ht="27.75" customHeight="1" x14ac:dyDescent="0.15">
      <c r="B51" s="1245"/>
      <c r="C51" s="1246"/>
      <c r="D51" s="103"/>
      <c r="E51" s="1249" t="s">
        <v>42</v>
      </c>
      <c r="F51" s="1249"/>
      <c r="G51" s="1249"/>
      <c r="H51" s="1250"/>
      <c r="I51" s="361">
        <v>1051</v>
      </c>
      <c r="J51" s="362">
        <v>1052</v>
      </c>
      <c r="K51" s="362">
        <v>1115</v>
      </c>
      <c r="L51" s="362">
        <v>1127</v>
      </c>
      <c r="M51" s="363">
        <v>1123</v>
      </c>
    </row>
    <row r="52" spans="2:13" ht="27.75" customHeight="1" x14ac:dyDescent="0.15">
      <c r="B52" s="1247"/>
      <c r="C52" s="1248"/>
      <c r="D52" s="103"/>
      <c r="E52" s="1249" t="s">
        <v>43</v>
      </c>
      <c r="F52" s="1249"/>
      <c r="G52" s="1249"/>
      <c r="H52" s="1250"/>
      <c r="I52" s="361">
        <v>7284</v>
      </c>
      <c r="J52" s="362">
        <v>7566</v>
      </c>
      <c r="K52" s="362">
        <v>7637</v>
      </c>
      <c r="L52" s="362">
        <v>7705</v>
      </c>
      <c r="M52" s="363">
        <v>7652</v>
      </c>
    </row>
    <row r="53" spans="2:13" ht="27.75" customHeight="1" thickBot="1" x14ac:dyDescent="0.2">
      <c r="B53" s="1251" t="s">
        <v>44</v>
      </c>
      <c r="C53" s="1252"/>
      <c r="D53" s="107"/>
      <c r="E53" s="1253" t="s">
        <v>45</v>
      </c>
      <c r="F53" s="1253"/>
      <c r="G53" s="1253"/>
      <c r="H53" s="1254"/>
      <c r="I53" s="364">
        <v>3380</v>
      </c>
      <c r="J53" s="365">
        <v>3079</v>
      </c>
      <c r="K53" s="365">
        <v>3212</v>
      </c>
      <c r="L53" s="365">
        <v>2957</v>
      </c>
      <c r="M53" s="366">
        <v>2202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MZ7DdJZIgnHdeq34z6eVWxnxX0BSN3pa7P4HQyjhOtFRh6r6xcVTXolZcUQ9cANbHmap/iZWpZs9Zn3bDFcTQ==" saltValue="hhYBl20oSTYBJpm5Cy0S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I1" zoomScale="90" zoomScaleNormal="90" zoomScaleSheetLayoutView="100" workbookViewId="0">
      <selection activeCell="L64" sqref="L6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70" t="s">
        <v>48</v>
      </c>
      <c r="D55" s="1270"/>
      <c r="E55" s="1271"/>
      <c r="F55" s="119">
        <v>1043</v>
      </c>
      <c r="G55" s="119">
        <v>1049</v>
      </c>
      <c r="H55" s="120">
        <v>1055</v>
      </c>
    </row>
    <row r="56" spans="2:8" ht="52.5" customHeight="1" x14ac:dyDescent="0.15">
      <c r="B56" s="121"/>
      <c r="C56" s="1272" t="s">
        <v>49</v>
      </c>
      <c r="D56" s="1272"/>
      <c r="E56" s="1273"/>
      <c r="F56" s="122">
        <v>1</v>
      </c>
      <c r="G56" s="122">
        <v>1</v>
      </c>
      <c r="H56" s="123">
        <v>104</v>
      </c>
    </row>
    <row r="57" spans="2:8" ht="53.25" customHeight="1" x14ac:dyDescent="0.15">
      <c r="B57" s="121"/>
      <c r="C57" s="1274" t="s">
        <v>50</v>
      </c>
      <c r="D57" s="1274"/>
      <c r="E57" s="1275"/>
      <c r="F57" s="124">
        <v>623</v>
      </c>
      <c r="G57" s="124">
        <v>627</v>
      </c>
      <c r="H57" s="125">
        <v>1081</v>
      </c>
    </row>
    <row r="58" spans="2:8" ht="45.75" customHeight="1" x14ac:dyDescent="0.15">
      <c r="B58" s="126"/>
      <c r="C58" s="1262" t="s">
        <v>579</v>
      </c>
      <c r="D58" s="1263"/>
      <c r="E58" s="1264"/>
      <c r="F58" s="127">
        <v>323</v>
      </c>
      <c r="G58" s="127">
        <v>228</v>
      </c>
      <c r="H58" s="128">
        <v>429</v>
      </c>
    </row>
    <row r="59" spans="2:8" ht="45.75" customHeight="1" x14ac:dyDescent="0.15">
      <c r="B59" s="126"/>
      <c r="C59" s="1262" t="s">
        <v>580</v>
      </c>
      <c r="D59" s="1263"/>
      <c r="E59" s="1264"/>
      <c r="F59" s="127">
        <v>66</v>
      </c>
      <c r="G59" s="127">
        <v>165</v>
      </c>
      <c r="H59" s="128">
        <v>419</v>
      </c>
    </row>
    <row r="60" spans="2:8" ht="45.75" customHeight="1" x14ac:dyDescent="0.15">
      <c r="B60" s="126"/>
      <c r="C60" s="1262" t="s">
        <v>581</v>
      </c>
      <c r="D60" s="1263"/>
      <c r="E60" s="1264"/>
      <c r="F60" s="127">
        <v>193</v>
      </c>
      <c r="G60" s="127">
        <v>193</v>
      </c>
      <c r="H60" s="128">
        <v>193</v>
      </c>
    </row>
    <row r="61" spans="2:8" ht="45.75" customHeight="1" x14ac:dyDescent="0.15">
      <c r="B61" s="126"/>
      <c r="C61" s="1262" t="s">
        <v>582</v>
      </c>
      <c r="D61" s="1263"/>
      <c r="E61" s="1264"/>
      <c r="F61" s="127">
        <v>20</v>
      </c>
      <c r="G61" s="127">
        <v>20</v>
      </c>
      <c r="H61" s="128">
        <v>20</v>
      </c>
    </row>
    <row r="62" spans="2:8" ht="45.75" customHeight="1" thickBot="1" x14ac:dyDescent="0.2">
      <c r="B62" s="129"/>
      <c r="C62" s="1265" t="s">
        <v>583</v>
      </c>
      <c r="D62" s="1266"/>
      <c r="E62" s="1267"/>
      <c r="F62" s="130">
        <v>18</v>
      </c>
      <c r="G62" s="130">
        <v>19</v>
      </c>
      <c r="H62" s="131">
        <v>18</v>
      </c>
    </row>
    <row r="63" spans="2:8" ht="52.5" customHeight="1" thickBot="1" x14ac:dyDescent="0.2">
      <c r="B63" s="132"/>
      <c r="C63" s="1268" t="s">
        <v>51</v>
      </c>
      <c r="D63" s="1268"/>
      <c r="E63" s="1269"/>
      <c r="F63" s="133">
        <v>1667</v>
      </c>
      <c r="G63" s="133">
        <v>1677</v>
      </c>
      <c r="H63" s="134">
        <v>2239</v>
      </c>
    </row>
    <row r="64" spans="2:8" x14ac:dyDescent="0.15"/>
  </sheetData>
  <sheetProtection algorithmName="SHA-512" hashValue="jZ0KX5YNhWyVkoVIvU3h+Sp2dD/36niq5AGQdpRqW5LJ2Ixb57LyhetwfPFEjsZYwSSoIOrE8RLSygwmFAIAaw==" saltValue="8U3KkTuzJs3zptHheIIq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14FBD-3C6E-4B4E-B4B7-D16180E21960}">
  <sheetPr>
    <pageSetUpPr fitToPage="1"/>
  </sheetPr>
  <dimension ref="A1:DE85"/>
  <sheetViews>
    <sheetView showGridLines="0" zoomScale="85" zoomScaleNormal="85" zoomScaleSheetLayoutView="55" workbookViewId="0">
      <selection activeCell="BH15" sqref="BH15"/>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610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603</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604</v>
      </c>
      <c r="AO51" s="1279"/>
      <c r="AP51" s="1279"/>
      <c r="AQ51" s="1279"/>
      <c r="AR51" s="1279"/>
      <c r="AS51" s="1279"/>
      <c r="AT51" s="1279"/>
      <c r="AU51" s="1279"/>
      <c r="AV51" s="1279"/>
      <c r="AW51" s="1279"/>
      <c r="AX51" s="1279"/>
      <c r="AY51" s="1279"/>
      <c r="AZ51" s="1279"/>
      <c r="BA51" s="1279"/>
      <c r="BB51" s="1279" t="s">
        <v>605</v>
      </c>
      <c r="BC51" s="1279"/>
      <c r="BD51" s="1279"/>
      <c r="BE51" s="1279"/>
      <c r="BF51" s="1279"/>
      <c r="BG51" s="1279"/>
      <c r="BH51" s="1279"/>
      <c r="BI51" s="1279"/>
      <c r="BJ51" s="1279"/>
      <c r="BK51" s="1279"/>
      <c r="BL51" s="1279"/>
      <c r="BM51" s="1279"/>
      <c r="BN51" s="1279"/>
      <c r="BO51" s="1279"/>
      <c r="BP51" s="1276">
        <v>81</v>
      </c>
      <c r="BQ51" s="1276"/>
      <c r="BR51" s="1276"/>
      <c r="BS51" s="1276"/>
      <c r="BT51" s="1276"/>
      <c r="BU51" s="1276"/>
      <c r="BV51" s="1276"/>
      <c r="BW51" s="1276"/>
      <c r="BX51" s="1276">
        <v>72.7</v>
      </c>
      <c r="BY51" s="1276"/>
      <c r="BZ51" s="1276"/>
      <c r="CA51" s="1276"/>
      <c r="CB51" s="1276"/>
      <c r="CC51" s="1276"/>
      <c r="CD51" s="1276"/>
      <c r="CE51" s="1276"/>
      <c r="CF51" s="1276">
        <v>76.400000000000006</v>
      </c>
      <c r="CG51" s="1276"/>
      <c r="CH51" s="1276"/>
      <c r="CI51" s="1276"/>
      <c r="CJ51" s="1276"/>
      <c r="CK51" s="1276"/>
      <c r="CL51" s="1276"/>
      <c r="CM51" s="1276"/>
      <c r="CN51" s="1276">
        <v>66.900000000000006</v>
      </c>
      <c r="CO51" s="1276"/>
      <c r="CP51" s="1276"/>
      <c r="CQ51" s="1276"/>
      <c r="CR51" s="1276"/>
      <c r="CS51" s="1276"/>
      <c r="CT51" s="1276"/>
      <c r="CU51" s="1276"/>
      <c r="CV51" s="1276">
        <v>46.6</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606</v>
      </c>
      <c r="BC53" s="1279"/>
      <c r="BD53" s="1279"/>
      <c r="BE53" s="1279"/>
      <c r="BF53" s="1279"/>
      <c r="BG53" s="1279"/>
      <c r="BH53" s="1279"/>
      <c r="BI53" s="1279"/>
      <c r="BJ53" s="1279"/>
      <c r="BK53" s="1279"/>
      <c r="BL53" s="1279"/>
      <c r="BM53" s="1279"/>
      <c r="BN53" s="1279"/>
      <c r="BO53" s="1279"/>
      <c r="BP53" s="1276">
        <v>60.8</v>
      </c>
      <c r="BQ53" s="1276"/>
      <c r="BR53" s="1276"/>
      <c r="BS53" s="1276"/>
      <c r="BT53" s="1276"/>
      <c r="BU53" s="1276"/>
      <c r="BV53" s="1276"/>
      <c r="BW53" s="1276"/>
      <c r="BX53" s="1276">
        <v>61.9</v>
      </c>
      <c r="BY53" s="1276"/>
      <c r="BZ53" s="1276"/>
      <c r="CA53" s="1276"/>
      <c r="CB53" s="1276"/>
      <c r="CC53" s="1276"/>
      <c r="CD53" s="1276"/>
      <c r="CE53" s="1276"/>
      <c r="CF53" s="1276">
        <v>62.2</v>
      </c>
      <c r="CG53" s="1276"/>
      <c r="CH53" s="1276"/>
      <c r="CI53" s="1276"/>
      <c r="CJ53" s="1276"/>
      <c r="CK53" s="1276"/>
      <c r="CL53" s="1276"/>
      <c r="CM53" s="1276"/>
      <c r="CN53" s="1276">
        <v>63.3</v>
      </c>
      <c r="CO53" s="1276"/>
      <c r="CP53" s="1276"/>
      <c r="CQ53" s="1276"/>
      <c r="CR53" s="1276"/>
      <c r="CS53" s="1276"/>
      <c r="CT53" s="1276"/>
      <c r="CU53" s="1276"/>
      <c r="CV53" s="1276">
        <v>64.8</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607</v>
      </c>
      <c r="AO55" s="1281"/>
      <c r="AP55" s="1281"/>
      <c r="AQ55" s="1281"/>
      <c r="AR55" s="1281"/>
      <c r="AS55" s="1281"/>
      <c r="AT55" s="1281"/>
      <c r="AU55" s="1281"/>
      <c r="AV55" s="1281"/>
      <c r="AW55" s="1281"/>
      <c r="AX55" s="1281"/>
      <c r="AY55" s="1281"/>
      <c r="AZ55" s="1281"/>
      <c r="BA55" s="1281"/>
      <c r="BB55" s="1279" t="s">
        <v>605</v>
      </c>
      <c r="BC55" s="1279"/>
      <c r="BD55" s="1279"/>
      <c r="BE55" s="1279"/>
      <c r="BF55" s="1279"/>
      <c r="BG55" s="1279"/>
      <c r="BH55" s="1279"/>
      <c r="BI55" s="1279"/>
      <c r="BJ55" s="1279"/>
      <c r="BK55" s="1279"/>
      <c r="BL55" s="1279"/>
      <c r="BM55" s="1279"/>
      <c r="BN55" s="1279"/>
      <c r="BO55" s="1279"/>
      <c r="BP55" s="1276">
        <v>20.2</v>
      </c>
      <c r="BQ55" s="1276"/>
      <c r="BR55" s="1276"/>
      <c r="BS55" s="1276"/>
      <c r="BT55" s="1276"/>
      <c r="BU55" s="1276"/>
      <c r="BV55" s="1276"/>
      <c r="BW55" s="1276"/>
      <c r="BX55" s="1276">
        <v>18.2</v>
      </c>
      <c r="BY55" s="1276"/>
      <c r="BZ55" s="1276"/>
      <c r="CA55" s="1276"/>
      <c r="CB55" s="1276"/>
      <c r="CC55" s="1276"/>
      <c r="CD55" s="1276"/>
      <c r="CE55" s="1276"/>
      <c r="CF55" s="1276">
        <v>20.3</v>
      </c>
      <c r="CG55" s="1276"/>
      <c r="CH55" s="1276"/>
      <c r="CI55" s="1276"/>
      <c r="CJ55" s="1276"/>
      <c r="CK55" s="1276"/>
      <c r="CL55" s="1276"/>
      <c r="CM55" s="1276"/>
      <c r="CN55" s="1276">
        <v>12.8</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606</v>
      </c>
      <c r="BC57" s="1279"/>
      <c r="BD57" s="1279"/>
      <c r="BE57" s="1279"/>
      <c r="BF57" s="1279"/>
      <c r="BG57" s="1279"/>
      <c r="BH57" s="1279"/>
      <c r="BI57" s="1279"/>
      <c r="BJ57" s="1279"/>
      <c r="BK57" s="1279"/>
      <c r="BL57" s="1279"/>
      <c r="BM57" s="1279"/>
      <c r="BN57" s="1279"/>
      <c r="BO57" s="1279"/>
      <c r="BP57" s="1276">
        <v>57.5</v>
      </c>
      <c r="BQ57" s="1276"/>
      <c r="BR57" s="1276"/>
      <c r="BS57" s="1276"/>
      <c r="BT57" s="1276"/>
      <c r="BU57" s="1276"/>
      <c r="BV57" s="1276"/>
      <c r="BW57" s="1276"/>
      <c r="BX57" s="1276">
        <v>59.3</v>
      </c>
      <c r="BY57" s="1276"/>
      <c r="BZ57" s="1276"/>
      <c r="CA57" s="1276"/>
      <c r="CB57" s="1276"/>
      <c r="CC57" s="1276"/>
      <c r="CD57" s="1276"/>
      <c r="CE57" s="1276"/>
      <c r="CF57" s="1276">
        <v>60.3</v>
      </c>
      <c r="CG57" s="1276"/>
      <c r="CH57" s="1276"/>
      <c r="CI57" s="1276"/>
      <c r="CJ57" s="1276"/>
      <c r="CK57" s="1276"/>
      <c r="CL57" s="1276"/>
      <c r="CM57" s="1276"/>
      <c r="CN57" s="1276">
        <v>61.2</v>
      </c>
      <c r="CO57" s="1276"/>
      <c r="CP57" s="1276"/>
      <c r="CQ57" s="1276"/>
      <c r="CR57" s="1276"/>
      <c r="CS57" s="1276"/>
      <c r="CT57" s="1276"/>
      <c r="CU57" s="1276"/>
      <c r="CV57" s="1276">
        <v>62.8</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608</v>
      </c>
    </row>
    <row r="64" spans="1:109" x14ac:dyDescent="0.15">
      <c r="B64" s="375"/>
      <c r="G64" s="382"/>
      <c r="I64" s="395"/>
      <c r="J64" s="395"/>
      <c r="K64" s="395"/>
      <c r="L64" s="395"/>
      <c r="M64" s="395"/>
      <c r="N64" s="396"/>
      <c r="AM64" s="382"/>
      <c r="AN64" s="382" t="s">
        <v>602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611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603</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604</v>
      </c>
      <c r="AO73" s="1279"/>
      <c r="AP73" s="1279"/>
      <c r="AQ73" s="1279"/>
      <c r="AR73" s="1279"/>
      <c r="AS73" s="1279"/>
      <c r="AT73" s="1279"/>
      <c r="AU73" s="1279"/>
      <c r="AV73" s="1279"/>
      <c r="AW73" s="1279"/>
      <c r="AX73" s="1279"/>
      <c r="AY73" s="1279"/>
      <c r="AZ73" s="1279"/>
      <c r="BA73" s="1279"/>
      <c r="BB73" s="1279" t="s">
        <v>605</v>
      </c>
      <c r="BC73" s="1279"/>
      <c r="BD73" s="1279"/>
      <c r="BE73" s="1279"/>
      <c r="BF73" s="1279"/>
      <c r="BG73" s="1279"/>
      <c r="BH73" s="1279"/>
      <c r="BI73" s="1279"/>
      <c r="BJ73" s="1279"/>
      <c r="BK73" s="1279"/>
      <c r="BL73" s="1279"/>
      <c r="BM73" s="1279"/>
      <c r="BN73" s="1279"/>
      <c r="BO73" s="1279"/>
      <c r="BP73" s="1276">
        <v>81</v>
      </c>
      <c r="BQ73" s="1276"/>
      <c r="BR73" s="1276"/>
      <c r="BS73" s="1276"/>
      <c r="BT73" s="1276"/>
      <c r="BU73" s="1276"/>
      <c r="BV73" s="1276"/>
      <c r="BW73" s="1276"/>
      <c r="BX73" s="1276">
        <v>72.7</v>
      </c>
      <c r="BY73" s="1276"/>
      <c r="BZ73" s="1276"/>
      <c r="CA73" s="1276"/>
      <c r="CB73" s="1276"/>
      <c r="CC73" s="1276"/>
      <c r="CD73" s="1276"/>
      <c r="CE73" s="1276"/>
      <c r="CF73" s="1276">
        <v>76.400000000000006</v>
      </c>
      <c r="CG73" s="1276"/>
      <c r="CH73" s="1276"/>
      <c r="CI73" s="1276"/>
      <c r="CJ73" s="1276"/>
      <c r="CK73" s="1276"/>
      <c r="CL73" s="1276"/>
      <c r="CM73" s="1276"/>
      <c r="CN73" s="1276">
        <v>66.900000000000006</v>
      </c>
      <c r="CO73" s="1276"/>
      <c r="CP73" s="1276"/>
      <c r="CQ73" s="1276"/>
      <c r="CR73" s="1276"/>
      <c r="CS73" s="1276"/>
      <c r="CT73" s="1276"/>
      <c r="CU73" s="1276"/>
      <c r="CV73" s="1276">
        <v>46.6</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609</v>
      </c>
      <c r="BC75" s="1279"/>
      <c r="BD75" s="1279"/>
      <c r="BE75" s="1279"/>
      <c r="BF75" s="1279"/>
      <c r="BG75" s="1279"/>
      <c r="BH75" s="1279"/>
      <c r="BI75" s="1279"/>
      <c r="BJ75" s="1279"/>
      <c r="BK75" s="1279"/>
      <c r="BL75" s="1279"/>
      <c r="BM75" s="1279"/>
      <c r="BN75" s="1279"/>
      <c r="BO75" s="1279"/>
      <c r="BP75" s="1276">
        <v>1.7</v>
      </c>
      <c r="BQ75" s="1276"/>
      <c r="BR75" s="1276"/>
      <c r="BS75" s="1276"/>
      <c r="BT75" s="1276"/>
      <c r="BU75" s="1276"/>
      <c r="BV75" s="1276"/>
      <c r="BW75" s="1276"/>
      <c r="BX75" s="1276">
        <v>3.1</v>
      </c>
      <c r="BY75" s="1276"/>
      <c r="BZ75" s="1276"/>
      <c r="CA75" s="1276"/>
      <c r="CB75" s="1276"/>
      <c r="CC75" s="1276"/>
      <c r="CD75" s="1276"/>
      <c r="CE75" s="1276"/>
      <c r="CF75" s="1276">
        <v>4.8</v>
      </c>
      <c r="CG75" s="1276"/>
      <c r="CH75" s="1276"/>
      <c r="CI75" s="1276"/>
      <c r="CJ75" s="1276"/>
      <c r="CK75" s="1276"/>
      <c r="CL75" s="1276"/>
      <c r="CM75" s="1276"/>
      <c r="CN75" s="1276">
        <v>5.8</v>
      </c>
      <c r="CO75" s="1276"/>
      <c r="CP75" s="1276"/>
      <c r="CQ75" s="1276"/>
      <c r="CR75" s="1276"/>
      <c r="CS75" s="1276"/>
      <c r="CT75" s="1276"/>
      <c r="CU75" s="1276"/>
      <c r="CV75" s="1276">
        <v>6.1</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607</v>
      </c>
      <c r="AO77" s="1281"/>
      <c r="AP77" s="1281"/>
      <c r="AQ77" s="1281"/>
      <c r="AR77" s="1281"/>
      <c r="AS77" s="1281"/>
      <c r="AT77" s="1281"/>
      <c r="AU77" s="1281"/>
      <c r="AV77" s="1281"/>
      <c r="AW77" s="1281"/>
      <c r="AX77" s="1281"/>
      <c r="AY77" s="1281"/>
      <c r="AZ77" s="1281"/>
      <c r="BA77" s="1281"/>
      <c r="BB77" s="1279" t="s">
        <v>605</v>
      </c>
      <c r="BC77" s="1279"/>
      <c r="BD77" s="1279"/>
      <c r="BE77" s="1279"/>
      <c r="BF77" s="1279"/>
      <c r="BG77" s="1279"/>
      <c r="BH77" s="1279"/>
      <c r="BI77" s="1279"/>
      <c r="BJ77" s="1279"/>
      <c r="BK77" s="1279"/>
      <c r="BL77" s="1279"/>
      <c r="BM77" s="1279"/>
      <c r="BN77" s="1279"/>
      <c r="BO77" s="1279"/>
      <c r="BP77" s="1276">
        <v>20.2</v>
      </c>
      <c r="BQ77" s="1276"/>
      <c r="BR77" s="1276"/>
      <c r="BS77" s="1276"/>
      <c r="BT77" s="1276"/>
      <c r="BU77" s="1276"/>
      <c r="BV77" s="1276"/>
      <c r="BW77" s="1276"/>
      <c r="BX77" s="1276">
        <v>18.2</v>
      </c>
      <c r="BY77" s="1276"/>
      <c r="BZ77" s="1276"/>
      <c r="CA77" s="1276"/>
      <c r="CB77" s="1276"/>
      <c r="CC77" s="1276"/>
      <c r="CD77" s="1276"/>
      <c r="CE77" s="1276"/>
      <c r="CF77" s="1276">
        <v>20.3</v>
      </c>
      <c r="CG77" s="1276"/>
      <c r="CH77" s="1276"/>
      <c r="CI77" s="1276"/>
      <c r="CJ77" s="1276"/>
      <c r="CK77" s="1276"/>
      <c r="CL77" s="1276"/>
      <c r="CM77" s="1276"/>
      <c r="CN77" s="1276">
        <v>12.8</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609</v>
      </c>
      <c r="BC79" s="1279"/>
      <c r="BD79" s="1279"/>
      <c r="BE79" s="1279"/>
      <c r="BF79" s="1279"/>
      <c r="BG79" s="1279"/>
      <c r="BH79" s="1279"/>
      <c r="BI79" s="1279"/>
      <c r="BJ79" s="1279"/>
      <c r="BK79" s="1279"/>
      <c r="BL79" s="1279"/>
      <c r="BM79" s="1279"/>
      <c r="BN79" s="1279"/>
      <c r="BO79" s="1279"/>
      <c r="BP79" s="1276">
        <v>6.8</v>
      </c>
      <c r="BQ79" s="1276"/>
      <c r="BR79" s="1276"/>
      <c r="BS79" s="1276"/>
      <c r="BT79" s="1276"/>
      <c r="BU79" s="1276"/>
      <c r="BV79" s="1276"/>
      <c r="BW79" s="1276"/>
      <c r="BX79" s="1276">
        <v>6.8</v>
      </c>
      <c r="BY79" s="1276"/>
      <c r="BZ79" s="1276"/>
      <c r="CA79" s="1276"/>
      <c r="CB79" s="1276"/>
      <c r="CC79" s="1276"/>
      <c r="CD79" s="1276"/>
      <c r="CE79" s="1276"/>
      <c r="CF79" s="1276">
        <v>6.6</v>
      </c>
      <c r="CG79" s="1276"/>
      <c r="CH79" s="1276"/>
      <c r="CI79" s="1276"/>
      <c r="CJ79" s="1276"/>
      <c r="CK79" s="1276"/>
      <c r="CL79" s="1276"/>
      <c r="CM79" s="1276"/>
      <c r="CN79" s="1276">
        <v>7.3</v>
      </c>
      <c r="CO79" s="1276"/>
      <c r="CP79" s="1276"/>
      <c r="CQ79" s="1276"/>
      <c r="CR79" s="1276"/>
      <c r="CS79" s="1276"/>
      <c r="CT79" s="1276"/>
      <c r="CU79" s="1276"/>
      <c r="CV79" s="1276">
        <v>7.2</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WVNAFH89D0DoAQXrVreIHcReyrh653kPNK3QYoFlbrEZV4eGBTUVgQqT68J3KFcJgpUnVYDBJZg27+EeOE7dig==" saltValue="rs3lg+fE3UoMu4VkoX20m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963DE-7F60-42FE-9D63-5A99A2837F44}">
  <sheetPr>
    <pageSetUpPr fitToPage="1"/>
  </sheetPr>
  <dimension ref="A1:DR125"/>
  <sheetViews>
    <sheetView showGridLines="0" topLeftCell="A106" zoomScale="85" zoomScaleNormal="85"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500</v>
      </c>
    </row>
  </sheetData>
  <sheetProtection algorithmName="SHA-512" hashValue="37ikjdVJxTwpxLv3OScpAmm6Kur1p7UHKK/rr9VS0ru9chGBIMI7h6NV7iPk3wASJ3lLPyVUqY6qp6cCssIfjA==" saltValue="wESVk5vocenJhbw5RDn5P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9F1AE-437E-4EA4-BA9A-D261262C84C0}">
  <sheetPr>
    <pageSetUpPr fitToPage="1"/>
  </sheetPr>
  <dimension ref="A1:DR125"/>
  <sheetViews>
    <sheetView showGridLines="0" topLeftCell="A10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500</v>
      </c>
    </row>
  </sheetData>
  <sheetProtection algorithmName="SHA-512" hashValue="4iZtvpfruEsYj8Eh0VB8Pe/aBYBB4uQsXQI1hTAJ00mDDJkQBUcNik4Y/pxCfowtlORmK7YF+jlukFYjSJ/JQg==" saltValue="65Uotcz3ahuNqOrkfZPU0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37851</v>
      </c>
      <c r="E3" s="153"/>
      <c r="F3" s="154">
        <v>52191</v>
      </c>
      <c r="G3" s="155"/>
      <c r="H3" s="156"/>
    </row>
    <row r="4" spans="1:8" x14ac:dyDescent="0.15">
      <c r="A4" s="157"/>
      <c r="B4" s="158"/>
      <c r="C4" s="159"/>
      <c r="D4" s="160">
        <v>15715</v>
      </c>
      <c r="E4" s="161"/>
      <c r="F4" s="162">
        <v>24843</v>
      </c>
      <c r="G4" s="163"/>
      <c r="H4" s="164"/>
    </row>
    <row r="5" spans="1:8" x14ac:dyDescent="0.15">
      <c r="A5" s="145" t="s">
        <v>545</v>
      </c>
      <c r="B5" s="150"/>
      <c r="C5" s="151"/>
      <c r="D5" s="152">
        <v>53259</v>
      </c>
      <c r="E5" s="153"/>
      <c r="F5" s="154">
        <v>47387</v>
      </c>
      <c r="G5" s="155"/>
      <c r="H5" s="156"/>
    </row>
    <row r="6" spans="1:8" x14ac:dyDescent="0.15">
      <c r="A6" s="157"/>
      <c r="B6" s="158"/>
      <c r="C6" s="159"/>
      <c r="D6" s="160">
        <v>37470</v>
      </c>
      <c r="E6" s="161"/>
      <c r="F6" s="162">
        <v>24928</v>
      </c>
      <c r="G6" s="163"/>
      <c r="H6" s="164"/>
    </row>
    <row r="7" spans="1:8" x14ac:dyDescent="0.15">
      <c r="A7" s="145" t="s">
        <v>546</v>
      </c>
      <c r="B7" s="150"/>
      <c r="C7" s="151"/>
      <c r="D7" s="152">
        <v>76987</v>
      </c>
      <c r="E7" s="153"/>
      <c r="F7" s="154">
        <v>51264</v>
      </c>
      <c r="G7" s="155"/>
      <c r="H7" s="156"/>
    </row>
    <row r="8" spans="1:8" x14ac:dyDescent="0.15">
      <c r="A8" s="157"/>
      <c r="B8" s="158"/>
      <c r="C8" s="159"/>
      <c r="D8" s="160">
        <v>34367</v>
      </c>
      <c r="E8" s="161"/>
      <c r="F8" s="162">
        <v>26040</v>
      </c>
      <c r="G8" s="163"/>
      <c r="H8" s="164"/>
    </row>
    <row r="9" spans="1:8" x14ac:dyDescent="0.15">
      <c r="A9" s="145" t="s">
        <v>547</v>
      </c>
      <c r="B9" s="150"/>
      <c r="C9" s="151"/>
      <c r="D9" s="152">
        <v>58164</v>
      </c>
      <c r="E9" s="153"/>
      <c r="F9" s="154">
        <v>96248</v>
      </c>
      <c r="G9" s="155"/>
      <c r="H9" s="156"/>
    </row>
    <row r="10" spans="1:8" x14ac:dyDescent="0.15">
      <c r="A10" s="157"/>
      <c r="B10" s="158"/>
      <c r="C10" s="159"/>
      <c r="D10" s="160">
        <v>36729</v>
      </c>
      <c r="E10" s="161"/>
      <c r="F10" s="162">
        <v>55768</v>
      </c>
      <c r="G10" s="163"/>
      <c r="H10" s="164"/>
    </row>
    <row r="11" spans="1:8" x14ac:dyDescent="0.15">
      <c r="A11" s="145" t="s">
        <v>548</v>
      </c>
      <c r="B11" s="150"/>
      <c r="C11" s="151"/>
      <c r="D11" s="152">
        <v>39471</v>
      </c>
      <c r="E11" s="153"/>
      <c r="F11" s="154">
        <v>76413</v>
      </c>
      <c r="G11" s="155"/>
      <c r="H11" s="156"/>
    </row>
    <row r="12" spans="1:8" x14ac:dyDescent="0.15">
      <c r="A12" s="157"/>
      <c r="B12" s="158"/>
      <c r="C12" s="165"/>
      <c r="D12" s="160">
        <v>27836</v>
      </c>
      <c r="E12" s="161"/>
      <c r="F12" s="162">
        <v>39658</v>
      </c>
      <c r="G12" s="163"/>
      <c r="H12" s="164"/>
    </row>
    <row r="13" spans="1:8" x14ac:dyDescent="0.15">
      <c r="A13" s="145"/>
      <c r="B13" s="150"/>
      <c r="C13" s="166"/>
      <c r="D13" s="167">
        <v>53146</v>
      </c>
      <c r="E13" s="168"/>
      <c r="F13" s="169">
        <v>64701</v>
      </c>
      <c r="G13" s="170"/>
      <c r="H13" s="156"/>
    </row>
    <row r="14" spans="1:8" x14ac:dyDescent="0.15">
      <c r="A14" s="157"/>
      <c r="B14" s="158"/>
      <c r="C14" s="159"/>
      <c r="D14" s="160">
        <v>30423</v>
      </c>
      <c r="E14" s="161"/>
      <c r="F14" s="162">
        <v>34247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7.25</v>
      </c>
      <c r="C19" s="171">
        <f>ROUND(VALUE(SUBSTITUTE(実質収支比率等に係る経年分析!G$48,"▲","-")),2)</f>
        <v>7.18</v>
      </c>
      <c r="D19" s="171">
        <f>ROUND(VALUE(SUBSTITUTE(実質収支比率等に係る経年分析!H$48,"▲","-")),2)</f>
        <v>6.49</v>
      </c>
      <c r="E19" s="171">
        <f>ROUND(VALUE(SUBSTITUTE(実質収支比率等に係る経年分析!I$48,"▲","-")),2)</f>
        <v>6.22</v>
      </c>
      <c r="F19" s="171">
        <f>ROUND(VALUE(SUBSTITUTE(実質収支比率等に係る経年分析!J$48,"▲","-")),2)</f>
        <v>5.9</v>
      </c>
    </row>
    <row r="20" spans="1:11" x14ac:dyDescent="0.15">
      <c r="A20" s="171" t="s">
        <v>55</v>
      </c>
      <c r="B20" s="171">
        <f>ROUND(VALUE(SUBSTITUTE(実質収支比率等に係る経年分析!F$47,"▲","-")),2)</f>
        <v>21.71</v>
      </c>
      <c r="C20" s="171">
        <f>ROUND(VALUE(SUBSTITUTE(実質収支比率等に係る経年分析!G$47,"▲","-")),2)</f>
        <v>21.47</v>
      </c>
      <c r="D20" s="171">
        <f>ROUND(VALUE(SUBSTITUTE(実質収支比率等に係る経年分析!H$47,"▲","-")),2)</f>
        <v>21.78</v>
      </c>
      <c r="E20" s="171">
        <f>ROUND(VALUE(SUBSTITUTE(実質収支比率等に係る経年分析!I$47,"▲","-")),2)</f>
        <v>20.96</v>
      </c>
      <c r="F20" s="171">
        <f>ROUND(VALUE(SUBSTITUTE(実質収支比率等に係る経年分析!J$47,"▲","-")),2)</f>
        <v>19.850000000000001</v>
      </c>
    </row>
    <row r="21" spans="1:11" x14ac:dyDescent="0.15">
      <c r="A21" s="171" t="s">
        <v>56</v>
      </c>
      <c r="B21" s="171">
        <f>IF(ISNUMBER(VALUE(SUBSTITUTE(実質収支比率等に係る経年分析!F$49,"▲","-"))),ROUND(VALUE(SUBSTITUTE(実質収支比率等に係る経年分析!F$49,"▲","-")),2),NA())</f>
        <v>0.01</v>
      </c>
      <c r="C21" s="171">
        <f>IF(ISNUMBER(VALUE(SUBSTITUTE(実質収支比率等に係る経年分析!G$49,"▲","-"))),ROUND(VALUE(SUBSTITUTE(実質収支比率等に係る経年分析!G$49,"▲","-")),2),NA())</f>
        <v>0.66</v>
      </c>
      <c r="D21" s="171">
        <f>IF(ISNUMBER(VALUE(SUBSTITUTE(実質収支比率等に係る経年分析!H$49,"▲","-"))),ROUND(VALUE(SUBSTITUTE(実質収支比率等に係る経年分析!H$49,"▲","-")),2),NA())</f>
        <v>-0.7</v>
      </c>
      <c r="E21" s="171">
        <f>IF(ISNUMBER(VALUE(SUBSTITUTE(実質収支比率等に係る経年分析!I$49,"▲","-"))),ROUND(VALUE(SUBSTITUTE(実質収支比率等に係る経年分析!I$49,"▲","-")),2),NA())</f>
        <v>0.13</v>
      </c>
      <c r="F21" s="171">
        <f>IF(ISNUMBER(VALUE(SUBSTITUTE(実質収支比率等に係る経年分析!J$49,"▲","-"))),ROUND(VALUE(SUBSTITUTE(実質収支比率等に係る経年分析!J$49,"▲","-")),2),NA())</f>
        <v>0.15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駐車場事業特別会計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交通災害共済事業特別会計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温泉事業特別会計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0.28999999999999998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0.37</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7.24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5.89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6.64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7.47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7.75</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4.49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8.0399999999999991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9.02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762</v>
      </c>
      <c r="E42" s="173"/>
      <c r="F42" s="173"/>
      <c r="G42" s="173">
        <f>'実質公債費比率（分子）の構造'!L$52</f>
        <v>752</v>
      </c>
      <c r="H42" s="173"/>
      <c r="I42" s="173"/>
      <c r="J42" s="173">
        <f>'実質公債費比率（分子）の構造'!M$52</f>
        <v>728</v>
      </c>
      <c r="K42" s="173"/>
      <c r="L42" s="173"/>
      <c r="M42" s="173">
        <f>'実質公債費比率（分子）の構造'!N$52</f>
        <v>727</v>
      </c>
      <c r="N42" s="173"/>
      <c r="O42" s="173"/>
      <c r="P42" s="173">
        <f>'実質公債費比率（分子）の構造'!O$52</f>
        <v>731</v>
      </c>
    </row>
    <row r="43" spans="1:16" x14ac:dyDescent="0.15">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45</v>
      </c>
      <c r="C45" s="173"/>
      <c r="D45" s="173"/>
      <c r="E45" s="173">
        <f>'実質公債費比率（分子）の構造'!L$49</f>
        <v>53</v>
      </c>
      <c r="F45" s="173"/>
      <c r="G45" s="173"/>
      <c r="H45" s="173">
        <f>'実質公債費比率（分子）の構造'!M$49</f>
        <v>97</v>
      </c>
      <c r="I45" s="173"/>
      <c r="J45" s="173"/>
      <c r="K45" s="173">
        <f>'実質公債費比率（分子）の構造'!N$49</f>
        <v>122</v>
      </c>
      <c r="L45" s="173"/>
      <c r="M45" s="173"/>
      <c r="N45" s="173">
        <f>'実質公債費比率（分子）の構造'!O$49</f>
        <v>122</v>
      </c>
      <c r="O45" s="173"/>
      <c r="P45" s="173"/>
    </row>
    <row r="46" spans="1:16" x14ac:dyDescent="0.15">
      <c r="A46" s="173" t="s">
        <v>67</v>
      </c>
      <c r="B46" s="173">
        <f>'実質公債費比率（分子）の構造'!K$48</f>
        <v>81</v>
      </c>
      <c r="C46" s="173"/>
      <c r="D46" s="173"/>
      <c r="E46" s="173">
        <f>'実質公債費比率（分子）の構造'!L$48</f>
        <v>81</v>
      </c>
      <c r="F46" s="173"/>
      <c r="G46" s="173"/>
      <c r="H46" s="173">
        <f>'実質公債費比率（分子）の構造'!M$48</f>
        <v>72</v>
      </c>
      <c r="I46" s="173"/>
      <c r="J46" s="173"/>
      <c r="K46" s="173">
        <f>'実質公債費比率（分子）の構造'!N$48</f>
        <v>61</v>
      </c>
      <c r="L46" s="173"/>
      <c r="M46" s="173"/>
      <c r="N46" s="173">
        <f>'実質公債費比率（分子）の構造'!O$48</f>
        <v>56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777</v>
      </c>
      <c r="C49" s="173"/>
      <c r="D49" s="173"/>
      <c r="E49" s="173">
        <f>'実質公債費比率（分子）の構造'!L$45</f>
        <v>819</v>
      </c>
      <c r="F49" s="173"/>
      <c r="G49" s="173"/>
      <c r="H49" s="173">
        <f>'実質公債費比率（分子）の構造'!M$45</f>
        <v>834</v>
      </c>
      <c r="I49" s="173"/>
      <c r="J49" s="173"/>
      <c r="K49" s="173">
        <f>'実質公債費比率（分子）の構造'!N$45</f>
        <v>824</v>
      </c>
      <c r="L49" s="173"/>
      <c r="M49" s="173"/>
      <c r="N49" s="173">
        <f>'実質公債費比率（分子）の構造'!O$45</f>
        <v>822</v>
      </c>
      <c r="O49" s="173"/>
      <c r="P49" s="173"/>
    </row>
    <row r="50" spans="1:16" x14ac:dyDescent="0.15">
      <c r="A50" s="173" t="s">
        <v>71</v>
      </c>
      <c r="B50" s="173" t="e">
        <f>NA()</f>
        <v>#N/A</v>
      </c>
      <c r="C50" s="173">
        <f>IF(ISNUMBER('実質公債費比率（分子）の構造'!K$53),'実質公債費比率（分子）の構造'!K$53,NA())</f>
        <v>141</v>
      </c>
      <c r="D50" s="173" t="e">
        <f>NA()</f>
        <v>#N/A</v>
      </c>
      <c r="E50" s="173" t="e">
        <f>NA()</f>
        <v>#N/A</v>
      </c>
      <c r="F50" s="173">
        <f>IF(ISNUMBER('実質公債費比率（分子）の構造'!L$53),'実質公債費比率（分子）の構造'!L$53,NA())</f>
        <v>201</v>
      </c>
      <c r="G50" s="173" t="e">
        <f>NA()</f>
        <v>#N/A</v>
      </c>
      <c r="H50" s="173" t="e">
        <f>NA()</f>
        <v>#N/A</v>
      </c>
      <c r="I50" s="173">
        <f>IF(ISNUMBER('実質公債費比率（分子）の構造'!M$53),'実質公債費比率（分子）の構造'!M$53,NA())</f>
        <v>275</v>
      </c>
      <c r="J50" s="173" t="e">
        <f>NA()</f>
        <v>#N/A</v>
      </c>
      <c r="K50" s="173" t="e">
        <f>NA()</f>
        <v>#N/A</v>
      </c>
      <c r="L50" s="173">
        <f>IF(ISNUMBER('実質公債費比率（分子）の構造'!N$53),'実質公債費比率（分子）の構造'!N$53,NA())</f>
        <v>280</v>
      </c>
      <c r="M50" s="173" t="e">
        <f>NA()</f>
        <v>#N/A</v>
      </c>
      <c r="N50" s="173" t="e">
        <f>NA()</f>
        <v>#N/A</v>
      </c>
      <c r="O50" s="173">
        <f>IF(ISNUMBER('実質公債費比率（分子）の構造'!O$53),'実質公債費比率（分子）の構造'!O$53,NA())</f>
        <v>269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7284</v>
      </c>
      <c r="E56" s="172"/>
      <c r="F56" s="172"/>
      <c r="G56" s="172">
        <f>'将来負担比率（分子）の構造'!J$52</f>
        <v>7566</v>
      </c>
      <c r="H56" s="172"/>
      <c r="I56" s="172"/>
      <c r="J56" s="172">
        <f>'将来負担比率（分子）の構造'!K$52</f>
        <v>7637</v>
      </c>
      <c r="K56" s="172"/>
      <c r="L56" s="172"/>
      <c r="M56" s="172">
        <f>'将来負担比率（分子）の構造'!L$52</f>
        <v>7705</v>
      </c>
      <c r="N56" s="172"/>
      <c r="O56" s="172"/>
      <c r="P56" s="172">
        <f>'将来負担比率（分子）の構造'!M$52</f>
        <v>7652</v>
      </c>
    </row>
    <row r="57" spans="1:16" x14ac:dyDescent="0.15">
      <c r="A57" s="172" t="s">
        <v>42</v>
      </c>
      <c r="B57" s="172"/>
      <c r="C57" s="172"/>
      <c r="D57" s="172">
        <f>'将来負担比率（分子）の構造'!I$51</f>
        <v>1051</v>
      </c>
      <c r="E57" s="172"/>
      <c r="F57" s="172"/>
      <c r="G57" s="172">
        <f>'将来負担比率（分子）の構造'!J$51</f>
        <v>1052</v>
      </c>
      <c r="H57" s="172"/>
      <c r="I57" s="172"/>
      <c r="J57" s="172">
        <f>'将来負担比率（分子）の構造'!K$51</f>
        <v>1115</v>
      </c>
      <c r="K57" s="172"/>
      <c r="L57" s="172"/>
      <c r="M57" s="172">
        <f>'将来負担比率（分子）の構造'!L$51</f>
        <v>1127</v>
      </c>
      <c r="N57" s="172"/>
      <c r="O57" s="172"/>
      <c r="P57" s="172">
        <f>'将来負担比率（分子）の構造'!M$51</f>
        <v>1123</v>
      </c>
    </row>
    <row r="58" spans="1:16" x14ac:dyDescent="0.15">
      <c r="A58" s="172" t="s">
        <v>41</v>
      </c>
      <c r="B58" s="172"/>
      <c r="C58" s="172"/>
      <c r="D58" s="172">
        <f>'将来負担比率（分子）の構造'!I$50</f>
        <v>2372</v>
      </c>
      <c r="E58" s="172"/>
      <c r="F58" s="172"/>
      <c r="G58" s="172">
        <f>'将来負担比率（分子）の構造'!J$50</f>
        <v>2182</v>
      </c>
      <c r="H58" s="172"/>
      <c r="I58" s="172"/>
      <c r="J58" s="172">
        <f>'将来負担比率（分子）の構造'!K$50</f>
        <v>1848</v>
      </c>
      <c r="K58" s="172"/>
      <c r="L58" s="172"/>
      <c r="M58" s="172">
        <f>'将来負担比率（分子）の構造'!L$50</f>
        <v>1853</v>
      </c>
      <c r="N58" s="172"/>
      <c r="O58" s="172"/>
      <c r="P58" s="172">
        <f>'将来負担比率（分子）の構造'!M$50</f>
        <v>2418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1331</v>
      </c>
      <c r="C61" s="172"/>
      <c r="D61" s="172"/>
      <c r="E61" s="172">
        <f>'将来負担比率（分子）の構造'!J$46</f>
        <v>1092</v>
      </c>
      <c r="F61" s="172"/>
      <c r="G61" s="172"/>
      <c r="H61" s="172">
        <f>'将来負担比率（分子）の構造'!K$46</f>
        <v>852</v>
      </c>
      <c r="I61" s="172"/>
      <c r="J61" s="172"/>
      <c r="K61" s="172">
        <f>'将来負担比率（分子）の構造'!L$46</f>
        <v>628</v>
      </c>
      <c r="L61" s="172"/>
      <c r="M61" s="172"/>
      <c r="N61" s="172">
        <f>'将来負担比率（分子）の構造'!M$46</f>
        <v>491</v>
      </c>
      <c r="O61" s="172"/>
      <c r="P61" s="172"/>
    </row>
    <row r="62" spans="1:16" x14ac:dyDescent="0.15">
      <c r="A62" s="172" t="s">
        <v>35</v>
      </c>
      <c r="B62" s="172">
        <f>'将来負担比率（分子）の構造'!I$45</f>
        <v>1545</v>
      </c>
      <c r="C62" s="172"/>
      <c r="D62" s="172"/>
      <c r="E62" s="172">
        <f>'将来負担比率（分子）の構造'!J$45</f>
        <v>1494</v>
      </c>
      <c r="F62" s="172"/>
      <c r="G62" s="172"/>
      <c r="H62" s="172">
        <f>'将来負担比率（分子）の構造'!K$45</f>
        <v>1477</v>
      </c>
      <c r="I62" s="172"/>
      <c r="J62" s="172"/>
      <c r="K62" s="172">
        <f>'将来負担比率（分子）の構造'!L$45</f>
        <v>1487</v>
      </c>
      <c r="L62" s="172"/>
      <c r="M62" s="172"/>
      <c r="N62" s="172">
        <f>'将来負担比率（分子）の構造'!M$45</f>
        <v>1475</v>
      </c>
      <c r="O62" s="172"/>
      <c r="P62" s="172"/>
    </row>
    <row r="63" spans="1:16" x14ac:dyDescent="0.15">
      <c r="A63" s="172" t="s">
        <v>34</v>
      </c>
      <c r="B63" s="172">
        <f>'将来負担比率（分子）の構造'!I$44</f>
        <v>1136</v>
      </c>
      <c r="C63" s="172"/>
      <c r="D63" s="172"/>
      <c r="E63" s="172">
        <f>'将来負担比率（分子）の構造'!J$44</f>
        <v>1110</v>
      </c>
      <c r="F63" s="172"/>
      <c r="G63" s="172"/>
      <c r="H63" s="172">
        <f>'将来負担比率（分子）の構造'!K$44</f>
        <v>1020</v>
      </c>
      <c r="I63" s="172"/>
      <c r="J63" s="172"/>
      <c r="K63" s="172">
        <f>'将来負担比率（分子）の構造'!L$44</f>
        <v>903</v>
      </c>
      <c r="L63" s="172"/>
      <c r="M63" s="172"/>
      <c r="N63" s="172">
        <f>'将来負担比率（分子）の構造'!M$44</f>
        <v>791</v>
      </c>
      <c r="O63" s="172"/>
      <c r="P63" s="172"/>
    </row>
    <row r="64" spans="1:16" x14ac:dyDescent="0.15">
      <c r="A64" s="172" t="s">
        <v>33</v>
      </c>
      <c r="B64" s="172">
        <f>'将来負担比率（分子）の構造'!I$43</f>
        <v>525</v>
      </c>
      <c r="C64" s="172"/>
      <c r="D64" s="172"/>
      <c r="E64" s="172">
        <f>'将来負担比率（分子）の構造'!J$43</f>
        <v>575</v>
      </c>
      <c r="F64" s="172"/>
      <c r="G64" s="172"/>
      <c r="H64" s="172">
        <f>'将来負担比率（分子）の構造'!K$43</f>
        <v>605</v>
      </c>
      <c r="I64" s="172"/>
      <c r="J64" s="172"/>
      <c r="K64" s="172">
        <f>'将来負担比率（分子）の構造'!L$43</f>
        <v>659</v>
      </c>
      <c r="L64" s="172"/>
      <c r="M64" s="172"/>
      <c r="N64" s="172">
        <f>'将来負担比率（分子）の構造'!M$43</f>
        <v>648</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9550</v>
      </c>
      <c r="C66" s="172"/>
      <c r="D66" s="172"/>
      <c r="E66" s="172">
        <f>'将来負担比率（分子）の構造'!J$41</f>
        <v>9609</v>
      </c>
      <c r="F66" s="172"/>
      <c r="G66" s="172"/>
      <c r="H66" s="172">
        <f>'将来負担比率（分子）の構造'!K$41</f>
        <v>9857</v>
      </c>
      <c r="I66" s="172"/>
      <c r="J66" s="172"/>
      <c r="K66" s="172">
        <f>'将来負担比率（分子）の構造'!L$41</f>
        <v>9966</v>
      </c>
      <c r="L66" s="172"/>
      <c r="M66" s="172"/>
      <c r="N66" s="172">
        <f>'将来負担比率（分子）の構造'!M$41</f>
        <v>9990</v>
      </c>
      <c r="O66" s="172"/>
      <c r="P66" s="172"/>
    </row>
    <row r="67" spans="1:16" x14ac:dyDescent="0.15">
      <c r="A67" s="172" t="s">
        <v>75</v>
      </c>
      <c r="B67" s="172" t="e">
        <f>NA()</f>
        <v>#N/A</v>
      </c>
      <c r="C67" s="172">
        <f>IF(ISNUMBER('将来負担比率（分子）の構造'!I$53), IF('将来負担比率（分子）の構造'!I$53 &lt; 0, 0, '将来負担比率（分子）の構造'!I$53), NA())</f>
        <v>3380</v>
      </c>
      <c r="D67" s="172" t="e">
        <f>NA()</f>
        <v>#N/A</v>
      </c>
      <c r="E67" s="172" t="e">
        <f>NA()</f>
        <v>#N/A</v>
      </c>
      <c r="F67" s="172">
        <f>IF(ISNUMBER('将来負担比率（分子）の構造'!J$53), IF('将来負担比率（分子）の構造'!J$53 &lt; 0, 0, '将来負担比率（分子）の構造'!J$53), NA())</f>
        <v>3079</v>
      </c>
      <c r="G67" s="172" t="e">
        <f>NA()</f>
        <v>#N/A</v>
      </c>
      <c r="H67" s="172" t="e">
        <f>NA()</f>
        <v>#N/A</v>
      </c>
      <c r="I67" s="172">
        <f>IF(ISNUMBER('将来負担比率（分子）の構造'!K$53), IF('将来負担比率（分子）の構造'!K$53 &lt; 0, 0, '将来負担比率（分子）の構造'!K$53), NA())</f>
        <v>3212</v>
      </c>
      <c r="J67" s="172" t="e">
        <f>NA()</f>
        <v>#N/A</v>
      </c>
      <c r="K67" s="172" t="e">
        <f>NA()</f>
        <v>#N/A</v>
      </c>
      <c r="L67" s="172">
        <f>IF(ISNUMBER('将来負担比率（分子）の構造'!L$53), IF('将来負担比率（分子）の構造'!L$53 &lt; 0, 0, '将来負担比率（分子）の構造'!L$53), NA())</f>
        <v>2957</v>
      </c>
      <c r="M67" s="172" t="e">
        <f>NA()</f>
        <v>#N/A</v>
      </c>
      <c r="N67" s="172" t="e">
        <f>NA()</f>
        <v>#N/A</v>
      </c>
      <c r="O67" s="172">
        <f>IF(ISNUMBER('将来負担比率（分子）の構造'!M$53), IF('将来負担比率（分子）の構造'!M$53 &lt; 0, 0, '将来負担比率（分子）の構造'!M$53), NA())</f>
        <v>2202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1043</v>
      </c>
      <c r="C72" s="176">
        <f>基金残高に係る経年分析!G55</f>
        <v>1049</v>
      </c>
      <c r="D72" s="176">
        <f>基金残高に係る経年分析!H55</f>
        <v>1055</v>
      </c>
    </row>
    <row r="73" spans="1:16" x14ac:dyDescent="0.15">
      <c r="A73" s="175" t="s">
        <v>78</v>
      </c>
      <c r="B73" s="176">
        <f>基金残高に係る経年分析!F56</f>
        <v>1</v>
      </c>
      <c r="C73" s="176">
        <f>基金残高に係る経年分析!G56</f>
        <v>1</v>
      </c>
      <c r="D73" s="176">
        <f>基金残高に係る経年分析!H56</f>
        <v>104</v>
      </c>
    </row>
    <row r="74" spans="1:16" x14ac:dyDescent="0.15">
      <c r="A74" s="175" t="s">
        <v>79</v>
      </c>
      <c r="B74" s="176">
        <f>基金残高に係る経年分析!F57</f>
        <v>623</v>
      </c>
      <c r="C74" s="176">
        <f>基金残高に係る経年分析!G57</f>
        <v>627</v>
      </c>
      <c r="D74" s="176">
        <f>基金残高に係る経年分析!H57</f>
        <v>1081</v>
      </c>
    </row>
  </sheetData>
  <sheetProtection algorithmName="SHA-512" hashValue="s7pKY3d+XOQSjQHskV/79cJUKR4Hq5qTWRVSIYtcq1vy3mF3b2JXmgY+8IGDhFq4pq60YGqENrD3Hg+wwmjIpw==" saltValue="TGlBztRucW2/s/zXCxQz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Q16"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211</v>
      </c>
      <c r="DI1" s="782"/>
      <c r="DJ1" s="782"/>
      <c r="DK1" s="782"/>
      <c r="DL1" s="782"/>
      <c r="DM1" s="782"/>
      <c r="DN1" s="783"/>
      <c r="DO1" s="212"/>
      <c r="DP1" s="781" t="s">
        <v>212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223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0" t="s">
        <v>224</v>
      </c>
      <c r="C5" s="731"/>
      <c r="D5" s="731"/>
      <c r="E5" s="731"/>
      <c r="F5" s="731"/>
      <c r="G5" s="731"/>
      <c r="H5" s="731"/>
      <c r="I5" s="731"/>
      <c r="J5" s="731"/>
      <c r="K5" s="731"/>
      <c r="L5" s="731"/>
      <c r="M5" s="731"/>
      <c r="N5" s="731"/>
      <c r="O5" s="731"/>
      <c r="P5" s="731"/>
      <c r="Q5" s="732"/>
      <c r="R5" s="717">
        <v>2519951</v>
      </c>
      <c r="S5" s="718"/>
      <c r="T5" s="718"/>
      <c r="U5" s="718"/>
      <c r="V5" s="718"/>
      <c r="W5" s="718"/>
      <c r="X5" s="718"/>
      <c r="Y5" s="761"/>
      <c r="Z5" s="779">
        <v>27.2</v>
      </c>
      <c r="AA5" s="779"/>
      <c r="AB5" s="779"/>
      <c r="AC5" s="779"/>
      <c r="AD5" s="780">
        <v>2384846</v>
      </c>
      <c r="AE5" s="780"/>
      <c r="AF5" s="780"/>
      <c r="AG5" s="780"/>
      <c r="AH5" s="780"/>
      <c r="AI5" s="780"/>
      <c r="AJ5" s="780"/>
      <c r="AK5" s="780"/>
      <c r="AL5" s="762">
        <v>45.9</v>
      </c>
      <c r="AM5" s="735"/>
      <c r="AN5" s="735"/>
      <c r="AO5" s="763"/>
      <c r="AP5" s="730" t="s">
        <v>225</v>
      </c>
      <c r="AQ5" s="731"/>
      <c r="AR5" s="731"/>
      <c r="AS5" s="731"/>
      <c r="AT5" s="731"/>
      <c r="AU5" s="731"/>
      <c r="AV5" s="731"/>
      <c r="AW5" s="731"/>
      <c r="AX5" s="731"/>
      <c r="AY5" s="731"/>
      <c r="AZ5" s="731"/>
      <c r="BA5" s="731"/>
      <c r="BB5" s="731"/>
      <c r="BC5" s="731"/>
      <c r="BD5" s="731"/>
      <c r="BE5" s="731"/>
      <c r="BF5" s="732"/>
      <c r="BG5" s="664">
        <v>2382586</v>
      </c>
      <c r="BH5" s="665"/>
      <c r="BI5" s="665"/>
      <c r="BJ5" s="665"/>
      <c r="BK5" s="665"/>
      <c r="BL5" s="665"/>
      <c r="BM5" s="665"/>
      <c r="BN5" s="666"/>
      <c r="BO5" s="691">
        <v>94.5</v>
      </c>
      <c r="BP5" s="691"/>
      <c r="BQ5" s="691"/>
      <c r="BR5" s="691"/>
      <c r="BS5" s="692" t="s">
        <v>226</v>
      </c>
      <c r="BT5" s="692"/>
      <c r="BU5" s="692"/>
      <c r="BV5" s="692"/>
      <c r="BW5" s="692"/>
      <c r="BX5" s="692"/>
      <c r="BY5" s="692"/>
      <c r="BZ5" s="692"/>
      <c r="CA5" s="692"/>
      <c r="CB5" s="750"/>
      <c r="CD5" s="766" t="s">
        <v>220</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218</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15">
      <c r="B6" s="661" t="s">
        <v>230</v>
      </c>
      <c r="C6" s="662"/>
      <c r="D6" s="662"/>
      <c r="E6" s="662"/>
      <c r="F6" s="662"/>
      <c r="G6" s="662"/>
      <c r="H6" s="662"/>
      <c r="I6" s="662"/>
      <c r="J6" s="662"/>
      <c r="K6" s="662"/>
      <c r="L6" s="662"/>
      <c r="M6" s="662"/>
      <c r="N6" s="662"/>
      <c r="O6" s="662"/>
      <c r="P6" s="662"/>
      <c r="Q6" s="663"/>
      <c r="R6" s="664">
        <v>56326</v>
      </c>
      <c r="S6" s="665"/>
      <c r="T6" s="665"/>
      <c r="U6" s="665"/>
      <c r="V6" s="665"/>
      <c r="W6" s="665"/>
      <c r="X6" s="665"/>
      <c r="Y6" s="666"/>
      <c r="Z6" s="691">
        <v>0.6</v>
      </c>
      <c r="AA6" s="691"/>
      <c r="AB6" s="691"/>
      <c r="AC6" s="691"/>
      <c r="AD6" s="692">
        <v>56326</v>
      </c>
      <c r="AE6" s="692"/>
      <c r="AF6" s="692"/>
      <c r="AG6" s="692"/>
      <c r="AH6" s="692"/>
      <c r="AI6" s="692"/>
      <c r="AJ6" s="692"/>
      <c r="AK6" s="692"/>
      <c r="AL6" s="667">
        <v>1.1000000000000001</v>
      </c>
      <c r="AM6" s="668"/>
      <c r="AN6" s="668"/>
      <c r="AO6" s="693"/>
      <c r="AP6" s="661" t="s">
        <v>231</v>
      </c>
      <c r="AQ6" s="662"/>
      <c r="AR6" s="662"/>
      <c r="AS6" s="662"/>
      <c r="AT6" s="662"/>
      <c r="AU6" s="662"/>
      <c r="AV6" s="662"/>
      <c r="AW6" s="662"/>
      <c r="AX6" s="662"/>
      <c r="AY6" s="662"/>
      <c r="AZ6" s="662"/>
      <c r="BA6" s="662"/>
      <c r="BB6" s="662"/>
      <c r="BC6" s="662"/>
      <c r="BD6" s="662"/>
      <c r="BE6" s="662"/>
      <c r="BF6" s="663"/>
      <c r="BG6" s="664">
        <v>2382586</v>
      </c>
      <c r="BH6" s="665"/>
      <c r="BI6" s="665"/>
      <c r="BJ6" s="665"/>
      <c r="BK6" s="665"/>
      <c r="BL6" s="665"/>
      <c r="BM6" s="665"/>
      <c r="BN6" s="666"/>
      <c r="BO6" s="691">
        <v>94.5</v>
      </c>
      <c r="BP6" s="691"/>
      <c r="BQ6" s="691"/>
      <c r="BR6" s="691"/>
      <c r="BS6" s="692" t="s">
        <v>174</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94411</v>
      </c>
      <c r="CS6" s="665"/>
      <c r="CT6" s="665"/>
      <c r="CU6" s="665"/>
      <c r="CV6" s="665"/>
      <c r="CW6" s="665"/>
      <c r="CX6" s="665"/>
      <c r="CY6" s="666"/>
      <c r="CZ6" s="762">
        <v>1.1000000000000001</v>
      </c>
      <c r="DA6" s="735"/>
      <c r="DB6" s="735"/>
      <c r="DC6" s="765"/>
      <c r="DD6" s="670" t="s">
        <v>174</v>
      </c>
      <c r="DE6" s="665"/>
      <c r="DF6" s="665"/>
      <c r="DG6" s="665"/>
      <c r="DH6" s="665"/>
      <c r="DI6" s="665"/>
      <c r="DJ6" s="665"/>
      <c r="DK6" s="665"/>
      <c r="DL6" s="665"/>
      <c r="DM6" s="665"/>
      <c r="DN6" s="665"/>
      <c r="DO6" s="665"/>
      <c r="DP6" s="666"/>
      <c r="DQ6" s="670">
        <v>94411</v>
      </c>
      <c r="DR6" s="665"/>
      <c r="DS6" s="665"/>
      <c r="DT6" s="665"/>
      <c r="DU6" s="665"/>
      <c r="DV6" s="665"/>
      <c r="DW6" s="665"/>
      <c r="DX6" s="665"/>
      <c r="DY6" s="665"/>
      <c r="DZ6" s="665"/>
      <c r="EA6" s="665"/>
      <c r="EB6" s="665"/>
      <c r="EC6" s="705"/>
    </row>
    <row r="7" spans="2:143" ht="11.25" customHeight="1" x14ac:dyDescent="0.15">
      <c r="B7" s="661" t="s">
        <v>233</v>
      </c>
      <c r="C7" s="662"/>
      <c r="D7" s="662"/>
      <c r="E7" s="662"/>
      <c r="F7" s="662"/>
      <c r="G7" s="662"/>
      <c r="H7" s="662"/>
      <c r="I7" s="662"/>
      <c r="J7" s="662"/>
      <c r="K7" s="662"/>
      <c r="L7" s="662"/>
      <c r="M7" s="662"/>
      <c r="N7" s="662"/>
      <c r="O7" s="662"/>
      <c r="P7" s="662"/>
      <c r="Q7" s="663"/>
      <c r="R7" s="664">
        <v>1965</v>
      </c>
      <c r="S7" s="665"/>
      <c r="T7" s="665"/>
      <c r="U7" s="665"/>
      <c r="V7" s="665"/>
      <c r="W7" s="665"/>
      <c r="X7" s="665"/>
      <c r="Y7" s="666"/>
      <c r="Z7" s="691">
        <v>0</v>
      </c>
      <c r="AA7" s="691"/>
      <c r="AB7" s="691"/>
      <c r="AC7" s="691"/>
      <c r="AD7" s="692">
        <v>1965</v>
      </c>
      <c r="AE7" s="692"/>
      <c r="AF7" s="692"/>
      <c r="AG7" s="692"/>
      <c r="AH7" s="692"/>
      <c r="AI7" s="692"/>
      <c r="AJ7" s="692"/>
      <c r="AK7" s="692"/>
      <c r="AL7" s="667">
        <v>0</v>
      </c>
      <c r="AM7" s="668"/>
      <c r="AN7" s="668"/>
      <c r="AO7" s="693"/>
      <c r="AP7" s="661" t="s">
        <v>234</v>
      </c>
      <c r="AQ7" s="662"/>
      <c r="AR7" s="662"/>
      <c r="AS7" s="662"/>
      <c r="AT7" s="662"/>
      <c r="AU7" s="662"/>
      <c r="AV7" s="662"/>
      <c r="AW7" s="662"/>
      <c r="AX7" s="662"/>
      <c r="AY7" s="662"/>
      <c r="AZ7" s="662"/>
      <c r="BA7" s="662"/>
      <c r="BB7" s="662"/>
      <c r="BC7" s="662"/>
      <c r="BD7" s="662"/>
      <c r="BE7" s="662"/>
      <c r="BF7" s="663"/>
      <c r="BG7" s="664">
        <v>1226225</v>
      </c>
      <c r="BH7" s="665"/>
      <c r="BI7" s="665"/>
      <c r="BJ7" s="665"/>
      <c r="BK7" s="665"/>
      <c r="BL7" s="665"/>
      <c r="BM7" s="665"/>
      <c r="BN7" s="666"/>
      <c r="BO7" s="691">
        <v>48.7</v>
      </c>
      <c r="BP7" s="691"/>
      <c r="BQ7" s="691"/>
      <c r="BR7" s="691"/>
      <c r="BS7" s="692" t="s">
        <v>235</v>
      </c>
      <c r="BT7" s="692"/>
      <c r="BU7" s="692"/>
      <c r="BV7" s="692"/>
      <c r="BW7" s="692"/>
      <c r="BX7" s="692"/>
      <c r="BY7" s="692"/>
      <c r="BZ7" s="692"/>
      <c r="CA7" s="692"/>
      <c r="CB7" s="750"/>
      <c r="CD7" s="706" t="s">
        <v>236</v>
      </c>
      <c r="CE7" s="703"/>
      <c r="CF7" s="703"/>
      <c r="CG7" s="703"/>
      <c r="CH7" s="703"/>
      <c r="CI7" s="703"/>
      <c r="CJ7" s="703"/>
      <c r="CK7" s="703"/>
      <c r="CL7" s="703"/>
      <c r="CM7" s="703"/>
      <c r="CN7" s="703"/>
      <c r="CO7" s="703"/>
      <c r="CP7" s="703"/>
      <c r="CQ7" s="704"/>
      <c r="CR7" s="664">
        <v>1287960</v>
      </c>
      <c r="CS7" s="665"/>
      <c r="CT7" s="665"/>
      <c r="CU7" s="665"/>
      <c r="CV7" s="665"/>
      <c r="CW7" s="665"/>
      <c r="CX7" s="665"/>
      <c r="CY7" s="666"/>
      <c r="CZ7" s="691">
        <v>14.4</v>
      </c>
      <c r="DA7" s="691"/>
      <c r="DB7" s="691"/>
      <c r="DC7" s="691"/>
      <c r="DD7" s="670">
        <v>73591</v>
      </c>
      <c r="DE7" s="665"/>
      <c r="DF7" s="665"/>
      <c r="DG7" s="665"/>
      <c r="DH7" s="665"/>
      <c r="DI7" s="665"/>
      <c r="DJ7" s="665"/>
      <c r="DK7" s="665"/>
      <c r="DL7" s="665"/>
      <c r="DM7" s="665"/>
      <c r="DN7" s="665"/>
      <c r="DO7" s="665"/>
      <c r="DP7" s="666"/>
      <c r="DQ7" s="670">
        <v>1180938</v>
      </c>
      <c r="DR7" s="665"/>
      <c r="DS7" s="665"/>
      <c r="DT7" s="665"/>
      <c r="DU7" s="665"/>
      <c r="DV7" s="665"/>
      <c r="DW7" s="665"/>
      <c r="DX7" s="665"/>
      <c r="DY7" s="665"/>
      <c r="DZ7" s="665"/>
      <c r="EA7" s="665"/>
      <c r="EB7" s="665"/>
      <c r="EC7" s="705"/>
    </row>
    <row r="8" spans="2:143" ht="11.25" customHeight="1" x14ac:dyDescent="0.15">
      <c r="B8" s="661" t="s">
        <v>237</v>
      </c>
      <c r="C8" s="662"/>
      <c r="D8" s="662"/>
      <c r="E8" s="662"/>
      <c r="F8" s="662"/>
      <c r="G8" s="662"/>
      <c r="H8" s="662"/>
      <c r="I8" s="662"/>
      <c r="J8" s="662"/>
      <c r="K8" s="662"/>
      <c r="L8" s="662"/>
      <c r="M8" s="662"/>
      <c r="N8" s="662"/>
      <c r="O8" s="662"/>
      <c r="P8" s="662"/>
      <c r="Q8" s="663"/>
      <c r="R8" s="664">
        <v>15120</v>
      </c>
      <c r="S8" s="665"/>
      <c r="T8" s="665"/>
      <c r="U8" s="665"/>
      <c r="V8" s="665"/>
      <c r="W8" s="665"/>
      <c r="X8" s="665"/>
      <c r="Y8" s="666"/>
      <c r="Z8" s="691">
        <v>0.2</v>
      </c>
      <c r="AA8" s="691"/>
      <c r="AB8" s="691"/>
      <c r="AC8" s="691"/>
      <c r="AD8" s="692">
        <v>15120</v>
      </c>
      <c r="AE8" s="692"/>
      <c r="AF8" s="692"/>
      <c r="AG8" s="692"/>
      <c r="AH8" s="692"/>
      <c r="AI8" s="692"/>
      <c r="AJ8" s="692"/>
      <c r="AK8" s="692"/>
      <c r="AL8" s="667">
        <v>0.3</v>
      </c>
      <c r="AM8" s="668"/>
      <c r="AN8" s="668"/>
      <c r="AO8" s="693"/>
      <c r="AP8" s="661" t="s">
        <v>238</v>
      </c>
      <c r="AQ8" s="662"/>
      <c r="AR8" s="662"/>
      <c r="AS8" s="662"/>
      <c r="AT8" s="662"/>
      <c r="AU8" s="662"/>
      <c r="AV8" s="662"/>
      <c r="AW8" s="662"/>
      <c r="AX8" s="662"/>
      <c r="AY8" s="662"/>
      <c r="AZ8" s="662"/>
      <c r="BA8" s="662"/>
      <c r="BB8" s="662"/>
      <c r="BC8" s="662"/>
      <c r="BD8" s="662"/>
      <c r="BE8" s="662"/>
      <c r="BF8" s="663"/>
      <c r="BG8" s="664">
        <v>36274</v>
      </c>
      <c r="BH8" s="665"/>
      <c r="BI8" s="665"/>
      <c r="BJ8" s="665"/>
      <c r="BK8" s="665"/>
      <c r="BL8" s="665"/>
      <c r="BM8" s="665"/>
      <c r="BN8" s="666"/>
      <c r="BO8" s="691">
        <v>1.4</v>
      </c>
      <c r="BP8" s="691"/>
      <c r="BQ8" s="691"/>
      <c r="BR8" s="691"/>
      <c r="BS8" s="692" t="s">
        <v>174</v>
      </c>
      <c r="BT8" s="692"/>
      <c r="BU8" s="692"/>
      <c r="BV8" s="692"/>
      <c r="BW8" s="692"/>
      <c r="BX8" s="692"/>
      <c r="BY8" s="692"/>
      <c r="BZ8" s="692"/>
      <c r="CA8" s="692"/>
      <c r="CB8" s="750"/>
      <c r="CD8" s="706" t="s">
        <v>239</v>
      </c>
      <c r="CE8" s="703"/>
      <c r="CF8" s="703"/>
      <c r="CG8" s="703"/>
      <c r="CH8" s="703"/>
      <c r="CI8" s="703"/>
      <c r="CJ8" s="703"/>
      <c r="CK8" s="703"/>
      <c r="CL8" s="703"/>
      <c r="CM8" s="703"/>
      <c r="CN8" s="703"/>
      <c r="CO8" s="703"/>
      <c r="CP8" s="703"/>
      <c r="CQ8" s="704"/>
      <c r="CR8" s="664">
        <v>2854321</v>
      </c>
      <c r="CS8" s="665"/>
      <c r="CT8" s="665"/>
      <c r="CU8" s="665"/>
      <c r="CV8" s="665"/>
      <c r="CW8" s="665"/>
      <c r="CX8" s="665"/>
      <c r="CY8" s="666"/>
      <c r="CZ8" s="691">
        <v>31.9</v>
      </c>
      <c r="DA8" s="691"/>
      <c r="DB8" s="691"/>
      <c r="DC8" s="691"/>
      <c r="DD8" s="670">
        <v>2372</v>
      </c>
      <c r="DE8" s="665"/>
      <c r="DF8" s="665"/>
      <c r="DG8" s="665"/>
      <c r="DH8" s="665"/>
      <c r="DI8" s="665"/>
      <c r="DJ8" s="665"/>
      <c r="DK8" s="665"/>
      <c r="DL8" s="665"/>
      <c r="DM8" s="665"/>
      <c r="DN8" s="665"/>
      <c r="DO8" s="665"/>
      <c r="DP8" s="666"/>
      <c r="DQ8" s="670">
        <v>1590843</v>
      </c>
      <c r="DR8" s="665"/>
      <c r="DS8" s="665"/>
      <c r="DT8" s="665"/>
      <c r="DU8" s="665"/>
      <c r="DV8" s="665"/>
      <c r="DW8" s="665"/>
      <c r="DX8" s="665"/>
      <c r="DY8" s="665"/>
      <c r="DZ8" s="665"/>
      <c r="EA8" s="665"/>
      <c r="EB8" s="665"/>
      <c r="EC8" s="705"/>
    </row>
    <row r="9" spans="2:143" ht="11.25" customHeight="1" x14ac:dyDescent="0.15">
      <c r="B9" s="661" t="s">
        <v>240</v>
      </c>
      <c r="C9" s="662"/>
      <c r="D9" s="662"/>
      <c r="E9" s="662"/>
      <c r="F9" s="662"/>
      <c r="G9" s="662"/>
      <c r="H9" s="662"/>
      <c r="I9" s="662"/>
      <c r="J9" s="662"/>
      <c r="K9" s="662"/>
      <c r="L9" s="662"/>
      <c r="M9" s="662"/>
      <c r="N9" s="662"/>
      <c r="O9" s="662"/>
      <c r="P9" s="662"/>
      <c r="Q9" s="663"/>
      <c r="R9" s="664">
        <v>16158</v>
      </c>
      <c r="S9" s="665"/>
      <c r="T9" s="665"/>
      <c r="U9" s="665"/>
      <c r="V9" s="665"/>
      <c r="W9" s="665"/>
      <c r="X9" s="665"/>
      <c r="Y9" s="666"/>
      <c r="Z9" s="691">
        <v>0.2</v>
      </c>
      <c r="AA9" s="691"/>
      <c r="AB9" s="691"/>
      <c r="AC9" s="691"/>
      <c r="AD9" s="692">
        <v>16158</v>
      </c>
      <c r="AE9" s="692"/>
      <c r="AF9" s="692"/>
      <c r="AG9" s="692"/>
      <c r="AH9" s="692"/>
      <c r="AI9" s="692"/>
      <c r="AJ9" s="692"/>
      <c r="AK9" s="692"/>
      <c r="AL9" s="667">
        <v>0.3</v>
      </c>
      <c r="AM9" s="668"/>
      <c r="AN9" s="668"/>
      <c r="AO9" s="693"/>
      <c r="AP9" s="661" t="s">
        <v>241</v>
      </c>
      <c r="AQ9" s="662"/>
      <c r="AR9" s="662"/>
      <c r="AS9" s="662"/>
      <c r="AT9" s="662"/>
      <c r="AU9" s="662"/>
      <c r="AV9" s="662"/>
      <c r="AW9" s="662"/>
      <c r="AX9" s="662"/>
      <c r="AY9" s="662"/>
      <c r="AZ9" s="662"/>
      <c r="BA9" s="662"/>
      <c r="BB9" s="662"/>
      <c r="BC9" s="662"/>
      <c r="BD9" s="662"/>
      <c r="BE9" s="662"/>
      <c r="BF9" s="663"/>
      <c r="BG9" s="664">
        <v>1034504</v>
      </c>
      <c r="BH9" s="665"/>
      <c r="BI9" s="665"/>
      <c r="BJ9" s="665"/>
      <c r="BK9" s="665"/>
      <c r="BL9" s="665"/>
      <c r="BM9" s="665"/>
      <c r="BN9" s="666"/>
      <c r="BO9" s="691">
        <v>41.1</v>
      </c>
      <c r="BP9" s="691"/>
      <c r="BQ9" s="691"/>
      <c r="BR9" s="691"/>
      <c r="BS9" s="692" t="s">
        <v>174</v>
      </c>
      <c r="BT9" s="692"/>
      <c r="BU9" s="692"/>
      <c r="BV9" s="692"/>
      <c r="BW9" s="692"/>
      <c r="BX9" s="692"/>
      <c r="BY9" s="692"/>
      <c r="BZ9" s="692"/>
      <c r="CA9" s="692"/>
      <c r="CB9" s="750"/>
      <c r="CD9" s="706" t="s">
        <v>242</v>
      </c>
      <c r="CE9" s="703"/>
      <c r="CF9" s="703"/>
      <c r="CG9" s="703"/>
      <c r="CH9" s="703"/>
      <c r="CI9" s="703"/>
      <c r="CJ9" s="703"/>
      <c r="CK9" s="703"/>
      <c r="CL9" s="703"/>
      <c r="CM9" s="703"/>
      <c r="CN9" s="703"/>
      <c r="CO9" s="703"/>
      <c r="CP9" s="703"/>
      <c r="CQ9" s="704"/>
      <c r="CR9" s="664">
        <v>583030</v>
      </c>
      <c r="CS9" s="665"/>
      <c r="CT9" s="665"/>
      <c r="CU9" s="665"/>
      <c r="CV9" s="665"/>
      <c r="CW9" s="665"/>
      <c r="CX9" s="665"/>
      <c r="CY9" s="666"/>
      <c r="CZ9" s="691">
        <v>6.5</v>
      </c>
      <c r="DA9" s="691"/>
      <c r="DB9" s="691"/>
      <c r="DC9" s="691"/>
      <c r="DD9" s="670">
        <v>13293</v>
      </c>
      <c r="DE9" s="665"/>
      <c r="DF9" s="665"/>
      <c r="DG9" s="665"/>
      <c r="DH9" s="665"/>
      <c r="DI9" s="665"/>
      <c r="DJ9" s="665"/>
      <c r="DK9" s="665"/>
      <c r="DL9" s="665"/>
      <c r="DM9" s="665"/>
      <c r="DN9" s="665"/>
      <c r="DO9" s="665"/>
      <c r="DP9" s="666"/>
      <c r="DQ9" s="670">
        <v>426304</v>
      </c>
      <c r="DR9" s="665"/>
      <c r="DS9" s="665"/>
      <c r="DT9" s="665"/>
      <c r="DU9" s="665"/>
      <c r="DV9" s="665"/>
      <c r="DW9" s="665"/>
      <c r="DX9" s="665"/>
      <c r="DY9" s="665"/>
      <c r="DZ9" s="665"/>
      <c r="EA9" s="665"/>
      <c r="EB9" s="665"/>
      <c r="EC9" s="705"/>
    </row>
    <row r="10" spans="2:143" ht="11.25" customHeight="1" x14ac:dyDescent="0.15">
      <c r="B10" s="661" t="s">
        <v>243</v>
      </c>
      <c r="C10" s="662"/>
      <c r="D10" s="662"/>
      <c r="E10" s="662"/>
      <c r="F10" s="662"/>
      <c r="G10" s="662"/>
      <c r="H10" s="662"/>
      <c r="I10" s="662"/>
      <c r="J10" s="662"/>
      <c r="K10" s="662"/>
      <c r="L10" s="662"/>
      <c r="M10" s="662"/>
      <c r="N10" s="662"/>
      <c r="O10" s="662"/>
      <c r="P10" s="662"/>
      <c r="Q10" s="663"/>
      <c r="R10" s="664" t="s">
        <v>174</v>
      </c>
      <c r="S10" s="665"/>
      <c r="T10" s="665"/>
      <c r="U10" s="665"/>
      <c r="V10" s="665"/>
      <c r="W10" s="665"/>
      <c r="X10" s="665"/>
      <c r="Y10" s="666"/>
      <c r="Z10" s="691" t="s">
        <v>235</v>
      </c>
      <c r="AA10" s="691"/>
      <c r="AB10" s="691"/>
      <c r="AC10" s="691"/>
      <c r="AD10" s="692" t="s">
        <v>174</v>
      </c>
      <c r="AE10" s="692"/>
      <c r="AF10" s="692"/>
      <c r="AG10" s="692"/>
      <c r="AH10" s="692"/>
      <c r="AI10" s="692"/>
      <c r="AJ10" s="692"/>
      <c r="AK10" s="692"/>
      <c r="AL10" s="667" t="s">
        <v>174</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65274</v>
      </c>
      <c r="BH10" s="665"/>
      <c r="BI10" s="665"/>
      <c r="BJ10" s="665"/>
      <c r="BK10" s="665"/>
      <c r="BL10" s="665"/>
      <c r="BM10" s="665"/>
      <c r="BN10" s="666"/>
      <c r="BO10" s="691">
        <v>2.6</v>
      </c>
      <c r="BP10" s="691"/>
      <c r="BQ10" s="691"/>
      <c r="BR10" s="691"/>
      <c r="BS10" s="692" t="s">
        <v>174</v>
      </c>
      <c r="BT10" s="692"/>
      <c r="BU10" s="692"/>
      <c r="BV10" s="692"/>
      <c r="BW10" s="692"/>
      <c r="BX10" s="692"/>
      <c r="BY10" s="692"/>
      <c r="BZ10" s="692"/>
      <c r="CA10" s="692"/>
      <c r="CB10" s="750"/>
      <c r="CD10" s="706" t="s">
        <v>245</v>
      </c>
      <c r="CE10" s="703"/>
      <c r="CF10" s="703"/>
      <c r="CG10" s="703"/>
      <c r="CH10" s="703"/>
      <c r="CI10" s="703"/>
      <c r="CJ10" s="703"/>
      <c r="CK10" s="703"/>
      <c r="CL10" s="703"/>
      <c r="CM10" s="703"/>
      <c r="CN10" s="703"/>
      <c r="CO10" s="703"/>
      <c r="CP10" s="703"/>
      <c r="CQ10" s="704"/>
      <c r="CR10" s="664">
        <v>76975</v>
      </c>
      <c r="CS10" s="665"/>
      <c r="CT10" s="665"/>
      <c r="CU10" s="665"/>
      <c r="CV10" s="665"/>
      <c r="CW10" s="665"/>
      <c r="CX10" s="665"/>
      <c r="CY10" s="666"/>
      <c r="CZ10" s="691">
        <v>0.9</v>
      </c>
      <c r="DA10" s="691"/>
      <c r="DB10" s="691"/>
      <c r="DC10" s="691"/>
      <c r="DD10" s="670">
        <v>2648</v>
      </c>
      <c r="DE10" s="665"/>
      <c r="DF10" s="665"/>
      <c r="DG10" s="665"/>
      <c r="DH10" s="665"/>
      <c r="DI10" s="665"/>
      <c r="DJ10" s="665"/>
      <c r="DK10" s="665"/>
      <c r="DL10" s="665"/>
      <c r="DM10" s="665"/>
      <c r="DN10" s="665"/>
      <c r="DO10" s="665"/>
      <c r="DP10" s="666"/>
      <c r="DQ10" s="670">
        <v>46710</v>
      </c>
      <c r="DR10" s="665"/>
      <c r="DS10" s="665"/>
      <c r="DT10" s="665"/>
      <c r="DU10" s="665"/>
      <c r="DV10" s="665"/>
      <c r="DW10" s="665"/>
      <c r="DX10" s="665"/>
      <c r="DY10" s="665"/>
      <c r="DZ10" s="665"/>
      <c r="EA10" s="665"/>
      <c r="EB10" s="665"/>
      <c r="EC10" s="705"/>
    </row>
    <row r="11" spans="2:143" ht="11.25" customHeight="1" x14ac:dyDescent="0.15">
      <c r="B11" s="661" t="s">
        <v>246</v>
      </c>
      <c r="C11" s="662"/>
      <c r="D11" s="662"/>
      <c r="E11" s="662"/>
      <c r="F11" s="662"/>
      <c r="G11" s="662"/>
      <c r="H11" s="662"/>
      <c r="I11" s="662"/>
      <c r="J11" s="662"/>
      <c r="K11" s="662"/>
      <c r="L11" s="662"/>
      <c r="M11" s="662"/>
      <c r="N11" s="662"/>
      <c r="O11" s="662"/>
      <c r="P11" s="662"/>
      <c r="Q11" s="663"/>
      <c r="R11" s="664">
        <v>504135</v>
      </c>
      <c r="S11" s="665"/>
      <c r="T11" s="665"/>
      <c r="U11" s="665"/>
      <c r="V11" s="665"/>
      <c r="W11" s="665"/>
      <c r="X11" s="665"/>
      <c r="Y11" s="666"/>
      <c r="Z11" s="667">
        <v>5.4</v>
      </c>
      <c r="AA11" s="668"/>
      <c r="AB11" s="668"/>
      <c r="AC11" s="669"/>
      <c r="AD11" s="670">
        <v>504135</v>
      </c>
      <c r="AE11" s="665"/>
      <c r="AF11" s="665"/>
      <c r="AG11" s="665"/>
      <c r="AH11" s="665"/>
      <c r="AI11" s="665"/>
      <c r="AJ11" s="665"/>
      <c r="AK11" s="666"/>
      <c r="AL11" s="667">
        <v>9.6999999999999993</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90173</v>
      </c>
      <c r="BH11" s="665"/>
      <c r="BI11" s="665"/>
      <c r="BJ11" s="665"/>
      <c r="BK11" s="665"/>
      <c r="BL11" s="665"/>
      <c r="BM11" s="665"/>
      <c r="BN11" s="666"/>
      <c r="BO11" s="691">
        <v>3.6</v>
      </c>
      <c r="BP11" s="691"/>
      <c r="BQ11" s="691"/>
      <c r="BR11" s="691"/>
      <c r="BS11" s="692" t="s">
        <v>235</v>
      </c>
      <c r="BT11" s="692"/>
      <c r="BU11" s="692"/>
      <c r="BV11" s="692"/>
      <c r="BW11" s="692"/>
      <c r="BX11" s="692"/>
      <c r="BY11" s="692"/>
      <c r="BZ11" s="692"/>
      <c r="CA11" s="692"/>
      <c r="CB11" s="750"/>
      <c r="CD11" s="706" t="s">
        <v>248</v>
      </c>
      <c r="CE11" s="703"/>
      <c r="CF11" s="703"/>
      <c r="CG11" s="703"/>
      <c r="CH11" s="703"/>
      <c r="CI11" s="703"/>
      <c r="CJ11" s="703"/>
      <c r="CK11" s="703"/>
      <c r="CL11" s="703"/>
      <c r="CM11" s="703"/>
      <c r="CN11" s="703"/>
      <c r="CO11" s="703"/>
      <c r="CP11" s="703"/>
      <c r="CQ11" s="704"/>
      <c r="CR11" s="664">
        <v>63815</v>
      </c>
      <c r="CS11" s="665"/>
      <c r="CT11" s="665"/>
      <c r="CU11" s="665"/>
      <c r="CV11" s="665"/>
      <c r="CW11" s="665"/>
      <c r="CX11" s="665"/>
      <c r="CY11" s="666"/>
      <c r="CZ11" s="691">
        <v>0.7</v>
      </c>
      <c r="DA11" s="691"/>
      <c r="DB11" s="691"/>
      <c r="DC11" s="691"/>
      <c r="DD11" s="670">
        <v>20117</v>
      </c>
      <c r="DE11" s="665"/>
      <c r="DF11" s="665"/>
      <c r="DG11" s="665"/>
      <c r="DH11" s="665"/>
      <c r="DI11" s="665"/>
      <c r="DJ11" s="665"/>
      <c r="DK11" s="665"/>
      <c r="DL11" s="665"/>
      <c r="DM11" s="665"/>
      <c r="DN11" s="665"/>
      <c r="DO11" s="665"/>
      <c r="DP11" s="666"/>
      <c r="DQ11" s="670">
        <v>50559</v>
      </c>
      <c r="DR11" s="665"/>
      <c r="DS11" s="665"/>
      <c r="DT11" s="665"/>
      <c r="DU11" s="665"/>
      <c r="DV11" s="665"/>
      <c r="DW11" s="665"/>
      <c r="DX11" s="665"/>
      <c r="DY11" s="665"/>
      <c r="DZ11" s="665"/>
      <c r="EA11" s="665"/>
      <c r="EB11" s="665"/>
      <c r="EC11" s="705"/>
    </row>
    <row r="12" spans="2:143" ht="11.25" customHeight="1" x14ac:dyDescent="0.15">
      <c r="B12" s="661" t="s">
        <v>249</v>
      </c>
      <c r="C12" s="662"/>
      <c r="D12" s="662"/>
      <c r="E12" s="662"/>
      <c r="F12" s="662"/>
      <c r="G12" s="662"/>
      <c r="H12" s="662"/>
      <c r="I12" s="662"/>
      <c r="J12" s="662"/>
      <c r="K12" s="662"/>
      <c r="L12" s="662"/>
      <c r="M12" s="662"/>
      <c r="N12" s="662"/>
      <c r="O12" s="662"/>
      <c r="P12" s="662"/>
      <c r="Q12" s="663"/>
      <c r="R12" s="664" t="s">
        <v>226</v>
      </c>
      <c r="S12" s="665"/>
      <c r="T12" s="665"/>
      <c r="U12" s="665"/>
      <c r="V12" s="665"/>
      <c r="W12" s="665"/>
      <c r="X12" s="665"/>
      <c r="Y12" s="666"/>
      <c r="Z12" s="691" t="s">
        <v>235</v>
      </c>
      <c r="AA12" s="691"/>
      <c r="AB12" s="691"/>
      <c r="AC12" s="691"/>
      <c r="AD12" s="692" t="s">
        <v>235</v>
      </c>
      <c r="AE12" s="692"/>
      <c r="AF12" s="692"/>
      <c r="AG12" s="692"/>
      <c r="AH12" s="692"/>
      <c r="AI12" s="692"/>
      <c r="AJ12" s="692"/>
      <c r="AK12" s="692"/>
      <c r="AL12" s="667" t="s">
        <v>226</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990893</v>
      </c>
      <c r="BH12" s="665"/>
      <c r="BI12" s="665"/>
      <c r="BJ12" s="665"/>
      <c r="BK12" s="665"/>
      <c r="BL12" s="665"/>
      <c r="BM12" s="665"/>
      <c r="BN12" s="666"/>
      <c r="BO12" s="691">
        <v>39.299999999999997</v>
      </c>
      <c r="BP12" s="691"/>
      <c r="BQ12" s="691"/>
      <c r="BR12" s="691"/>
      <c r="BS12" s="692" t="s">
        <v>174</v>
      </c>
      <c r="BT12" s="692"/>
      <c r="BU12" s="692"/>
      <c r="BV12" s="692"/>
      <c r="BW12" s="692"/>
      <c r="BX12" s="692"/>
      <c r="BY12" s="692"/>
      <c r="BZ12" s="692"/>
      <c r="CA12" s="692"/>
      <c r="CB12" s="750"/>
      <c r="CD12" s="706" t="s">
        <v>251</v>
      </c>
      <c r="CE12" s="703"/>
      <c r="CF12" s="703"/>
      <c r="CG12" s="703"/>
      <c r="CH12" s="703"/>
      <c r="CI12" s="703"/>
      <c r="CJ12" s="703"/>
      <c r="CK12" s="703"/>
      <c r="CL12" s="703"/>
      <c r="CM12" s="703"/>
      <c r="CN12" s="703"/>
      <c r="CO12" s="703"/>
      <c r="CP12" s="703"/>
      <c r="CQ12" s="704"/>
      <c r="CR12" s="664">
        <v>847947</v>
      </c>
      <c r="CS12" s="665"/>
      <c r="CT12" s="665"/>
      <c r="CU12" s="665"/>
      <c r="CV12" s="665"/>
      <c r="CW12" s="665"/>
      <c r="CX12" s="665"/>
      <c r="CY12" s="666"/>
      <c r="CZ12" s="691">
        <v>9.5</v>
      </c>
      <c r="DA12" s="691"/>
      <c r="DB12" s="691"/>
      <c r="DC12" s="691"/>
      <c r="DD12" s="670">
        <v>79924</v>
      </c>
      <c r="DE12" s="665"/>
      <c r="DF12" s="665"/>
      <c r="DG12" s="665"/>
      <c r="DH12" s="665"/>
      <c r="DI12" s="665"/>
      <c r="DJ12" s="665"/>
      <c r="DK12" s="665"/>
      <c r="DL12" s="665"/>
      <c r="DM12" s="665"/>
      <c r="DN12" s="665"/>
      <c r="DO12" s="665"/>
      <c r="DP12" s="666"/>
      <c r="DQ12" s="670">
        <v>373217</v>
      </c>
      <c r="DR12" s="665"/>
      <c r="DS12" s="665"/>
      <c r="DT12" s="665"/>
      <c r="DU12" s="665"/>
      <c r="DV12" s="665"/>
      <c r="DW12" s="665"/>
      <c r="DX12" s="665"/>
      <c r="DY12" s="665"/>
      <c r="DZ12" s="665"/>
      <c r="EA12" s="665"/>
      <c r="EB12" s="665"/>
      <c r="EC12" s="705"/>
    </row>
    <row r="13" spans="2:143" ht="11.25" customHeight="1" x14ac:dyDescent="0.15">
      <c r="B13" s="661" t="s">
        <v>252</v>
      </c>
      <c r="C13" s="662"/>
      <c r="D13" s="662"/>
      <c r="E13" s="662"/>
      <c r="F13" s="662"/>
      <c r="G13" s="662"/>
      <c r="H13" s="662"/>
      <c r="I13" s="662"/>
      <c r="J13" s="662"/>
      <c r="K13" s="662"/>
      <c r="L13" s="662"/>
      <c r="M13" s="662"/>
      <c r="N13" s="662"/>
      <c r="O13" s="662"/>
      <c r="P13" s="662"/>
      <c r="Q13" s="663"/>
      <c r="R13" s="664" t="s">
        <v>235</v>
      </c>
      <c r="S13" s="665"/>
      <c r="T13" s="665"/>
      <c r="U13" s="665"/>
      <c r="V13" s="665"/>
      <c r="W13" s="665"/>
      <c r="X13" s="665"/>
      <c r="Y13" s="666"/>
      <c r="Z13" s="691" t="s">
        <v>235</v>
      </c>
      <c r="AA13" s="691"/>
      <c r="AB13" s="691"/>
      <c r="AC13" s="691"/>
      <c r="AD13" s="692" t="s">
        <v>226</v>
      </c>
      <c r="AE13" s="692"/>
      <c r="AF13" s="692"/>
      <c r="AG13" s="692"/>
      <c r="AH13" s="692"/>
      <c r="AI13" s="692"/>
      <c r="AJ13" s="692"/>
      <c r="AK13" s="692"/>
      <c r="AL13" s="667" t="s">
        <v>226</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981130</v>
      </c>
      <c r="BH13" s="665"/>
      <c r="BI13" s="665"/>
      <c r="BJ13" s="665"/>
      <c r="BK13" s="665"/>
      <c r="BL13" s="665"/>
      <c r="BM13" s="665"/>
      <c r="BN13" s="666"/>
      <c r="BO13" s="691">
        <v>38.9</v>
      </c>
      <c r="BP13" s="691"/>
      <c r="BQ13" s="691"/>
      <c r="BR13" s="691"/>
      <c r="BS13" s="692" t="s">
        <v>174</v>
      </c>
      <c r="BT13" s="692"/>
      <c r="BU13" s="692"/>
      <c r="BV13" s="692"/>
      <c r="BW13" s="692"/>
      <c r="BX13" s="692"/>
      <c r="BY13" s="692"/>
      <c r="BZ13" s="692"/>
      <c r="CA13" s="692"/>
      <c r="CB13" s="750"/>
      <c r="CD13" s="706" t="s">
        <v>254</v>
      </c>
      <c r="CE13" s="703"/>
      <c r="CF13" s="703"/>
      <c r="CG13" s="703"/>
      <c r="CH13" s="703"/>
      <c r="CI13" s="703"/>
      <c r="CJ13" s="703"/>
      <c r="CK13" s="703"/>
      <c r="CL13" s="703"/>
      <c r="CM13" s="703"/>
      <c r="CN13" s="703"/>
      <c r="CO13" s="703"/>
      <c r="CP13" s="703"/>
      <c r="CQ13" s="704"/>
      <c r="CR13" s="664">
        <v>1151448</v>
      </c>
      <c r="CS13" s="665"/>
      <c r="CT13" s="665"/>
      <c r="CU13" s="665"/>
      <c r="CV13" s="665"/>
      <c r="CW13" s="665"/>
      <c r="CX13" s="665"/>
      <c r="CY13" s="666"/>
      <c r="CZ13" s="691">
        <v>12.9</v>
      </c>
      <c r="DA13" s="691"/>
      <c r="DB13" s="691"/>
      <c r="DC13" s="691"/>
      <c r="DD13" s="670">
        <v>474195</v>
      </c>
      <c r="DE13" s="665"/>
      <c r="DF13" s="665"/>
      <c r="DG13" s="665"/>
      <c r="DH13" s="665"/>
      <c r="DI13" s="665"/>
      <c r="DJ13" s="665"/>
      <c r="DK13" s="665"/>
      <c r="DL13" s="665"/>
      <c r="DM13" s="665"/>
      <c r="DN13" s="665"/>
      <c r="DO13" s="665"/>
      <c r="DP13" s="666"/>
      <c r="DQ13" s="670">
        <v>724171</v>
      </c>
      <c r="DR13" s="665"/>
      <c r="DS13" s="665"/>
      <c r="DT13" s="665"/>
      <c r="DU13" s="665"/>
      <c r="DV13" s="665"/>
      <c r="DW13" s="665"/>
      <c r="DX13" s="665"/>
      <c r="DY13" s="665"/>
      <c r="DZ13" s="665"/>
      <c r="EA13" s="665"/>
      <c r="EB13" s="665"/>
      <c r="EC13" s="705"/>
    </row>
    <row r="14" spans="2:143" ht="11.25" customHeight="1" x14ac:dyDescent="0.15">
      <c r="B14" s="661" t="s">
        <v>255</v>
      </c>
      <c r="C14" s="662"/>
      <c r="D14" s="662"/>
      <c r="E14" s="662"/>
      <c r="F14" s="662"/>
      <c r="G14" s="662"/>
      <c r="H14" s="662"/>
      <c r="I14" s="662"/>
      <c r="J14" s="662"/>
      <c r="K14" s="662"/>
      <c r="L14" s="662"/>
      <c r="M14" s="662"/>
      <c r="N14" s="662"/>
      <c r="O14" s="662"/>
      <c r="P14" s="662"/>
      <c r="Q14" s="663"/>
      <c r="R14" s="664" t="s">
        <v>174</v>
      </c>
      <c r="S14" s="665"/>
      <c r="T14" s="665"/>
      <c r="U14" s="665"/>
      <c r="V14" s="665"/>
      <c r="W14" s="665"/>
      <c r="X14" s="665"/>
      <c r="Y14" s="666"/>
      <c r="Z14" s="691" t="s">
        <v>174</v>
      </c>
      <c r="AA14" s="691"/>
      <c r="AB14" s="691"/>
      <c r="AC14" s="691"/>
      <c r="AD14" s="692" t="s">
        <v>226</v>
      </c>
      <c r="AE14" s="692"/>
      <c r="AF14" s="692"/>
      <c r="AG14" s="692"/>
      <c r="AH14" s="692"/>
      <c r="AI14" s="692"/>
      <c r="AJ14" s="692"/>
      <c r="AK14" s="692"/>
      <c r="AL14" s="667" t="s">
        <v>174</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66740</v>
      </c>
      <c r="BH14" s="665"/>
      <c r="BI14" s="665"/>
      <c r="BJ14" s="665"/>
      <c r="BK14" s="665"/>
      <c r="BL14" s="665"/>
      <c r="BM14" s="665"/>
      <c r="BN14" s="666"/>
      <c r="BO14" s="691">
        <v>2.6</v>
      </c>
      <c r="BP14" s="691"/>
      <c r="BQ14" s="691"/>
      <c r="BR14" s="691"/>
      <c r="BS14" s="692" t="s">
        <v>174</v>
      </c>
      <c r="BT14" s="692"/>
      <c r="BU14" s="692"/>
      <c r="BV14" s="692"/>
      <c r="BW14" s="692"/>
      <c r="BX14" s="692"/>
      <c r="BY14" s="692"/>
      <c r="BZ14" s="692"/>
      <c r="CA14" s="692"/>
      <c r="CB14" s="750"/>
      <c r="CD14" s="706" t="s">
        <v>257</v>
      </c>
      <c r="CE14" s="703"/>
      <c r="CF14" s="703"/>
      <c r="CG14" s="703"/>
      <c r="CH14" s="703"/>
      <c r="CI14" s="703"/>
      <c r="CJ14" s="703"/>
      <c r="CK14" s="703"/>
      <c r="CL14" s="703"/>
      <c r="CM14" s="703"/>
      <c r="CN14" s="703"/>
      <c r="CO14" s="703"/>
      <c r="CP14" s="703"/>
      <c r="CQ14" s="704"/>
      <c r="CR14" s="664">
        <v>308485</v>
      </c>
      <c r="CS14" s="665"/>
      <c r="CT14" s="665"/>
      <c r="CU14" s="665"/>
      <c r="CV14" s="665"/>
      <c r="CW14" s="665"/>
      <c r="CX14" s="665"/>
      <c r="CY14" s="666"/>
      <c r="CZ14" s="691">
        <v>3.4</v>
      </c>
      <c r="DA14" s="691"/>
      <c r="DB14" s="691"/>
      <c r="DC14" s="691"/>
      <c r="DD14" s="670">
        <v>14527</v>
      </c>
      <c r="DE14" s="665"/>
      <c r="DF14" s="665"/>
      <c r="DG14" s="665"/>
      <c r="DH14" s="665"/>
      <c r="DI14" s="665"/>
      <c r="DJ14" s="665"/>
      <c r="DK14" s="665"/>
      <c r="DL14" s="665"/>
      <c r="DM14" s="665"/>
      <c r="DN14" s="665"/>
      <c r="DO14" s="665"/>
      <c r="DP14" s="666"/>
      <c r="DQ14" s="670">
        <v>291744</v>
      </c>
      <c r="DR14" s="665"/>
      <c r="DS14" s="665"/>
      <c r="DT14" s="665"/>
      <c r="DU14" s="665"/>
      <c r="DV14" s="665"/>
      <c r="DW14" s="665"/>
      <c r="DX14" s="665"/>
      <c r="DY14" s="665"/>
      <c r="DZ14" s="665"/>
      <c r="EA14" s="665"/>
      <c r="EB14" s="665"/>
      <c r="EC14" s="705"/>
    </row>
    <row r="15" spans="2:143" ht="11.25" customHeight="1" x14ac:dyDescent="0.15">
      <c r="B15" s="661" t="s">
        <v>258</v>
      </c>
      <c r="C15" s="662"/>
      <c r="D15" s="662"/>
      <c r="E15" s="662"/>
      <c r="F15" s="662"/>
      <c r="G15" s="662"/>
      <c r="H15" s="662"/>
      <c r="I15" s="662"/>
      <c r="J15" s="662"/>
      <c r="K15" s="662"/>
      <c r="L15" s="662"/>
      <c r="M15" s="662"/>
      <c r="N15" s="662"/>
      <c r="O15" s="662"/>
      <c r="P15" s="662"/>
      <c r="Q15" s="663"/>
      <c r="R15" s="664" t="s">
        <v>235</v>
      </c>
      <c r="S15" s="665"/>
      <c r="T15" s="665"/>
      <c r="U15" s="665"/>
      <c r="V15" s="665"/>
      <c r="W15" s="665"/>
      <c r="X15" s="665"/>
      <c r="Y15" s="666"/>
      <c r="Z15" s="691" t="s">
        <v>174</v>
      </c>
      <c r="AA15" s="691"/>
      <c r="AB15" s="691"/>
      <c r="AC15" s="691"/>
      <c r="AD15" s="692" t="s">
        <v>235</v>
      </c>
      <c r="AE15" s="692"/>
      <c r="AF15" s="692"/>
      <c r="AG15" s="692"/>
      <c r="AH15" s="692"/>
      <c r="AI15" s="692"/>
      <c r="AJ15" s="692"/>
      <c r="AK15" s="692"/>
      <c r="AL15" s="667" t="s">
        <v>174</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98728</v>
      </c>
      <c r="BH15" s="665"/>
      <c r="BI15" s="665"/>
      <c r="BJ15" s="665"/>
      <c r="BK15" s="665"/>
      <c r="BL15" s="665"/>
      <c r="BM15" s="665"/>
      <c r="BN15" s="666"/>
      <c r="BO15" s="691">
        <v>3.9</v>
      </c>
      <c r="BP15" s="691"/>
      <c r="BQ15" s="691"/>
      <c r="BR15" s="691"/>
      <c r="BS15" s="692" t="s">
        <v>174</v>
      </c>
      <c r="BT15" s="692"/>
      <c r="BU15" s="692"/>
      <c r="BV15" s="692"/>
      <c r="BW15" s="692"/>
      <c r="BX15" s="692"/>
      <c r="BY15" s="692"/>
      <c r="BZ15" s="692"/>
      <c r="CA15" s="692"/>
      <c r="CB15" s="750"/>
      <c r="CD15" s="706" t="s">
        <v>260</v>
      </c>
      <c r="CE15" s="703"/>
      <c r="CF15" s="703"/>
      <c r="CG15" s="703"/>
      <c r="CH15" s="703"/>
      <c r="CI15" s="703"/>
      <c r="CJ15" s="703"/>
      <c r="CK15" s="703"/>
      <c r="CL15" s="703"/>
      <c r="CM15" s="703"/>
      <c r="CN15" s="703"/>
      <c r="CO15" s="703"/>
      <c r="CP15" s="703"/>
      <c r="CQ15" s="704"/>
      <c r="CR15" s="664">
        <v>769081</v>
      </c>
      <c r="CS15" s="665"/>
      <c r="CT15" s="665"/>
      <c r="CU15" s="665"/>
      <c r="CV15" s="665"/>
      <c r="CW15" s="665"/>
      <c r="CX15" s="665"/>
      <c r="CY15" s="666"/>
      <c r="CZ15" s="691">
        <v>8.6</v>
      </c>
      <c r="DA15" s="691"/>
      <c r="DB15" s="691"/>
      <c r="DC15" s="691"/>
      <c r="DD15" s="670">
        <v>82386</v>
      </c>
      <c r="DE15" s="665"/>
      <c r="DF15" s="665"/>
      <c r="DG15" s="665"/>
      <c r="DH15" s="665"/>
      <c r="DI15" s="665"/>
      <c r="DJ15" s="665"/>
      <c r="DK15" s="665"/>
      <c r="DL15" s="665"/>
      <c r="DM15" s="665"/>
      <c r="DN15" s="665"/>
      <c r="DO15" s="665"/>
      <c r="DP15" s="666"/>
      <c r="DQ15" s="670">
        <v>630434</v>
      </c>
      <c r="DR15" s="665"/>
      <c r="DS15" s="665"/>
      <c r="DT15" s="665"/>
      <c r="DU15" s="665"/>
      <c r="DV15" s="665"/>
      <c r="DW15" s="665"/>
      <c r="DX15" s="665"/>
      <c r="DY15" s="665"/>
      <c r="DZ15" s="665"/>
      <c r="EA15" s="665"/>
      <c r="EB15" s="665"/>
      <c r="EC15" s="705"/>
    </row>
    <row r="16" spans="2:143" ht="11.25" customHeight="1" x14ac:dyDescent="0.15">
      <c r="B16" s="661" t="s">
        <v>261</v>
      </c>
      <c r="C16" s="662"/>
      <c r="D16" s="662"/>
      <c r="E16" s="662"/>
      <c r="F16" s="662"/>
      <c r="G16" s="662"/>
      <c r="H16" s="662"/>
      <c r="I16" s="662"/>
      <c r="J16" s="662"/>
      <c r="K16" s="662"/>
      <c r="L16" s="662"/>
      <c r="M16" s="662"/>
      <c r="N16" s="662"/>
      <c r="O16" s="662"/>
      <c r="P16" s="662"/>
      <c r="Q16" s="663"/>
      <c r="R16" s="664">
        <v>3728</v>
      </c>
      <c r="S16" s="665"/>
      <c r="T16" s="665"/>
      <c r="U16" s="665"/>
      <c r="V16" s="665"/>
      <c r="W16" s="665"/>
      <c r="X16" s="665"/>
      <c r="Y16" s="666"/>
      <c r="Z16" s="691">
        <v>0</v>
      </c>
      <c r="AA16" s="691"/>
      <c r="AB16" s="691"/>
      <c r="AC16" s="691"/>
      <c r="AD16" s="692">
        <v>3728</v>
      </c>
      <c r="AE16" s="692"/>
      <c r="AF16" s="692"/>
      <c r="AG16" s="692"/>
      <c r="AH16" s="692"/>
      <c r="AI16" s="692"/>
      <c r="AJ16" s="692"/>
      <c r="AK16" s="692"/>
      <c r="AL16" s="667">
        <v>0.1</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226</v>
      </c>
      <c r="BH16" s="665"/>
      <c r="BI16" s="665"/>
      <c r="BJ16" s="665"/>
      <c r="BK16" s="665"/>
      <c r="BL16" s="665"/>
      <c r="BM16" s="665"/>
      <c r="BN16" s="666"/>
      <c r="BO16" s="691" t="s">
        <v>235</v>
      </c>
      <c r="BP16" s="691"/>
      <c r="BQ16" s="691"/>
      <c r="BR16" s="691"/>
      <c r="BS16" s="692" t="s">
        <v>235</v>
      </c>
      <c r="BT16" s="692"/>
      <c r="BU16" s="692"/>
      <c r="BV16" s="692"/>
      <c r="BW16" s="692"/>
      <c r="BX16" s="692"/>
      <c r="BY16" s="692"/>
      <c r="BZ16" s="692"/>
      <c r="CA16" s="692"/>
      <c r="CB16" s="750"/>
      <c r="CD16" s="706" t="s">
        <v>263</v>
      </c>
      <c r="CE16" s="703"/>
      <c r="CF16" s="703"/>
      <c r="CG16" s="703"/>
      <c r="CH16" s="703"/>
      <c r="CI16" s="703"/>
      <c r="CJ16" s="703"/>
      <c r="CK16" s="703"/>
      <c r="CL16" s="703"/>
      <c r="CM16" s="703"/>
      <c r="CN16" s="703"/>
      <c r="CO16" s="703"/>
      <c r="CP16" s="703"/>
      <c r="CQ16" s="704"/>
      <c r="CR16" s="664">
        <v>99225</v>
      </c>
      <c r="CS16" s="665"/>
      <c r="CT16" s="665"/>
      <c r="CU16" s="665"/>
      <c r="CV16" s="665"/>
      <c r="CW16" s="665"/>
      <c r="CX16" s="665"/>
      <c r="CY16" s="666"/>
      <c r="CZ16" s="691">
        <v>1.1000000000000001</v>
      </c>
      <c r="DA16" s="691"/>
      <c r="DB16" s="691"/>
      <c r="DC16" s="691"/>
      <c r="DD16" s="670" t="s">
        <v>235</v>
      </c>
      <c r="DE16" s="665"/>
      <c r="DF16" s="665"/>
      <c r="DG16" s="665"/>
      <c r="DH16" s="665"/>
      <c r="DI16" s="665"/>
      <c r="DJ16" s="665"/>
      <c r="DK16" s="665"/>
      <c r="DL16" s="665"/>
      <c r="DM16" s="665"/>
      <c r="DN16" s="665"/>
      <c r="DO16" s="665"/>
      <c r="DP16" s="666"/>
      <c r="DQ16" s="670">
        <v>9994</v>
      </c>
      <c r="DR16" s="665"/>
      <c r="DS16" s="665"/>
      <c r="DT16" s="665"/>
      <c r="DU16" s="665"/>
      <c r="DV16" s="665"/>
      <c r="DW16" s="665"/>
      <c r="DX16" s="665"/>
      <c r="DY16" s="665"/>
      <c r="DZ16" s="665"/>
      <c r="EA16" s="665"/>
      <c r="EB16" s="665"/>
      <c r="EC16" s="705"/>
    </row>
    <row r="17" spans="2:133" ht="11.25" customHeight="1" x14ac:dyDescent="0.15">
      <c r="B17" s="661" t="s">
        <v>264</v>
      </c>
      <c r="C17" s="662"/>
      <c r="D17" s="662"/>
      <c r="E17" s="662"/>
      <c r="F17" s="662"/>
      <c r="G17" s="662"/>
      <c r="H17" s="662"/>
      <c r="I17" s="662"/>
      <c r="J17" s="662"/>
      <c r="K17" s="662"/>
      <c r="L17" s="662"/>
      <c r="M17" s="662"/>
      <c r="N17" s="662"/>
      <c r="O17" s="662"/>
      <c r="P17" s="662"/>
      <c r="Q17" s="663"/>
      <c r="R17" s="664">
        <v>32891</v>
      </c>
      <c r="S17" s="665"/>
      <c r="T17" s="665"/>
      <c r="U17" s="665"/>
      <c r="V17" s="665"/>
      <c r="W17" s="665"/>
      <c r="X17" s="665"/>
      <c r="Y17" s="666"/>
      <c r="Z17" s="691">
        <v>0.4</v>
      </c>
      <c r="AA17" s="691"/>
      <c r="AB17" s="691"/>
      <c r="AC17" s="691"/>
      <c r="AD17" s="692">
        <v>32891</v>
      </c>
      <c r="AE17" s="692"/>
      <c r="AF17" s="692"/>
      <c r="AG17" s="692"/>
      <c r="AH17" s="692"/>
      <c r="AI17" s="692"/>
      <c r="AJ17" s="692"/>
      <c r="AK17" s="692"/>
      <c r="AL17" s="667">
        <v>0.6</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226</v>
      </c>
      <c r="BH17" s="665"/>
      <c r="BI17" s="665"/>
      <c r="BJ17" s="665"/>
      <c r="BK17" s="665"/>
      <c r="BL17" s="665"/>
      <c r="BM17" s="665"/>
      <c r="BN17" s="666"/>
      <c r="BO17" s="691" t="s">
        <v>235</v>
      </c>
      <c r="BP17" s="691"/>
      <c r="BQ17" s="691"/>
      <c r="BR17" s="691"/>
      <c r="BS17" s="692" t="s">
        <v>235</v>
      </c>
      <c r="BT17" s="692"/>
      <c r="BU17" s="692"/>
      <c r="BV17" s="692"/>
      <c r="BW17" s="692"/>
      <c r="BX17" s="692"/>
      <c r="BY17" s="692"/>
      <c r="BZ17" s="692"/>
      <c r="CA17" s="692"/>
      <c r="CB17" s="750"/>
      <c r="CD17" s="706" t="s">
        <v>266</v>
      </c>
      <c r="CE17" s="703"/>
      <c r="CF17" s="703"/>
      <c r="CG17" s="703"/>
      <c r="CH17" s="703"/>
      <c r="CI17" s="703"/>
      <c r="CJ17" s="703"/>
      <c r="CK17" s="703"/>
      <c r="CL17" s="703"/>
      <c r="CM17" s="703"/>
      <c r="CN17" s="703"/>
      <c r="CO17" s="703"/>
      <c r="CP17" s="703"/>
      <c r="CQ17" s="704"/>
      <c r="CR17" s="664">
        <v>821808</v>
      </c>
      <c r="CS17" s="665"/>
      <c r="CT17" s="665"/>
      <c r="CU17" s="665"/>
      <c r="CV17" s="665"/>
      <c r="CW17" s="665"/>
      <c r="CX17" s="665"/>
      <c r="CY17" s="666"/>
      <c r="CZ17" s="691">
        <v>9.1999999999999993</v>
      </c>
      <c r="DA17" s="691"/>
      <c r="DB17" s="691"/>
      <c r="DC17" s="691"/>
      <c r="DD17" s="670" t="s">
        <v>174</v>
      </c>
      <c r="DE17" s="665"/>
      <c r="DF17" s="665"/>
      <c r="DG17" s="665"/>
      <c r="DH17" s="665"/>
      <c r="DI17" s="665"/>
      <c r="DJ17" s="665"/>
      <c r="DK17" s="665"/>
      <c r="DL17" s="665"/>
      <c r="DM17" s="665"/>
      <c r="DN17" s="665"/>
      <c r="DO17" s="665"/>
      <c r="DP17" s="666"/>
      <c r="DQ17" s="670">
        <v>821808</v>
      </c>
      <c r="DR17" s="665"/>
      <c r="DS17" s="665"/>
      <c r="DT17" s="665"/>
      <c r="DU17" s="665"/>
      <c r="DV17" s="665"/>
      <c r="DW17" s="665"/>
      <c r="DX17" s="665"/>
      <c r="DY17" s="665"/>
      <c r="DZ17" s="665"/>
      <c r="EA17" s="665"/>
      <c r="EB17" s="665"/>
      <c r="EC17" s="705"/>
    </row>
    <row r="18" spans="2:133" ht="11.25" customHeight="1" x14ac:dyDescent="0.15">
      <c r="B18" s="661" t="s">
        <v>267</v>
      </c>
      <c r="C18" s="662"/>
      <c r="D18" s="662"/>
      <c r="E18" s="662"/>
      <c r="F18" s="662"/>
      <c r="G18" s="662"/>
      <c r="H18" s="662"/>
      <c r="I18" s="662"/>
      <c r="J18" s="662"/>
      <c r="K18" s="662"/>
      <c r="L18" s="662"/>
      <c r="M18" s="662"/>
      <c r="N18" s="662"/>
      <c r="O18" s="662"/>
      <c r="P18" s="662"/>
      <c r="Q18" s="663"/>
      <c r="R18" s="664">
        <v>45201</v>
      </c>
      <c r="S18" s="665"/>
      <c r="T18" s="665"/>
      <c r="U18" s="665"/>
      <c r="V18" s="665"/>
      <c r="W18" s="665"/>
      <c r="X18" s="665"/>
      <c r="Y18" s="666"/>
      <c r="Z18" s="691">
        <v>0.5</v>
      </c>
      <c r="AA18" s="691"/>
      <c r="AB18" s="691"/>
      <c r="AC18" s="691"/>
      <c r="AD18" s="692">
        <v>45201</v>
      </c>
      <c r="AE18" s="692"/>
      <c r="AF18" s="692"/>
      <c r="AG18" s="692"/>
      <c r="AH18" s="692"/>
      <c r="AI18" s="692"/>
      <c r="AJ18" s="692"/>
      <c r="AK18" s="692"/>
      <c r="AL18" s="667">
        <v>0.9</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226</v>
      </c>
      <c r="BH18" s="665"/>
      <c r="BI18" s="665"/>
      <c r="BJ18" s="665"/>
      <c r="BK18" s="665"/>
      <c r="BL18" s="665"/>
      <c r="BM18" s="665"/>
      <c r="BN18" s="666"/>
      <c r="BO18" s="691" t="s">
        <v>235</v>
      </c>
      <c r="BP18" s="691"/>
      <c r="BQ18" s="691"/>
      <c r="BR18" s="691"/>
      <c r="BS18" s="692" t="s">
        <v>235</v>
      </c>
      <c r="BT18" s="692"/>
      <c r="BU18" s="692"/>
      <c r="BV18" s="692"/>
      <c r="BW18" s="692"/>
      <c r="BX18" s="692"/>
      <c r="BY18" s="692"/>
      <c r="BZ18" s="692"/>
      <c r="CA18" s="692"/>
      <c r="CB18" s="750"/>
      <c r="CD18" s="706" t="s">
        <v>269</v>
      </c>
      <c r="CE18" s="703"/>
      <c r="CF18" s="703"/>
      <c r="CG18" s="703"/>
      <c r="CH18" s="703"/>
      <c r="CI18" s="703"/>
      <c r="CJ18" s="703"/>
      <c r="CK18" s="703"/>
      <c r="CL18" s="703"/>
      <c r="CM18" s="703"/>
      <c r="CN18" s="703"/>
      <c r="CO18" s="703"/>
      <c r="CP18" s="703"/>
      <c r="CQ18" s="704"/>
      <c r="CR18" s="664" t="s">
        <v>174</v>
      </c>
      <c r="CS18" s="665"/>
      <c r="CT18" s="665"/>
      <c r="CU18" s="665"/>
      <c r="CV18" s="665"/>
      <c r="CW18" s="665"/>
      <c r="CX18" s="665"/>
      <c r="CY18" s="666"/>
      <c r="CZ18" s="691" t="s">
        <v>226</v>
      </c>
      <c r="DA18" s="691"/>
      <c r="DB18" s="691"/>
      <c r="DC18" s="691"/>
      <c r="DD18" s="670" t="s">
        <v>174</v>
      </c>
      <c r="DE18" s="665"/>
      <c r="DF18" s="665"/>
      <c r="DG18" s="665"/>
      <c r="DH18" s="665"/>
      <c r="DI18" s="665"/>
      <c r="DJ18" s="665"/>
      <c r="DK18" s="665"/>
      <c r="DL18" s="665"/>
      <c r="DM18" s="665"/>
      <c r="DN18" s="665"/>
      <c r="DO18" s="665"/>
      <c r="DP18" s="666"/>
      <c r="DQ18" s="670" t="s">
        <v>235</v>
      </c>
      <c r="DR18" s="665"/>
      <c r="DS18" s="665"/>
      <c r="DT18" s="665"/>
      <c r="DU18" s="665"/>
      <c r="DV18" s="665"/>
      <c r="DW18" s="665"/>
      <c r="DX18" s="665"/>
      <c r="DY18" s="665"/>
      <c r="DZ18" s="665"/>
      <c r="EA18" s="665"/>
      <c r="EB18" s="665"/>
      <c r="EC18" s="705"/>
    </row>
    <row r="19" spans="2:133" ht="11.25" customHeight="1" x14ac:dyDescent="0.15">
      <c r="B19" s="661" t="s">
        <v>270</v>
      </c>
      <c r="C19" s="662"/>
      <c r="D19" s="662"/>
      <c r="E19" s="662"/>
      <c r="F19" s="662"/>
      <c r="G19" s="662"/>
      <c r="H19" s="662"/>
      <c r="I19" s="662"/>
      <c r="J19" s="662"/>
      <c r="K19" s="662"/>
      <c r="L19" s="662"/>
      <c r="M19" s="662"/>
      <c r="N19" s="662"/>
      <c r="O19" s="662"/>
      <c r="P19" s="662"/>
      <c r="Q19" s="663"/>
      <c r="R19" s="664">
        <v>12301</v>
      </c>
      <c r="S19" s="665"/>
      <c r="T19" s="665"/>
      <c r="U19" s="665"/>
      <c r="V19" s="665"/>
      <c r="W19" s="665"/>
      <c r="X19" s="665"/>
      <c r="Y19" s="666"/>
      <c r="Z19" s="691">
        <v>0.1</v>
      </c>
      <c r="AA19" s="691"/>
      <c r="AB19" s="691"/>
      <c r="AC19" s="691"/>
      <c r="AD19" s="692">
        <v>12301</v>
      </c>
      <c r="AE19" s="692"/>
      <c r="AF19" s="692"/>
      <c r="AG19" s="692"/>
      <c r="AH19" s="692"/>
      <c r="AI19" s="692"/>
      <c r="AJ19" s="692"/>
      <c r="AK19" s="692"/>
      <c r="AL19" s="667">
        <v>0.2</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137365</v>
      </c>
      <c r="BH19" s="665"/>
      <c r="BI19" s="665"/>
      <c r="BJ19" s="665"/>
      <c r="BK19" s="665"/>
      <c r="BL19" s="665"/>
      <c r="BM19" s="665"/>
      <c r="BN19" s="666"/>
      <c r="BO19" s="691">
        <v>5.5</v>
      </c>
      <c r="BP19" s="691"/>
      <c r="BQ19" s="691"/>
      <c r="BR19" s="691"/>
      <c r="BS19" s="692" t="s">
        <v>235</v>
      </c>
      <c r="BT19" s="692"/>
      <c r="BU19" s="692"/>
      <c r="BV19" s="692"/>
      <c r="BW19" s="692"/>
      <c r="BX19" s="692"/>
      <c r="BY19" s="692"/>
      <c r="BZ19" s="692"/>
      <c r="CA19" s="692"/>
      <c r="CB19" s="750"/>
      <c r="CD19" s="706" t="s">
        <v>272</v>
      </c>
      <c r="CE19" s="703"/>
      <c r="CF19" s="703"/>
      <c r="CG19" s="703"/>
      <c r="CH19" s="703"/>
      <c r="CI19" s="703"/>
      <c r="CJ19" s="703"/>
      <c r="CK19" s="703"/>
      <c r="CL19" s="703"/>
      <c r="CM19" s="703"/>
      <c r="CN19" s="703"/>
      <c r="CO19" s="703"/>
      <c r="CP19" s="703"/>
      <c r="CQ19" s="704"/>
      <c r="CR19" s="664" t="s">
        <v>226</v>
      </c>
      <c r="CS19" s="665"/>
      <c r="CT19" s="665"/>
      <c r="CU19" s="665"/>
      <c r="CV19" s="665"/>
      <c r="CW19" s="665"/>
      <c r="CX19" s="665"/>
      <c r="CY19" s="666"/>
      <c r="CZ19" s="691" t="s">
        <v>174</v>
      </c>
      <c r="DA19" s="691"/>
      <c r="DB19" s="691"/>
      <c r="DC19" s="691"/>
      <c r="DD19" s="670" t="s">
        <v>174</v>
      </c>
      <c r="DE19" s="665"/>
      <c r="DF19" s="665"/>
      <c r="DG19" s="665"/>
      <c r="DH19" s="665"/>
      <c r="DI19" s="665"/>
      <c r="DJ19" s="665"/>
      <c r="DK19" s="665"/>
      <c r="DL19" s="665"/>
      <c r="DM19" s="665"/>
      <c r="DN19" s="665"/>
      <c r="DO19" s="665"/>
      <c r="DP19" s="666"/>
      <c r="DQ19" s="670" t="s">
        <v>235</v>
      </c>
      <c r="DR19" s="665"/>
      <c r="DS19" s="665"/>
      <c r="DT19" s="665"/>
      <c r="DU19" s="665"/>
      <c r="DV19" s="665"/>
      <c r="DW19" s="665"/>
      <c r="DX19" s="665"/>
      <c r="DY19" s="665"/>
      <c r="DZ19" s="665"/>
      <c r="EA19" s="665"/>
      <c r="EB19" s="665"/>
      <c r="EC19" s="705"/>
    </row>
    <row r="20" spans="2:133" ht="11.25" customHeight="1" x14ac:dyDescent="0.15">
      <c r="B20" s="661" t="s">
        <v>273</v>
      </c>
      <c r="C20" s="662"/>
      <c r="D20" s="662"/>
      <c r="E20" s="662"/>
      <c r="F20" s="662"/>
      <c r="G20" s="662"/>
      <c r="H20" s="662"/>
      <c r="I20" s="662"/>
      <c r="J20" s="662"/>
      <c r="K20" s="662"/>
      <c r="L20" s="662"/>
      <c r="M20" s="662"/>
      <c r="N20" s="662"/>
      <c r="O20" s="662"/>
      <c r="P20" s="662"/>
      <c r="Q20" s="663"/>
      <c r="R20" s="664">
        <v>1087</v>
      </c>
      <c r="S20" s="665"/>
      <c r="T20" s="665"/>
      <c r="U20" s="665"/>
      <c r="V20" s="665"/>
      <c r="W20" s="665"/>
      <c r="X20" s="665"/>
      <c r="Y20" s="666"/>
      <c r="Z20" s="691">
        <v>0</v>
      </c>
      <c r="AA20" s="691"/>
      <c r="AB20" s="691"/>
      <c r="AC20" s="691"/>
      <c r="AD20" s="692">
        <v>1087</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137365</v>
      </c>
      <c r="BH20" s="665"/>
      <c r="BI20" s="665"/>
      <c r="BJ20" s="665"/>
      <c r="BK20" s="665"/>
      <c r="BL20" s="665"/>
      <c r="BM20" s="665"/>
      <c r="BN20" s="666"/>
      <c r="BO20" s="691">
        <v>5.5</v>
      </c>
      <c r="BP20" s="691"/>
      <c r="BQ20" s="691"/>
      <c r="BR20" s="691"/>
      <c r="BS20" s="692" t="s">
        <v>235</v>
      </c>
      <c r="BT20" s="692"/>
      <c r="BU20" s="692"/>
      <c r="BV20" s="692"/>
      <c r="BW20" s="692"/>
      <c r="BX20" s="692"/>
      <c r="BY20" s="692"/>
      <c r="BZ20" s="692"/>
      <c r="CA20" s="692"/>
      <c r="CB20" s="750"/>
      <c r="CD20" s="706" t="s">
        <v>275</v>
      </c>
      <c r="CE20" s="703"/>
      <c r="CF20" s="703"/>
      <c r="CG20" s="703"/>
      <c r="CH20" s="703"/>
      <c r="CI20" s="703"/>
      <c r="CJ20" s="703"/>
      <c r="CK20" s="703"/>
      <c r="CL20" s="703"/>
      <c r="CM20" s="703"/>
      <c r="CN20" s="703"/>
      <c r="CO20" s="703"/>
      <c r="CP20" s="703"/>
      <c r="CQ20" s="704"/>
      <c r="CR20" s="664">
        <v>8958506</v>
      </c>
      <c r="CS20" s="665"/>
      <c r="CT20" s="665"/>
      <c r="CU20" s="665"/>
      <c r="CV20" s="665"/>
      <c r="CW20" s="665"/>
      <c r="CX20" s="665"/>
      <c r="CY20" s="666"/>
      <c r="CZ20" s="691">
        <v>100</v>
      </c>
      <c r="DA20" s="691"/>
      <c r="DB20" s="691"/>
      <c r="DC20" s="691"/>
      <c r="DD20" s="670">
        <v>763053</v>
      </c>
      <c r="DE20" s="665"/>
      <c r="DF20" s="665"/>
      <c r="DG20" s="665"/>
      <c r="DH20" s="665"/>
      <c r="DI20" s="665"/>
      <c r="DJ20" s="665"/>
      <c r="DK20" s="665"/>
      <c r="DL20" s="665"/>
      <c r="DM20" s="665"/>
      <c r="DN20" s="665"/>
      <c r="DO20" s="665"/>
      <c r="DP20" s="666"/>
      <c r="DQ20" s="670">
        <v>6241133</v>
      </c>
      <c r="DR20" s="665"/>
      <c r="DS20" s="665"/>
      <c r="DT20" s="665"/>
      <c r="DU20" s="665"/>
      <c r="DV20" s="665"/>
      <c r="DW20" s="665"/>
      <c r="DX20" s="665"/>
      <c r="DY20" s="665"/>
      <c r="DZ20" s="665"/>
      <c r="EA20" s="665"/>
      <c r="EB20" s="665"/>
      <c r="EC20" s="705"/>
    </row>
    <row r="21" spans="2:133" ht="11.25" customHeight="1" x14ac:dyDescent="0.15">
      <c r="B21" s="661" t="s">
        <v>276</v>
      </c>
      <c r="C21" s="662"/>
      <c r="D21" s="662"/>
      <c r="E21" s="662"/>
      <c r="F21" s="662"/>
      <c r="G21" s="662"/>
      <c r="H21" s="662"/>
      <c r="I21" s="662"/>
      <c r="J21" s="662"/>
      <c r="K21" s="662"/>
      <c r="L21" s="662"/>
      <c r="M21" s="662"/>
      <c r="N21" s="662"/>
      <c r="O21" s="662"/>
      <c r="P21" s="662"/>
      <c r="Q21" s="663"/>
      <c r="R21" s="664">
        <v>1706</v>
      </c>
      <c r="S21" s="665"/>
      <c r="T21" s="665"/>
      <c r="U21" s="665"/>
      <c r="V21" s="665"/>
      <c r="W21" s="665"/>
      <c r="X21" s="665"/>
      <c r="Y21" s="666"/>
      <c r="Z21" s="691">
        <v>0</v>
      </c>
      <c r="AA21" s="691"/>
      <c r="AB21" s="691"/>
      <c r="AC21" s="691"/>
      <c r="AD21" s="692">
        <v>1706</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v>2260</v>
      </c>
      <c r="BH21" s="665"/>
      <c r="BI21" s="665"/>
      <c r="BJ21" s="665"/>
      <c r="BK21" s="665"/>
      <c r="BL21" s="665"/>
      <c r="BM21" s="665"/>
      <c r="BN21" s="666"/>
      <c r="BO21" s="691">
        <v>0.1</v>
      </c>
      <c r="BP21" s="691"/>
      <c r="BQ21" s="691"/>
      <c r="BR21" s="691"/>
      <c r="BS21" s="692" t="s">
        <v>226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278</v>
      </c>
      <c r="C22" s="728"/>
      <c r="D22" s="728"/>
      <c r="E22" s="728"/>
      <c r="F22" s="728"/>
      <c r="G22" s="728"/>
      <c r="H22" s="728"/>
      <c r="I22" s="728"/>
      <c r="J22" s="728"/>
      <c r="K22" s="728"/>
      <c r="L22" s="728"/>
      <c r="M22" s="728"/>
      <c r="N22" s="728"/>
      <c r="O22" s="728"/>
      <c r="P22" s="728"/>
      <c r="Q22" s="729"/>
      <c r="R22" s="664">
        <v>30107</v>
      </c>
      <c r="S22" s="665"/>
      <c r="T22" s="665"/>
      <c r="U22" s="665"/>
      <c r="V22" s="665"/>
      <c r="W22" s="665"/>
      <c r="X22" s="665"/>
      <c r="Y22" s="666"/>
      <c r="Z22" s="691">
        <v>0.3</v>
      </c>
      <c r="AA22" s="691"/>
      <c r="AB22" s="691"/>
      <c r="AC22" s="691"/>
      <c r="AD22" s="692" t="s">
        <v>226</v>
      </c>
      <c r="AE22" s="692"/>
      <c r="AF22" s="692"/>
      <c r="AG22" s="692"/>
      <c r="AH22" s="692"/>
      <c r="AI22" s="692"/>
      <c r="AJ22" s="692"/>
      <c r="AK22" s="692"/>
      <c r="AL22" s="667" t="s">
        <v>174</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226</v>
      </c>
      <c r="BH22" s="665"/>
      <c r="BI22" s="665"/>
      <c r="BJ22" s="665"/>
      <c r="BK22" s="665"/>
      <c r="BL22" s="665"/>
      <c r="BM22" s="665"/>
      <c r="BN22" s="666"/>
      <c r="BO22" s="691" t="s">
        <v>226</v>
      </c>
      <c r="BP22" s="691"/>
      <c r="BQ22" s="691"/>
      <c r="BR22" s="691"/>
      <c r="BS22" s="692" t="s">
        <v>174</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281</v>
      </c>
      <c r="C23" s="662"/>
      <c r="D23" s="662"/>
      <c r="E23" s="662"/>
      <c r="F23" s="662"/>
      <c r="G23" s="662"/>
      <c r="H23" s="662"/>
      <c r="I23" s="662"/>
      <c r="J23" s="662"/>
      <c r="K23" s="662"/>
      <c r="L23" s="662"/>
      <c r="M23" s="662"/>
      <c r="N23" s="662"/>
      <c r="O23" s="662"/>
      <c r="P23" s="662"/>
      <c r="Q23" s="663"/>
      <c r="R23" s="664">
        <v>2286835</v>
      </c>
      <c r="S23" s="665"/>
      <c r="T23" s="665"/>
      <c r="U23" s="665"/>
      <c r="V23" s="665"/>
      <c r="W23" s="665"/>
      <c r="X23" s="665"/>
      <c r="Y23" s="666"/>
      <c r="Z23" s="691">
        <v>24.6</v>
      </c>
      <c r="AA23" s="691"/>
      <c r="AB23" s="691"/>
      <c r="AC23" s="691"/>
      <c r="AD23" s="692">
        <v>2105732</v>
      </c>
      <c r="AE23" s="692"/>
      <c r="AF23" s="692"/>
      <c r="AG23" s="692"/>
      <c r="AH23" s="692"/>
      <c r="AI23" s="692"/>
      <c r="AJ23" s="692"/>
      <c r="AK23" s="692"/>
      <c r="AL23" s="667">
        <v>40.6</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v>135105</v>
      </c>
      <c r="BH23" s="665"/>
      <c r="BI23" s="665"/>
      <c r="BJ23" s="665"/>
      <c r="BK23" s="665"/>
      <c r="BL23" s="665"/>
      <c r="BM23" s="665"/>
      <c r="BN23" s="666"/>
      <c r="BO23" s="691">
        <v>5.4</v>
      </c>
      <c r="BP23" s="691"/>
      <c r="BQ23" s="691"/>
      <c r="BR23" s="691"/>
      <c r="BS23" s="692" t="s">
        <v>174</v>
      </c>
      <c r="BT23" s="692"/>
      <c r="BU23" s="692"/>
      <c r="BV23" s="692"/>
      <c r="BW23" s="692"/>
      <c r="BX23" s="692"/>
      <c r="BY23" s="692"/>
      <c r="BZ23" s="692"/>
      <c r="CA23" s="692"/>
      <c r="CB23" s="750"/>
      <c r="CD23" s="766" t="s">
        <v>220</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15">
      <c r="B24" s="661" t="s">
        <v>288</v>
      </c>
      <c r="C24" s="662"/>
      <c r="D24" s="662"/>
      <c r="E24" s="662"/>
      <c r="F24" s="662"/>
      <c r="G24" s="662"/>
      <c r="H24" s="662"/>
      <c r="I24" s="662"/>
      <c r="J24" s="662"/>
      <c r="K24" s="662"/>
      <c r="L24" s="662"/>
      <c r="M24" s="662"/>
      <c r="N24" s="662"/>
      <c r="O24" s="662"/>
      <c r="P24" s="662"/>
      <c r="Q24" s="663"/>
      <c r="R24" s="664">
        <v>2105732</v>
      </c>
      <c r="S24" s="665"/>
      <c r="T24" s="665"/>
      <c r="U24" s="665"/>
      <c r="V24" s="665"/>
      <c r="W24" s="665"/>
      <c r="X24" s="665"/>
      <c r="Y24" s="666"/>
      <c r="Z24" s="691">
        <v>22.7</v>
      </c>
      <c r="AA24" s="691"/>
      <c r="AB24" s="691"/>
      <c r="AC24" s="691"/>
      <c r="AD24" s="692">
        <v>2105732</v>
      </c>
      <c r="AE24" s="692"/>
      <c r="AF24" s="692"/>
      <c r="AG24" s="692"/>
      <c r="AH24" s="692"/>
      <c r="AI24" s="692"/>
      <c r="AJ24" s="692"/>
      <c r="AK24" s="692"/>
      <c r="AL24" s="667">
        <v>40.6</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174</v>
      </c>
      <c r="BH24" s="665"/>
      <c r="BI24" s="665"/>
      <c r="BJ24" s="665"/>
      <c r="BK24" s="665"/>
      <c r="BL24" s="665"/>
      <c r="BM24" s="665"/>
      <c r="BN24" s="666"/>
      <c r="BO24" s="691" t="s">
        <v>235</v>
      </c>
      <c r="BP24" s="691"/>
      <c r="BQ24" s="691"/>
      <c r="BR24" s="691"/>
      <c r="BS24" s="692" t="s">
        <v>174</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3827972</v>
      </c>
      <c r="CS24" s="718"/>
      <c r="CT24" s="718"/>
      <c r="CU24" s="718"/>
      <c r="CV24" s="718"/>
      <c r="CW24" s="718"/>
      <c r="CX24" s="718"/>
      <c r="CY24" s="761"/>
      <c r="CZ24" s="762">
        <v>42.7</v>
      </c>
      <c r="DA24" s="735"/>
      <c r="DB24" s="735"/>
      <c r="DC24" s="765"/>
      <c r="DD24" s="760">
        <v>2655527</v>
      </c>
      <c r="DE24" s="718"/>
      <c r="DF24" s="718"/>
      <c r="DG24" s="718"/>
      <c r="DH24" s="718"/>
      <c r="DI24" s="718"/>
      <c r="DJ24" s="718"/>
      <c r="DK24" s="761"/>
      <c r="DL24" s="760">
        <v>2301274</v>
      </c>
      <c r="DM24" s="718"/>
      <c r="DN24" s="718"/>
      <c r="DO24" s="718"/>
      <c r="DP24" s="718"/>
      <c r="DQ24" s="718"/>
      <c r="DR24" s="718"/>
      <c r="DS24" s="718"/>
      <c r="DT24" s="718"/>
      <c r="DU24" s="718"/>
      <c r="DV24" s="761"/>
      <c r="DW24" s="762">
        <v>41.3</v>
      </c>
      <c r="DX24" s="735"/>
      <c r="DY24" s="735"/>
      <c r="DZ24" s="735"/>
      <c r="EA24" s="735"/>
      <c r="EB24" s="735"/>
      <c r="EC24" s="763"/>
    </row>
    <row r="25" spans="2:133" ht="11.25" customHeight="1" x14ac:dyDescent="0.15">
      <c r="B25" s="661" t="s">
        <v>291</v>
      </c>
      <c r="C25" s="662"/>
      <c r="D25" s="662"/>
      <c r="E25" s="662"/>
      <c r="F25" s="662"/>
      <c r="G25" s="662"/>
      <c r="H25" s="662"/>
      <c r="I25" s="662"/>
      <c r="J25" s="662"/>
      <c r="K25" s="662"/>
      <c r="L25" s="662"/>
      <c r="M25" s="662"/>
      <c r="N25" s="662"/>
      <c r="O25" s="662"/>
      <c r="P25" s="662"/>
      <c r="Q25" s="663"/>
      <c r="R25" s="664">
        <v>181056</v>
      </c>
      <c r="S25" s="665"/>
      <c r="T25" s="665"/>
      <c r="U25" s="665"/>
      <c r="V25" s="665"/>
      <c r="W25" s="665"/>
      <c r="X25" s="665"/>
      <c r="Y25" s="666"/>
      <c r="Z25" s="691">
        <v>2</v>
      </c>
      <c r="AA25" s="691"/>
      <c r="AB25" s="691"/>
      <c r="AC25" s="691"/>
      <c r="AD25" s="692" t="s">
        <v>235</v>
      </c>
      <c r="AE25" s="692"/>
      <c r="AF25" s="692"/>
      <c r="AG25" s="692"/>
      <c r="AH25" s="692"/>
      <c r="AI25" s="692"/>
      <c r="AJ25" s="692"/>
      <c r="AK25" s="692"/>
      <c r="AL25" s="667" t="s">
        <v>235</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235</v>
      </c>
      <c r="BH25" s="665"/>
      <c r="BI25" s="665"/>
      <c r="BJ25" s="665"/>
      <c r="BK25" s="665"/>
      <c r="BL25" s="665"/>
      <c r="BM25" s="665"/>
      <c r="BN25" s="666"/>
      <c r="BO25" s="691" t="s">
        <v>174</v>
      </c>
      <c r="BP25" s="691"/>
      <c r="BQ25" s="691"/>
      <c r="BR25" s="691"/>
      <c r="BS25" s="692" t="s">
        <v>235</v>
      </c>
      <c r="BT25" s="692"/>
      <c r="BU25" s="692"/>
      <c r="BV25" s="692"/>
      <c r="BW25" s="692"/>
      <c r="BX25" s="692"/>
      <c r="BY25" s="692"/>
      <c r="BZ25" s="692"/>
      <c r="CA25" s="692"/>
      <c r="CB25" s="750"/>
      <c r="CD25" s="706" t="s">
        <v>293</v>
      </c>
      <c r="CE25" s="703"/>
      <c r="CF25" s="703"/>
      <c r="CG25" s="703"/>
      <c r="CH25" s="703"/>
      <c r="CI25" s="703"/>
      <c r="CJ25" s="703"/>
      <c r="CK25" s="703"/>
      <c r="CL25" s="703"/>
      <c r="CM25" s="703"/>
      <c r="CN25" s="703"/>
      <c r="CO25" s="703"/>
      <c r="CP25" s="703"/>
      <c r="CQ25" s="704"/>
      <c r="CR25" s="664">
        <v>1631526</v>
      </c>
      <c r="CS25" s="675"/>
      <c r="CT25" s="675"/>
      <c r="CU25" s="675"/>
      <c r="CV25" s="675"/>
      <c r="CW25" s="675"/>
      <c r="CX25" s="675"/>
      <c r="CY25" s="676"/>
      <c r="CZ25" s="667">
        <v>18.2</v>
      </c>
      <c r="DA25" s="677"/>
      <c r="DB25" s="677"/>
      <c r="DC25" s="678"/>
      <c r="DD25" s="670">
        <v>1470127</v>
      </c>
      <c r="DE25" s="675"/>
      <c r="DF25" s="675"/>
      <c r="DG25" s="675"/>
      <c r="DH25" s="675"/>
      <c r="DI25" s="675"/>
      <c r="DJ25" s="675"/>
      <c r="DK25" s="676"/>
      <c r="DL25" s="670">
        <v>1192927</v>
      </c>
      <c r="DM25" s="675"/>
      <c r="DN25" s="675"/>
      <c r="DO25" s="675"/>
      <c r="DP25" s="675"/>
      <c r="DQ25" s="675"/>
      <c r="DR25" s="675"/>
      <c r="DS25" s="675"/>
      <c r="DT25" s="675"/>
      <c r="DU25" s="675"/>
      <c r="DV25" s="676"/>
      <c r="DW25" s="667">
        <v>21.4</v>
      </c>
      <c r="DX25" s="677"/>
      <c r="DY25" s="677"/>
      <c r="DZ25" s="677"/>
      <c r="EA25" s="677"/>
      <c r="EB25" s="677"/>
      <c r="EC25" s="698"/>
    </row>
    <row r="26" spans="2:133" ht="11.25" customHeight="1" x14ac:dyDescent="0.15">
      <c r="B26" s="661" t="s">
        <v>294</v>
      </c>
      <c r="C26" s="662"/>
      <c r="D26" s="662"/>
      <c r="E26" s="662"/>
      <c r="F26" s="662"/>
      <c r="G26" s="662"/>
      <c r="H26" s="662"/>
      <c r="I26" s="662"/>
      <c r="J26" s="662"/>
      <c r="K26" s="662"/>
      <c r="L26" s="662"/>
      <c r="M26" s="662"/>
      <c r="N26" s="662"/>
      <c r="O26" s="662"/>
      <c r="P26" s="662"/>
      <c r="Q26" s="663"/>
      <c r="R26" s="664">
        <v>47</v>
      </c>
      <c r="S26" s="665"/>
      <c r="T26" s="665"/>
      <c r="U26" s="665"/>
      <c r="V26" s="665"/>
      <c r="W26" s="665"/>
      <c r="X26" s="665"/>
      <c r="Y26" s="666"/>
      <c r="Z26" s="691">
        <v>0</v>
      </c>
      <c r="AA26" s="691"/>
      <c r="AB26" s="691"/>
      <c r="AC26" s="691"/>
      <c r="AD26" s="692" t="s">
        <v>174</v>
      </c>
      <c r="AE26" s="692"/>
      <c r="AF26" s="692"/>
      <c r="AG26" s="692"/>
      <c r="AH26" s="692"/>
      <c r="AI26" s="692"/>
      <c r="AJ26" s="692"/>
      <c r="AK26" s="692"/>
      <c r="AL26" s="667" t="s">
        <v>174</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174</v>
      </c>
      <c r="BH26" s="665"/>
      <c r="BI26" s="665"/>
      <c r="BJ26" s="665"/>
      <c r="BK26" s="665"/>
      <c r="BL26" s="665"/>
      <c r="BM26" s="665"/>
      <c r="BN26" s="666"/>
      <c r="BO26" s="691" t="s">
        <v>174</v>
      </c>
      <c r="BP26" s="691"/>
      <c r="BQ26" s="691"/>
      <c r="BR26" s="691"/>
      <c r="BS26" s="692" t="s">
        <v>226</v>
      </c>
      <c r="BT26" s="692"/>
      <c r="BU26" s="692"/>
      <c r="BV26" s="692"/>
      <c r="BW26" s="692"/>
      <c r="BX26" s="692"/>
      <c r="BY26" s="692"/>
      <c r="BZ26" s="692"/>
      <c r="CA26" s="692"/>
      <c r="CB26" s="750"/>
      <c r="CD26" s="706" t="s">
        <v>296</v>
      </c>
      <c r="CE26" s="703"/>
      <c r="CF26" s="703"/>
      <c r="CG26" s="703"/>
      <c r="CH26" s="703"/>
      <c r="CI26" s="703"/>
      <c r="CJ26" s="703"/>
      <c r="CK26" s="703"/>
      <c r="CL26" s="703"/>
      <c r="CM26" s="703"/>
      <c r="CN26" s="703"/>
      <c r="CO26" s="703"/>
      <c r="CP26" s="703"/>
      <c r="CQ26" s="704"/>
      <c r="CR26" s="664">
        <v>871592</v>
      </c>
      <c r="CS26" s="665"/>
      <c r="CT26" s="665"/>
      <c r="CU26" s="665"/>
      <c r="CV26" s="665"/>
      <c r="CW26" s="665"/>
      <c r="CX26" s="665"/>
      <c r="CY26" s="666"/>
      <c r="CZ26" s="667">
        <v>9.6999999999999993</v>
      </c>
      <c r="DA26" s="677"/>
      <c r="DB26" s="677"/>
      <c r="DC26" s="678"/>
      <c r="DD26" s="670">
        <v>780052</v>
      </c>
      <c r="DE26" s="665"/>
      <c r="DF26" s="665"/>
      <c r="DG26" s="665"/>
      <c r="DH26" s="665"/>
      <c r="DI26" s="665"/>
      <c r="DJ26" s="665"/>
      <c r="DK26" s="666"/>
      <c r="DL26" s="670" t="s">
        <v>235</v>
      </c>
      <c r="DM26" s="665"/>
      <c r="DN26" s="665"/>
      <c r="DO26" s="665"/>
      <c r="DP26" s="665"/>
      <c r="DQ26" s="665"/>
      <c r="DR26" s="665"/>
      <c r="DS26" s="665"/>
      <c r="DT26" s="665"/>
      <c r="DU26" s="665"/>
      <c r="DV26" s="666"/>
      <c r="DW26" s="667" t="s">
        <v>174</v>
      </c>
      <c r="DX26" s="677"/>
      <c r="DY26" s="677"/>
      <c r="DZ26" s="677"/>
      <c r="EA26" s="677"/>
      <c r="EB26" s="677"/>
      <c r="EC26" s="698"/>
    </row>
    <row r="27" spans="2:133" ht="11.25" customHeight="1" x14ac:dyDescent="0.15">
      <c r="B27" s="661" t="s">
        <v>297</v>
      </c>
      <c r="C27" s="662"/>
      <c r="D27" s="662"/>
      <c r="E27" s="662"/>
      <c r="F27" s="662"/>
      <c r="G27" s="662"/>
      <c r="H27" s="662"/>
      <c r="I27" s="662"/>
      <c r="J27" s="662"/>
      <c r="K27" s="662"/>
      <c r="L27" s="662"/>
      <c r="M27" s="662"/>
      <c r="N27" s="662"/>
      <c r="O27" s="662"/>
      <c r="P27" s="662"/>
      <c r="Q27" s="663"/>
      <c r="R27" s="664">
        <v>5482310</v>
      </c>
      <c r="S27" s="665"/>
      <c r="T27" s="665"/>
      <c r="U27" s="665"/>
      <c r="V27" s="665"/>
      <c r="W27" s="665"/>
      <c r="X27" s="665"/>
      <c r="Y27" s="666"/>
      <c r="Z27" s="691">
        <v>59.1</v>
      </c>
      <c r="AA27" s="691"/>
      <c r="AB27" s="691"/>
      <c r="AC27" s="691"/>
      <c r="AD27" s="692">
        <v>5166102</v>
      </c>
      <c r="AE27" s="692"/>
      <c r="AF27" s="692"/>
      <c r="AG27" s="692"/>
      <c r="AH27" s="692"/>
      <c r="AI27" s="692"/>
      <c r="AJ27" s="692"/>
      <c r="AK27" s="692"/>
      <c r="AL27" s="667">
        <v>99.5</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2519951</v>
      </c>
      <c r="BH27" s="665"/>
      <c r="BI27" s="665"/>
      <c r="BJ27" s="665"/>
      <c r="BK27" s="665"/>
      <c r="BL27" s="665"/>
      <c r="BM27" s="665"/>
      <c r="BN27" s="666"/>
      <c r="BO27" s="691">
        <v>100</v>
      </c>
      <c r="BP27" s="691"/>
      <c r="BQ27" s="691"/>
      <c r="BR27" s="691"/>
      <c r="BS27" s="692" t="s">
        <v>235</v>
      </c>
      <c r="BT27" s="692"/>
      <c r="BU27" s="692"/>
      <c r="BV27" s="692"/>
      <c r="BW27" s="692"/>
      <c r="BX27" s="692"/>
      <c r="BY27" s="692"/>
      <c r="BZ27" s="692"/>
      <c r="CA27" s="692"/>
      <c r="CB27" s="750"/>
      <c r="CD27" s="706" t="s">
        <v>299</v>
      </c>
      <c r="CE27" s="703"/>
      <c r="CF27" s="703"/>
      <c r="CG27" s="703"/>
      <c r="CH27" s="703"/>
      <c r="CI27" s="703"/>
      <c r="CJ27" s="703"/>
      <c r="CK27" s="703"/>
      <c r="CL27" s="703"/>
      <c r="CM27" s="703"/>
      <c r="CN27" s="703"/>
      <c r="CO27" s="703"/>
      <c r="CP27" s="703"/>
      <c r="CQ27" s="704"/>
      <c r="CR27" s="664">
        <v>1374638</v>
      </c>
      <c r="CS27" s="675"/>
      <c r="CT27" s="675"/>
      <c r="CU27" s="675"/>
      <c r="CV27" s="675"/>
      <c r="CW27" s="675"/>
      <c r="CX27" s="675"/>
      <c r="CY27" s="676"/>
      <c r="CZ27" s="667">
        <v>15.3</v>
      </c>
      <c r="DA27" s="677"/>
      <c r="DB27" s="677"/>
      <c r="DC27" s="678"/>
      <c r="DD27" s="670">
        <v>363592</v>
      </c>
      <c r="DE27" s="675"/>
      <c r="DF27" s="675"/>
      <c r="DG27" s="675"/>
      <c r="DH27" s="675"/>
      <c r="DI27" s="675"/>
      <c r="DJ27" s="675"/>
      <c r="DK27" s="676"/>
      <c r="DL27" s="670">
        <v>286539</v>
      </c>
      <c r="DM27" s="675"/>
      <c r="DN27" s="675"/>
      <c r="DO27" s="675"/>
      <c r="DP27" s="675"/>
      <c r="DQ27" s="675"/>
      <c r="DR27" s="675"/>
      <c r="DS27" s="675"/>
      <c r="DT27" s="675"/>
      <c r="DU27" s="675"/>
      <c r="DV27" s="676"/>
      <c r="DW27" s="667">
        <v>5.0999999999999996</v>
      </c>
      <c r="DX27" s="677"/>
      <c r="DY27" s="677"/>
      <c r="DZ27" s="677"/>
      <c r="EA27" s="677"/>
      <c r="EB27" s="677"/>
      <c r="EC27" s="698"/>
    </row>
    <row r="28" spans="2:133" ht="11.25" customHeight="1" x14ac:dyDescent="0.15">
      <c r="B28" s="661" t="s">
        <v>300</v>
      </c>
      <c r="C28" s="662"/>
      <c r="D28" s="662"/>
      <c r="E28" s="662"/>
      <c r="F28" s="662"/>
      <c r="G28" s="662"/>
      <c r="H28" s="662"/>
      <c r="I28" s="662"/>
      <c r="J28" s="662"/>
      <c r="K28" s="662"/>
      <c r="L28" s="662"/>
      <c r="M28" s="662"/>
      <c r="N28" s="662"/>
      <c r="O28" s="662"/>
      <c r="P28" s="662"/>
      <c r="Q28" s="663"/>
      <c r="R28" s="664">
        <v>3730</v>
      </c>
      <c r="S28" s="665"/>
      <c r="T28" s="665"/>
      <c r="U28" s="665"/>
      <c r="V28" s="665"/>
      <c r="W28" s="665"/>
      <c r="X28" s="665"/>
      <c r="Y28" s="666"/>
      <c r="Z28" s="691">
        <v>0</v>
      </c>
      <c r="AA28" s="691"/>
      <c r="AB28" s="691"/>
      <c r="AC28" s="691"/>
      <c r="AD28" s="692">
        <v>3730</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821808</v>
      </c>
      <c r="CS28" s="665"/>
      <c r="CT28" s="665"/>
      <c r="CU28" s="665"/>
      <c r="CV28" s="665"/>
      <c r="CW28" s="665"/>
      <c r="CX28" s="665"/>
      <c r="CY28" s="666"/>
      <c r="CZ28" s="667">
        <v>9.1999999999999993</v>
      </c>
      <c r="DA28" s="677"/>
      <c r="DB28" s="677"/>
      <c r="DC28" s="678"/>
      <c r="DD28" s="670">
        <v>821808</v>
      </c>
      <c r="DE28" s="665"/>
      <c r="DF28" s="665"/>
      <c r="DG28" s="665"/>
      <c r="DH28" s="665"/>
      <c r="DI28" s="665"/>
      <c r="DJ28" s="665"/>
      <c r="DK28" s="666"/>
      <c r="DL28" s="670">
        <v>821808</v>
      </c>
      <c r="DM28" s="665"/>
      <c r="DN28" s="665"/>
      <c r="DO28" s="665"/>
      <c r="DP28" s="665"/>
      <c r="DQ28" s="665"/>
      <c r="DR28" s="665"/>
      <c r="DS28" s="665"/>
      <c r="DT28" s="665"/>
      <c r="DU28" s="665"/>
      <c r="DV28" s="666"/>
      <c r="DW28" s="667">
        <v>14.8</v>
      </c>
      <c r="DX28" s="677"/>
      <c r="DY28" s="677"/>
      <c r="DZ28" s="677"/>
      <c r="EA28" s="677"/>
      <c r="EB28" s="677"/>
      <c r="EC28" s="698"/>
    </row>
    <row r="29" spans="2:133" ht="11.25" customHeight="1" x14ac:dyDescent="0.15">
      <c r="B29" s="661" t="s">
        <v>302</v>
      </c>
      <c r="C29" s="662"/>
      <c r="D29" s="662"/>
      <c r="E29" s="662"/>
      <c r="F29" s="662"/>
      <c r="G29" s="662"/>
      <c r="H29" s="662"/>
      <c r="I29" s="662"/>
      <c r="J29" s="662"/>
      <c r="K29" s="662"/>
      <c r="L29" s="662"/>
      <c r="M29" s="662"/>
      <c r="N29" s="662"/>
      <c r="O29" s="662"/>
      <c r="P29" s="662"/>
      <c r="Q29" s="663"/>
      <c r="R29" s="664">
        <v>3690</v>
      </c>
      <c r="S29" s="665"/>
      <c r="T29" s="665"/>
      <c r="U29" s="665"/>
      <c r="V29" s="665"/>
      <c r="W29" s="665"/>
      <c r="X29" s="665"/>
      <c r="Y29" s="666"/>
      <c r="Z29" s="691">
        <v>0</v>
      </c>
      <c r="AA29" s="691"/>
      <c r="AB29" s="691"/>
      <c r="AC29" s="691"/>
      <c r="AD29" s="692" t="s">
        <v>174</v>
      </c>
      <c r="AE29" s="692"/>
      <c r="AF29" s="692"/>
      <c r="AG29" s="692"/>
      <c r="AH29" s="692"/>
      <c r="AI29" s="692"/>
      <c r="AJ29" s="692"/>
      <c r="AK29" s="692"/>
      <c r="AL29" s="667" t="s">
        <v>174</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706" t="s">
        <v>304</v>
      </c>
      <c r="CG29" s="703"/>
      <c r="CH29" s="703"/>
      <c r="CI29" s="703"/>
      <c r="CJ29" s="703"/>
      <c r="CK29" s="703"/>
      <c r="CL29" s="703"/>
      <c r="CM29" s="703"/>
      <c r="CN29" s="703"/>
      <c r="CO29" s="703"/>
      <c r="CP29" s="703"/>
      <c r="CQ29" s="704"/>
      <c r="CR29" s="664">
        <v>821802</v>
      </c>
      <c r="CS29" s="675"/>
      <c r="CT29" s="675"/>
      <c r="CU29" s="675"/>
      <c r="CV29" s="675"/>
      <c r="CW29" s="675"/>
      <c r="CX29" s="675"/>
      <c r="CY29" s="676"/>
      <c r="CZ29" s="667">
        <v>9.1999999999999993</v>
      </c>
      <c r="DA29" s="677"/>
      <c r="DB29" s="677"/>
      <c r="DC29" s="678"/>
      <c r="DD29" s="670">
        <v>821802</v>
      </c>
      <c r="DE29" s="675"/>
      <c r="DF29" s="675"/>
      <c r="DG29" s="675"/>
      <c r="DH29" s="675"/>
      <c r="DI29" s="675"/>
      <c r="DJ29" s="675"/>
      <c r="DK29" s="676"/>
      <c r="DL29" s="670">
        <v>821802</v>
      </c>
      <c r="DM29" s="675"/>
      <c r="DN29" s="675"/>
      <c r="DO29" s="675"/>
      <c r="DP29" s="675"/>
      <c r="DQ29" s="675"/>
      <c r="DR29" s="675"/>
      <c r="DS29" s="675"/>
      <c r="DT29" s="675"/>
      <c r="DU29" s="675"/>
      <c r="DV29" s="676"/>
      <c r="DW29" s="667">
        <v>14.8</v>
      </c>
      <c r="DX29" s="677"/>
      <c r="DY29" s="677"/>
      <c r="DZ29" s="677"/>
      <c r="EA29" s="677"/>
      <c r="EB29" s="677"/>
      <c r="EC29" s="698"/>
    </row>
    <row r="30" spans="2:133" ht="11.25" customHeight="1" x14ac:dyDescent="0.15">
      <c r="B30" s="661" t="s">
        <v>305</v>
      </c>
      <c r="C30" s="662"/>
      <c r="D30" s="662"/>
      <c r="E30" s="662"/>
      <c r="F30" s="662"/>
      <c r="G30" s="662"/>
      <c r="H30" s="662"/>
      <c r="I30" s="662"/>
      <c r="J30" s="662"/>
      <c r="K30" s="662"/>
      <c r="L30" s="662"/>
      <c r="M30" s="662"/>
      <c r="N30" s="662"/>
      <c r="O30" s="662"/>
      <c r="P30" s="662"/>
      <c r="Q30" s="663"/>
      <c r="R30" s="664">
        <v>78357</v>
      </c>
      <c r="S30" s="665"/>
      <c r="T30" s="665"/>
      <c r="U30" s="665"/>
      <c r="V30" s="665"/>
      <c r="W30" s="665"/>
      <c r="X30" s="665"/>
      <c r="Y30" s="666"/>
      <c r="Z30" s="691">
        <v>0.8</v>
      </c>
      <c r="AA30" s="691"/>
      <c r="AB30" s="691"/>
      <c r="AC30" s="691"/>
      <c r="AD30" s="692">
        <v>10282</v>
      </c>
      <c r="AE30" s="692"/>
      <c r="AF30" s="692"/>
      <c r="AG30" s="692"/>
      <c r="AH30" s="692"/>
      <c r="AI30" s="692"/>
      <c r="AJ30" s="692"/>
      <c r="AK30" s="692"/>
      <c r="AL30" s="667">
        <v>0.2</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3"/>
      <c r="CE30" s="754"/>
      <c r="CF30" s="706" t="s">
        <v>308</v>
      </c>
      <c r="CG30" s="703"/>
      <c r="CH30" s="703"/>
      <c r="CI30" s="703"/>
      <c r="CJ30" s="703"/>
      <c r="CK30" s="703"/>
      <c r="CL30" s="703"/>
      <c r="CM30" s="703"/>
      <c r="CN30" s="703"/>
      <c r="CO30" s="703"/>
      <c r="CP30" s="703"/>
      <c r="CQ30" s="704"/>
      <c r="CR30" s="664">
        <v>783263</v>
      </c>
      <c r="CS30" s="665"/>
      <c r="CT30" s="665"/>
      <c r="CU30" s="665"/>
      <c r="CV30" s="665"/>
      <c r="CW30" s="665"/>
      <c r="CX30" s="665"/>
      <c r="CY30" s="666"/>
      <c r="CZ30" s="667">
        <v>8.6999999999999993</v>
      </c>
      <c r="DA30" s="677"/>
      <c r="DB30" s="677"/>
      <c r="DC30" s="678"/>
      <c r="DD30" s="670">
        <v>783263</v>
      </c>
      <c r="DE30" s="665"/>
      <c r="DF30" s="665"/>
      <c r="DG30" s="665"/>
      <c r="DH30" s="665"/>
      <c r="DI30" s="665"/>
      <c r="DJ30" s="665"/>
      <c r="DK30" s="666"/>
      <c r="DL30" s="670">
        <v>783263</v>
      </c>
      <c r="DM30" s="665"/>
      <c r="DN30" s="665"/>
      <c r="DO30" s="665"/>
      <c r="DP30" s="665"/>
      <c r="DQ30" s="665"/>
      <c r="DR30" s="665"/>
      <c r="DS30" s="665"/>
      <c r="DT30" s="665"/>
      <c r="DU30" s="665"/>
      <c r="DV30" s="666"/>
      <c r="DW30" s="667">
        <v>14.1</v>
      </c>
      <c r="DX30" s="677"/>
      <c r="DY30" s="677"/>
      <c r="DZ30" s="677"/>
      <c r="EA30" s="677"/>
      <c r="EB30" s="677"/>
      <c r="EC30" s="698"/>
    </row>
    <row r="31" spans="2:133" ht="11.25" customHeight="1" x14ac:dyDescent="0.15">
      <c r="B31" s="661" t="s">
        <v>309</v>
      </c>
      <c r="C31" s="662"/>
      <c r="D31" s="662"/>
      <c r="E31" s="662"/>
      <c r="F31" s="662"/>
      <c r="G31" s="662"/>
      <c r="H31" s="662"/>
      <c r="I31" s="662"/>
      <c r="J31" s="662"/>
      <c r="K31" s="662"/>
      <c r="L31" s="662"/>
      <c r="M31" s="662"/>
      <c r="N31" s="662"/>
      <c r="O31" s="662"/>
      <c r="P31" s="662"/>
      <c r="Q31" s="663"/>
      <c r="R31" s="664">
        <v>40581</v>
      </c>
      <c r="S31" s="665"/>
      <c r="T31" s="665"/>
      <c r="U31" s="665"/>
      <c r="V31" s="665"/>
      <c r="W31" s="665"/>
      <c r="X31" s="665"/>
      <c r="Y31" s="666"/>
      <c r="Z31" s="691">
        <v>0.4</v>
      </c>
      <c r="AA31" s="691"/>
      <c r="AB31" s="691"/>
      <c r="AC31" s="691"/>
      <c r="AD31" s="692" t="s">
        <v>235</v>
      </c>
      <c r="AE31" s="692"/>
      <c r="AF31" s="692"/>
      <c r="AG31" s="692"/>
      <c r="AH31" s="692"/>
      <c r="AI31" s="692"/>
      <c r="AJ31" s="692"/>
      <c r="AK31" s="692"/>
      <c r="AL31" s="667" t="s">
        <v>235</v>
      </c>
      <c r="AM31" s="668"/>
      <c r="AN31" s="668"/>
      <c r="AO31" s="693"/>
      <c r="AP31" s="737" t="s">
        <v>310</v>
      </c>
      <c r="AQ31" s="738"/>
      <c r="AR31" s="738"/>
      <c r="AS31" s="738"/>
      <c r="AT31" s="743" t="s">
        <v>311</v>
      </c>
      <c r="AU31" s="217"/>
      <c r="AV31" s="217"/>
      <c r="AW31" s="217"/>
      <c r="AX31" s="730" t="s">
        <v>186</v>
      </c>
      <c r="AY31" s="731"/>
      <c r="AZ31" s="731"/>
      <c r="BA31" s="731"/>
      <c r="BB31" s="731"/>
      <c r="BC31" s="731"/>
      <c r="BD31" s="731"/>
      <c r="BE31" s="731"/>
      <c r="BF31" s="732"/>
      <c r="BG31" s="733">
        <v>99.1</v>
      </c>
      <c r="BH31" s="734"/>
      <c r="BI31" s="734"/>
      <c r="BJ31" s="734"/>
      <c r="BK31" s="734"/>
      <c r="BL31" s="734"/>
      <c r="BM31" s="735">
        <v>96.7</v>
      </c>
      <c r="BN31" s="734"/>
      <c r="BO31" s="734"/>
      <c r="BP31" s="734"/>
      <c r="BQ31" s="736"/>
      <c r="BR31" s="733">
        <v>98.5</v>
      </c>
      <c r="BS31" s="734"/>
      <c r="BT31" s="734"/>
      <c r="BU31" s="734"/>
      <c r="BV31" s="734"/>
      <c r="BW31" s="734"/>
      <c r="BX31" s="735">
        <v>96.3</v>
      </c>
      <c r="BY31" s="734"/>
      <c r="BZ31" s="734"/>
      <c r="CA31" s="734"/>
      <c r="CB31" s="736"/>
      <c r="CD31" s="753"/>
      <c r="CE31" s="754"/>
      <c r="CF31" s="706" t="s">
        <v>312</v>
      </c>
      <c r="CG31" s="703"/>
      <c r="CH31" s="703"/>
      <c r="CI31" s="703"/>
      <c r="CJ31" s="703"/>
      <c r="CK31" s="703"/>
      <c r="CL31" s="703"/>
      <c r="CM31" s="703"/>
      <c r="CN31" s="703"/>
      <c r="CO31" s="703"/>
      <c r="CP31" s="703"/>
      <c r="CQ31" s="704"/>
      <c r="CR31" s="664">
        <v>38539</v>
      </c>
      <c r="CS31" s="675"/>
      <c r="CT31" s="675"/>
      <c r="CU31" s="675"/>
      <c r="CV31" s="675"/>
      <c r="CW31" s="675"/>
      <c r="CX31" s="675"/>
      <c r="CY31" s="676"/>
      <c r="CZ31" s="667">
        <v>0.4</v>
      </c>
      <c r="DA31" s="677"/>
      <c r="DB31" s="677"/>
      <c r="DC31" s="678"/>
      <c r="DD31" s="670">
        <v>38539</v>
      </c>
      <c r="DE31" s="675"/>
      <c r="DF31" s="675"/>
      <c r="DG31" s="675"/>
      <c r="DH31" s="675"/>
      <c r="DI31" s="675"/>
      <c r="DJ31" s="675"/>
      <c r="DK31" s="676"/>
      <c r="DL31" s="670">
        <v>38539</v>
      </c>
      <c r="DM31" s="675"/>
      <c r="DN31" s="675"/>
      <c r="DO31" s="675"/>
      <c r="DP31" s="675"/>
      <c r="DQ31" s="675"/>
      <c r="DR31" s="675"/>
      <c r="DS31" s="675"/>
      <c r="DT31" s="675"/>
      <c r="DU31" s="675"/>
      <c r="DV31" s="676"/>
      <c r="DW31" s="667">
        <v>0.7</v>
      </c>
      <c r="DX31" s="677"/>
      <c r="DY31" s="677"/>
      <c r="DZ31" s="677"/>
      <c r="EA31" s="677"/>
      <c r="EB31" s="677"/>
      <c r="EC31" s="698"/>
    </row>
    <row r="32" spans="2:133" ht="11.25" customHeight="1" x14ac:dyDescent="0.15">
      <c r="B32" s="661" t="s">
        <v>313</v>
      </c>
      <c r="C32" s="662"/>
      <c r="D32" s="662"/>
      <c r="E32" s="662"/>
      <c r="F32" s="662"/>
      <c r="G32" s="662"/>
      <c r="H32" s="662"/>
      <c r="I32" s="662"/>
      <c r="J32" s="662"/>
      <c r="K32" s="662"/>
      <c r="L32" s="662"/>
      <c r="M32" s="662"/>
      <c r="N32" s="662"/>
      <c r="O32" s="662"/>
      <c r="P32" s="662"/>
      <c r="Q32" s="663"/>
      <c r="R32" s="664">
        <v>1312463</v>
      </c>
      <c r="S32" s="665"/>
      <c r="T32" s="665"/>
      <c r="U32" s="665"/>
      <c r="V32" s="665"/>
      <c r="W32" s="665"/>
      <c r="X32" s="665"/>
      <c r="Y32" s="666"/>
      <c r="Z32" s="691">
        <v>14.1</v>
      </c>
      <c r="AA32" s="691"/>
      <c r="AB32" s="691"/>
      <c r="AC32" s="691"/>
      <c r="AD32" s="692" t="s">
        <v>226</v>
      </c>
      <c r="AE32" s="692"/>
      <c r="AF32" s="692"/>
      <c r="AG32" s="692"/>
      <c r="AH32" s="692"/>
      <c r="AI32" s="692"/>
      <c r="AJ32" s="692"/>
      <c r="AK32" s="692"/>
      <c r="AL32" s="667" t="s">
        <v>174</v>
      </c>
      <c r="AM32" s="668"/>
      <c r="AN32" s="668"/>
      <c r="AO32" s="693"/>
      <c r="AP32" s="739"/>
      <c r="AQ32" s="740"/>
      <c r="AR32" s="740"/>
      <c r="AS32" s="740"/>
      <c r="AT32" s="744"/>
      <c r="AU32" s="216" t="s">
        <v>314</v>
      </c>
      <c r="AV32" s="216"/>
      <c r="AW32" s="216"/>
      <c r="AX32" s="661" t="s">
        <v>315</v>
      </c>
      <c r="AY32" s="662"/>
      <c r="AZ32" s="662"/>
      <c r="BA32" s="662"/>
      <c r="BB32" s="662"/>
      <c r="BC32" s="662"/>
      <c r="BD32" s="662"/>
      <c r="BE32" s="662"/>
      <c r="BF32" s="663"/>
      <c r="BG32" s="746">
        <v>99.3</v>
      </c>
      <c r="BH32" s="675"/>
      <c r="BI32" s="675"/>
      <c r="BJ32" s="675"/>
      <c r="BK32" s="675"/>
      <c r="BL32" s="675"/>
      <c r="BM32" s="668">
        <v>97.6</v>
      </c>
      <c r="BN32" s="747"/>
      <c r="BO32" s="747"/>
      <c r="BP32" s="747"/>
      <c r="BQ32" s="702"/>
      <c r="BR32" s="746">
        <v>98.9</v>
      </c>
      <c r="BS32" s="675"/>
      <c r="BT32" s="675"/>
      <c r="BU32" s="675"/>
      <c r="BV32" s="675"/>
      <c r="BW32" s="675"/>
      <c r="BX32" s="668">
        <v>97.2</v>
      </c>
      <c r="BY32" s="747"/>
      <c r="BZ32" s="747"/>
      <c r="CA32" s="747"/>
      <c r="CB32" s="702"/>
      <c r="CD32" s="755"/>
      <c r="CE32" s="756"/>
      <c r="CF32" s="706" t="s">
        <v>316</v>
      </c>
      <c r="CG32" s="703"/>
      <c r="CH32" s="703"/>
      <c r="CI32" s="703"/>
      <c r="CJ32" s="703"/>
      <c r="CK32" s="703"/>
      <c r="CL32" s="703"/>
      <c r="CM32" s="703"/>
      <c r="CN32" s="703"/>
      <c r="CO32" s="703"/>
      <c r="CP32" s="703"/>
      <c r="CQ32" s="704"/>
      <c r="CR32" s="664">
        <v>6</v>
      </c>
      <c r="CS32" s="665"/>
      <c r="CT32" s="665"/>
      <c r="CU32" s="665"/>
      <c r="CV32" s="665"/>
      <c r="CW32" s="665"/>
      <c r="CX32" s="665"/>
      <c r="CY32" s="666"/>
      <c r="CZ32" s="667">
        <v>0</v>
      </c>
      <c r="DA32" s="677"/>
      <c r="DB32" s="677"/>
      <c r="DC32" s="678"/>
      <c r="DD32" s="670">
        <v>6</v>
      </c>
      <c r="DE32" s="665"/>
      <c r="DF32" s="665"/>
      <c r="DG32" s="665"/>
      <c r="DH32" s="665"/>
      <c r="DI32" s="665"/>
      <c r="DJ32" s="665"/>
      <c r="DK32" s="666"/>
      <c r="DL32" s="670">
        <v>6</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317</v>
      </c>
      <c r="C33" s="728"/>
      <c r="D33" s="728"/>
      <c r="E33" s="728"/>
      <c r="F33" s="728"/>
      <c r="G33" s="728"/>
      <c r="H33" s="728"/>
      <c r="I33" s="728"/>
      <c r="J33" s="728"/>
      <c r="K33" s="728"/>
      <c r="L33" s="728"/>
      <c r="M33" s="728"/>
      <c r="N33" s="728"/>
      <c r="O33" s="728"/>
      <c r="P33" s="728"/>
      <c r="Q33" s="729"/>
      <c r="R33" s="664" t="s">
        <v>174</v>
      </c>
      <c r="S33" s="665"/>
      <c r="T33" s="665"/>
      <c r="U33" s="665"/>
      <c r="V33" s="665"/>
      <c r="W33" s="665"/>
      <c r="X33" s="665"/>
      <c r="Y33" s="666"/>
      <c r="Z33" s="691" t="s">
        <v>235</v>
      </c>
      <c r="AA33" s="691"/>
      <c r="AB33" s="691"/>
      <c r="AC33" s="691"/>
      <c r="AD33" s="692" t="s">
        <v>174</v>
      </c>
      <c r="AE33" s="692"/>
      <c r="AF33" s="692"/>
      <c r="AG33" s="692"/>
      <c r="AH33" s="692"/>
      <c r="AI33" s="692"/>
      <c r="AJ33" s="692"/>
      <c r="AK33" s="692"/>
      <c r="AL33" s="667" t="s">
        <v>235</v>
      </c>
      <c r="AM33" s="668"/>
      <c r="AN33" s="668"/>
      <c r="AO33" s="693"/>
      <c r="AP33" s="741"/>
      <c r="AQ33" s="742"/>
      <c r="AR33" s="742"/>
      <c r="AS33" s="742"/>
      <c r="AT33" s="745"/>
      <c r="AU33" s="218"/>
      <c r="AV33" s="218"/>
      <c r="AW33" s="218"/>
      <c r="AX33" s="641" t="s">
        <v>318</v>
      </c>
      <c r="AY33" s="642"/>
      <c r="AZ33" s="642"/>
      <c r="BA33" s="642"/>
      <c r="BB33" s="642"/>
      <c r="BC33" s="642"/>
      <c r="BD33" s="642"/>
      <c r="BE33" s="642"/>
      <c r="BF33" s="643"/>
      <c r="BG33" s="726">
        <v>98.8</v>
      </c>
      <c r="BH33" s="645"/>
      <c r="BI33" s="645"/>
      <c r="BJ33" s="645"/>
      <c r="BK33" s="645"/>
      <c r="BL33" s="645"/>
      <c r="BM33" s="683">
        <v>95.4</v>
      </c>
      <c r="BN33" s="645"/>
      <c r="BO33" s="645"/>
      <c r="BP33" s="645"/>
      <c r="BQ33" s="694"/>
      <c r="BR33" s="726">
        <v>98</v>
      </c>
      <c r="BS33" s="645"/>
      <c r="BT33" s="645"/>
      <c r="BU33" s="645"/>
      <c r="BV33" s="645"/>
      <c r="BW33" s="645"/>
      <c r="BX33" s="683">
        <v>95.1</v>
      </c>
      <c r="BY33" s="645"/>
      <c r="BZ33" s="645"/>
      <c r="CA33" s="645"/>
      <c r="CB33" s="694"/>
      <c r="CD33" s="706" t="s">
        <v>319</v>
      </c>
      <c r="CE33" s="703"/>
      <c r="CF33" s="703"/>
      <c r="CG33" s="703"/>
      <c r="CH33" s="703"/>
      <c r="CI33" s="703"/>
      <c r="CJ33" s="703"/>
      <c r="CK33" s="703"/>
      <c r="CL33" s="703"/>
      <c r="CM33" s="703"/>
      <c r="CN33" s="703"/>
      <c r="CO33" s="703"/>
      <c r="CP33" s="703"/>
      <c r="CQ33" s="704"/>
      <c r="CR33" s="664">
        <v>4268256</v>
      </c>
      <c r="CS33" s="675"/>
      <c r="CT33" s="675"/>
      <c r="CU33" s="675"/>
      <c r="CV33" s="675"/>
      <c r="CW33" s="675"/>
      <c r="CX33" s="675"/>
      <c r="CY33" s="676"/>
      <c r="CZ33" s="667">
        <v>47.6</v>
      </c>
      <c r="DA33" s="677"/>
      <c r="DB33" s="677"/>
      <c r="DC33" s="678"/>
      <c r="DD33" s="670">
        <v>3347530</v>
      </c>
      <c r="DE33" s="675"/>
      <c r="DF33" s="675"/>
      <c r="DG33" s="675"/>
      <c r="DH33" s="675"/>
      <c r="DI33" s="675"/>
      <c r="DJ33" s="675"/>
      <c r="DK33" s="676"/>
      <c r="DL33" s="670">
        <v>1966272</v>
      </c>
      <c r="DM33" s="675"/>
      <c r="DN33" s="675"/>
      <c r="DO33" s="675"/>
      <c r="DP33" s="675"/>
      <c r="DQ33" s="675"/>
      <c r="DR33" s="675"/>
      <c r="DS33" s="675"/>
      <c r="DT33" s="675"/>
      <c r="DU33" s="675"/>
      <c r="DV33" s="676"/>
      <c r="DW33" s="667">
        <v>35.299999999999997</v>
      </c>
      <c r="DX33" s="677"/>
      <c r="DY33" s="677"/>
      <c r="DZ33" s="677"/>
      <c r="EA33" s="677"/>
      <c r="EB33" s="677"/>
      <c r="EC33" s="698"/>
    </row>
    <row r="34" spans="2:133" ht="11.25" customHeight="1" x14ac:dyDescent="0.15">
      <c r="B34" s="661" t="s">
        <v>320</v>
      </c>
      <c r="C34" s="662"/>
      <c r="D34" s="662"/>
      <c r="E34" s="662"/>
      <c r="F34" s="662"/>
      <c r="G34" s="662"/>
      <c r="H34" s="662"/>
      <c r="I34" s="662"/>
      <c r="J34" s="662"/>
      <c r="K34" s="662"/>
      <c r="L34" s="662"/>
      <c r="M34" s="662"/>
      <c r="N34" s="662"/>
      <c r="O34" s="662"/>
      <c r="P34" s="662"/>
      <c r="Q34" s="663"/>
      <c r="R34" s="664">
        <v>440265</v>
      </c>
      <c r="S34" s="665"/>
      <c r="T34" s="665"/>
      <c r="U34" s="665"/>
      <c r="V34" s="665"/>
      <c r="W34" s="665"/>
      <c r="X34" s="665"/>
      <c r="Y34" s="666"/>
      <c r="Z34" s="691">
        <v>4.7</v>
      </c>
      <c r="AA34" s="691"/>
      <c r="AB34" s="691"/>
      <c r="AC34" s="691"/>
      <c r="AD34" s="692" t="s">
        <v>235</v>
      </c>
      <c r="AE34" s="692"/>
      <c r="AF34" s="692"/>
      <c r="AG34" s="692"/>
      <c r="AH34" s="692"/>
      <c r="AI34" s="692"/>
      <c r="AJ34" s="692"/>
      <c r="AK34" s="692"/>
      <c r="AL34" s="667" t="s">
        <v>226</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321</v>
      </c>
      <c r="CE34" s="703"/>
      <c r="CF34" s="703"/>
      <c r="CG34" s="703"/>
      <c r="CH34" s="703"/>
      <c r="CI34" s="703"/>
      <c r="CJ34" s="703"/>
      <c r="CK34" s="703"/>
      <c r="CL34" s="703"/>
      <c r="CM34" s="703"/>
      <c r="CN34" s="703"/>
      <c r="CO34" s="703"/>
      <c r="CP34" s="703"/>
      <c r="CQ34" s="704"/>
      <c r="CR34" s="664">
        <v>1224817</v>
      </c>
      <c r="CS34" s="665"/>
      <c r="CT34" s="665"/>
      <c r="CU34" s="665"/>
      <c r="CV34" s="665"/>
      <c r="CW34" s="665"/>
      <c r="CX34" s="665"/>
      <c r="CY34" s="666"/>
      <c r="CZ34" s="667">
        <v>13.7</v>
      </c>
      <c r="DA34" s="677"/>
      <c r="DB34" s="677"/>
      <c r="DC34" s="678"/>
      <c r="DD34" s="670">
        <v>925151</v>
      </c>
      <c r="DE34" s="665"/>
      <c r="DF34" s="665"/>
      <c r="DG34" s="665"/>
      <c r="DH34" s="665"/>
      <c r="DI34" s="665"/>
      <c r="DJ34" s="665"/>
      <c r="DK34" s="666"/>
      <c r="DL34" s="670">
        <v>565887</v>
      </c>
      <c r="DM34" s="665"/>
      <c r="DN34" s="665"/>
      <c r="DO34" s="665"/>
      <c r="DP34" s="665"/>
      <c r="DQ34" s="665"/>
      <c r="DR34" s="665"/>
      <c r="DS34" s="665"/>
      <c r="DT34" s="665"/>
      <c r="DU34" s="665"/>
      <c r="DV34" s="666"/>
      <c r="DW34" s="667">
        <v>10.199999999999999</v>
      </c>
      <c r="DX34" s="677"/>
      <c r="DY34" s="677"/>
      <c r="DZ34" s="677"/>
      <c r="EA34" s="677"/>
      <c r="EB34" s="677"/>
      <c r="EC34" s="698"/>
    </row>
    <row r="35" spans="2:133" ht="11.25" customHeight="1" x14ac:dyDescent="0.15">
      <c r="B35" s="661" t="s">
        <v>322</v>
      </c>
      <c r="C35" s="662"/>
      <c r="D35" s="662"/>
      <c r="E35" s="662"/>
      <c r="F35" s="662"/>
      <c r="G35" s="662"/>
      <c r="H35" s="662"/>
      <c r="I35" s="662"/>
      <c r="J35" s="662"/>
      <c r="K35" s="662"/>
      <c r="L35" s="662"/>
      <c r="M35" s="662"/>
      <c r="N35" s="662"/>
      <c r="O35" s="662"/>
      <c r="P35" s="662"/>
      <c r="Q35" s="663"/>
      <c r="R35" s="664">
        <v>13824</v>
      </c>
      <c r="S35" s="665"/>
      <c r="T35" s="665"/>
      <c r="U35" s="665"/>
      <c r="V35" s="665"/>
      <c r="W35" s="665"/>
      <c r="X35" s="665"/>
      <c r="Y35" s="666"/>
      <c r="Z35" s="691">
        <v>0.1</v>
      </c>
      <c r="AA35" s="691"/>
      <c r="AB35" s="691"/>
      <c r="AC35" s="691"/>
      <c r="AD35" s="692">
        <v>10302</v>
      </c>
      <c r="AE35" s="692"/>
      <c r="AF35" s="692"/>
      <c r="AG35" s="692"/>
      <c r="AH35" s="692"/>
      <c r="AI35" s="692"/>
      <c r="AJ35" s="692"/>
      <c r="AK35" s="692"/>
      <c r="AL35" s="667">
        <v>0.2</v>
      </c>
      <c r="AM35" s="668"/>
      <c r="AN35" s="668"/>
      <c r="AO35" s="693"/>
      <c r="AP35" s="221"/>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57873</v>
      </c>
      <c r="CS35" s="675"/>
      <c r="CT35" s="675"/>
      <c r="CU35" s="675"/>
      <c r="CV35" s="675"/>
      <c r="CW35" s="675"/>
      <c r="CX35" s="675"/>
      <c r="CY35" s="676"/>
      <c r="CZ35" s="667">
        <v>0.6</v>
      </c>
      <c r="DA35" s="677"/>
      <c r="DB35" s="677"/>
      <c r="DC35" s="678"/>
      <c r="DD35" s="670">
        <v>48879</v>
      </c>
      <c r="DE35" s="675"/>
      <c r="DF35" s="675"/>
      <c r="DG35" s="675"/>
      <c r="DH35" s="675"/>
      <c r="DI35" s="675"/>
      <c r="DJ35" s="675"/>
      <c r="DK35" s="676"/>
      <c r="DL35" s="670">
        <v>37731</v>
      </c>
      <c r="DM35" s="675"/>
      <c r="DN35" s="675"/>
      <c r="DO35" s="675"/>
      <c r="DP35" s="675"/>
      <c r="DQ35" s="675"/>
      <c r="DR35" s="675"/>
      <c r="DS35" s="675"/>
      <c r="DT35" s="675"/>
      <c r="DU35" s="675"/>
      <c r="DV35" s="676"/>
      <c r="DW35" s="667">
        <v>0.7</v>
      </c>
      <c r="DX35" s="677"/>
      <c r="DY35" s="677"/>
      <c r="DZ35" s="677"/>
      <c r="EA35" s="677"/>
      <c r="EB35" s="677"/>
      <c r="EC35" s="698"/>
    </row>
    <row r="36" spans="2:133" ht="11.25" customHeight="1" x14ac:dyDescent="0.15">
      <c r="B36" s="661" t="s">
        <v>326</v>
      </c>
      <c r="C36" s="662"/>
      <c r="D36" s="662"/>
      <c r="E36" s="662"/>
      <c r="F36" s="662"/>
      <c r="G36" s="662"/>
      <c r="H36" s="662"/>
      <c r="I36" s="662"/>
      <c r="J36" s="662"/>
      <c r="K36" s="662"/>
      <c r="L36" s="662"/>
      <c r="M36" s="662"/>
      <c r="N36" s="662"/>
      <c r="O36" s="662"/>
      <c r="P36" s="662"/>
      <c r="Q36" s="663"/>
      <c r="R36" s="664">
        <v>35172</v>
      </c>
      <c r="S36" s="665"/>
      <c r="T36" s="665"/>
      <c r="U36" s="665"/>
      <c r="V36" s="665"/>
      <c r="W36" s="665"/>
      <c r="X36" s="665"/>
      <c r="Y36" s="666"/>
      <c r="Z36" s="691">
        <v>0.4</v>
      </c>
      <c r="AA36" s="691"/>
      <c r="AB36" s="691"/>
      <c r="AC36" s="691"/>
      <c r="AD36" s="692" t="s">
        <v>174</v>
      </c>
      <c r="AE36" s="692"/>
      <c r="AF36" s="692"/>
      <c r="AG36" s="692"/>
      <c r="AH36" s="692"/>
      <c r="AI36" s="692"/>
      <c r="AJ36" s="692"/>
      <c r="AK36" s="692"/>
      <c r="AL36" s="667" t="s">
        <v>174</v>
      </c>
      <c r="AM36" s="668"/>
      <c r="AN36" s="668"/>
      <c r="AO36" s="693"/>
      <c r="AP36" s="221"/>
      <c r="AQ36" s="714" t="s">
        <v>327</v>
      </c>
      <c r="AR36" s="715"/>
      <c r="AS36" s="715"/>
      <c r="AT36" s="715"/>
      <c r="AU36" s="715"/>
      <c r="AV36" s="715"/>
      <c r="AW36" s="715"/>
      <c r="AX36" s="715"/>
      <c r="AY36" s="716"/>
      <c r="AZ36" s="717">
        <v>897419</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19913</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1148098</v>
      </c>
      <c r="CS36" s="665"/>
      <c r="CT36" s="665"/>
      <c r="CU36" s="665"/>
      <c r="CV36" s="665"/>
      <c r="CW36" s="665"/>
      <c r="CX36" s="665"/>
      <c r="CY36" s="666"/>
      <c r="CZ36" s="667">
        <v>12.8</v>
      </c>
      <c r="DA36" s="677"/>
      <c r="DB36" s="677"/>
      <c r="DC36" s="678"/>
      <c r="DD36" s="670">
        <v>1036952</v>
      </c>
      <c r="DE36" s="665"/>
      <c r="DF36" s="665"/>
      <c r="DG36" s="665"/>
      <c r="DH36" s="665"/>
      <c r="DI36" s="665"/>
      <c r="DJ36" s="665"/>
      <c r="DK36" s="666"/>
      <c r="DL36" s="670">
        <v>688124</v>
      </c>
      <c r="DM36" s="665"/>
      <c r="DN36" s="665"/>
      <c r="DO36" s="665"/>
      <c r="DP36" s="665"/>
      <c r="DQ36" s="665"/>
      <c r="DR36" s="665"/>
      <c r="DS36" s="665"/>
      <c r="DT36" s="665"/>
      <c r="DU36" s="665"/>
      <c r="DV36" s="666"/>
      <c r="DW36" s="667">
        <v>12.4</v>
      </c>
      <c r="DX36" s="677"/>
      <c r="DY36" s="677"/>
      <c r="DZ36" s="677"/>
      <c r="EA36" s="677"/>
      <c r="EB36" s="677"/>
      <c r="EC36" s="698"/>
    </row>
    <row r="37" spans="2:133" ht="11.25" customHeight="1" x14ac:dyDescent="0.15">
      <c r="B37" s="661" t="s">
        <v>330</v>
      </c>
      <c r="C37" s="662"/>
      <c r="D37" s="662"/>
      <c r="E37" s="662"/>
      <c r="F37" s="662"/>
      <c r="G37" s="662"/>
      <c r="H37" s="662"/>
      <c r="I37" s="662"/>
      <c r="J37" s="662"/>
      <c r="K37" s="662"/>
      <c r="L37" s="662"/>
      <c r="M37" s="662"/>
      <c r="N37" s="662"/>
      <c r="O37" s="662"/>
      <c r="P37" s="662"/>
      <c r="Q37" s="663"/>
      <c r="R37" s="664">
        <v>86881</v>
      </c>
      <c r="S37" s="665"/>
      <c r="T37" s="665"/>
      <c r="U37" s="665"/>
      <c r="V37" s="665"/>
      <c r="W37" s="665"/>
      <c r="X37" s="665"/>
      <c r="Y37" s="666"/>
      <c r="Z37" s="691">
        <v>0.9</v>
      </c>
      <c r="AA37" s="691"/>
      <c r="AB37" s="691"/>
      <c r="AC37" s="691"/>
      <c r="AD37" s="692" t="s">
        <v>174</v>
      </c>
      <c r="AE37" s="692"/>
      <c r="AF37" s="692"/>
      <c r="AG37" s="692"/>
      <c r="AH37" s="692"/>
      <c r="AI37" s="692"/>
      <c r="AJ37" s="692"/>
      <c r="AK37" s="692"/>
      <c r="AL37" s="667" t="s">
        <v>226</v>
      </c>
      <c r="AM37" s="668"/>
      <c r="AN37" s="668"/>
      <c r="AO37" s="693"/>
      <c r="AQ37" s="699" t="s">
        <v>331</v>
      </c>
      <c r="AR37" s="700"/>
      <c r="AS37" s="700"/>
      <c r="AT37" s="700"/>
      <c r="AU37" s="700"/>
      <c r="AV37" s="700"/>
      <c r="AW37" s="700"/>
      <c r="AX37" s="700"/>
      <c r="AY37" s="701"/>
      <c r="AZ37" s="664">
        <v>87000</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13596</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425167</v>
      </c>
      <c r="CS37" s="675"/>
      <c r="CT37" s="675"/>
      <c r="CU37" s="675"/>
      <c r="CV37" s="675"/>
      <c r="CW37" s="675"/>
      <c r="CX37" s="675"/>
      <c r="CY37" s="676"/>
      <c r="CZ37" s="667">
        <v>4.7</v>
      </c>
      <c r="DA37" s="677"/>
      <c r="DB37" s="677"/>
      <c r="DC37" s="678"/>
      <c r="DD37" s="670">
        <v>411012</v>
      </c>
      <c r="DE37" s="675"/>
      <c r="DF37" s="675"/>
      <c r="DG37" s="675"/>
      <c r="DH37" s="675"/>
      <c r="DI37" s="675"/>
      <c r="DJ37" s="675"/>
      <c r="DK37" s="676"/>
      <c r="DL37" s="670">
        <v>408616</v>
      </c>
      <c r="DM37" s="675"/>
      <c r="DN37" s="675"/>
      <c r="DO37" s="675"/>
      <c r="DP37" s="675"/>
      <c r="DQ37" s="675"/>
      <c r="DR37" s="675"/>
      <c r="DS37" s="675"/>
      <c r="DT37" s="675"/>
      <c r="DU37" s="675"/>
      <c r="DV37" s="676"/>
      <c r="DW37" s="667">
        <v>7.3</v>
      </c>
      <c r="DX37" s="677"/>
      <c r="DY37" s="677"/>
      <c r="DZ37" s="677"/>
      <c r="EA37" s="677"/>
      <c r="EB37" s="677"/>
      <c r="EC37" s="698"/>
    </row>
    <row r="38" spans="2:133" ht="11.25" customHeight="1" x14ac:dyDescent="0.15">
      <c r="B38" s="661" t="s">
        <v>334</v>
      </c>
      <c r="C38" s="662"/>
      <c r="D38" s="662"/>
      <c r="E38" s="662"/>
      <c r="F38" s="662"/>
      <c r="G38" s="662"/>
      <c r="H38" s="662"/>
      <c r="I38" s="662"/>
      <c r="J38" s="662"/>
      <c r="K38" s="662"/>
      <c r="L38" s="662"/>
      <c r="M38" s="662"/>
      <c r="N38" s="662"/>
      <c r="O38" s="662"/>
      <c r="P38" s="662"/>
      <c r="Q38" s="663"/>
      <c r="R38" s="664">
        <v>317271</v>
      </c>
      <c r="S38" s="665"/>
      <c r="T38" s="665"/>
      <c r="U38" s="665"/>
      <c r="V38" s="665"/>
      <c r="W38" s="665"/>
      <c r="X38" s="665"/>
      <c r="Y38" s="666"/>
      <c r="Z38" s="691">
        <v>3.4</v>
      </c>
      <c r="AA38" s="691"/>
      <c r="AB38" s="691"/>
      <c r="AC38" s="691"/>
      <c r="AD38" s="692" t="s">
        <v>174</v>
      </c>
      <c r="AE38" s="692"/>
      <c r="AF38" s="692"/>
      <c r="AG38" s="692"/>
      <c r="AH38" s="692"/>
      <c r="AI38" s="692"/>
      <c r="AJ38" s="692"/>
      <c r="AK38" s="692"/>
      <c r="AL38" s="667" t="s">
        <v>174</v>
      </c>
      <c r="AM38" s="668"/>
      <c r="AN38" s="668"/>
      <c r="AO38" s="693"/>
      <c r="AQ38" s="699" t="s">
        <v>335</v>
      </c>
      <c r="AR38" s="700"/>
      <c r="AS38" s="700"/>
      <c r="AT38" s="700"/>
      <c r="AU38" s="700"/>
      <c r="AV38" s="700"/>
      <c r="AW38" s="700"/>
      <c r="AX38" s="700"/>
      <c r="AY38" s="701"/>
      <c r="AZ38" s="664">
        <v>15327</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2517</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809419</v>
      </c>
      <c r="CS38" s="665"/>
      <c r="CT38" s="665"/>
      <c r="CU38" s="665"/>
      <c r="CV38" s="665"/>
      <c r="CW38" s="665"/>
      <c r="CX38" s="665"/>
      <c r="CY38" s="666"/>
      <c r="CZ38" s="667">
        <v>9</v>
      </c>
      <c r="DA38" s="677"/>
      <c r="DB38" s="677"/>
      <c r="DC38" s="678"/>
      <c r="DD38" s="670">
        <v>696801</v>
      </c>
      <c r="DE38" s="665"/>
      <c r="DF38" s="665"/>
      <c r="DG38" s="665"/>
      <c r="DH38" s="665"/>
      <c r="DI38" s="665"/>
      <c r="DJ38" s="665"/>
      <c r="DK38" s="666"/>
      <c r="DL38" s="670">
        <v>674530</v>
      </c>
      <c r="DM38" s="665"/>
      <c r="DN38" s="665"/>
      <c r="DO38" s="665"/>
      <c r="DP38" s="665"/>
      <c r="DQ38" s="665"/>
      <c r="DR38" s="665"/>
      <c r="DS38" s="665"/>
      <c r="DT38" s="665"/>
      <c r="DU38" s="665"/>
      <c r="DV38" s="666"/>
      <c r="DW38" s="667">
        <v>12.1</v>
      </c>
      <c r="DX38" s="677"/>
      <c r="DY38" s="677"/>
      <c r="DZ38" s="677"/>
      <c r="EA38" s="677"/>
      <c r="EB38" s="677"/>
      <c r="EC38" s="698"/>
    </row>
    <row r="39" spans="2:133" ht="11.25" customHeight="1" x14ac:dyDescent="0.15">
      <c r="B39" s="661" t="s">
        <v>338</v>
      </c>
      <c r="C39" s="662"/>
      <c r="D39" s="662"/>
      <c r="E39" s="662"/>
      <c r="F39" s="662"/>
      <c r="G39" s="662"/>
      <c r="H39" s="662"/>
      <c r="I39" s="662"/>
      <c r="J39" s="662"/>
      <c r="K39" s="662"/>
      <c r="L39" s="662"/>
      <c r="M39" s="662"/>
      <c r="N39" s="662"/>
      <c r="O39" s="662"/>
      <c r="P39" s="662"/>
      <c r="Q39" s="663"/>
      <c r="R39" s="664">
        <v>657482</v>
      </c>
      <c r="S39" s="665"/>
      <c r="T39" s="665"/>
      <c r="U39" s="665"/>
      <c r="V39" s="665"/>
      <c r="W39" s="665"/>
      <c r="X39" s="665"/>
      <c r="Y39" s="666"/>
      <c r="Z39" s="691">
        <v>7.1</v>
      </c>
      <c r="AA39" s="691"/>
      <c r="AB39" s="691"/>
      <c r="AC39" s="691"/>
      <c r="AD39" s="692">
        <v>2689</v>
      </c>
      <c r="AE39" s="692"/>
      <c r="AF39" s="692"/>
      <c r="AG39" s="692"/>
      <c r="AH39" s="692"/>
      <c r="AI39" s="692"/>
      <c r="AJ39" s="692"/>
      <c r="AK39" s="692"/>
      <c r="AL39" s="667">
        <v>0.1</v>
      </c>
      <c r="AM39" s="668"/>
      <c r="AN39" s="668"/>
      <c r="AO39" s="693"/>
      <c r="AQ39" s="699" t="s">
        <v>339</v>
      </c>
      <c r="AR39" s="700"/>
      <c r="AS39" s="700"/>
      <c r="AT39" s="700"/>
      <c r="AU39" s="700"/>
      <c r="AV39" s="700"/>
      <c r="AW39" s="700"/>
      <c r="AX39" s="700"/>
      <c r="AY39" s="701"/>
      <c r="AZ39" s="664">
        <v>1000</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3760</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639983</v>
      </c>
      <c r="CS39" s="675"/>
      <c r="CT39" s="675"/>
      <c r="CU39" s="675"/>
      <c r="CV39" s="675"/>
      <c r="CW39" s="675"/>
      <c r="CX39" s="675"/>
      <c r="CY39" s="676"/>
      <c r="CZ39" s="667">
        <v>7.1</v>
      </c>
      <c r="DA39" s="677"/>
      <c r="DB39" s="677"/>
      <c r="DC39" s="678"/>
      <c r="DD39" s="670">
        <v>639747</v>
      </c>
      <c r="DE39" s="675"/>
      <c r="DF39" s="675"/>
      <c r="DG39" s="675"/>
      <c r="DH39" s="675"/>
      <c r="DI39" s="675"/>
      <c r="DJ39" s="675"/>
      <c r="DK39" s="676"/>
      <c r="DL39" s="670" t="s">
        <v>174</v>
      </c>
      <c r="DM39" s="675"/>
      <c r="DN39" s="675"/>
      <c r="DO39" s="675"/>
      <c r="DP39" s="675"/>
      <c r="DQ39" s="675"/>
      <c r="DR39" s="675"/>
      <c r="DS39" s="675"/>
      <c r="DT39" s="675"/>
      <c r="DU39" s="675"/>
      <c r="DV39" s="676"/>
      <c r="DW39" s="667" t="s">
        <v>235</v>
      </c>
      <c r="DX39" s="677"/>
      <c r="DY39" s="677"/>
      <c r="DZ39" s="677"/>
      <c r="EA39" s="677"/>
      <c r="EB39" s="677"/>
      <c r="EC39" s="698"/>
    </row>
    <row r="40" spans="2:133" ht="11.25" customHeight="1" x14ac:dyDescent="0.15">
      <c r="B40" s="661" t="s">
        <v>342</v>
      </c>
      <c r="C40" s="662"/>
      <c r="D40" s="662"/>
      <c r="E40" s="662"/>
      <c r="F40" s="662"/>
      <c r="G40" s="662"/>
      <c r="H40" s="662"/>
      <c r="I40" s="662"/>
      <c r="J40" s="662"/>
      <c r="K40" s="662"/>
      <c r="L40" s="662"/>
      <c r="M40" s="662"/>
      <c r="N40" s="662"/>
      <c r="O40" s="662"/>
      <c r="P40" s="662"/>
      <c r="Q40" s="663"/>
      <c r="R40" s="664">
        <v>807741</v>
      </c>
      <c r="S40" s="665"/>
      <c r="T40" s="665"/>
      <c r="U40" s="665"/>
      <c r="V40" s="665"/>
      <c r="W40" s="665"/>
      <c r="X40" s="665"/>
      <c r="Y40" s="666"/>
      <c r="Z40" s="691">
        <v>8.6999999999999993</v>
      </c>
      <c r="AA40" s="691"/>
      <c r="AB40" s="691"/>
      <c r="AC40" s="691"/>
      <c r="AD40" s="692" t="s">
        <v>174</v>
      </c>
      <c r="AE40" s="692"/>
      <c r="AF40" s="692"/>
      <c r="AG40" s="692"/>
      <c r="AH40" s="692"/>
      <c r="AI40" s="692"/>
      <c r="AJ40" s="692"/>
      <c r="AK40" s="692"/>
      <c r="AL40" s="667" t="s">
        <v>226</v>
      </c>
      <c r="AM40" s="668"/>
      <c r="AN40" s="668"/>
      <c r="AO40" s="693"/>
      <c r="AQ40" s="699" t="s">
        <v>343</v>
      </c>
      <c r="AR40" s="700"/>
      <c r="AS40" s="700"/>
      <c r="AT40" s="700"/>
      <c r="AU40" s="700"/>
      <c r="AV40" s="700"/>
      <c r="AW40" s="700"/>
      <c r="AX40" s="700"/>
      <c r="AY40" s="701"/>
      <c r="AZ40" s="664">
        <v>5</v>
      </c>
      <c r="BA40" s="665"/>
      <c r="BB40" s="665"/>
      <c r="BC40" s="665"/>
      <c r="BD40" s="675"/>
      <c r="BE40" s="675"/>
      <c r="BF40" s="702"/>
      <c r="BG40" s="707" t="s">
        <v>344</v>
      </c>
      <c r="BH40" s="708"/>
      <c r="BI40" s="708"/>
      <c r="BJ40" s="708"/>
      <c r="BK40" s="708"/>
      <c r="BL40" s="222"/>
      <c r="BM40" s="703" t="s">
        <v>345</v>
      </c>
      <c r="BN40" s="703"/>
      <c r="BO40" s="703"/>
      <c r="BP40" s="703"/>
      <c r="BQ40" s="703"/>
      <c r="BR40" s="703"/>
      <c r="BS40" s="703"/>
      <c r="BT40" s="703"/>
      <c r="BU40" s="704"/>
      <c r="BV40" s="664">
        <v>95</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v>388066</v>
      </c>
      <c r="CS40" s="665"/>
      <c r="CT40" s="665"/>
      <c r="CU40" s="665"/>
      <c r="CV40" s="665"/>
      <c r="CW40" s="665"/>
      <c r="CX40" s="665"/>
      <c r="CY40" s="666"/>
      <c r="CZ40" s="667">
        <v>4.3</v>
      </c>
      <c r="DA40" s="677"/>
      <c r="DB40" s="677"/>
      <c r="DC40" s="678"/>
      <c r="DD40" s="670" t="s">
        <v>174</v>
      </c>
      <c r="DE40" s="665"/>
      <c r="DF40" s="665"/>
      <c r="DG40" s="665"/>
      <c r="DH40" s="665"/>
      <c r="DI40" s="665"/>
      <c r="DJ40" s="665"/>
      <c r="DK40" s="666"/>
      <c r="DL40" s="670" t="s">
        <v>174</v>
      </c>
      <c r="DM40" s="665"/>
      <c r="DN40" s="665"/>
      <c r="DO40" s="665"/>
      <c r="DP40" s="665"/>
      <c r="DQ40" s="665"/>
      <c r="DR40" s="665"/>
      <c r="DS40" s="665"/>
      <c r="DT40" s="665"/>
      <c r="DU40" s="665"/>
      <c r="DV40" s="666"/>
      <c r="DW40" s="667" t="s">
        <v>235</v>
      </c>
      <c r="DX40" s="677"/>
      <c r="DY40" s="677"/>
      <c r="DZ40" s="677"/>
      <c r="EA40" s="677"/>
      <c r="EB40" s="677"/>
      <c r="EC40" s="698"/>
    </row>
    <row r="41" spans="2:133" ht="11.25" customHeight="1" x14ac:dyDescent="0.15">
      <c r="B41" s="661" t="s">
        <v>347</v>
      </c>
      <c r="C41" s="662"/>
      <c r="D41" s="662"/>
      <c r="E41" s="662"/>
      <c r="F41" s="662"/>
      <c r="G41" s="662"/>
      <c r="H41" s="662"/>
      <c r="I41" s="662"/>
      <c r="J41" s="662"/>
      <c r="K41" s="662"/>
      <c r="L41" s="662"/>
      <c r="M41" s="662"/>
      <c r="N41" s="662"/>
      <c r="O41" s="662"/>
      <c r="P41" s="662"/>
      <c r="Q41" s="663"/>
      <c r="R41" s="664" t="s">
        <v>174</v>
      </c>
      <c r="S41" s="665"/>
      <c r="T41" s="665"/>
      <c r="U41" s="665"/>
      <c r="V41" s="665"/>
      <c r="W41" s="665"/>
      <c r="X41" s="665"/>
      <c r="Y41" s="666"/>
      <c r="Z41" s="691" t="s">
        <v>174</v>
      </c>
      <c r="AA41" s="691"/>
      <c r="AB41" s="691"/>
      <c r="AC41" s="691"/>
      <c r="AD41" s="692" t="s">
        <v>226</v>
      </c>
      <c r="AE41" s="692"/>
      <c r="AF41" s="692"/>
      <c r="AG41" s="692"/>
      <c r="AH41" s="692"/>
      <c r="AI41" s="692"/>
      <c r="AJ41" s="692"/>
      <c r="AK41" s="692"/>
      <c r="AL41" s="667" t="s">
        <v>174</v>
      </c>
      <c r="AM41" s="668"/>
      <c r="AN41" s="668"/>
      <c r="AO41" s="693"/>
      <c r="AQ41" s="699" t="s">
        <v>348</v>
      </c>
      <c r="AR41" s="700"/>
      <c r="AS41" s="700"/>
      <c r="AT41" s="700"/>
      <c r="AU41" s="700"/>
      <c r="AV41" s="700"/>
      <c r="AW41" s="700"/>
      <c r="AX41" s="700"/>
      <c r="AY41" s="701"/>
      <c r="AZ41" s="664">
        <v>112318</v>
      </c>
      <c r="BA41" s="665"/>
      <c r="BB41" s="665"/>
      <c r="BC41" s="665"/>
      <c r="BD41" s="675"/>
      <c r="BE41" s="675"/>
      <c r="BF41" s="702"/>
      <c r="BG41" s="707"/>
      <c r="BH41" s="708"/>
      <c r="BI41" s="708"/>
      <c r="BJ41" s="708"/>
      <c r="BK41" s="708"/>
      <c r="BL41" s="222"/>
      <c r="BM41" s="703" t="s">
        <v>349</v>
      </c>
      <c r="BN41" s="703"/>
      <c r="BO41" s="703"/>
      <c r="BP41" s="703"/>
      <c r="BQ41" s="703"/>
      <c r="BR41" s="703"/>
      <c r="BS41" s="703"/>
      <c r="BT41" s="703"/>
      <c r="BU41" s="704"/>
      <c r="BV41" s="664" t="s">
        <v>235</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226</v>
      </c>
      <c r="CS41" s="675"/>
      <c r="CT41" s="675"/>
      <c r="CU41" s="675"/>
      <c r="CV41" s="675"/>
      <c r="CW41" s="675"/>
      <c r="CX41" s="675"/>
      <c r="CY41" s="676"/>
      <c r="CZ41" s="667" t="s">
        <v>235</v>
      </c>
      <c r="DA41" s="677"/>
      <c r="DB41" s="677"/>
      <c r="DC41" s="678"/>
      <c r="DD41" s="670" t="s">
        <v>174</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351</v>
      </c>
      <c r="C42" s="662"/>
      <c r="D42" s="662"/>
      <c r="E42" s="662"/>
      <c r="F42" s="662"/>
      <c r="G42" s="662"/>
      <c r="H42" s="662"/>
      <c r="I42" s="662"/>
      <c r="J42" s="662"/>
      <c r="K42" s="662"/>
      <c r="L42" s="662"/>
      <c r="M42" s="662"/>
      <c r="N42" s="662"/>
      <c r="O42" s="662"/>
      <c r="P42" s="662"/>
      <c r="Q42" s="663"/>
      <c r="R42" s="664" t="s">
        <v>235</v>
      </c>
      <c r="S42" s="665"/>
      <c r="T42" s="665"/>
      <c r="U42" s="665"/>
      <c r="V42" s="665"/>
      <c r="W42" s="665"/>
      <c r="X42" s="665"/>
      <c r="Y42" s="666"/>
      <c r="Z42" s="691" t="s">
        <v>174</v>
      </c>
      <c r="AA42" s="691"/>
      <c r="AB42" s="691"/>
      <c r="AC42" s="691"/>
      <c r="AD42" s="692" t="s">
        <v>226</v>
      </c>
      <c r="AE42" s="692"/>
      <c r="AF42" s="692"/>
      <c r="AG42" s="692"/>
      <c r="AH42" s="692"/>
      <c r="AI42" s="692"/>
      <c r="AJ42" s="692"/>
      <c r="AK42" s="692"/>
      <c r="AL42" s="667" t="s">
        <v>226</v>
      </c>
      <c r="AM42" s="668"/>
      <c r="AN42" s="668"/>
      <c r="AO42" s="693"/>
      <c r="AQ42" s="711" t="s">
        <v>352</v>
      </c>
      <c r="AR42" s="712"/>
      <c r="AS42" s="712"/>
      <c r="AT42" s="712"/>
      <c r="AU42" s="712"/>
      <c r="AV42" s="712"/>
      <c r="AW42" s="712"/>
      <c r="AX42" s="712"/>
      <c r="AY42" s="713"/>
      <c r="AZ42" s="644">
        <v>681769</v>
      </c>
      <c r="BA42" s="679"/>
      <c r="BB42" s="679"/>
      <c r="BC42" s="679"/>
      <c r="BD42" s="645"/>
      <c r="BE42" s="645"/>
      <c r="BF42" s="694"/>
      <c r="BG42" s="709"/>
      <c r="BH42" s="710"/>
      <c r="BI42" s="710"/>
      <c r="BJ42" s="710"/>
      <c r="BK42" s="710"/>
      <c r="BL42" s="223"/>
      <c r="BM42" s="695" t="s">
        <v>353</v>
      </c>
      <c r="BN42" s="695"/>
      <c r="BO42" s="695"/>
      <c r="BP42" s="695"/>
      <c r="BQ42" s="695"/>
      <c r="BR42" s="695"/>
      <c r="BS42" s="695"/>
      <c r="BT42" s="695"/>
      <c r="BU42" s="696"/>
      <c r="BV42" s="644">
        <v>351</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862278</v>
      </c>
      <c r="CS42" s="675"/>
      <c r="CT42" s="675"/>
      <c r="CU42" s="675"/>
      <c r="CV42" s="675"/>
      <c r="CW42" s="675"/>
      <c r="CX42" s="675"/>
      <c r="CY42" s="676"/>
      <c r="CZ42" s="667">
        <v>9.6</v>
      </c>
      <c r="DA42" s="677"/>
      <c r="DB42" s="677"/>
      <c r="DC42" s="678"/>
      <c r="DD42" s="670">
        <v>238076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355</v>
      </c>
      <c r="C43" s="662"/>
      <c r="D43" s="662"/>
      <c r="E43" s="662"/>
      <c r="F43" s="662"/>
      <c r="G43" s="662"/>
      <c r="H43" s="662"/>
      <c r="I43" s="662"/>
      <c r="J43" s="662"/>
      <c r="K43" s="662"/>
      <c r="L43" s="662"/>
      <c r="M43" s="662"/>
      <c r="N43" s="662"/>
      <c r="O43" s="662"/>
      <c r="P43" s="662"/>
      <c r="Q43" s="663"/>
      <c r="R43" s="664">
        <v>375841</v>
      </c>
      <c r="S43" s="665"/>
      <c r="T43" s="665"/>
      <c r="U43" s="665"/>
      <c r="V43" s="665"/>
      <c r="W43" s="665"/>
      <c r="X43" s="665"/>
      <c r="Y43" s="666"/>
      <c r="Z43" s="691">
        <v>4.0999999999999996</v>
      </c>
      <c r="AA43" s="691"/>
      <c r="AB43" s="691"/>
      <c r="AC43" s="691"/>
      <c r="AD43" s="692" t="s">
        <v>226</v>
      </c>
      <c r="AE43" s="692"/>
      <c r="AF43" s="692"/>
      <c r="AG43" s="692"/>
      <c r="AH43" s="692"/>
      <c r="AI43" s="692"/>
      <c r="AJ43" s="692"/>
      <c r="AK43" s="692"/>
      <c r="AL43" s="667" t="s">
        <v>226</v>
      </c>
      <c r="AM43" s="668"/>
      <c r="AN43" s="668"/>
      <c r="AO43" s="693"/>
      <c r="BV43" s="224"/>
      <c r="BW43" s="224"/>
      <c r="BX43" s="224"/>
      <c r="BY43" s="224"/>
      <c r="BZ43" s="224"/>
      <c r="CA43" s="224"/>
      <c r="CB43" s="224"/>
      <c r="CD43" s="661" t="s">
        <v>356</v>
      </c>
      <c r="CE43" s="662"/>
      <c r="CF43" s="662"/>
      <c r="CG43" s="662"/>
      <c r="CH43" s="662"/>
      <c r="CI43" s="662"/>
      <c r="CJ43" s="662"/>
      <c r="CK43" s="662"/>
      <c r="CL43" s="662"/>
      <c r="CM43" s="662"/>
      <c r="CN43" s="662"/>
      <c r="CO43" s="662"/>
      <c r="CP43" s="662"/>
      <c r="CQ43" s="663"/>
      <c r="CR43" s="664">
        <v>63704</v>
      </c>
      <c r="CS43" s="675"/>
      <c r="CT43" s="675"/>
      <c r="CU43" s="675"/>
      <c r="CV43" s="675"/>
      <c r="CW43" s="675"/>
      <c r="CX43" s="675"/>
      <c r="CY43" s="676"/>
      <c r="CZ43" s="667">
        <v>0.7</v>
      </c>
      <c r="DA43" s="677"/>
      <c r="DB43" s="677"/>
      <c r="DC43" s="678"/>
      <c r="DD43" s="670">
        <v>63654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357</v>
      </c>
      <c r="C44" s="642"/>
      <c r="D44" s="642"/>
      <c r="E44" s="642"/>
      <c r="F44" s="642"/>
      <c r="G44" s="642"/>
      <c r="H44" s="642"/>
      <c r="I44" s="642"/>
      <c r="J44" s="642"/>
      <c r="K44" s="642"/>
      <c r="L44" s="642"/>
      <c r="M44" s="642"/>
      <c r="N44" s="642"/>
      <c r="O44" s="642"/>
      <c r="P44" s="642"/>
      <c r="Q44" s="643"/>
      <c r="R44" s="644">
        <v>9279767</v>
      </c>
      <c r="S44" s="679"/>
      <c r="T44" s="679"/>
      <c r="U44" s="679"/>
      <c r="V44" s="679"/>
      <c r="W44" s="679"/>
      <c r="X44" s="679"/>
      <c r="Y44" s="680"/>
      <c r="Z44" s="681">
        <v>100</v>
      </c>
      <c r="AA44" s="681"/>
      <c r="AB44" s="681"/>
      <c r="AC44" s="681"/>
      <c r="AD44" s="682">
        <v>5190232</v>
      </c>
      <c r="AE44" s="682"/>
      <c r="AF44" s="682"/>
      <c r="AG44" s="682"/>
      <c r="AH44" s="682"/>
      <c r="AI44" s="682"/>
      <c r="AJ44" s="682"/>
      <c r="AK44" s="682"/>
      <c r="AL44" s="647">
        <v>100</v>
      </c>
      <c r="AM44" s="683"/>
      <c r="AN44" s="683"/>
      <c r="AO44" s="684"/>
      <c r="CD44" s="685" t="s">
        <v>303</v>
      </c>
      <c r="CE44" s="686"/>
      <c r="CF44" s="661" t="s">
        <v>358</v>
      </c>
      <c r="CG44" s="662"/>
      <c r="CH44" s="662"/>
      <c r="CI44" s="662"/>
      <c r="CJ44" s="662"/>
      <c r="CK44" s="662"/>
      <c r="CL44" s="662"/>
      <c r="CM44" s="662"/>
      <c r="CN44" s="662"/>
      <c r="CO44" s="662"/>
      <c r="CP44" s="662"/>
      <c r="CQ44" s="663"/>
      <c r="CR44" s="664">
        <v>763053</v>
      </c>
      <c r="CS44" s="665"/>
      <c r="CT44" s="665"/>
      <c r="CU44" s="665"/>
      <c r="CV44" s="665"/>
      <c r="CW44" s="665"/>
      <c r="CX44" s="665"/>
      <c r="CY44" s="666"/>
      <c r="CZ44" s="667">
        <v>8.5</v>
      </c>
      <c r="DA44" s="668"/>
      <c r="DB44" s="668"/>
      <c r="DC44" s="669"/>
      <c r="DD44" s="670">
        <v>228082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359</v>
      </c>
      <c r="CG45" s="662"/>
      <c r="CH45" s="662"/>
      <c r="CI45" s="662"/>
      <c r="CJ45" s="662"/>
      <c r="CK45" s="662"/>
      <c r="CL45" s="662"/>
      <c r="CM45" s="662"/>
      <c r="CN45" s="662"/>
      <c r="CO45" s="662"/>
      <c r="CP45" s="662"/>
      <c r="CQ45" s="663"/>
      <c r="CR45" s="664">
        <v>224659</v>
      </c>
      <c r="CS45" s="675"/>
      <c r="CT45" s="675"/>
      <c r="CU45" s="675"/>
      <c r="CV45" s="675"/>
      <c r="CW45" s="675"/>
      <c r="CX45" s="675"/>
      <c r="CY45" s="676"/>
      <c r="CZ45" s="667">
        <v>2.5</v>
      </c>
      <c r="DA45" s="677"/>
      <c r="DB45" s="677"/>
      <c r="DC45" s="678"/>
      <c r="DD45" s="670">
        <v>1538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361</v>
      </c>
      <c r="CG46" s="662"/>
      <c r="CH46" s="662"/>
      <c r="CI46" s="662"/>
      <c r="CJ46" s="662"/>
      <c r="CK46" s="662"/>
      <c r="CL46" s="662"/>
      <c r="CM46" s="662"/>
      <c r="CN46" s="662"/>
      <c r="CO46" s="662"/>
      <c r="CP46" s="662"/>
      <c r="CQ46" s="663"/>
      <c r="CR46" s="664">
        <v>538127</v>
      </c>
      <c r="CS46" s="665"/>
      <c r="CT46" s="665"/>
      <c r="CU46" s="665"/>
      <c r="CV46" s="665"/>
      <c r="CW46" s="665"/>
      <c r="CX46" s="665"/>
      <c r="CY46" s="666"/>
      <c r="CZ46" s="667">
        <v>6</v>
      </c>
      <c r="DA46" s="668"/>
      <c r="DB46" s="668"/>
      <c r="DC46" s="669"/>
      <c r="DD46" s="670">
        <v>226277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v>99225</v>
      </c>
      <c r="CS47" s="675"/>
      <c r="CT47" s="675"/>
      <c r="CU47" s="675"/>
      <c r="CV47" s="675"/>
      <c r="CW47" s="675"/>
      <c r="CX47" s="675"/>
      <c r="CY47" s="676"/>
      <c r="CZ47" s="667">
        <v>1.1000000000000001</v>
      </c>
      <c r="DA47" s="677"/>
      <c r="DB47" s="677"/>
      <c r="DC47" s="678"/>
      <c r="DD47" s="670">
        <v>9994</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235</v>
      </c>
      <c r="CS48" s="665"/>
      <c r="CT48" s="665"/>
      <c r="CU48" s="665"/>
      <c r="CV48" s="665"/>
      <c r="CW48" s="665"/>
      <c r="CX48" s="665"/>
      <c r="CY48" s="666"/>
      <c r="CZ48" s="667" t="s">
        <v>226</v>
      </c>
      <c r="DA48" s="668"/>
      <c r="DB48" s="668"/>
      <c r="DC48" s="669"/>
      <c r="DD48" s="670" t="s">
        <v>226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366</v>
      </c>
      <c r="CE49" s="642"/>
      <c r="CF49" s="642"/>
      <c r="CG49" s="642"/>
      <c r="CH49" s="642"/>
      <c r="CI49" s="642"/>
      <c r="CJ49" s="642"/>
      <c r="CK49" s="642"/>
      <c r="CL49" s="642"/>
      <c r="CM49" s="642"/>
      <c r="CN49" s="642"/>
      <c r="CO49" s="642"/>
      <c r="CP49" s="642"/>
      <c r="CQ49" s="643"/>
      <c r="CR49" s="644">
        <v>8958506</v>
      </c>
      <c r="CS49" s="645"/>
      <c r="CT49" s="645"/>
      <c r="CU49" s="645"/>
      <c r="CV49" s="645"/>
      <c r="CW49" s="645"/>
      <c r="CX49" s="645"/>
      <c r="CY49" s="646"/>
      <c r="CZ49" s="647">
        <v>100</v>
      </c>
      <c r="DA49" s="648"/>
      <c r="DB49" s="648"/>
      <c r="DC49" s="649"/>
      <c r="DD49" s="650">
        <v>6241133</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Xhq35Qjyot/w0s5xB0uMkx2U3LRFzpPnYvu7y1vu4ZjgNwb+jNh6Ut5BsUeoSjcycovH83sqsyzlfW7cpNB/mg==" saltValue="kuFI6b2zLV3Bi2dHldpY2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5" zoomScale="70" zoomScaleNormal="25" zoomScaleSheetLayoutView="70" workbookViewId="0">
      <selection activeCell="V88" sqref="V88:Z88"/>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367</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368</v>
      </c>
      <c r="DK2" s="1156"/>
      <c r="DL2" s="1156"/>
      <c r="DM2" s="1156"/>
      <c r="DN2" s="1156"/>
      <c r="DO2" s="1157"/>
      <c r="DP2" s="231"/>
      <c r="DQ2" s="1155" t="s">
        <v>369</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372</v>
      </c>
      <c r="B5" s="1060"/>
      <c r="C5" s="1060"/>
      <c r="D5" s="1060"/>
      <c r="E5" s="1060"/>
      <c r="F5" s="1060"/>
      <c r="G5" s="1060"/>
      <c r="H5" s="1060"/>
      <c r="I5" s="1060"/>
      <c r="J5" s="1060"/>
      <c r="K5" s="1060"/>
      <c r="L5" s="1060"/>
      <c r="M5" s="1060"/>
      <c r="N5" s="1060"/>
      <c r="O5" s="1060"/>
      <c r="P5" s="1061"/>
      <c r="Q5" s="1065" t="s">
        <v>373</v>
      </c>
      <c r="R5" s="1066"/>
      <c r="S5" s="1066"/>
      <c r="T5" s="1066"/>
      <c r="U5" s="1067"/>
      <c r="V5" s="1065" t="s">
        <v>374</v>
      </c>
      <c r="W5" s="1066"/>
      <c r="X5" s="1066"/>
      <c r="Y5" s="1066"/>
      <c r="Z5" s="1067"/>
      <c r="AA5" s="1065" t="s">
        <v>375</v>
      </c>
      <c r="AB5" s="1066"/>
      <c r="AC5" s="1066"/>
      <c r="AD5" s="1066"/>
      <c r="AE5" s="1066"/>
      <c r="AF5" s="1158" t="s">
        <v>376</v>
      </c>
      <c r="AG5" s="1066"/>
      <c r="AH5" s="1066"/>
      <c r="AI5" s="1066"/>
      <c r="AJ5" s="1079"/>
      <c r="AK5" s="1066" t="s">
        <v>377</v>
      </c>
      <c r="AL5" s="1066"/>
      <c r="AM5" s="1066"/>
      <c r="AN5" s="1066"/>
      <c r="AO5" s="1067"/>
      <c r="AP5" s="1065" t="s">
        <v>378</v>
      </c>
      <c r="AQ5" s="1066"/>
      <c r="AR5" s="1066"/>
      <c r="AS5" s="1066"/>
      <c r="AT5" s="1067"/>
      <c r="AU5" s="1065" t="s">
        <v>379</v>
      </c>
      <c r="AV5" s="1066"/>
      <c r="AW5" s="1066"/>
      <c r="AX5" s="1066"/>
      <c r="AY5" s="1079"/>
      <c r="AZ5" s="235"/>
      <c r="BA5" s="235"/>
      <c r="BB5" s="235"/>
      <c r="BC5" s="235"/>
      <c r="BD5" s="235"/>
      <c r="BE5" s="236"/>
      <c r="BF5" s="236"/>
      <c r="BG5" s="236"/>
      <c r="BH5" s="236"/>
      <c r="BI5" s="236"/>
      <c r="BJ5" s="236"/>
      <c r="BK5" s="236"/>
      <c r="BL5" s="236"/>
      <c r="BM5" s="236"/>
      <c r="BN5" s="236"/>
      <c r="BO5" s="236"/>
      <c r="BP5" s="236"/>
      <c r="BQ5" s="1059" t="s">
        <v>380</v>
      </c>
      <c r="BR5" s="1060"/>
      <c r="BS5" s="1060"/>
      <c r="BT5" s="1060"/>
      <c r="BU5" s="1060"/>
      <c r="BV5" s="1060"/>
      <c r="BW5" s="1060"/>
      <c r="BX5" s="1060"/>
      <c r="BY5" s="1060"/>
      <c r="BZ5" s="1060"/>
      <c r="CA5" s="1060"/>
      <c r="CB5" s="1060"/>
      <c r="CC5" s="1060"/>
      <c r="CD5" s="1060"/>
      <c r="CE5" s="1060"/>
      <c r="CF5" s="1060"/>
      <c r="CG5" s="1061"/>
      <c r="CH5" s="1065" t="s">
        <v>381</v>
      </c>
      <c r="CI5" s="1066"/>
      <c r="CJ5" s="1066"/>
      <c r="CK5" s="1066"/>
      <c r="CL5" s="1067"/>
      <c r="CM5" s="1065" t="s">
        <v>382</v>
      </c>
      <c r="CN5" s="1066"/>
      <c r="CO5" s="1066"/>
      <c r="CP5" s="1066"/>
      <c r="CQ5" s="1067"/>
      <c r="CR5" s="1065" t="s">
        <v>383</v>
      </c>
      <c r="CS5" s="1066"/>
      <c r="CT5" s="1066"/>
      <c r="CU5" s="1066"/>
      <c r="CV5" s="1067"/>
      <c r="CW5" s="1065" t="s">
        <v>384</v>
      </c>
      <c r="CX5" s="1066"/>
      <c r="CY5" s="1066"/>
      <c r="CZ5" s="1066"/>
      <c r="DA5" s="1067"/>
      <c r="DB5" s="1065" t="s">
        <v>385</v>
      </c>
      <c r="DC5" s="1066"/>
      <c r="DD5" s="1066"/>
      <c r="DE5" s="1066"/>
      <c r="DF5" s="1067"/>
      <c r="DG5" s="1148" t="s">
        <v>386</v>
      </c>
      <c r="DH5" s="1149"/>
      <c r="DI5" s="1149"/>
      <c r="DJ5" s="1149"/>
      <c r="DK5" s="1150"/>
      <c r="DL5" s="1148" t="s">
        <v>387</v>
      </c>
      <c r="DM5" s="1149"/>
      <c r="DN5" s="1149"/>
      <c r="DO5" s="1149"/>
      <c r="DP5" s="1150"/>
      <c r="DQ5" s="1065" t="s">
        <v>388</v>
      </c>
      <c r="DR5" s="1066"/>
      <c r="DS5" s="1066"/>
      <c r="DT5" s="1066"/>
      <c r="DU5" s="1067"/>
      <c r="DV5" s="1065" t="s">
        <v>379</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389</v>
      </c>
      <c r="C7" s="1112"/>
      <c r="D7" s="1112"/>
      <c r="E7" s="1112"/>
      <c r="F7" s="1112"/>
      <c r="G7" s="1112"/>
      <c r="H7" s="1112"/>
      <c r="I7" s="1112"/>
      <c r="J7" s="1112"/>
      <c r="K7" s="1112"/>
      <c r="L7" s="1112"/>
      <c r="M7" s="1112"/>
      <c r="N7" s="1112"/>
      <c r="O7" s="1112"/>
      <c r="P7" s="1113"/>
      <c r="Q7" s="1166">
        <v>9280</v>
      </c>
      <c r="R7" s="1167"/>
      <c r="S7" s="1167"/>
      <c r="T7" s="1167"/>
      <c r="U7" s="1167"/>
      <c r="V7" s="1167">
        <v>8959</v>
      </c>
      <c r="W7" s="1167"/>
      <c r="X7" s="1167"/>
      <c r="Y7" s="1167"/>
      <c r="Z7" s="1167"/>
      <c r="AA7" s="1167">
        <v>321</v>
      </c>
      <c r="AB7" s="1167"/>
      <c r="AC7" s="1167"/>
      <c r="AD7" s="1167"/>
      <c r="AE7" s="1168"/>
      <c r="AF7" s="1169">
        <v>314</v>
      </c>
      <c r="AG7" s="1170"/>
      <c r="AH7" s="1170"/>
      <c r="AI7" s="1170"/>
      <c r="AJ7" s="1171"/>
      <c r="AK7" s="1172">
        <v>214</v>
      </c>
      <c r="AL7" s="1173"/>
      <c r="AM7" s="1173"/>
      <c r="AN7" s="1173"/>
      <c r="AO7" s="1173"/>
      <c r="AP7" s="1173">
        <v>9990</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576</v>
      </c>
      <c r="BT7" s="1164"/>
      <c r="BU7" s="1164"/>
      <c r="BV7" s="1164"/>
      <c r="BW7" s="1164"/>
      <c r="BX7" s="1164"/>
      <c r="BY7" s="1164"/>
      <c r="BZ7" s="1164"/>
      <c r="CA7" s="1164"/>
      <c r="CB7" s="1164"/>
      <c r="CC7" s="1164"/>
      <c r="CD7" s="1164"/>
      <c r="CE7" s="1164"/>
      <c r="CF7" s="1164"/>
      <c r="CG7" s="1176"/>
      <c r="CH7" s="1160">
        <v>141</v>
      </c>
      <c r="CI7" s="1161"/>
      <c r="CJ7" s="1161"/>
      <c r="CK7" s="1161"/>
      <c r="CL7" s="1162"/>
      <c r="CM7" s="1160">
        <v>155</v>
      </c>
      <c r="CN7" s="1161"/>
      <c r="CO7" s="1161"/>
      <c r="CP7" s="1161"/>
      <c r="CQ7" s="1162"/>
      <c r="CR7" s="1160">
        <v>10</v>
      </c>
      <c r="CS7" s="1161"/>
      <c r="CT7" s="1161"/>
      <c r="CU7" s="1161"/>
      <c r="CV7" s="1162"/>
      <c r="CW7" s="1160">
        <v>139</v>
      </c>
      <c r="CX7" s="1161"/>
      <c r="CY7" s="1161"/>
      <c r="CZ7" s="1161"/>
      <c r="DA7" s="1162"/>
      <c r="DB7" s="1160" t="s">
        <v>577</v>
      </c>
      <c r="DC7" s="1161"/>
      <c r="DD7" s="1161"/>
      <c r="DE7" s="1161"/>
      <c r="DF7" s="1162"/>
      <c r="DG7" s="1160">
        <v>710</v>
      </c>
      <c r="DH7" s="1161"/>
      <c r="DI7" s="1161"/>
      <c r="DJ7" s="1161"/>
      <c r="DK7" s="1162"/>
      <c r="DL7" s="1160" t="s">
        <v>577</v>
      </c>
      <c r="DM7" s="1161"/>
      <c r="DN7" s="1161"/>
      <c r="DO7" s="1161"/>
      <c r="DP7" s="1162"/>
      <c r="DQ7" s="1160">
        <v>491</v>
      </c>
      <c r="DR7" s="1161"/>
      <c r="DS7" s="1161"/>
      <c r="DT7" s="1161"/>
      <c r="DU7" s="1162"/>
      <c r="DV7" s="1163"/>
      <c r="DW7" s="1164"/>
      <c r="DX7" s="1164"/>
      <c r="DY7" s="1164"/>
      <c r="DZ7" s="1165"/>
      <c r="EA7" s="237"/>
    </row>
    <row r="8" spans="1:131" s="238" customFormat="1" ht="26.25" customHeight="1" x14ac:dyDescent="0.15">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578</v>
      </c>
      <c r="BT8" s="1057"/>
      <c r="BU8" s="1057"/>
      <c r="BV8" s="1057"/>
      <c r="BW8" s="1057"/>
      <c r="BX8" s="1057"/>
      <c r="BY8" s="1057"/>
      <c r="BZ8" s="1057"/>
      <c r="CA8" s="1057"/>
      <c r="CB8" s="1057"/>
      <c r="CC8" s="1057"/>
      <c r="CD8" s="1057"/>
      <c r="CE8" s="1057"/>
      <c r="CF8" s="1057"/>
      <c r="CG8" s="1078"/>
      <c r="CH8" s="1053">
        <v>3</v>
      </c>
      <c r="CI8" s="1054"/>
      <c r="CJ8" s="1054"/>
      <c r="CK8" s="1054"/>
      <c r="CL8" s="1055"/>
      <c r="CM8" s="1053">
        <v>156</v>
      </c>
      <c r="CN8" s="1054"/>
      <c r="CO8" s="1054"/>
      <c r="CP8" s="1054"/>
      <c r="CQ8" s="1055"/>
      <c r="CR8" s="1053">
        <v>2</v>
      </c>
      <c r="CS8" s="1054"/>
      <c r="CT8" s="1054"/>
      <c r="CU8" s="1054"/>
      <c r="CV8" s="1055"/>
      <c r="CW8" s="1053">
        <v>66</v>
      </c>
      <c r="CX8" s="1054"/>
      <c r="CY8" s="1054"/>
      <c r="CZ8" s="1054"/>
      <c r="DA8" s="1055"/>
      <c r="DB8" s="1053" t="s">
        <v>577</v>
      </c>
      <c r="DC8" s="1054"/>
      <c r="DD8" s="1054"/>
      <c r="DE8" s="1054"/>
      <c r="DF8" s="1055"/>
      <c r="DG8" s="1053" t="s">
        <v>577</v>
      </c>
      <c r="DH8" s="1054"/>
      <c r="DI8" s="1054"/>
      <c r="DJ8" s="1054"/>
      <c r="DK8" s="1055"/>
      <c r="DL8" s="1053" t="s">
        <v>577</v>
      </c>
      <c r="DM8" s="1054"/>
      <c r="DN8" s="1054"/>
      <c r="DO8" s="1054"/>
      <c r="DP8" s="1055"/>
      <c r="DQ8" s="1053" t="s">
        <v>577</v>
      </c>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390</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391</v>
      </c>
      <c r="B23" s="1001" t="s">
        <v>392</v>
      </c>
      <c r="C23" s="1002"/>
      <c r="D23" s="1002"/>
      <c r="E23" s="1002"/>
      <c r="F23" s="1002"/>
      <c r="G23" s="1002"/>
      <c r="H23" s="1002"/>
      <c r="I23" s="1002"/>
      <c r="J23" s="1002"/>
      <c r="K23" s="1002"/>
      <c r="L23" s="1002"/>
      <c r="M23" s="1002"/>
      <c r="N23" s="1002"/>
      <c r="O23" s="1002"/>
      <c r="P23" s="1012"/>
      <c r="Q23" s="1131">
        <v>9280</v>
      </c>
      <c r="R23" s="1125"/>
      <c r="S23" s="1125"/>
      <c r="T23" s="1125"/>
      <c r="U23" s="1125"/>
      <c r="V23" s="1125">
        <v>8959</v>
      </c>
      <c r="W23" s="1125"/>
      <c r="X23" s="1125"/>
      <c r="Y23" s="1125"/>
      <c r="Z23" s="1125"/>
      <c r="AA23" s="1125">
        <v>321</v>
      </c>
      <c r="AB23" s="1125"/>
      <c r="AC23" s="1125"/>
      <c r="AD23" s="1125"/>
      <c r="AE23" s="1132"/>
      <c r="AF23" s="1133">
        <v>314</v>
      </c>
      <c r="AG23" s="1125"/>
      <c r="AH23" s="1125"/>
      <c r="AI23" s="1125"/>
      <c r="AJ23" s="1134"/>
      <c r="AK23" s="1135"/>
      <c r="AL23" s="1136"/>
      <c r="AM23" s="1136"/>
      <c r="AN23" s="1136"/>
      <c r="AO23" s="1136"/>
      <c r="AP23" s="1125">
        <v>9990</v>
      </c>
      <c r="AQ23" s="1125"/>
      <c r="AR23" s="1125"/>
      <c r="AS23" s="1125"/>
      <c r="AT23" s="1125"/>
      <c r="AU23" s="1126"/>
      <c r="AV23" s="1126"/>
      <c r="AW23" s="1126"/>
      <c r="AX23" s="1126"/>
      <c r="AY23" s="1127"/>
      <c r="AZ23" s="1128" t="s">
        <v>226</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372</v>
      </c>
      <c r="B26" s="1060"/>
      <c r="C26" s="1060"/>
      <c r="D26" s="1060"/>
      <c r="E26" s="1060"/>
      <c r="F26" s="1060"/>
      <c r="G26" s="1060"/>
      <c r="H26" s="1060"/>
      <c r="I26" s="1060"/>
      <c r="J26" s="1060"/>
      <c r="K26" s="1060"/>
      <c r="L26" s="1060"/>
      <c r="M26" s="1060"/>
      <c r="N26" s="1060"/>
      <c r="O26" s="1060"/>
      <c r="P26" s="1061"/>
      <c r="Q26" s="1065" t="s">
        <v>395</v>
      </c>
      <c r="R26" s="1066"/>
      <c r="S26" s="1066"/>
      <c r="T26" s="1066"/>
      <c r="U26" s="1067"/>
      <c r="V26" s="1065" t="s">
        <v>396</v>
      </c>
      <c r="W26" s="1066"/>
      <c r="X26" s="1066"/>
      <c r="Y26" s="1066"/>
      <c r="Z26" s="1067"/>
      <c r="AA26" s="1065" t="s">
        <v>397</v>
      </c>
      <c r="AB26" s="1066"/>
      <c r="AC26" s="1066"/>
      <c r="AD26" s="1066"/>
      <c r="AE26" s="1066"/>
      <c r="AF26" s="1119" t="s">
        <v>398</v>
      </c>
      <c r="AG26" s="1072"/>
      <c r="AH26" s="1072"/>
      <c r="AI26" s="1072"/>
      <c r="AJ26" s="1120"/>
      <c r="AK26" s="1066" t="s">
        <v>399</v>
      </c>
      <c r="AL26" s="1066"/>
      <c r="AM26" s="1066"/>
      <c r="AN26" s="1066"/>
      <c r="AO26" s="1067"/>
      <c r="AP26" s="1065" t="s">
        <v>400</v>
      </c>
      <c r="AQ26" s="1066"/>
      <c r="AR26" s="1066"/>
      <c r="AS26" s="1066"/>
      <c r="AT26" s="1067"/>
      <c r="AU26" s="1065" t="s">
        <v>401</v>
      </c>
      <c r="AV26" s="1066"/>
      <c r="AW26" s="1066"/>
      <c r="AX26" s="1066"/>
      <c r="AY26" s="1067"/>
      <c r="AZ26" s="1065" t="s">
        <v>402</v>
      </c>
      <c r="BA26" s="1066"/>
      <c r="BB26" s="1066"/>
      <c r="BC26" s="1066"/>
      <c r="BD26" s="1067"/>
      <c r="BE26" s="1065" t="s">
        <v>379</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403</v>
      </c>
      <c r="C28" s="1112"/>
      <c r="D28" s="1112"/>
      <c r="E28" s="1112"/>
      <c r="F28" s="1112"/>
      <c r="G28" s="1112"/>
      <c r="H28" s="1112"/>
      <c r="I28" s="1112"/>
      <c r="J28" s="1112"/>
      <c r="K28" s="1112"/>
      <c r="L28" s="1112"/>
      <c r="M28" s="1112"/>
      <c r="N28" s="1112"/>
      <c r="O28" s="1112"/>
      <c r="P28" s="1113"/>
      <c r="Q28" s="1114">
        <v>1845</v>
      </c>
      <c r="R28" s="1115"/>
      <c r="S28" s="1115"/>
      <c r="T28" s="1115"/>
      <c r="U28" s="1115"/>
      <c r="V28" s="1115">
        <v>1825</v>
      </c>
      <c r="W28" s="1115"/>
      <c r="X28" s="1115"/>
      <c r="Y28" s="1115"/>
      <c r="Z28" s="1115"/>
      <c r="AA28" s="1115">
        <v>20</v>
      </c>
      <c r="AB28" s="1115"/>
      <c r="AC28" s="1115"/>
      <c r="AD28" s="1115"/>
      <c r="AE28" s="1116"/>
      <c r="AF28" s="1117">
        <v>20</v>
      </c>
      <c r="AG28" s="1115"/>
      <c r="AH28" s="1115"/>
      <c r="AI28" s="1115"/>
      <c r="AJ28" s="1118"/>
      <c r="AK28" s="1106">
        <v>112</v>
      </c>
      <c r="AL28" s="1107"/>
      <c r="AM28" s="1107"/>
      <c r="AN28" s="1107"/>
      <c r="AO28" s="1107"/>
      <c r="AP28" s="1107" t="s">
        <v>575</v>
      </c>
      <c r="AQ28" s="1107"/>
      <c r="AR28" s="1107"/>
      <c r="AS28" s="1107"/>
      <c r="AT28" s="1107"/>
      <c r="AU28" s="1107" t="s">
        <v>511</v>
      </c>
      <c r="AV28" s="1107"/>
      <c r="AW28" s="1107"/>
      <c r="AX28" s="1107"/>
      <c r="AY28" s="1107"/>
      <c r="AZ28" s="1108" t="s">
        <v>511</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404</v>
      </c>
      <c r="C29" s="1095"/>
      <c r="D29" s="1095"/>
      <c r="E29" s="1095"/>
      <c r="F29" s="1095"/>
      <c r="G29" s="1095"/>
      <c r="H29" s="1095"/>
      <c r="I29" s="1095"/>
      <c r="J29" s="1095"/>
      <c r="K29" s="1095"/>
      <c r="L29" s="1095"/>
      <c r="M29" s="1095"/>
      <c r="N29" s="1095"/>
      <c r="O29" s="1095"/>
      <c r="P29" s="1096"/>
      <c r="Q29" s="1102">
        <v>377</v>
      </c>
      <c r="R29" s="1103"/>
      <c r="S29" s="1103"/>
      <c r="T29" s="1103"/>
      <c r="U29" s="1103"/>
      <c r="V29" s="1103">
        <v>376</v>
      </c>
      <c r="W29" s="1103"/>
      <c r="X29" s="1103"/>
      <c r="Y29" s="1103"/>
      <c r="Z29" s="1103"/>
      <c r="AA29" s="1103">
        <v>1</v>
      </c>
      <c r="AB29" s="1103"/>
      <c r="AC29" s="1103"/>
      <c r="AD29" s="1103"/>
      <c r="AE29" s="1104"/>
      <c r="AF29" s="1099">
        <v>1</v>
      </c>
      <c r="AG29" s="1100"/>
      <c r="AH29" s="1100"/>
      <c r="AI29" s="1100"/>
      <c r="AJ29" s="1101"/>
      <c r="AK29" s="1044">
        <v>74</v>
      </c>
      <c r="AL29" s="1035"/>
      <c r="AM29" s="1035"/>
      <c r="AN29" s="1035"/>
      <c r="AO29" s="1035"/>
      <c r="AP29" s="1035" t="s">
        <v>575</v>
      </c>
      <c r="AQ29" s="1035"/>
      <c r="AR29" s="1035"/>
      <c r="AS29" s="1035"/>
      <c r="AT29" s="1035"/>
      <c r="AU29" s="1035" t="s">
        <v>511</v>
      </c>
      <c r="AV29" s="1035"/>
      <c r="AW29" s="1035"/>
      <c r="AX29" s="1035"/>
      <c r="AY29" s="1035"/>
      <c r="AZ29" s="1105" t="s">
        <v>511</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405</v>
      </c>
      <c r="C30" s="1095"/>
      <c r="D30" s="1095"/>
      <c r="E30" s="1095"/>
      <c r="F30" s="1095"/>
      <c r="G30" s="1095"/>
      <c r="H30" s="1095"/>
      <c r="I30" s="1095"/>
      <c r="J30" s="1095"/>
      <c r="K30" s="1095"/>
      <c r="L30" s="1095"/>
      <c r="M30" s="1095"/>
      <c r="N30" s="1095"/>
      <c r="O30" s="1095"/>
      <c r="P30" s="1096"/>
      <c r="Q30" s="1102">
        <v>239</v>
      </c>
      <c r="R30" s="1103"/>
      <c r="S30" s="1103"/>
      <c r="T30" s="1103"/>
      <c r="U30" s="1103"/>
      <c r="V30" s="1103">
        <v>239</v>
      </c>
      <c r="W30" s="1103"/>
      <c r="X30" s="1103"/>
      <c r="Y30" s="1103"/>
      <c r="Z30" s="1103"/>
      <c r="AA30" s="1103" t="s">
        <v>575</v>
      </c>
      <c r="AB30" s="1103"/>
      <c r="AC30" s="1103"/>
      <c r="AD30" s="1103"/>
      <c r="AE30" s="1104"/>
      <c r="AF30" s="1099" t="s">
        <v>226</v>
      </c>
      <c r="AG30" s="1100"/>
      <c r="AH30" s="1100"/>
      <c r="AI30" s="1100"/>
      <c r="AJ30" s="1101"/>
      <c r="AK30" s="1044">
        <v>15</v>
      </c>
      <c r="AL30" s="1035"/>
      <c r="AM30" s="1035"/>
      <c r="AN30" s="1035"/>
      <c r="AO30" s="1035"/>
      <c r="AP30" s="1035" t="s">
        <v>575</v>
      </c>
      <c r="AQ30" s="1035"/>
      <c r="AR30" s="1035"/>
      <c r="AS30" s="1035"/>
      <c r="AT30" s="1035"/>
      <c r="AU30" s="1035" t="s">
        <v>511</v>
      </c>
      <c r="AV30" s="1035"/>
      <c r="AW30" s="1035"/>
      <c r="AX30" s="1035"/>
      <c r="AY30" s="1035"/>
      <c r="AZ30" s="1105" t="s">
        <v>511</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406</v>
      </c>
      <c r="C31" s="1095"/>
      <c r="D31" s="1095"/>
      <c r="E31" s="1095"/>
      <c r="F31" s="1095"/>
      <c r="G31" s="1095"/>
      <c r="H31" s="1095"/>
      <c r="I31" s="1095"/>
      <c r="J31" s="1095"/>
      <c r="K31" s="1095"/>
      <c r="L31" s="1095"/>
      <c r="M31" s="1095"/>
      <c r="N31" s="1095"/>
      <c r="O31" s="1095"/>
      <c r="P31" s="1096"/>
      <c r="Q31" s="1102">
        <v>6</v>
      </c>
      <c r="R31" s="1103"/>
      <c r="S31" s="1103"/>
      <c r="T31" s="1103"/>
      <c r="U31" s="1103"/>
      <c r="V31" s="1103">
        <v>6</v>
      </c>
      <c r="W31" s="1103"/>
      <c r="X31" s="1103"/>
      <c r="Y31" s="1103"/>
      <c r="Z31" s="1103"/>
      <c r="AA31" s="1103">
        <v>0</v>
      </c>
      <c r="AB31" s="1103"/>
      <c r="AC31" s="1103"/>
      <c r="AD31" s="1103"/>
      <c r="AE31" s="1104"/>
      <c r="AF31" s="1099">
        <v>0</v>
      </c>
      <c r="AG31" s="1100"/>
      <c r="AH31" s="1100"/>
      <c r="AI31" s="1100"/>
      <c r="AJ31" s="1101"/>
      <c r="AK31" s="1044">
        <v>0</v>
      </c>
      <c r="AL31" s="1035"/>
      <c r="AM31" s="1035"/>
      <c r="AN31" s="1035"/>
      <c r="AO31" s="1035"/>
      <c r="AP31" s="1035" t="s">
        <v>575</v>
      </c>
      <c r="AQ31" s="1035"/>
      <c r="AR31" s="1035"/>
      <c r="AS31" s="1035"/>
      <c r="AT31" s="1035"/>
      <c r="AU31" s="1035" t="s">
        <v>511</v>
      </c>
      <c r="AV31" s="1035"/>
      <c r="AW31" s="1035"/>
      <c r="AX31" s="1035"/>
      <c r="AY31" s="1035"/>
      <c r="AZ31" s="1105" t="s">
        <v>511</v>
      </c>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407</v>
      </c>
      <c r="C32" s="1095"/>
      <c r="D32" s="1095"/>
      <c r="E32" s="1095"/>
      <c r="F32" s="1095"/>
      <c r="G32" s="1095"/>
      <c r="H32" s="1095"/>
      <c r="I32" s="1095"/>
      <c r="J32" s="1095"/>
      <c r="K32" s="1095"/>
      <c r="L32" s="1095"/>
      <c r="M32" s="1095"/>
      <c r="N32" s="1095"/>
      <c r="O32" s="1095"/>
      <c r="P32" s="1096"/>
      <c r="Q32" s="1102">
        <v>17</v>
      </c>
      <c r="R32" s="1103"/>
      <c r="S32" s="1103"/>
      <c r="T32" s="1103"/>
      <c r="U32" s="1103"/>
      <c r="V32" s="1103">
        <v>10</v>
      </c>
      <c r="W32" s="1103"/>
      <c r="X32" s="1103"/>
      <c r="Y32" s="1103"/>
      <c r="Z32" s="1103"/>
      <c r="AA32" s="1103">
        <v>7</v>
      </c>
      <c r="AB32" s="1103"/>
      <c r="AC32" s="1103"/>
      <c r="AD32" s="1103"/>
      <c r="AE32" s="1104"/>
      <c r="AF32" s="1099">
        <v>7</v>
      </c>
      <c r="AG32" s="1100"/>
      <c r="AH32" s="1100"/>
      <c r="AI32" s="1100"/>
      <c r="AJ32" s="1101"/>
      <c r="AK32" s="1044" t="s">
        <v>575</v>
      </c>
      <c r="AL32" s="1035"/>
      <c r="AM32" s="1035"/>
      <c r="AN32" s="1035"/>
      <c r="AO32" s="1035"/>
      <c r="AP32" s="1035" t="s">
        <v>575</v>
      </c>
      <c r="AQ32" s="1035"/>
      <c r="AR32" s="1035"/>
      <c r="AS32" s="1035"/>
      <c r="AT32" s="1035"/>
      <c r="AU32" s="1035" t="s">
        <v>511</v>
      </c>
      <c r="AV32" s="1035"/>
      <c r="AW32" s="1035"/>
      <c r="AX32" s="1035"/>
      <c r="AY32" s="1035"/>
      <c r="AZ32" s="1105" t="s">
        <v>511</v>
      </c>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408</v>
      </c>
      <c r="C33" s="1095"/>
      <c r="D33" s="1095"/>
      <c r="E33" s="1095"/>
      <c r="F33" s="1095"/>
      <c r="G33" s="1095"/>
      <c r="H33" s="1095"/>
      <c r="I33" s="1095"/>
      <c r="J33" s="1095"/>
      <c r="K33" s="1095"/>
      <c r="L33" s="1095"/>
      <c r="M33" s="1095"/>
      <c r="N33" s="1095"/>
      <c r="O33" s="1095"/>
      <c r="P33" s="1096"/>
      <c r="Q33" s="1102">
        <v>239</v>
      </c>
      <c r="R33" s="1103"/>
      <c r="S33" s="1103"/>
      <c r="T33" s="1103"/>
      <c r="U33" s="1103"/>
      <c r="V33" s="1103">
        <v>234</v>
      </c>
      <c r="W33" s="1103"/>
      <c r="X33" s="1103"/>
      <c r="Y33" s="1103"/>
      <c r="Z33" s="1103"/>
      <c r="AA33" s="1103">
        <v>5</v>
      </c>
      <c r="AB33" s="1103"/>
      <c r="AC33" s="1103"/>
      <c r="AD33" s="1103"/>
      <c r="AE33" s="1104"/>
      <c r="AF33" s="1099">
        <v>412</v>
      </c>
      <c r="AG33" s="1100"/>
      <c r="AH33" s="1100"/>
      <c r="AI33" s="1100"/>
      <c r="AJ33" s="1101"/>
      <c r="AK33" s="1044">
        <v>1</v>
      </c>
      <c r="AL33" s="1035"/>
      <c r="AM33" s="1035"/>
      <c r="AN33" s="1035"/>
      <c r="AO33" s="1035"/>
      <c r="AP33" s="1035">
        <v>1144</v>
      </c>
      <c r="AQ33" s="1035"/>
      <c r="AR33" s="1035"/>
      <c r="AS33" s="1035"/>
      <c r="AT33" s="1035"/>
      <c r="AU33" s="1035" t="s">
        <v>575</v>
      </c>
      <c r="AV33" s="1035"/>
      <c r="AW33" s="1035"/>
      <c r="AX33" s="1035"/>
      <c r="AY33" s="1035"/>
      <c r="AZ33" s="1105" t="s">
        <v>575</v>
      </c>
      <c r="BA33" s="1105"/>
      <c r="BB33" s="1105"/>
      <c r="BC33" s="1105"/>
      <c r="BD33" s="1105"/>
      <c r="BE33" s="1036" t="s">
        <v>409</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t="s">
        <v>410</v>
      </c>
      <c r="C34" s="1095"/>
      <c r="D34" s="1095"/>
      <c r="E34" s="1095"/>
      <c r="F34" s="1095"/>
      <c r="G34" s="1095"/>
      <c r="H34" s="1095"/>
      <c r="I34" s="1095"/>
      <c r="J34" s="1095"/>
      <c r="K34" s="1095"/>
      <c r="L34" s="1095"/>
      <c r="M34" s="1095"/>
      <c r="N34" s="1095"/>
      <c r="O34" s="1095"/>
      <c r="P34" s="1096"/>
      <c r="Q34" s="1102">
        <v>571</v>
      </c>
      <c r="R34" s="1103"/>
      <c r="S34" s="1103"/>
      <c r="T34" s="1103"/>
      <c r="U34" s="1103"/>
      <c r="V34" s="1103">
        <v>557</v>
      </c>
      <c r="W34" s="1103"/>
      <c r="X34" s="1103"/>
      <c r="Y34" s="1103"/>
      <c r="Z34" s="1103"/>
      <c r="AA34" s="1103">
        <v>14</v>
      </c>
      <c r="AB34" s="1103"/>
      <c r="AC34" s="1103"/>
      <c r="AD34" s="1103"/>
      <c r="AE34" s="1104"/>
      <c r="AF34" s="1099">
        <v>480</v>
      </c>
      <c r="AG34" s="1100"/>
      <c r="AH34" s="1100"/>
      <c r="AI34" s="1100"/>
      <c r="AJ34" s="1101"/>
      <c r="AK34" s="1044">
        <v>87</v>
      </c>
      <c r="AL34" s="1035"/>
      <c r="AM34" s="1035"/>
      <c r="AN34" s="1035"/>
      <c r="AO34" s="1035"/>
      <c r="AP34" s="1035">
        <v>1781</v>
      </c>
      <c r="AQ34" s="1035"/>
      <c r="AR34" s="1035"/>
      <c r="AS34" s="1035"/>
      <c r="AT34" s="1035"/>
      <c r="AU34" s="1035">
        <v>648</v>
      </c>
      <c r="AV34" s="1035"/>
      <c r="AW34" s="1035"/>
      <c r="AX34" s="1035"/>
      <c r="AY34" s="1035"/>
      <c r="AZ34" s="1105" t="s">
        <v>575</v>
      </c>
      <c r="BA34" s="1105"/>
      <c r="BB34" s="1105"/>
      <c r="BC34" s="1105"/>
      <c r="BD34" s="1105"/>
      <c r="BE34" s="1036" t="s">
        <v>409</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t="s">
        <v>411</v>
      </c>
      <c r="C35" s="1095"/>
      <c r="D35" s="1095"/>
      <c r="E35" s="1095"/>
      <c r="F35" s="1095"/>
      <c r="G35" s="1095"/>
      <c r="H35" s="1095"/>
      <c r="I35" s="1095"/>
      <c r="J35" s="1095"/>
      <c r="K35" s="1095"/>
      <c r="L35" s="1095"/>
      <c r="M35" s="1095"/>
      <c r="N35" s="1095"/>
      <c r="O35" s="1095"/>
      <c r="P35" s="1096"/>
      <c r="Q35" s="1102">
        <v>328</v>
      </c>
      <c r="R35" s="1103"/>
      <c r="S35" s="1103"/>
      <c r="T35" s="1103"/>
      <c r="U35" s="1103"/>
      <c r="V35" s="1103">
        <v>315</v>
      </c>
      <c r="W35" s="1103"/>
      <c r="X35" s="1103"/>
      <c r="Y35" s="1103"/>
      <c r="Z35" s="1103"/>
      <c r="AA35" s="1103">
        <v>13</v>
      </c>
      <c r="AB35" s="1103"/>
      <c r="AC35" s="1103"/>
      <c r="AD35" s="1103"/>
      <c r="AE35" s="1104"/>
      <c r="AF35" s="1099">
        <v>13</v>
      </c>
      <c r="AG35" s="1100"/>
      <c r="AH35" s="1100"/>
      <c r="AI35" s="1100"/>
      <c r="AJ35" s="1101"/>
      <c r="AK35" s="1044" t="s">
        <v>575</v>
      </c>
      <c r="AL35" s="1035"/>
      <c r="AM35" s="1035"/>
      <c r="AN35" s="1035"/>
      <c r="AO35" s="1035"/>
      <c r="AP35" s="1035">
        <v>337</v>
      </c>
      <c r="AQ35" s="1035"/>
      <c r="AR35" s="1035"/>
      <c r="AS35" s="1035"/>
      <c r="AT35" s="1035"/>
      <c r="AU35" s="1035" t="s">
        <v>575</v>
      </c>
      <c r="AV35" s="1035"/>
      <c r="AW35" s="1035"/>
      <c r="AX35" s="1035"/>
      <c r="AY35" s="1035"/>
      <c r="AZ35" s="1105" t="s">
        <v>575</v>
      </c>
      <c r="BA35" s="1105"/>
      <c r="BB35" s="1105"/>
      <c r="BC35" s="1105"/>
      <c r="BD35" s="1105"/>
      <c r="BE35" s="1036" t="s">
        <v>412</v>
      </c>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413</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391</v>
      </c>
      <c r="B63" s="1001" t="s">
        <v>414</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933</v>
      </c>
      <c r="AG63" s="1023"/>
      <c r="AH63" s="1023"/>
      <c r="AI63" s="1023"/>
      <c r="AJ63" s="1086"/>
      <c r="AK63" s="1087"/>
      <c r="AL63" s="1027"/>
      <c r="AM63" s="1027"/>
      <c r="AN63" s="1027"/>
      <c r="AO63" s="1027"/>
      <c r="AP63" s="1023">
        <v>3262</v>
      </c>
      <c r="AQ63" s="1023"/>
      <c r="AR63" s="1023"/>
      <c r="AS63" s="1023"/>
      <c r="AT63" s="1023"/>
      <c r="AU63" s="1023">
        <v>648</v>
      </c>
      <c r="AV63" s="1023"/>
      <c r="AW63" s="1023"/>
      <c r="AX63" s="1023"/>
      <c r="AY63" s="1023"/>
      <c r="AZ63" s="1081"/>
      <c r="BA63" s="1081"/>
      <c r="BB63" s="1081"/>
      <c r="BC63" s="1081"/>
      <c r="BD63" s="1081"/>
      <c r="BE63" s="1024"/>
      <c r="BF63" s="1024"/>
      <c r="BG63" s="1024"/>
      <c r="BH63" s="1024"/>
      <c r="BI63" s="1025"/>
      <c r="BJ63" s="1082" t="s">
        <v>415</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417</v>
      </c>
      <c r="B66" s="1060"/>
      <c r="C66" s="1060"/>
      <c r="D66" s="1060"/>
      <c r="E66" s="1060"/>
      <c r="F66" s="1060"/>
      <c r="G66" s="1060"/>
      <c r="H66" s="1060"/>
      <c r="I66" s="1060"/>
      <c r="J66" s="1060"/>
      <c r="K66" s="1060"/>
      <c r="L66" s="1060"/>
      <c r="M66" s="1060"/>
      <c r="N66" s="1060"/>
      <c r="O66" s="1060"/>
      <c r="P66" s="1061"/>
      <c r="Q66" s="1065" t="s">
        <v>418</v>
      </c>
      <c r="R66" s="1066"/>
      <c r="S66" s="1066"/>
      <c r="T66" s="1066"/>
      <c r="U66" s="1067"/>
      <c r="V66" s="1065" t="s">
        <v>396</v>
      </c>
      <c r="W66" s="1066"/>
      <c r="X66" s="1066"/>
      <c r="Y66" s="1066"/>
      <c r="Z66" s="1067"/>
      <c r="AA66" s="1065" t="s">
        <v>397</v>
      </c>
      <c r="AB66" s="1066"/>
      <c r="AC66" s="1066"/>
      <c r="AD66" s="1066"/>
      <c r="AE66" s="1067"/>
      <c r="AF66" s="1071" t="s">
        <v>398</v>
      </c>
      <c r="AG66" s="1072"/>
      <c r="AH66" s="1072"/>
      <c r="AI66" s="1072"/>
      <c r="AJ66" s="1073"/>
      <c r="AK66" s="1065" t="s">
        <v>399</v>
      </c>
      <c r="AL66" s="1060"/>
      <c r="AM66" s="1060"/>
      <c r="AN66" s="1060"/>
      <c r="AO66" s="1061"/>
      <c r="AP66" s="1065" t="s">
        <v>419</v>
      </c>
      <c r="AQ66" s="1066"/>
      <c r="AR66" s="1066"/>
      <c r="AS66" s="1066"/>
      <c r="AT66" s="1067"/>
      <c r="AU66" s="1065" t="s">
        <v>420</v>
      </c>
      <c r="AV66" s="1066"/>
      <c r="AW66" s="1066"/>
      <c r="AX66" s="1066"/>
      <c r="AY66" s="1067"/>
      <c r="AZ66" s="1065" t="s">
        <v>379</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584</v>
      </c>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585</v>
      </c>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v>42</v>
      </c>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586</v>
      </c>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v>33</v>
      </c>
      <c r="AG70" s="1035"/>
      <c r="AH70" s="1035"/>
      <c r="AI70" s="1035"/>
      <c r="AJ70" s="1035"/>
      <c r="AK70" s="1035"/>
      <c r="AL70" s="1035"/>
      <c r="AM70" s="1035"/>
      <c r="AN70" s="1035"/>
      <c r="AO70" s="1035"/>
      <c r="AP70" s="1035">
        <v>6</v>
      </c>
      <c r="AQ70" s="1035"/>
      <c r="AR70" s="1035"/>
      <c r="AS70" s="1035"/>
      <c r="AT70" s="1035"/>
      <c r="AU70" s="1035">
        <v>1</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587</v>
      </c>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v>334</v>
      </c>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588</v>
      </c>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v>145</v>
      </c>
      <c r="AG72" s="1035"/>
      <c r="AH72" s="1035"/>
      <c r="AI72" s="1035"/>
      <c r="AJ72" s="1035"/>
      <c r="AK72" s="1035"/>
      <c r="AL72" s="1035"/>
      <c r="AM72" s="1035"/>
      <c r="AN72" s="1035"/>
      <c r="AO72" s="1035"/>
      <c r="AP72" s="1035">
        <v>590</v>
      </c>
      <c r="AQ72" s="1035"/>
      <c r="AR72" s="1035"/>
      <c r="AS72" s="1035"/>
      <c r="AT72" s="1035"/>
      <c r="AU72" s="1035">
        <v>67</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589</v>
      </c>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v>16</v>
      </c>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590</v>
      </c>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v>39</v>
      </c>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t="s">
        <v>591</v>
      </c>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t="s">
        <v>592</v>
      </c>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v>54</v>
      </c>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t="s">
        <v>593</v>
      </c>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v>16179</v>
      </c>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t="s">
        <v>594</v>
      </c>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t="s">
        <v>592</v>
      </c>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v>937</v>
      </c>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t="s">
        <v>595</v>
      </c>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v>2</v>
      </c>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t="s">
        <v>596</v>
      </c>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t="s">
        <v>592</v>
      </c>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t="s">
        <v>511</v>
      </c>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t="s">
        <v>597</v>
      </c>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t="s">
        <v>511</v>
      </c>
      <c r="AG83" s="1035"/>
      <c r="AH83" s="1035"/>
      <c r="AI83" s="1035"/>
      <c r="AJ83" s="1035"/>
      <c r="AK83" s="1035"/>
      <c r="AL83" s="1035"/>
      <c r="AM83" s="1035"/>
      <c r="AN83" s="1035"/>
      <c r="AO83" s="1035"/>
      <c r="AP83" s="1035">
        <v>166</v>
      </c>
      <c r="AQ83" s="1035"/>
      <c r="AR83" s="1035"/>
      <c r="AS83" s="1035"/>
      <c r="AT83" s="1035"/>
      <c r="AU83" s="1035">
        <v>49</v>
      </c>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t="s">
        <v>598</v>
      </c>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v>7</v>
      </c>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t="s">
        <v>599</v>
      </c>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t="s">
        <v>511</v>
      </c>
      <c r="AG85" s="1035"/>
      <c r="AH85" s="1035"/>
      <c r="AI85" s="1035"/>
      <c r="AJ85" s="1035"/>
      <c r="AK85" s="1035"/>
      <c r="AL85" s="1035"/>
      <c r="AM85" s="1035"/>
      <c r="AN85" s="1035"/>
      <c r="AO85" s="1035"/>
      <c r="AP85" s="1035">
        <v>3596</v>
      </c>
      <c r="AQ85" s="1035"/>
      <c r="AR85" s="1035"/>
      <c r="AS85" s="1035"/>
      <c r="AT85" s="1035"/>
      <c r="AU85" s="1035">
        <v>675</v>
      </c>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t="s">
        <v>600</v>
      </c>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t="s">
        <v>511</v>
      </c>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391</v>
      </c>
      <c r="B88" s="1001" t="s">
        <v>421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17788</v>
      </c>
      <c r="AG88" s="1023"/>
      <c r="AH88" s="1023"/>
      <c r="AI88" s="1023"/>
      <c r="AJ88" s="1023"/>
      <c r="AK88" s="1027"/>
      <c r="AL88" s="1027"/>
      <c r="AM88" s="1027"/>
      <c r="AN88" s="1027"/>
      <c r="AO88" s="1027"/>
      <c r="AP88" s="1023">
        <v>4358</v>
      </c>
      <c r="AQ88" s="1023"/>
      <c r="AR88" s="1023"/>
      <c r="AS88" s="1023"/>
      <c r="AT88" s="1023"/>
      <c r="AU88" s="1023">
        <v>792</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1001" t="s">
        <v>422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12</v>
      </c>
      <c r="CS102" s="1017"/>
      <c r="CT102" s="1017"/>
      <c r="CU102" s="1017"/>
      <c r="CV102" s="1018"/>
      <c r="CW102" s="1016">
        <v>205</v>
      </c>
      <c r="CX102" s="1017"/>
      <c r="CY102" s="1017"/>
      <c r="CZ102" s="1017"/>
      <c r="DA102" s="1018"/>
      <c r="DB102" s="1016" t="s">
        <v>575</v>
      </c>
      <c r="DC102" s="1017"/>
      <c r="DD102" s="1017"/>
      <c r="DE102" s="1017"/>
      <c r="DF102" s="1018"/>
      <c r="DG102" s="1016">
        <v>710</v>
      </c>
      <c r="DH102" s="1017"/>
      <c r="DI102" s="1017"/>
      <c r="DJ102" s="1017"/>
      <c r="DK102" s="1018"/>
      <c r="DL102" s="1016" t="s">
        <v>575</v>
      </c>
      <c r="DM102" s="1017"/>
      <c r="DN102" s="1017"/>
      <c r="DO102" s="1017"/>
      <c r="DP102" s="1018"/>
      <c r="DQ102" s="1016">
        <v>491</v>
      </c>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429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430</v>
      </c>
      <c r="AB109" s="960"/>
      <c r="AC109" s="960"/>
      <c r="AD109" s="960"/>
      <c r="AE109" s="961"/>
      <c r="AF109" s="962" t="s">
        <v>431</v>
      </c>
      <c r="AG109" s="960"/>
      <c r="AH109" s="960"/>
      <c r="AI109" s="960"/>
      <c r="AJ109" s="961"/>
      <c r="AK109" s="962" t="s">
        <v>306</v>
      </c>
      <c r="AL109" s="960"/>
      <c r="AM109" s="960"/>
      <c r="AN109" s="960"/>
      <c r="AO109" s="961"/>
      <c r="AP109" s="962" t="s">
        <v>432</v>
      </c>
      <c r="AQ109" s="960"/>
      <c r="AR109" s="960"/>
      <c r="AS109" s="960"/>
      <c r="AT109" s="993"/>
      <c r="AU109" s="959" t="s">
        <v>429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430</v>
      </c>
      <c r="BR109" s="960"/>
      <c r="BS109" s="960"/>
      <c r="BT109" s="960"/>
      <c r="BU109" s="961"/>
      <c r="BV109" s="962" t="s">
        <v>431</v>
      </c>
      <c r="BW109" s="960"/>
      <c r="BX109" s="960"/>
      <c r="BY109" s="960"/>
      <c r="BZ109" s="961"/>
      <c r="CA109" s="962" t="s">
        <v>306</v>
      </c>
      <c r="CB109" s="960"/>
      <c r="CC109" s="960"/>
      <c r="CD109" s="960"/>
      <c r="CE109" s="961"/>
      <c r="CF109" s="1000" t="s">
        <v>432</v>
      </c>
      <c r="CG109" s="1000"/>
      <c r="CH109" s="1000"/>
      <c r="CI109" s="1000"/>
      <c r="CJ109" s="1000"/>
      <c r="CK109" s="962" t="s">
        <v>433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430</v>
      </c>
      <c r="DH109" s="960"/>
      <c r="DI109" s="960"/>
      <c r="DJ109" s="960"/>
      <c r="DK109" s="961"/>
      <c r="DL109" s="962" t="s">
        <v>431</v>
      </c>
      <c r="DM109" s="960"/>
      <c r="DN109" s="960"/>
      <c r="DO109" s="960"/>
      <c r="DP109" s="961"/>
      <c r="DQ109" s="962" t="s">
        <v>306</v>
      </c>
      <c r="DR109" s="960"/>
      <c r="DS109" s="960"/>
      <c r="DT109" s="960"/>
      <c r="DU109" s="961"/>
      <c r="DV109" s="962" t="s">
        <v>432</v>
      </c>
      <c r="DW109" s="960"/>
      <c r="DX109" s="960"/>
      <c r="DY109" s="960"/>
      <c r="DZ109" s="993"/>
    </row>
    <row r="110" spans="1:131" s="233" customFormat="1" ht="26.25" customHeight="1" x14ac:dyDescent="0.15">
      <c r="A110" s="871" t="s">
        <v>434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833624</v>
      </c>
      <c r="AB110" s="953"/>
      <c r="AC110" s="953"/>
      <c r="AD110" s="953"/>
      <c r="AE110" s="954"/>
      <c r="AF110" s="955">
        <v>823635</v>
      </c>
      <c r="AG110" s="953"/>
      <c r="AH110" s="953"/>
      <c r="AI110" s="953"/>
      <c r="AJ110" s="954"/>
      <c r="AK110" s="955">
        <v>821802</v>
      </c>
      <c r="AL110" s="953"/>
      <c r="AM110" s="953"/>
      <c r="AN110" s="953"/>
      <c r="AO110" s="954"/>
      <c r="AP110" s="956">
        <v>17.399999999999999</v>
      </c>
      <c r="AQ110" s="957"/>
      <c r="AR110" s="957"/>
      <c r="AS110" s="957"/>
      <c r="AT110" s="958"/>
      <c r="AU110" s="994" t="s">
        <v>73</v>
      </c>
      <c r="AV110" s="995"/>
      <c r="AW110" s="995"/>
      <c r="AX110" s="995"/>
      <c r="AY110" s="995"/>
      <c r="AZ110" s="924" t="s">
        <v>435</v>
      </c>
      <c r="BA110" s="872"/>
      <c r="BB110" s="872"/>
      <c r="BC110" s="872"/>
      <c r="BD110" s="872"/>
      <c r="BE110" s="872"/>
      <c r="BF110" s="872"/>
      <c r="BG110" s="872"/>
      <c r="BH110" s="872"/>
      <c r="BI110" s="872"/>
      <c r="BJ110" s="872"/>
      <c r="BK110" s="872"/>
      <c r="BL110" s="872"/>
      <c r="BM110" s="872"/>
      <c r="BN110" s="872"/>
      <c r="BO110" s="872"/>
      <c r="BP110" s="873"/>
      <c r="BQ110" s="925">
        <v>9856867</v>
      </c>
      <c r="BR110" s="906"/>
      <c r="BS110" s="906"/>
      <c r="BT110" s="906"/>
      <c r="BU110" s="906"/>
      <c r="BV110" s="906">
        <v>9965621</v>
      </c>
      <c r="BW110" s="906"/>
      <c r="BX110" s="906"/>
      <c r="BY110" s="906"/>
      <c r="BZ110" s="906"/>
      <c r="CA110" s="906">
        <v>9990099</v>
      </c>
      <c r="CB110" s="906"/>
      <c r="CC110" s="906"/>
      <c r="CD110" s="906"/>
      <c r="CE110" s="906"/>
      <c r="CF110" s="930">
        <v>211.5</v>
      </c>
      <c r="CG110" s="931"/>
      <c r="CH110" s="931"/>
      <c r="CI110" s="931"/>
      <c r="CJ110" s="931"/>
      <c r="CK110" s="990" t="s">
        <v>436</v>
      </c>
      <c r="CL110" s="883"/>
      <c r="CM110" s="924" t="s">
        <v>437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438</v>
      </c>
      <c r="DH110" s="906"/>
      <c r="DI110" s="906"/>
      <c r="DJ110" s="906"/>
      <c r="DK110" s="906"/>
      <c r="DL110" s="906" t="s">
        <v>439</v>
      </c>
      <c r="DM110" s="906"/>
      <c r="DN110" s="906"/>
      <c r="DO110" s="906"/>
      <c r="DP110" s="906"/>
      <c r="DQ110" s="906" t="s">
        <v>226</v>
      </c>
      <c r="DR110" s="906"/>
      <c r="DS110" s="906"/>
      <c r="DT110" s="906"/>
      <c r="DU110" s="906"/>
      <c r="DV110" s="907" t="s">
        <v>439</v>
      </c>
      <c r="DW110" s="907"/>
      <c r="DX110" s="907"/>
      <c r="DY110" s="907"/>
      <c r="DZ110" s="908"/>
    </row>
    <row r="111" spans="1:131" s="233" customFormat="1" ht="26.25" customHeight="1" x14ac:dyDescent="0.15">
      <c r="A111" s="838" t="s">
        <v>440</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226</v>
      </c>
      <c r="AB111" s="983"/>
      <c r="AC111" s="983"/>
      <c r="AD111" s="983"/>
      <c r="AE111" s="984"/>
      <c r="AF111" s="985" t="s">
        <v>226</v>
      </c>
      <c r="AG111" s="983"/>
      <c r="AH111" s="983"/>
      <c r="AI111" s="983"/>
      <c r="AJ111" s="984"/>
      <c r="AK111" s="985" t="s">
        <v>439</v>
      </c>
      <c r="AL111" s="983"/>
      <c r="AM111" s="983"/>
      <c r="AN111" s="983"/>
      <c r="AO111" s="984"/>
      <c r="AP111" s="986" t="s">
        <v>438</v>
      </c>
      <c r="AQ111" s="987"/>
      <c r="AR111" s="987"/>
      <c r="AS111" s="987"/>
      <c r="AT111" s="988"/>
      <c r="AU111" s="996"/>
      <c r="AV111" s="997"/>
      <c r="AW111" s="997"/>
      <c r="AX111" s="997"/>
      <c r="AY111" s="997"/>
      <c r="AZ111" s="879" t="s">
        <v>441</v>
      </c>
      <c r="BA111" s="816"/>
      <c r="BB111" s="816"/>
      <c r="BC111" s="816"/>
      <c r="BD111" s="816"/>
      <c r="BE111" s="816"/>
      <c r="BF111" s="816"/>
      <c r="BG111" s="816"/>
      <c r="BH111" s="816"/>
      <c r="BI111" s="816"/>
      <c r="BJ111" s="816"/>
      <c r="BK111" s="816"/>
      <c r="BL111" s="816"/>
      <c r="BM111" s="816"/>
      <c r="BN111" s="816"/>
      <c r="BO111" s="816"/>
      <c r="BP111" s="817"/>
      <c r="BQ111" s="880" t="s">
        <v>226</v>
      </c>
      <c r="BR111" s="881"/>
      <c r="BS111" s="881"/>
      <c r="BT111" s="881"/>
      <c r="BU111" s="881"/>
      <c r="BV111" s="881" t="s">
        <v>439</v>
      </c>
      <c r="BW111" s="881"/>
      <c r="BX111" s="881"/>
      <c r="BY111" s="881"/>
      <c r="BZ111" s="881"/>
      <c r="CA111" s="881" t="s">
        <v>439</v>
      </c>
      <c r="CB111" s="881"/>
      <c r="CC111" s="881"/>
      <c r="CD111" s="881"/>
      <c r="CE111" s="881"/>
      <c r="CF111" s="939" t="s">
        <v>226</v>
      </c>
      <c r="CG111" s="940"/>
      <c r="CH111" s="940"/>
      <c r="CI111" s="940"/>
      <c r="CJ111" s="940"/>
      <c r="CK111" s="991"/>
      <c r="CL111" s="885"/>
      <c r="CM111" s="879" t="s">
        <v>442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438</v>
      </c>
      <c r="DH111" s="881"/>
      <c r="DI111" s="881"/>
      <c r="DJ111" s="881"/>
      <c r="DK111" s="881"/>
      <c r="DL111" s="881" t="s">
        <v>439</v>
      </c>
      <c r="DM111" s="881"/>
      <c r="DN111" s="881"/>
      <c r="DO111" s="881"/>
      <c r="DP111" s="881"/>
      <c r="DQ111" s="881" t="s">
        <v>439</v>
      </c>
      <c r="DR111" s="881"/>
      <c r="DS111" s="881"/>
      <c r="DT111" s="881"/>
      <c r="DU111" s="881"/>
      <c r="DV111" s="858" t="s">
        <v>438</v>
      </c>
      <c r="DW111" s="858"/>
      <c r="DX111" s="858"/>
      <c r="DY111" s="858"/>
      <c r="DZ111" s="859"/>
    </row>
    <row r="112" spans="1:131" s="233" customFormat="1" ht="26.25" customHeight="1" x14ac:dyDescent="0.15">
      <c r="A112" s="976" t="s">
        <v>443</v>
      </c>
      <c r="B112" s="977"/>
      <c r="C112" s="816" t="s">
        <v>444</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226</v>
      </c>
      <c r="AB112" s="844"/>
      <c r="AC112" s="844"/>
      <c r="AD112" s="844"/>
      <c r="AE112" s="845"/>
      <c r="AF112" s="846" t="s">
        <v>438</v>
      </c>
      <c r="AG112" s="844"/>
      <c r="AH112" s="844"/>
      <c r="AI112" s="844"/>
      <c r="AJ112" s="845"/>
      <c r="AK112" s="846" t="s">
        <v>438</v>
      </c>
      <c r="AL112" s="844"/>
      <c r="AM112" s="844"/>
      <c r="AN112" s="844"/>
      <c r="AO112" s="845"/>
      <c r="AP112" s="888" t="s">
        <v>226</v>
      </c>
      <c r="AQ112" s="889"/>
      <c r="AR112" s="889"/>
      <c r="AS112" s="889"/>
      <c r="AT112" s="890"/>
      <c r="AU112" s="996"/>
      <c r="AV112" s="997"/>
      <c r="AW112" s="997"/>
      <c r="AX112" s="997"/>
      <c r="AY112" s="997"/>
      <c r="AZ112" s="879" t="s">
        <v>445</v>
      </c>
      <c r="BA112" s="816"/>
      <c r="BB112" s="816"/>
      <c r="BC112" s="816"/>
      <c r="BD112" s="816"/>
      <c r="BE112" s="816"/>
      <c r="BF112" s="816"/>
      <c r="BG112" s="816"/>
      <c r="BH112" s="816"/>
      <c r="BI112" s="816"/>
      <c r="BJ112" s="816"/>
      <c r="BK112" s="816"/>
      <c r="BL112" s="816"/>
      <c r="BM112" s="816"/>
      <c r="BN112" s="816"/>
      <c r="BO112" s="816"/>
      <c r="BP112" s="817"/>
      <c r="BQ112" s="880">
        <v>605139</v>
      </c>
      <c r="BR112" s="881"/>
      <c r="BS112" s="881"/>
      <c r="BT112" s="881"/>
      <c r="BU112" s="881"/>
      <c r="BV112" s="881">
        <v>658917</v>
      </c>
      <c r="BW112" s="881"/>
      <c r="BX112" s="881"/>
      <c r="BY112" s="881"/>
      <c r="BZ112" s="881"/>
      <c r="CA112" s="881">
        <v>648321</v>
      </c>
      <c r="CB112" s="881"/>
      <c r="CC112" s="881"/>
      <c r="CD112" s="881"/>
      <c r="CE112" s="881"/>
      <c r="CF112" s="939">
        <v>13.7</v>
      </c>
      <c r="CG112" s="940"/>
      <c r="CH112" s="940"/>
      <c r="CI112" s="940"/>
      <c r="CJ112" s="940"/>
      <c r="CK112" s="991"/>
      <c r="CL112" s="885"/>
      <c r="CM112" s="879" t="s">
        <v>446</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439</v>
      </c>
      <c r="DH112" s="881"/>
      <c r="DI112" s="881"/>
      <c r="DJ112" s="881"/>
      <c r="DK112" s="881"/>
      <c r="DL112" s="881" t="s">
        <v>438</v>
      </c>
      <c r="DM112" s="881"/>
      <c r="DN112" s="881"/>
      <c r="DO112" s="881"/>
      <c r="DP112" s="881"/>
      <c r="DQ112" s="881" t="s">
        <v>226</v>
      </c>
      <c r="DR112" s="881"/>
      <c r="DS112" s="881"/>
      <c r="DT112" s="881"/>
      <c r="DU112" s="881"/>
      <c r="DV112" s="858" t="s">
        <v>438</v>
      </c>
      <c r="DW112" s="858"/>
      <c r="DX112" s="858"/>
      <c r="DY112" s="858"/>
      <c r="DZ112" s="859"/>
    </row>
    <row r="113" spans="1:130" s="233" customFormat="1" ht="26.25" customHeight="1" x14ac:dyDescent="0.15">
      <c r="A113" s="978"/>
      <c r="B113" s="979"/>
      <c r="C113" s="816" t="s">
        <v>447</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72379</v>
      </c>
      <c r="AB113" s="983"/>
      <c r="AC113" s="983"/>
      <c r="AD113" s="983"/>
      <c r="AE113" s="984"/>
      <c r="AF113" s="985">
        <v>60820</v>
      </c>
      <c r="AG113" s="983"/>
      <c r="AH113" s="983"/>
      <c r="AI113" s="983"/>
      <c r="AJ113" s="984"/>
      <c r="AK113" s="985">
        <v>55957</v>
      </c>
      <c r="AL113" s="983"/>
      <c r="AM113" s="983"/>
      <c r="AN113" s="983"/>
      <c r="AO113" s="984"/>
      <c r="AP113" s="986">
        <v>1.2</v>
      </c>
      <c r="AQ113" s="987"/>
      <c r="AR113" s="987"/>
      <c r="AS113" s="987"/>
      <c r="AT113" s="988"/>
      <c r="AU113" s="996"/>
      <c r="AV113" s="997"/>
      <c r="AW113" s="997"/>
      <c r="AX113" s="997"/>
      <c r="AY113" s="997"/>
      <c r="AZ113" s="879" t="s">
        <v>448</v>
      </c>
      <c r="BA113" s="816"/>
      <c r="BB113" s="816"/>
      <c r="BC113" s="816"/>
      <c r="BD113" s="816"/>
      <c r="BE113" s="816"/>
      <c r="BF113" s="816"/>
      <c r="BG113" s="816"/>
      <c r="BH113" s="816"/>
      <c r="BI113" s="816"/>
      <c r="BJ113" s="816"/>
      <c r="BK113" s="816"/>
      <c r="BL113" s="816"/>
      <c r="BM113" s="816"/>
      <c r="BN113" s="816"/>
      <c r="BO113" s="816"/>
      <c r="BP113" s="817"/>
      <c r="BQ113" s="880">
        <v>1019596</v>
      </c>
      <c r="BR113" s="881"/>
      <c r="BS113" s="881"/>
      <c r="BT113" s="881"/>
      <c r="BU113" s="881"/>
      <c r="BV113" s="881">
        <v>902567</v>
      </c>
      <c r="BW113" s="881"/>
      <c r="BX113" s="881"/>
      <c r="BY113" s="881"/>
      <c r="BZ113" s="881"/>
      <c r="CA113" s="881">
        <v>791388</v>
      </c>
      <c r="CB113" s="881"/>
      <c r="CC113" s="881"/>
      <c r="CD113" s="881"/>
      <c r="CE113" s="881"/>
      <c r="CF113" s="939">
        <v>16.8</v>
      </c>
      <c r="CG113" s="940"/>
      <c r="CH113" s="940"/>
      <c r="CI113" s="940"/>
      <c r="CJ113" s="940"/>
      <c r="CK113" s="991"/>
      <c r="CL113" s="885"/>
      <c r="CM113" s="879" t="s">
        <v>449</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226</v>
      </c>
      <c r="DH113" s="844"/>
      <c r="DI113" s="844"/>
      <c r="DJ113" s="844"/>
      <c r="DK113" s="845"/>
      <c r="DL113" s="846" t="s">
        <v>438</v>
      </c>
      <c r="DM113" s="844"/>
      <c r="DN113" s="844"/>
      <c r="DO113" s="844"/>
      <c r="DP113" s="845"/>
      <c r="DQ113" s="846" t="s">
        <v>438</v>
      </c>
      <c r="DR113" s="844"/>
      <c r="DS113" s="844"/>
      <c r="DT113" s="844"/>
      <c r="DU113" s="845"/>
      <c r="DV113" s="888" t="s">
        <v>439</v>
      </c>
      <c r="DW113" s="889"/>
      <c r="DX113" s="889"/>
      <c r="DY113" s="889"/>
      <c r="DZ113" s="890"/>
    </row>
    <row r="114" spans="1:130" s="233" customFormat="1" ht="26.25" customHeight="1" x14ac:dyDescent="0.15">
      <c r="A114" s="978"/>
      <c r="B114" s="979"/>
      <c r="C114" s="816" t="s">
        <v>450</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96888</v>
      </c>
      <c r="AB114" s="844"/>
      <c r="AC114" s="844"/>
      <c r="AD114" s="844"/>
      <c r="AE114" s="845"/>
      <c r="AF114" s="846">
        <v>122045</v>
      </c>
      <c r="AG114" s="844"/>
      <c r="AH114" s="844"/>
      <c r="AI114" s="844"/>
      <c r="AJ114" s="845"/>
      <c r="AK114" s="846">
        <v>122007</v>
      </c>
      <c r="AL114" s="844"/>
      <c r="AM114" s="844"/>
      <c r="AN114" s="844"/>
      <c r="AO114" s="845"/>
      <c r="AP114" s="888">
        <v>2.6</v>
      </c>
      <c r="AQ114" s="889"/>
      <c r="AR114" s="889"/>
      <c r="AS114" s="889"/>
      <c r="AT114" s="890"/>
      <c r="AU114" s="996"/>
      <c r="AV114" s="997"/>
      <c r="AW114" s="997"/>
      <c r="AX114" s="997"/>
      <c r="AY114" s="997"/>
      <c r="AZ114" s="879" t="s">
        <v>451</v>
      </c>
      <c r="BA114" s="816"/>
      <c r="BB114" s="816"/>
      <c r="BC114" s="816"/>
      <c r="BD114" s="816"/>
      <c r="BE114" s="816"/>
      <c r="BF114" s="816"/>
      <c r="BG114" s="816"/>
      <c r="BH114" s="816"/>
      <c r="BI114" s="816"/>
      <c r="BJ114" s="816"/>
      <c r="BK114" s="816"/>
      <c r="BL114" s="816"/>
      <c r="BM114" s="816"/>
      <c r="BN114" s="816"/>
      <c r="BO114" s="816"/>
      <c r="BP114" s="817"/>
      <c r="BQ114" s="880">
        <v>1477230</v>
      </c>
      <c r="BR114" s="881"/>
      <c r="BS114" s="881"/>
      <c r="BT114" s="881"/>
      <c r="BU114" s="881"/>
      <c r="BV114" s="881">
        <v>1487271</v>
      </c>
      <c r="BW114" s="881"/>
      <c r="BX114" s="881"/>
      <c r="BY114" s="881"/>
      <c r="BZ114" s="881"/>
      <c r="CA114" s="881">
        <v>1474521</v>
      </c>
      <c r="CB114" s="881"/>
      <c r="CC114" s="881"/>
      <c r="CD114" s="881"/>
      <c r="CE114" s="881"/>
      <c r="CF114" s="939">
        <v>31.2</v>
      </c>
      <c r="CG114" s="940"/>
      <c r="CH114" s="940"/>
      <c r="CI114" s="940"/>
      <c r="CJ114" s="940"/>
      <c r="CK114" s="991"/>
      <c r="CL114" s="885"/>
      <c r="CM114" s="879" t="s">
        <v>452</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438</v>
      </c>
      <c r="DH114" s="844"/>
      <c r="DI114" s="844"/>
      <c r="DJ114" s="844"/>
      <c r="DK114" s="845"/>
      <c r="DL114" s="846" t="s">
        <v>438</v>
      </c>
      <c r="DM114" s="844"/>
      <c r="DN114" s="844"/>
      <c r="DO114" s="844"/>
      <c r="DP114" s="845"/>
      <c r="DQ114" s="846" t="s">
        <v>439</v>
      </c>
      <c r="DR114" s="844"/>
      <c r="DS114" s="844"/>
      <c r="DT114" s="844"/>
      <c r="DU114" s="845"/>
      <c r="DV114" s="888" t="s">
        <v>439</v>
      </c>
      <c r="DW114" s="889"/>
      <c r="DX114" s="889"/>
      <c r="DY114" s="889"/>
      <c r="DZ114" s="890"/>
    </row>
    <row r="115" spans="1:130" s="233" customFormat="1" ht="26.25" customHeight="1" x14ac:dyDescent="0.15">
      <c r="A115" s="978"/>
      <c r="B115" s="979"/>
      <c r="C115" s="816" t="s">
        <v>453</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438</v>
      </c>
      <c r="AB115" s="983"/>
      <c r="AC115" s="983"/>
      <c r="AD115" s="983"/>
      <c r="AE115" s="984"/>
      <c r="AF115" s="985" t="s">
        <v>438</v>
      </c>
      <c r="AG115" s="983"/>
      <c r="AH115" s="983"/>
      <c r="AI115" s="983"/>
      <c r="AJ115" s="984"/>
      <c r="AK115" s="985" t="s">
        <v>439</v>
      </c>
      <c r="AL115" s="983"/>
      <c r="AM115" s="983"/>
      <c r="AN115" s="983"/>
      <c r="AO115" s="984"/>
      <c r="AP115" s="986" t="s">
        <v>226</v>
      </c>
      <c r="AQ115" s="987"/>
      <c r="AR115" s="987"/>
      <c r="AS115" s="987"/>
      <c r="AT115" s="988"/>
      <c r="AU115" s="996"/>
      <c r="AV115" s="997"/>
      <c r="AW115" s="997"/>
      <c r="AX115" s="997"/>
      <c r="AY115" s="997"/>
      <c r="AZ115" s="879" t="s">
        <v>454</v>
      </c>
      <c r="BA115" s="816"/>
      <c r="BB115" s="816"/>
      <c r="BC115" s="816"/>
      <c r="BD115" s="816"/>
      <c r="BE115" s="816"/>
      <c r="BF115" s="816"/>
      <c r="BG115" s="816"/>
      <c r="BH115" s="816"/>
      <c r="BI115" s="816"/>
      <c r="BJ115" s="816"/>
      <c r="BK115" s="816"/>
      <c r="BL115" s="816"/>
      <c r="BM115" s="816"/>
      <c r="BN115" s="816"/>
      <c r="BO115" s="816"/>
      <c r="BP115" s="817"/>
      <c r="BQ115" s="880">
        <v>852347</v>
      </c>
      <c r="BR115" s="881"/>
      <c r="BS115" s="881"/>
      <c r="BT115" s="881"/>
      <c r="BU115" s="881"/>
      <c r="BV115" s="881">
        <v>627731</v>
      </c>
      <c r="BW115" s="881"/>
      <c r="BX115" s="881"/>
      <c r="BY115" s="881"/>
      <c r="BZ115" s="881"/>
      <c r="CA115" s="881">
        <v>490736</v>
      </c>
      <c r="CB115" s="881"/>
      <c r="CC115" s="881"/>
      <c r="CD115" s="881"/>
      <c r="CE115" s="881"/>
      <c r="CF115" s="939">
        <v>10.4</v>
      </c>
      <c r="CG115" s="940"/>
      <c r="CH115" s="940"/>
      <c r="CI115" s="940"/>
      <c r="CJ115" s="940"/>
      <c r="CK115" s="991"/>
      <c r="CL115" s="885"/>
      <c r="CM115" s="879" t="s">
        <v>455</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439</v>
      </c>
      <c r="DH115" s="844"/>
      <c r="DI115" s="844"/>
      <c r="DJ115" s="844"/>
      <c r="DK115" s="845"/>
      <c r="DL115" s="846" t="s">
        <v>439</v>
      </c>
      <c r="DM115" s="844"/>
      <c r="DN115" s="844"/>
      <c r="DO115" s="844"/>
      <c r="DP115" s="845"/>
      <c r="DQ115" s="846" t="s">
        <v>226</v>
      </c>
      <c r="DR115" s="844"/>
      <c r="DS115" s="844"/>
      <c r="DT115" s="844"/>
      <c r="DU115" s="845"/>
      <c r="DV115" s="888" t="s">
        <v>438</v>
      </c>
      <c r="DW115" s="889"/>
      <c r="DX115" s="889"/>
      <c r="DY115" s="889"/>
      <c r="DZ115" s="890"/>
    </row>
    <row r="116" spans="1:130" s="233" customFormat="1" ht="26.25" customHeight="1" x14ac:dyDescent="0.15">
      <c r="A116" s="980"/>
      <c r="B116" s="981"/>
      <c r="C116" s="903" t="s">
        <v>456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3</v>
      </c>
      <c r="AB116" s="844"/>
      <c r="AC116" s="844"/>
      <c r="AD116" s="844"/>
      <c r="AE116" s="845"/>
      <c r="AF116" s="846">
        <v>8</v>
      </c>
      <c r="AG116" s="844"/>
      <c r="AH116" s="844"/>
      <c r="AI116" s="844"/>
      <c r="AJ116" s="845"/>
      <c r="AK116" s="846" t="s">
        <v>226</v>
      </c>
      <c r="AL116" s="844"/>
      <c r="AM116" s="844"/>
      <c r="AN116" s="844"/>
      <c r="AO116" s="845"/>
      <c r="AP116" s="888" t="s">
        <v>226</v>
      </c>
      <c r="AQ116" s="889"/>
      <c r="AR116" s="889"/>
      <c r="AS116" s="889"/>
      <c r="AT116" s="890"/>
      <c r="AU116" s="996"/>
      <c r="AV116" s="997"/>
      <c r="AW116" s="997"/>
      <c r="AX116" s="997"/>
      <c r="AY116" s="997"/>
      <c r="AZ116" s="973" t="s">
        <v>457</v>
      </c>
      <c r="BA116" s="974"/>
      <c r="BB116" s="974"/>
      <c r="BC116" s="974"/>
      <c r="BD116" s="974"/>
      <c r="BE116" s="974"/>
      <c r="BF116" s="974"/>
      <c r="BG116" s="974"/>
      <c r="BH116" s="974"/>
      <c r="BI116" s="974"/>
      <c r="BJ116" s="974"/>
      <c r="BK116" s="974"/>
      <c r="BL116" s="974"/>
      <c r="BM116" s="974"/>
      <c r="BN116" s="974"/>
      <c r="BO116" s="974"/>
      <c r="BP116" s="975"/>
      <c r="BQ116" s="880" t="s">
        <v>438</v>
      </c>
      <c r="BR116" s="881"/>
      <c r="BS116" s="881"/>
      <c r="BT116" s="881"/>
      <c r="BU116" s="881"/>
      <c r="BV116" s="881" t="s">
        <v>226</v>
      </c>
      <c r="BW116" s="881"/>
      <c r="BX116" s="881"/>
      <c r="BY116" s="881"/>
      <c r="BZ116" s="881"/>
      <c r="CA116" s="881" t="s">
        <v>226</v>
      </c>
      <c r="CB116" s="881"/>
      <c r="CC116" s="881"/>
      <c r="CD116" s="881"/>
      <c r="CE116" s="881"/>
      <c r="CF116" s="939" t="s">
        <v>438</v>
      </c>
      <c r="CG116" s="940"/>
      <c r="CH116" s="940"/>
      <c r="CI116" s="940"/>
      <c r="CJ116" s="940"/>
      <c r="CK116" s="991"/>
      <c r="CL116" s="885"/>
      <c r="CM116" s="879" t="s">
        <v>458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226</v>
      </c>
      <c r="DH116" s="844"/>
      <c r="DI116" s="844"/>
      <c r="DJ116" s="844"/>
      <c r="DK116" s="845"/>
      <c r="DL116" s="846" t="s">
        <v>226</v>
      </c>
      <c r="DM116" s="844"/>
      <c r="DN116" s="844"/>
      <c r="DO116" s="844"/>
      <c r="DP116" s="845"/>
      <c r="DQ116" s="846" t="s">
        <v>226</v>
      </c>
      <c r="DR116" s="844"/>
      <c r="DS116" s="844"/>
      <c r="DT116" s="844"/>
      <c r="DU116" s="845"/>
      <c r="DV116" s="888" t="s">
        <v>226</v>
      </c>
      <c r="DW116" s="889"/>
      <c r="DX116" s="889"/>
      <c r="DY116" s="889"/>
      <c r="DZ116" s="890"/>
    </row>
    <row r="117" spans="1:130" s="233" customFormat="1" ht="26.25" customHeight="1" x14ac:dyDescent="0.15">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459</v>
      </c>
      <c r="Z117" s="961"/>
      <c r="AA117" s="966">
        <v>1002894</v>
      </c>
      <c r="AB117" s="967"/>
      <c r="AC117" s="967"/>
      <c r="AD117" s="967"/>
      <c r="AE117" s="968"/>
      <c r="AF117" s="969">
        <v>1006508</v>
      </c>
      <c r="AG117" s="967"/>
      <c r="AH117" s="967"/>
      <c r="AI117" s="967"/>
      <c r="AJ117" s="968"/>
      <c r="AK117" s="969">
        <v>999766</v>
      </c>
      <c r="AL117" s="967"/>
      <c r="AM117" s="967"/>
      <c r="AN117" s="967"/>
      <c r="AO117" s="968"/>
      <c r="AP117" s="970"/>
      <c r="AQ117" s="971"/>
      <c r="AR117" s="971"/>
      <c r="AS117" s="971"/>
      <c r="AT117" s="972"/>
      <c r="AU117" s="996"/>
      <c r="AV117" s="997"/>
      <c r="AW117" s="997"/>
      <c r="AX117" s="997"/>
      <c r="AY117" s="997"/>
      <c r="AZ117" s="927" t="s">
        <v>460</v>
      </c>
      <c r="BA117" s="928"/>
      <c r="BB117" s="928"/>
      <c r="BC117" s="928"/>
      <c r="BD117" s="928"/>
      <c r="BE117" s="928"/>
      <c r="BF117" s="928"/>
      <c r="BG117" s="928"/>
      <c r="BH117" s="928"/>
      <c r="BI117" s="928"/>
      <c r="BJ117" s="928"/>
      <c r="BK117" s="928"/>
      <c r="BL117" s="928"/>
      <c r="BM117" s="928"/>
      <c r="BN117" s="928"/>
      <c r="BO117" s="928"/>
      <c r="BP117" s="929"/>
      <c r="BQ117" s="880" t="s">
        <v>439</v>
      </c>
      <c r="BR117" s="881"/>
      <c r="BS117" s="881"/>
      <c r="BT117" s="881"/>
      <c r="BU117" s="881"/>
      <c r="BV117" s="881" t="s">
        <v>438</v>
      </c>
      <c r="BW117" s="881"/>
      <c r="BX117" s="881"/>
      <c r="BY117" s="881"/>
      <c r="BZ117" s="881"/>
      <c r="CA117" s="881" t="s">
        <v>226</v>
      </c>
      <c r="CB117" s="881"/>
      <c r="CC117" s="881"/>
      <c r="CD117" s="881"/>
      <c r="CE117" s="881"/>
      <c r="CF117" s="939" t="s">
        <v>226</v>
      </c>
      <c r="CG117" s="940"/>
      <c r="CH117" s="940"/>
      <c r="CI117" s="940"/>
      <c r="CJ117" s="940"/>
      <c r="CK117" s="991"/>
      <c r="CL117" s="885"/>
      <c r="CM117" s="879" t="s">
        <v>461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439</v>
      </c>
      <c r="DH117" s="844"/>
      <c r="DI117" s="844"/>
      <c r="DJ117" s="844"/>
      <c r="DK117" s="845"/>
      <c r="DL117" s="846" t="s">
        <v>439</v>
      </c>
      <c r="DM117" s="844"/>
      <c r="DN117" s="844"/>
      <c r="DO117" s="844"/>
      <c r="DP117" s="845"/>
      <c r="DQ117" s="846" t="s">
        <v>226</v>
      </c>
      <c r="DR117" s="844"/>
      <c r="DS117" s="844"/>
      <c r="DT117" s="844"/>
      <c r="DU117" s="845"/>
      <c r="DV117" s="888" t="s">
        <v>226</v>
      </c>
      <c r="DW117" s="889"/>
      <c r="DX117" s="889"/>
      <c r="DY117" s="889"/>
      <c r="DZ117" s="890"/>
    </row>
    <row r="118" spans="1:130" s="233" customFormat="1" ht="26.25" customHeight="1" x14ac:dyDescent="0.15">
      <c r="A118" s="959" t="s">
        <v>433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430</v>
      </c>
      <c r="AB118" s="960"/>
      <c r="AC118" s="960"/>
      <c r="AD118" s="960"/>
      <c r="AE118" s="961"/>
      <c r="AF118" s="962" t="s">
        <v>431</v>
      </c>
      <c r="AG118" s="960"/>
      <c r="AH118" s="960"/>
      <c r="AI118" s="960"/>
      <c r="AJ118" s="961"/>
      <c r="AK118" s="962" t="s">
        <v>306</v>
      </c>
      <c r="AL118" s="960"/>
      <c r="AM118" s="960"/>
      <c r="AN118" s="960"/>
      <c r="AO118" s="961"/>
      <c r="AP118" s="963" t="s">
        <v>432</v>
      </c>
      <c r="AQ118" s="964"/>
      <c r="AR118" s="964"/>
      <c r="AS118" s="964"/>
      <c r="AT118" s="965"/>
      <c r="AU118" s="996"/>
      <c r="AV118" s="997"/>
      <c r="AW118" s="997"/>
      <c r="AX118" s="997"/>
      <c r="AY118" s="997"/>
      <c r="AZ118" s="902" t="s">
        <v>462</v>
      </c>
      <c r="BA118" s="903"/>
      <c r="BB118" s="903"/>
      <c r="BC118" s="903"/>
      <c r="BD118" s="903"/>
      <c r="BE118" s="903"/>
      <c r="BF118" s="903"/>
      <c r="BG118" s="903"/>
      <c r="BH118" s="903"/>
      <c r="BI118" s="903"/>
      <c r="BJ118" s="903"/>
      <c r="BK118" s="903"/>
      <c r="BL118" s="903"/>
      <c r="BM118" s="903"/>
      <c r="BN118" s="903"/>
      <c r="BO118" s="903"/>
      <c r="BP118" s="904"/>
      <c r="BQ118" s="943" t="s">
        <v>226</v>
      </c>
      <c r="BR118" s="909"/>
      <c r="BS118" s="909"/>
      <c r="BT118" s="909"/>
      <c r="BU118" s="909"/>
      <c r="BV118" s="909" t="s">
        <v>439</v>
      </c>
      <c r="BW118" s="909"/>
      <c r="BX118" s="909"/>
      <c r="BY118" s="909"/>
      <c r="BZ118" s="909"/>
      <c r="CA118" s="909" t="s">
        <v>438</v>
      </c>
      <c r="CB118" s="909"/>
      <c r="CC118" s="909"/>
      <c r="CD118" s="909"/>
      <c r="CE118" s="909"/>
      <c r="CF118" s="939" t="s">
        <v>226</v>
      </c>
      <c r="CG118" s="940"/>
      <c r="CH118" s="940"/>
      <c r="CI118" s="940"/>
      <c r="CJ118" s="940"/>
      <c r="CK118" s="991"/>
      <c r="CL118" s="885"/>
      <c r="CM118" s="879" t="s">
        <v>463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438</v>
      </c>
      <c r="DH118" s="844"/>
      <c r="DI118" s="844"/>
      <c r="DJ118" s="844"/>
      <c r="DK118" s="845"/>
      <c r="DL118" s="846" t="s">
        <v>438</v>
      </c>
      <c r="DM118" s="844"/>
      <c r="DN118" s="844"/>
      <c r="DO118" s="844"/>
      <c r="DP118" s="845"/>
      <c r="DQ118" s="846" t="s">
        <v>438</v>
      </c>
      <c r="DR118" s="844"/>
      <c r="DS118" s="844"/>
      <c r="DT118" s="844"/>
      <c r="DU118" s="845"/>
      <c r="DV118" s="888" t="s">
        <v>438</v>
      </c>
      <c r="DW118" s="889"/>
      <c r="DX118" s="889"/>
      <c r="DY118" s="889"/>
      <c r="DZ118" s="890"/>
    </row>
    <row r="119" spans="1:130" s="233" customFormat="1" ht="26.25" customHeight="1" x14ac:dyDescent="0.15">
      <c r="A119" s="882" t="s">
        <v>436</v>
      </c>
      <c r="B119" s="883"/>
      <c r="C119" s="924" t="s">
        <v>437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439</v>
      </c>
      <c r="AB119" s="953"/>
      <c r="AC119" s="953"/>
      <c r="AD119" s="953"/>
      <c r="AE119" s="954"/>
      <c r="AF119" s="955" t="s">
        <v>226</v>
      </c>
      <c r="AG119" s="953"/>
      <c r="AH119" s="953"/>
      <c r="AI119" s="953"/>
      <c r="AJ119" s="954"/>
      <c r="AK119" s="955" t="s">
        <v>438</v>
      </c>
      <c r="AL119" s="953"/>
      <c r="AM119" s="953"/>
      <c r="AN119" s="953"/>
      <c r="AO119" s="954"/>
      <c r="AP119" s="956" t="s">
        <v>226</v>
      </c>
      <c r="AQ119" s="957"/>
      <c r="AR119" s="957"/>
      <c r="AS119" s="957"/>
      <c r="AT119" s="958"/>
      <c r="AU119" s="998"/>
      <c r="AV119" s="999"/>
      <c r="AW119" s="999"/>
      <c r="AX119" s="999"/>
      <c r="AY119" s="999"/>
      <c r="AZ119" s="254" t="s">
        <v>186</v>
      </c>
      <c r="BA119" s="254"/>
      <c r="BB119" s="254"/>
      <c r="BC119" s="254"/>
      <c r="BD119" s="254"/>
      <c r="BE119" s="254"/>
      <c r="BF119" s="254"/>
      <c r="BG119" s="254"/>
      <c r="BH119" s="254"/>
      <c r="BI119" s="254"/>
      <c r="BJ119" s="254"/>
      <c r="BK119" s="254"/>
      <c r="BL119" s="254"/>
      <c r="BM119" s="254"/>
      <c r="BN119" s="254"/>
      <c r="BO119" s="941" t="s">
        <v>464</v>
      </c>
      <c r="BP119" s="942"/>
      <c r="BQ119" s="943">
        <v>13811179</v>
      </c>
      <c r="BR119" s="909"/>
      <c r="BS119" s="909"/>
      <c r="BT119" s="909"/>
      <c r="BU119" s="909"/>
      <c r="BV119" s="909">
        <v>13642107</v>
      </c>
      <c r="BW119" s="909"/>
      <c r="BX119" s="909"/>
      <c r="BY119" s="909"/>
      <c r="BZ119" s="909"/>
      <c r="CA119" s="909">
        <v>13395065</v>
      </c>
      <c r="CB119" s="909"/>
      <c r="CC119" s="909"/>
      <c r="CD119" s="909"/>
      <c r="CE119" s="909"/>
      <c r="CF119" s="812"/>
      <c r="CG119" s="813"/>
      <c r="CH119" s="813"/>
      <c r="CI119" s="813"/>
      <c r="CJ119" s="898"/>
      <c r="CK119" s="992"/>
      <c r="CL119" s="887"/>
      <c r="CM119" s="902" t="s">
        <v>465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439</v>
      </c>
      <c r="DH119" s="828"/>
      <c r="DI119" s="828"/>
      <c r="DJ119" s="828"/>
      <c r="DK119" s="829"/>
      <c r="DL119" s="830" t="s">
        <v>226</v>
      </c>
      <c r="DM119" s="828"/>
      <c r="DN119" s="828"/>
      <c r="DO119" s="828"/>
      <c r="DP119" s="829"/>
      <c r="DQ119" s="830" t="s">
        <v>226</v>
      </c>
      <c r="DR119" s="828"/>
      <c r="DS119" s="828"/>
      <c r="DT119" s="828"/>
      <c r="DU119" s="829"/>
      <c r="DV119" s="912" t="s">
        <v>439</v>
      </c>
      <c r="DW119" s="913"/>
      <c r="DX119" s="913"/>
      <c r="DY119" s="913"/>
      <c r="DZ119" s="914"/>
    </row>
    <row r="120" spans="1:130" s="233" customFormat="1" ht="26.25" customHeight="1" x14ac:dyDescent="0.15">
      <c r="A120" s="884"/>
      <c r="B120" s="885"/>
      <c r="C120" s="879" t="s">
        <v>442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439</v>
      </c>
      <c r="AB120" s="844"/>
      <c r="AC120" s="844"/>
      <c r="AD120" s="844"/>
      <c r="AE120" s="845"/>
      <c r="AF120" s="846" t="s">
        <v>226</v>
      </c>
      <c r="AG120" s="844"/>
      <c r="AH120" s="844"/>
      <c r="AI120" s="844"/>
      <c r="AJ120" s="845"/>
      <c r="AK120" s="846" t="s">
        <v>439</v>
      </c>
      <c r="AL120" s="844"/>
      <c r="AM120" s="844"/>
      <c r="AN120" s="844"/>
      <c r="AO120" s="845"/>
      <c r="AP120" s="888" t="s">
        <v>439</v>
      </c>
      <c r="AQ120" s="889"/>
      <c r="AR120" s="889"/>
      <c r="AS120" s="889"/>
      <c r="AT120" s="890"/>
      <c r="AU120" s="944" t="s">
        <v>466</v>
      </c>
      <c r="AV120" s="945"/>
      <c r="AW120" s="945"/>
      <c r="AX120" s="945"/>
      <c r="AY120" s="946"/>
      <c r="AZ120" s="924" t="s">
        <v>467</v>
      </c>
      <c r="BA120" s="872"/>
      <c r="BB120" s="872"/>
      <c r="BC120" s="872"/>
      <c r="BD120" s="872"/>
      <c r="BE120" s="872"/>
      <c r="BF120" s="872"/>
      <c r="BG120" s="872"/>
      <c r="BH120" s="872"/>
      <c r="BI120" s="872"/>
      <c r="BJ120" s="872"/>
      <c r="BK120" s="872"/>
      <c r="BL120" s="872"/>
      <c r="BM120" s="872"/>
      <c r="BN120" s="872"/>
      <c r="BO120" s="872"/>
      <c r="BP120" s="873"/>
      <c r="BQ120" s="925">
        <v>1847547</v>
      </c>
      <c r="BR120" s="906"/>
      <c r="BS120" s="906"/>
      <c r="BT120" s="906"/>
      <c r="BU120" s="906"/>
      <c r="BV120" s="906">
        <v>1852584</v>
      </c>
      <c r="BW120" s="906"/>
      <c r="BX120" s="906"/>
      <c r="BY120" s="906"/>
      <c r="BZ120" s="906"/>
      <c r="CA120" s="906">
        <v>2417656</v>
      </c>
      <c r="CB120" s="906"/>
      <c r="CC120" s="906"/>
      <c r="CD120" s="906"/>
      <c r="CE120" s="906"/>
      <c r="CF120" s="930">
        <v>51.2</v>
      </c>
      <c r="CG120" s="931"/>
      <c r="CH120" s="931"/>
      <c r="CI120" s="931"/>
      <c r="CJ120" s="931"/>
      <c r="CK120" s="932" t="s">
        <v>468</v>
      </c>
      <c r="CL120" s="916"/>
      <c r="CM120" s="916"/>
      <c r="CN120" s="916"/>
      <c r="CO120" s="917"/>
      <c r="CP120" s="936" t="s">
        <v>410</v>
      </c>
      <c r="CQ120" s="937"/>
      <c r="CR120" s="937"/>
      <c r="CS120" s="937"/>
      <c r="CT120" s="937"/>
      <c r="CU120" s="937"/>
      <c r="CV120" s="937"/>
      <c r="CW120" s="937"/>
      <c r="CX120" s="937"/>
      <c r="CY120" s="937"/>
      <c r="CZ120" s="937"/>
      <c r="DA120" s="937"/>
      <c r="DB120" s="937"/>
      <c r="DC120" s="937"/>
      <c r="DD120" s="937"/>
      <c r="DE120" s="937"/>
      <c r="DF120" s="938"/>
      <c r="DG120" s="925">
        <v>605139</v>
      </c>
      <c r="DH120" s="906"/>
      <c r="DI120" s="906"/>
      <c r="DJ120" s="906"/>
      <c r="DK120" s="906"/>
      <c r="DL120" s="906">
        <v>658917</v>
      </c>
      <c r="DM120" s="906"/>
      <c r="DN120" s="906"/>
      <c r="DO120" s="906"/>
      <c r="DP120" s="906"/>
      <c r="DQ120" s="906">
        <v>648321</v>
      </c>
      <c r="DR120" s="906"/>
      <c r="DS120" s="906"/>
      <c r="DT120" s="906"/>
      <c r="DU120" s="906"/>
      <c r="DV120" s="907">
        <v>13.7</v>
      </c>
      <c r="DW120" s="907"/>
      <c r="DX120" s="907"/>
      <c r="DY120" s="907"/>
      <c r="DZ120" s="908"/>
    </row>
    <row r="121" spans="1:130" s="233" customFormat="1" ht="26.25" customHeight="1" x14ac:dyDescent="0.15">
      <c r="A121" s="884"/>
      <c r="B121" s="885"/>
      <c r="C121" s="927" t="s">
        <v>469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226</v>
      </c>
      <c r="AB121" s="844"/>
      <c r="AC121" s="844"/>
      <c r="AD121" s="844"/>
      <c r="AE121" s="845"/>
      <c r="AF121" s="846" t="s">
        <v>439</v>
      </c>
      <c r="AG121" s="844"/>
      <c r="AH121" s="844"/>
      <c r="AI121" s="844"/>
      <c r="AJ121" s="845"/>
      <c r="AK121" s="846" t="s">
        <v>226</v>
      </c>
      <c r="AL121" s="844"/>
      <c r="AM121" s="844"/>
      <c r="AN121" s="844"/>
      <c r="AO121" s="845"/>
      <c r="AP121" s="888" t="s">
        <v>226</v>
      </c>
      <c r="AQ121" s="889"/>
      <c r="AR121" s="889"/>
      <c r="AS121" s="889"/>
      <c r="AT121" s="890"/>
      <c r="AU121" s="947"/>
      <c r="AV121" s="948"/>
      <c r="AW121" s="948"/>
      <c r="AX121" s="948"/>
      <c r="AY121" s="949"/>
      <c r="AZ121" s="879" t="s">
        <v>470</v>
      </c>
      <c r="BA121" s="816"/>
      <c r="BB121" s="816"/>
      <c r="BC121" s="816"/>
      <c r="BD121" s="816"/>
      <c r="BE121" s="816"/>
      <c r="BF121" s="816"/>
      <c r="BG121" s="816"/>
      <c r="BH121" s="816"/>
      <c r="BI121" s="816"/>
      <c r="BJ121" s="816"/>
      <c r="BK121" s="816"/>
      <c r="BL121" s="816"/>
      <c r="BM121" s="816"/>
      <c r="BN121" s="816"/>
      <c r="BO121" s="816"/>
      <c r="BP121" s="817"/>
      <c r="BQ121" s="880">
        <v>1114822</v>
      </c>
      <c r="BR121" s="881"/>
      <c r="BS121" s="881"/>
      <c r="BT121" s="881"/>
      <c r="BU121" s="881"/>
      <c r="BV121" s="881">
        <v>1127394</v>
      </c>
      <c r="BW121" s="881"/>
      <c r="BX121" s="881"/>
      <c r="BY121" s="881"/>
      <c r="BZ121" s="881"/>
      <c r="CA121" s="881">
        <v>1122832</v>
      </c>
      <c r="CB121" s="881"/>
      <c r="CC121" s="881"/>
      <c r="CD121" s="881"/>
      <c r="CE121" s="881"/>
      <c r="CF121" s="939">
        <v>23.8</v>
      </c>
      <c r="CG121" s="940"/>
      <c r="CH121" s="940"/>
      <c r="CI121" s="940"/>
      <c r="CJ121" s="940"/>
      <c r="CK121" s="933"/>
      <c r="CL121" s="919"/>
      <c r="CM121" s="919"/>
      <c r="CN121" s="919"/>
      <c r="CO121" s="920"/>
      <c r="CP121" s="899" t="s">
        <v>411</v>
      </c>
      <c r="CQ121" s="900"/>
      <c r="CR121" s="900"/>
      <c r="CS121" s="900"/>
      <c r="CT121" s="900"/>
      <c r="CU121" s="900"/>
      <c r="CV121" s="900"/>
      <c r="CW121" s="900"/>
      <c r="CX121" s="900"/>
      <c r="CY121" s="900"/>
      <c r="CZ121" s="900"/>
      <c r="DA121" s="900"/>
      <c r="DB121" s="900"/>
      <c r="DC121" s="900"/>
      <c r="DD121" s="900"/>
      <c r="DE121" s="900"/>
      <c r="DF121" s="901"/>
      <c r="DG121" s="880" t="s">
        <v>226</v>
      </c>
      <c r="DH121" s="881"/>
      <c r="DI121" s="881"/>
      <c r="DJ121" s="881"/>
      <c r="DK121" s="881"/>
      <c r="DL121" s="881" t="s">
        <v>226</v>
      </c>
      <c r="DM121" s="881"/>
      <c r="DN121" s="881"/>
      <c r="DO121" s="881"/>
      <c r="DP121" s="881"/>
      <c r="DQ121" s="881" t="s">
        <v>439</v>
      </c>
      <c r="DR121" s="881"/>
      <c r="DS121" s="881"/>
      <c r="DT121" s="881"/>
      <c r="DU121" s="881"/>
      <c r="DV121" s="858" t="s">
        <v>439</v>
      </c>
      <c r="DW121" s="858"/>
      <c r="DX121" s="858"/>
      <c r="DY121" s="858"/>
      <c r="DZ121" s="859"/>
    </row>
    <row r="122" spans="1:130" s="233" customFormat="1" ht="26.25" customHeight="1" x14ac:dyDescent="0.15">
      <c r="A122" s="884"/>
      <c r="B122" s="885"/>
      <c r="C122" s="879" t="s">
        <v>452</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439</v>
      </c>
      <c r="AB122" s="844"/>
      <c r="AC122" s="844"/>
      <c r="AD122" s="844"/>
      <c r="AE122" s="845"/>
      <c r="AF122" s="846" t="s">
        <v>226</v>
      </c>
      <c r="AG122" s="844"/>
      <c r="AH122" s="844"/>
      <c r="AI122" s="844"/>
      <c r="AJ122" s="845"/>
      <c r="AK122" s="846" t="s">
        <v>439</v>
      </c>
      <c r="AL122" s="844"/>
      <c r="AM122" s="844"/>
      <c r="AN122" s="844"/>
      <c r="AO122" s="845"/>
      <c r="AP122" s="888" t="s">
        <v>439</v>
      </c>
      <c r="AQ122" s="889"/>
      <c r="AR122" s="889"/>
      <c r="AS122" s="889"/>
      <c r="AT122" s="890"/>
      <c r="AU122" s="947"/>
      <c r="AV122" s="948"/>
      <c r="AW122" s="948"/>
      <c r="AX122" s="948"/>
      <c r="AY122" s="949"/>
      <c r="AZ122" s="902" t="s">
        <v>471</v>
      </c>
      <c r="BA122" s="903"/>
      <c r="BB122" s="903"/>
      <c r="BC122" s="903"/>
      <c r="BD122" s="903"/>
      <c r="BE122" s="903"/>
      <c r="BF122" s="903"/>
      <c r="BG122" s="903"/>
      <c r="BH122" s="903"/>
      <c r="BI122" s="903"/>
      <c r="BJ122" s="903"/>
      <c r="BK122" s="903"/>
      <c r="BL122" s="903"/>
      <c r="BM122" s="903"/>
      <c r="BN122" s="903"/>
      <c r="BO122" s="903"/>
      <c r="BP122" s="904"/>
      <c r="BQ122" s="943">
        <v>7636582</v>
      </c>
      <c r="BR122" s="909"/>
      <c r="BS122" s="909"/>
      <c r="BT122" s="909"/>
      <c r="BU122" s="909"/>
      <c r="BV122" s="909">
        <v>7704956</v>
      </c>
      <c r="BW122" s="909"/>
      <c r="BX122" s="909"/>
      <c r="BY122" s="909"/>
      <c r="BZ122" s="909"/>
      <c r="CA122" s="909">
        <v>7652476</v>
      </c>
      <c r="CB122" s="909"/>
      <c r="CC122" s="909"/>
      <c r="CD122" s="909"/>
      <c r="CE122" s="909"/>
      <c r="CF122" s="910">
        <v>162</v>
      </c>
      <c r="CG122" s="911"/>
      <c r="CH122" s="911"/>
      <c r="CI122" s="911"/>
      <c r="CJ122" s="911"/>
      <c r="CK122" s="933"/>
      <c r="CL122" s="919"/>
      <c r="CM122" s="919"/>
      <c r="CN122" s="919"/>
      <c r="CO122" s="920"/>
      <c r="CP122" s="899" t="s">
        <v>472</v>
      </c>
      <c r="CQ122" s="900"/>
      <c r="CR122" s="900"/>
      <c r="CS122" s="900"/>
      <c r="CT122" s="900"/>
      <c r="CU122" s="900"/>
      <c r="CV122" s="900"/>
      <c r="CW122" s="900"/>
      <c r="CX122" s="900"/>
      <c r="CY122" s="900"/>
      <c r="CZ122" s="900"/>
      <c r="DA122" s="900"/>
      <c r="DB122" s="900"/>
      <c r="DC122" s="900"/>
      <c r="DD122" s="900"/>
      <c r="DE122" s="900"/>
      <c r="DF122" s="901"/>
      <c r="DG122" s="880" t="s">
        <v>439</v>
      </c>
      <c r="DH122" s="881"/>
      <c r="DI122" s="881"/>
      <c r="DJ122" s="881"/>
      <c r="DK122" s="881"/>
      <c r="DL122" s="881" t="s">
        <v>439</v>
      </c>
      <c r="DM122" s="881"/>
      <c r="DN122" s="881"/>
      <c r="DO122" s="881"/>
      <c r="DP122" s="881"/>
      <c r="DQ122" s="881" t="s">
        <v>439</v>
      </c>
      <c r="DR122" s="881"/>
      <c r="DS122" s="881"/>
      <c r="DT122" s="881"/>
      <c r="DU122" s="881"/>
      <c r="DV122" s="858" t="s">
        <v>439</v>
      </c>
      <c r="DW122" s="858"/>
      <c r="DX122" s="858"/>
      <c r="DY122" s="858"/>
      <c r="DZ122" s="859"/>
    </row>
    <row r="123" spans="1:130" s="233" customFormat="1" ht="26.25" customHeight="1" x14ac:dyDescent="0.15">
      <c r="A123" s="884"/>
      <c r="B123" s="885"/>
      <c r="C123" s="879" t="s">
        <v>458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439</v>
      </c>
      <c r="AB123" s="844"/>
      <c r="AC123" s="844"/>
      <c r="AD123" s="844"/>
      <c r="AE123" s="845"/>
      <c r="AF123" s="846" t="s">
        <v>439</v>
      </c>
      <c r="AG123" s="844"/>
      <c r="AH123" s="844"/>
      <c r="AI123" s="844"/>
      <c r="AJ123" s="845"/>
      <c r="AK123" s="846" t="s">
        <v>439</v>
      </c>
      <c r="AL123" s="844"/>
      <c r="AM123" s="844"/>
      <c r="AN123" s="844"/>
      <c r="AO123" s="845"/>
      <c r="AP123" s="888" t="s">
        <v>226</v>
      </c>
      <c r="AQ123" s="889"/>
      <c r="AR123" s="889"/>
      <c r="AS123" s="889"/>
      <c r="AT123" s="890"/>
      <c r="AU123" s="950"/>
      <c r="AV123" s="951"/>
      <c r="AW123" s="951"/>
      <c r="AX123" s="951"/>
      <c r="AY123" s="951"/>
      <c r="AZ123" s="254" t="s">
        <v>186</v>
      </c>
      <c r="BA123" s="254"/>
      <c r="BB123" s="254"/>
      <c r="BC123" s="254"/>
      <c r="BD123" s="254"/>
      <c r="BE123" s="254"/>
      <c r="BF123" s="254"/>
      <c r="BG123" s="254"/>
      <c r="BH123" s="254"/>
      <c r="BI123" s="254"/>
      <c r="BJ123" s="254"/>
      <c r="BK123" s="254"/>
      <c r="BL123" s="254"/>
      <c r="BM123" s="254"/>
      <c r="BN123" s="254"/>
      <c r="BO123" s="941" t="s">
        <v>473</v>
      </c>
      <c r="BP123" s="942"/>
      <c r="BQ123" s="896">
        <v>10598951</v>
      </c>
      <c r="BR123" s="897"/>
      <c r="BS123" s="897"/>
      <c r="BT123" s="897"/>
      <c r="BU123" s="897"/>
      <c r="BV123" s="897">
        <v>10684934</v>
      </c>
      <c r="BW123" s="897"/>
      <c r="BX123" s="897"/>
      <c r="BY123" s="897"/>
      <c r="BZ123" s="897"/>
      <c r="CA123" s="897">
        <v>11192964</v>
      </c>
      <c r="CB123" s="897"/>
      <c r="CC123" s="897"/>
      <c r="CD123" s="897"/>
      <c r="CE123" s="897"/>
      <c r="CF123" s="812"/>
      <c r="CG123" s="813"/>
      <c r="CH123" s="813"/>
      <c r="CI123" s="813"/>
      <c r="CJ123" s="898"/>
      <c r="CK123" s="933"/>
      <c r="CL123" s="919"/>
      <c r="CM123" s="919"/>
      <c r="CN123" s="919"/>
      <c r="CO123" s="920"/>
      <c r="CP123" s="899" t="s">
        <v>474</v>
      </c>
      <c r="CQ123" s="900"/>
      <c r="CR123" s="900"/>
      <c r="CS123" s="900"/>
      <c r="CT123" s="900"/>
      <c r="CU123" s="900"/>
      <c r="CV123" s="900"/>
      <c r="CW123" s="900"/>
      <c r="CX123" s="900"/>
      <c r="CY123" s="900"/>
      <c r="CZ123" s="900"/>
      <c r="DA123" s="900"/>
      <c r="DB123" s="900"/>
      <c r="DC123" s="900"/>
      <c r="DD123" s="900"/>
      <c r="DE123" s="900"/>
      <c r="DF123" s="901"/>
      <c r="DG123" s="843" t="s">
        <v>226</v>
      </c>
      <c r="DH123" s="844"/>
      <c r="DI123" s="844"/>
      <c r="DJ123" s="844"/>
      <c r="DK123" s="845"/>
      <c r="DL123" s="846" t="s">
        <v>415</v>
      </c>
      <c r="DM123" s="844"/>
      <c r="DN123" s="844"/>
      <c r="DO123" s="844"/>
      <c r="DP123" s="845"/>
      <c r="DQ123" s="846" t="s">
        <v>415</v>
      </c>
      <c r="DR123" s="844"/>
      <c r="DS123" s="844"/>
      <c r="DT123" s="844"/>
      <c r="DU123" s="845"/>
      <c r="DV123" s="888" t="s">
        <v>226</v>
      </c>
      <c r="DW123" s="889"/>
      <c r="DX123" s="889"/>
      <c r="DY123" s="889"/>
      <c r="DZ123" s="890"/>
    </row>
    <row r="124" spans="1:130" s="233" customFormat="1" ht="26.25" customHeight="1" thickBot="1" x14ac:dyDescent="0.2">
      <c r="A124" s="884"/>
      <c r="B124" s="885"/>
      <c r="C124" s="879" t="s">
        <v>461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226</v>
      </c>
      <c r="AB124" s="844"/>
      <c r="AC124" s="844"/>
      <c r="AD124" s="844"/>
      <c r="AE124" s="845"/>
      <c r="AF124" s="846" t="s">
        <v>226</v>
      </c>
      <c r="AG124" s="844"/>
      <c r="AH124" s="844"/>
      <c r="AI124" s="844"/>
      <c r="AJ124" s="845"/>
      <c r="AK124" s="846" t="s">
        <v>415</v>
      </c>
      <c r="AL124" s="844"/>
      <c r="AM124" s="844"/>
      <c r="AN124" s="844"/>
      <c r="AO124" s="845"/>
      <c r="AP124" s="888" t="s">
        <v>415</v>
      </c>
      <c r="AQ124" s="889"/>
      <c r="AR124" s="889"/>
      <c r="AS124" s="889"/>
      <c r="AT124" s="890"/>
      <c r="AU124" s="891" t="s">
        <v>475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76.400000000000006</v>
      </c>
      <c r="BR124" s="895"/>
      <c r="BS124" s="895"/>
      <c r="BT124" s="895"/>
      <c r="BU124" s="895"/>
      <c r="BV124" s="895">
        <v>66.900000000000006</v>
      </c>
      <c r="BW124" s="895"/>
      <c r="BX124" s="895"/>
      <c r="BY124" s="895"/>
      <c r="BZ124" s="895"/>
      <c r="CA124" s="895">
        <v>46.6</v>
      </c>
      <c r="CB124" s="895"/>
      <c r="CC124" s="895"/>
      <c r="CD124" s="895"/>
      <c r="CE124" s="895"/>
      <c r="CF124" s="790"/>
      <c r="CG124" s="791"/>
      <c r="CH124" s="791"/>
      <c r="CI124" s="791"/>
      <c r="CJ124" s="926"/>
      <c r="CK124" s="934"/>
      <c r="CL124" s="934"/>
      <c r="CM124" s="934"/>
      <c r="CN124" s="934"/>
      <c r="CO124" s="935"/>
      <c r="CP124" s="899" t="s">
        <v>476</v>
      </c>
      <c r="CQ124" s="900"/>
      <c r="CR124" s="900"/>
      <c r="CS124" s="900"/>
      <c r="CT124" s="900"/>
      <c r="CU124" s="900"/>
      <c r="CV124" s="900"/>
      <c r="CW124" s="900"/>
      <c r="CX124" s="900"/>
      <c r="CY124" s="900"/>
      <c r="CZ124" s="900"/>
      <c r="DA124" s="900"/>
      <c r="DB124" s="900"/>
      <c r="DC124" s="900"/>
      <c r="DD124" s="900"/>
      <c r="DE124" s="900"/>
      <c r="DF124" s="901"/>
      <c r="DG124" s="827" t="s">
        <v>415</v>
      </c>
      <c r="DH124" s="828"/>
      <c r="DI124" s="828"/>
      <c r="DJ124" s="828"/>
      <c r="DK124" s="829"/>
      <c r="DL124" s="830" t="s">
        <v>415</v>
      </c>
      <c r="DM124" s="828"/>
      <c r="DN124" s="828"/>
      <c r="DO124" s="828"/>
      <c r="DP124" s="829"/>
      <c r="DQ124" s="830" t="s">
        <v>415</v>
      </c>
      <c r="DR124" s="828"/>
      <c r="DS124" s="828"/>
      <c r="DT124" s="828"/>
      <c r="DU124" s="829"/>
      <c r="DV124" s="912" t="s">
        <v>415</v>
      </c>
      <c r="DW124" s="913"/>
      <c r="DX124" s="913"/>
      <c r="DY124" s="913"/>
      <c r="DZ124" s="914"/>
    </row>
    <row r="125" spans="1:130" s="233" customFormat="1" ht="26.25" customHeight="1" x14ac:dyDescent="0.15">
      <c r="A125" s="884"/>
      <c r="B125" s="885"/>
      <c r="C125" s="879" t="s">
        <v>463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415</v>
      </c>
      <c r="AB125" s="844"/>
      <c r="AC125" s="844"/>
      <c r="AD125" s="844"/>
      <c r="AE125" s="845"/>
      <c r="AF125" s="846" t="s">
        <v>415</v>
      </c>
      <c r="AG125" s="844"/>
      <c r="AH125" s="844"/>
      <c r="AI125" s="844"/>
      <c r="AJ125" s="845"/>
      <c r="AK125" s="846" t="s">
        <v>415</v>
      </c>
      <c r="AL125" s="844"/>
      <c r="AM125" s="844"/>
      <c r="AN125" s="844"/>
      <c r="AO125" s="845"/>
      <c r="AP125" s="888" t="s">
        <v>226</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477</v>
      </c>
      <c r="CL125" s="916"/>
      <c r="CM125" s="916"/>
      <c r="CN125" s="916"/>
      <c r="CO125" s="917"/>
      <c r="CP125" s="924" t="s">
        <v>478</v>
      </c>
      <c r="CQ125" s="872"/>
      <c r="CR125" s="872"/>
      <c r="CS125" s="872"/>
      <c r="CT125" s="872"/>
      <c r="CU125" s="872"/>
      <c r="CV125" s="872"/>
      <c r="CW125" s="872"/>
      <c r="CX125" s="872"/>
      <c r="CY125" s="872"/>
      <c r="CZ125" s="872"/>
      <c r="DA125" s="872"/>
      <c r="DB125" s="872"/>
      <c r="DC125" s="872"/>
      <c r="DD125" s="872"/>
      <c r="DE125" s="872"/>
      <c r="DF125" s="873"/>
      <c r="DG125" s="925" t="s">
        <v>415</v>
      </c>
      <c r="DH125" s="906"/>
      <c r="DI125" s="906"/>
      <c r="DJ125" s="906"/>
      <c r="DK125" s="906"/>
      <c r="DL125" s="906" t="s">
        <v>415</v>
      </c>
      <c r="DM125" s="906"/>
      <c r="DN125" s="906"/>
      <c r="DO125" s="906"/>
      <c r="DP125" s="906"/>
      <c r="DQ125" s="906" t="s">
        <v>415</v>
      </c>
      <c r="DR125" s="906"/>
      <c r="DS125" s="906"/>
      <c r="DT125" s="906"/>
      <c r="DU125" s="906"/>
      <c r="DV125" s="907" t="s">
        <v>226</v>
      </c>
      <c r="DW125" s="907"/>
      <c r="DX125" s="907"/>
      <c r="DY125" s="907"/>
      <c r="DZ125" s="908"/>
    </row>
    <row r="126" spans="1:130" s="233" customFormat="1" ht="26.25" customHeight="1" thickBot="1" x14ac:dyDescent="0.2">
      <c r="A126" s="884"/>
      <c r="B126" s="885"/>
      <c r="C126" s="879" t="s">
        <v>465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415</v>
      </c>
      <c r="AB126" s="844"/>
      <c r="AC126" s="844"/>
      <c r="AD126" s="844"/>
      <c r="AE126" s="845"/>
      <c r="AF126" s="846" t="s">
        <v>226</v>
      </c>
      <c r="AG126" s="844"/>
      <c r="AH126" s="844"/>
      <c r="AI126" s="844"/>
      <c r="AJ126" s="845"/>
      <c r="AK126" s="846" t="s">
        <v>415</v>
      </c>
      <c r="AL126" s="844"/>
      <c r="AM126" s="844"/>
      <c r="AN126" s="844"/>
      <c r="AO126" s="845"/>
      <c r="AP126" s="888" t="s">
        <v>415</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479</v>
      </c>
      <c r="CQ126" s="816"/>
      <c r="CR126" s="816"/>
      <c r="CS126" s="816"/>
      <c r="CT126" s="816"/>
      <c r="CU126" s="816"/>
      <c r="CV126" s="816"/>
      <c r="CW126" s="816"/>
      <c r="CX126" s="816"/>
      <c r="CY126" s="816"/>
      <c r="CZ126" s="816"/>
      <c r="DA126" s="816"/>
      <c r="DB126" s="816"/>
      <c r="DC126" s="816"/>
      <c r="DD126" s="816"/>
      <c r="DE126" s="816"/>
      <c r="DF126" s="817"/>
      <c r="DG126" s="880">
        <v>852347</v>
      </c>
      <c r="DH126" s="881"/>
      <c r="DI126" s="881"/>
      <c r="DJ126" s="881"/>
      <c r="DK126" s="881"/>
      <c r="DL126" s="881">
        <v>627731</v>
      </c>
      <c r="DM126" s="881"/>
      <c r="DN126" s="881"/>
      <c r="DO126" s="881"/>
      <c r="DP126" s="881"/>
      <c r="DQ126" s="881">
        <v>490736</v>
      </c>
      <c r="DR126" s="881"/>
      <c r="DS126" s="881"/>
      <c r="DT126" s="881"/>
      <c r="DU126" s="881"/>
      <c r="DV126" s="858">
        <v>10.4</v>
      </c>
      <c r="DW126" s="858"/>
      <c r="DX126" s="858"/>
      <c r="DY126" s="858"/>
      <c r="DZ126" s="859"/>
    </row>
    <row r="127" spans="1:130" s="233" customFormat="1" ht="26.25" customHeight="1" x14ac:dyDescent="0.15">
      <c r="A127" s="886"/>
      <c r="B127" s="887"/>
      <c r="C127" s="902" t="s">
        <v>480</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226</v>
      </c>
      <c r="AB127" s="844"/>
      <c r="AC127" s="844"/>
      <c r="AD127" s="844"/>
      <c r="AE127" s="845"/>
      <c r="AF127" s="846" t="s">
        <v>226</v>
      </c>
      <c r="AG127" s="844"/>
      <c r="AH127" s="844"/>
      <c r="AI127" s="844"/>
      <c r="AJ127" s="845"/>
      <c r="AK127" s="846" t="s">
        <v>415</v>
      </c>
      <c r="AL127" s="844"/>
      <c r="AM127" s="844"/>
      <c r="AN127" s="844"/>
      <c r="AO127" s="845"/>
      <c r="AP127" s="888" t="s">
        <v>415</v>
      </c>
      <c r="AQ127" s="889"/>
      <c r="AR127" s="889"/>
      <c r="AS127" s="889"/>
      <c r="AT127" s="890"/>
      <c r="AU127" s="235"/>
      <c r="AV127" s="235"/>
      <c r="AW127" s="235"/>
      <c r="AX127" s="905" t="s">
        <v>481</v>
      </c>
      <c r="AY127" s="876"/>
      <c r="AZ127" s="876"/>
      <c r="BA127" s="876"/>
      <c r="BB127" s="876"/>
      <c r="BC127" s="876"/>
      <c r="BD127" s="876"/>
      <c r="BE127" s="877"/>
      <c r="BF127" s="875" t="s">
        <v>482</v>
      </c>
      <c r="BG127" s="876"/>
      <c r="BH127" s="876"/>
      <c r="BI127" s="876"/>
      <c r="BJ127" s="876"/>
      <c r="BK127" s="876"/>
      <c r="BL127" s="877"/>
      <c r="BM127" s="875" t="s">
        <v>483</v>
      </c>
      <c r="BN127" s="876"/>
      <c r="BO127" s="876"/>
      <c r="BP127" s="876"/>
      <c r="BQ127" s="876"/>
      <c r="BR127" s="876"/>
      <c r="BS127" s="877"/>
      <c r="BT127" s="875" t="s">
        <v>484</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485</v>
      </c>
      <c r="CQ127" s="816"/>
      <c r="CR127" s="816"/>
      <c r="CS127" s="816"/>
      <c r="CT127" s="816"/>
      <c r="CU127" s="816"/>
      <c r="CV127" s="816"/>
      <c r="CW127" s="816"/>
      <c r="CX127" s="816"/>
      <c r="CY127" s="816"/>
      <c r="CZ127" s="816"/>
      <c r="DA127" s="816"/>
      <c r="DB127" s="816"/>
      <c r="DC127" s="816"/>
      <c r="DD127" s="816"/>
      <c r="DE127" s="816"/>
      <c r="DF127" s="817"/>
      <c r="DG127" s="880" t="s">
        <v>226</v>
      </c>
      <c r="DH127" s="881"/>
      <c r="DI127" s="881"/>
      <c r="DJ127" s="881"/>
      <c r="DK127" s="881"/>
      <c r="DL127" s="881" t="s">
        <v>415</v>
      </c>
      <c r="DM127" s="881"/>
      <c r="DN127" s="881"/>
      <c r="DO127" s="881"/>
      <c r="DP127" s="881"/>
      <c r="DQ127" s="881" t="s">
        <v>415</v>
      </c>
      <c r="DR127" s="881"/>
      <c r="DS127" s="881"/>
      <c r="DT127" s="881"/>
      <c r="DU127" s="881"/>
      <c r="DV127" s="858" t="s">
        <v>226</v>
      </c>
      <c r="DW127" s="858"/>
      <c r="DX127" s="858"/>
      <c r="DY127" s="858"/>
      <c r="DZ127" s="859"/>
    </row>
    <row r="128" spans="1:130" s="233" customFormat="1" ht="26.25" customHeight="1" thickBot="1" x14ac:dyDescent="0.2">
      <c r="A128" s="860" t="s">
        <v>486</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487</v>
      </c>
      <c r="X128" s="862"/>
      <c r="Y128" s="862"/>
      <c r="Z128" s="863"/>
      <c r="AA128" s="864">
        <v>137377</v>
      </c>
      <c r="AB128" s="865"/>
      <c r="AC128" s="865"/>
      <c r="AD128" s="865"/>
      <c r="AE128" s="866"/>
      <c r="AF128" s="867">
        <v>139003</v>
      </c>
      <c r="AG128" s="865"/>
      <c r="AH128" s="865"/>
      <c r="AI128" s="865"/>
      <c r="AJ128" s="866"/>
      <c r="AK128" s="867">
        <v>137978</v>
      </c>
      <c r="AL128" s="865"/>
      <c r="AM128" s="865"/>
      <c r="AN128" s="865"/>
      <c r="AO128" s="866"/>
      <c r="AP128" s="868"/>
      <c r="AQ128" s="869"/>
      <c r="AR128" s="869"/>
      <c r="AS128" s="869"/>
      <c r="AT128" s="870"/>
      <c r="AU128" s="235"/>
      <c r="AV128" s="235"/>
      <c r="AW128" s="235"/>
      <c r="AX128" s="871" t="s">
        <v>488</v>
      </c>
      <c r="AY128" s="872"/>
      <c r="AZ128" s="872"/>
      <c r="BA128" s="872"/>
      <c r="BB128" s="872"/>
      <c r="BC128" s="872"/>
      <c r="BD128" s="872"/>
      <c r="BE128" s="873"/>
      <c r="BF128" s="850" t="s">
        <v>226</v>
      </c>
      <c r="BG128" s="851"/>
      <c r="BH128" s="851"/>
      <c r="BI128" s="851"/>
      <c r="BJ128" s="851"/>
      <c r="BK128" s="851"/>
      <c r="BL128" s="874"/>
      <c r="BM128" s="850">
        <v>14.8</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489</v>
      </c>
      <c r="CQ128" s="794"/>
      <c r="CR128" s="794"/>
      <c r="CS128" s="794"/>
      <c r="CT128" s="794"/>
      <c r="CU128" s="794"/>
      <c r="CV128" s="794"/>
      <c r="CW128" s="794"/>
      <c r="CX128" s="794"/>
      <c r="CY128" s="794"/>
      <c r="CZ128" s="794"/>
      <c r="DA128" s="794"/>
      <c r="DB128" s="794"/>
      <c r="DC128" s="794"/>
      <c r="DD128" s="794"/>
      <c r="DE128" s="794"/>
      <c r="DF128" s="795"/>
      <c r="DG128" s="854" t="s">
        <v>415</v>
      </c>
      <c r="DH128" s="855"/>
      <c r="DI128" s="855"/>
      <c r="DJ128" s="855"/>
      <c r="DK128" s="855"/>
      <c r="DL128" s="855" t="s">
        <v>415</v>
      </c>
      <c r="DM128" s="855"/>
      <c r="DN128" s="855"/>
      <c r="DO128" s="855"/>
      <c r="DP128" s="855"/>
      <c r="DQ128" s="855" t="s">
        <v>415</v>
      </c>
      <c r="DR128" s="855"/>
      <c r="DS128" s="855"/>
      <c r="DT128" s="855"/>
      <c r="DU128" s="855"/>
      <c r="DV128" s="856" t="s">
        <v>226</v>
      </c>
      <c r="DW128" s="856"/>
      <c r="DX128" s="856"/>
      <c r="DY128" s="856"/>
      <c r="DZ128" s="857"/>
    </row>
    <row r="129" spans="1:131" s="233"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490</v>
      </c>
      <c r="X129" s="841"/>
      <c r="Y129" s="841"/>
      <c r="Z129" s="842"/>
      <c r="AA129" s="843">
        <v>4790336</v>
      </c>
      <c r="AB129" s="844"/>
      <c r="AC129" s="844"/>
      <c r="AD129" s="844"/>
      <c r="AE129" s="845"/>
      <c r="AF129" s="846">
        <v>5007464</v>
      </c>
      <c r="AG129" s="844"/>
      <c r="AH129" s="844"/>
      <c r="AI129" s="844"/>
      <c r="AJ129" s="845"/>
      <c r="AK129" s="846">
        <v>5315786</v>
      </c>
      <c r="AL129" s="844"/>
      <c r="AM129" s="844"/>
      <c r="AN129" s="844"/>
      <c r="AO129" s="845"/>
      <c r="AP129" s="847"/>
      <c r="AQ129" s="848"/>
      <c r="AR129" s="848"/>
      <c r="AS129" s="848"/>
      <c r="AT129" s="849"/>
      <c r="AU129" s="236"/>
      <c r="AV129" s="236"/>
      <c r="AW129" s="236"/>
      <c r="AX129" s="815" t="s">
        <v>491</v>
      </c>
      <c r="AY129" s="816"/>
      <c r="AZ129" s="816"/>
      <c r="BA129" s="816"/>
      <c r="BB129" s="816"/>
      <c r="BC129" s="816"/>
      <c r="BD129" s="816"/>
      <c r="BE129" s="817"/>
      <c r="BF129" s="834" t="s">
        <v>415</v>
      </c>
      <c r="BG129" s="835"/>
      <c r="BH129" s="835"/>
      <c r="BI129" s="835"/>
      <c r="BJ129" s="835"/>
      <c r="BK129" s="835"/>
      <c r="BL129" s="836"/>
      <c r="BM129" s="834">
        <v>19.8</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492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493</v>
      </c>
      <c r="X130" s="841"/>
      <c r="Y130" s="841"/>
      <c r="Z130" s="842"/>
      <c r="AA130" s="843">
        <v>591079</v>
      </c>
      <c r="AB130" s="844"/>
      <c r="AC130" s="844"/>
      <c r="AD130" s="844"/>
      <c r="AE130" s="845"/>
      <c r="AF130" s="846">
        <v>587472</v>
      </c>
      <c r="AG130" s="844"/>
      <c r="AH130" s="844"/>
      <c r="AI130" s="844"/>
      <c r="AJ130" s="845"/>
      <c r="AK130" s="846">
        <v>593020</v>
      </c>
      <c r="AL130" s="844"/>
      <c r="AM130" s="844"/>
      <c r="AN130" s="844"/>
      <c r="AO130" s="845"/>
      <c r="AP130" s="847"/>
      <c r="AQ130" s="848"/>
      <c r="AR130" s="848"/>
      <c r="AS130" s="848"/>
      <c r="AT130" s="849"/>
      <c r="AU130" s="236"/>
      <c r="AV130" s="236"/>
      <c r="AW130" s="236"/>
      <c r="AX130" s="815" t="s">
        <v>494</v>
      </c>
      <c r="AY130" s="816"/>
      <c r="AZ130" s="816"/>
      <c r="BA130" s="816"/>
      <c r="BB130" s="816"/>
      <c r="BC130" s="816"/>
      <c r="BD130" s="816"/>
      <c r="BE130" s="817"/>
      <c r="BF130" s="818">
        <v>6.1</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495</v>
      </c>
      <c r="X131" s="825"/>
      <c r="Y131" s="825"/>
      <c r="Z131" s="826"/>
      <c r="AA131" s="827">
        <v>4199257</v>
      </c>
      <c r="AB131" s="828"/>
      <c r="AC131" s="828"/>
      <c r="AD131" s="828"/>
      <c r="AE131" s="829"/>
      <c r="AF131" s="830">
        <v>4419992</v>
      </c>
      <c r="AG131" s="828"/>
      <c r="AH131" s="828"/>
      <c r="AI131" s="828"/>
      <c r="AJ131" s="829"/>
      <c r="AK131" s="830">
        <v>4722766</v>
      </c>
      <c r="AL131" s="828"/>
      <c r="AM131" s="828"/>
      <c r="AN131" s="828"/>
      <c r="AO131" s="829"/>
      <c r="AP131" s="831"/>
      <c r="AQ131" s="832"/>
      <c r="AR131" s="832"/>
      <c r="AS131" s="832"/>
      <c r="AT131" s="833"/>
      <c r="AU131" s="236"/>
      <c r="AV131" s="236"/>
      <c r="AW131" s="236"/>
      <c r="AX131" s="793" t="s">
        <v>496</v>
      </c>
      <c r="AY131" s="794"/>
      <c r="AZ131" s="794"/>
      <c r="BA131" s="794"/>
      <c r="BB131" s="794"/>
      <c r="BC131" s="794"/>
      <c r="BD131" s="794"/>
      <c r="BE131" s="795"/>
      <c r="BF131" s="796">
        <v>46.6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497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498</v>
      </c>
      <c r="W132" s="806"/>
      <c r="X132" s="806"/>
      <c r="Y132" s="806"/>
      <c r="Z132" s="807"/>
      <c r="AA132" s="808">
        <v>6.5353942380000003</v>
      </c>
      <c r="AB132" s="809"/>
      <c r="AC132" s="809"/>
      <c r="AD132" s="809"/>
      <c r="AE132" s="810"/>
      <c r="AF132" s="811">
        <v>6.3355997019999997</v>
      </c>
      <c r="AG132" s="809"/>
      <c r="AH132" s="809"/>
      <c r="AI132" s="809"/>
      <c r="AJ132" s="810"/>
      <c r="AK132" s="811">
        <v>5.6909023230000004</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499</v>
      </c>
      <c r="W133" s="785"/>
      <c r="X133" s="785"/>
      <c r="Y133" s="785"/>
      <c r="Z133" s="786"/>
      <c r="AA133" s="787">
        <v>4.8</v>
      </c>
      <c r="AB133" s="788"/>
      <c r="AC133" s="788"/>
      <c r="AD133" s="788"/>
      <c r="AE133" s="789"/>
      <c r="AF133" s="787">
        <v>5.8</v>
      </c>
      <c r="AG133" s="788"/>
      <c r="AH133" s="788"/>
      <c r="AI133" s="788"/>
      <c r="AJ133" s="789"/>
      <c r="AK133" s="787">
        <v>6.1</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jIEZJ0dXug41+eKgQ+9WO9tVFKrZnC/44MhMMElmy/i4RCcr5pb5r2gVX8CFXBZVtuwbweCtIFpGjwE4g7Jcw==" saltValue="gxOjD6wIJ1to4k9QYqVTY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D73" zoomScale="90" zoomScaleNormal="85" zoomScaleSheetLayoutView="90" workbookViewId="0">
      <selection activeCell="CV71" sqref="CV71"/>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7DdvNxK1cW+EgVAqip0p+QerbLgWYu2MBs1wCX4OLbQ4EZAawe99C2JZZY08ZoC4PKLUVws585kyhuKIabsbqA==" saltValue="06V2db0bQPg15KQUCc4ey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DL8" sqref="DL8"/>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0a5IDTLdK5SuwquHE75F/pznoi4eLXAtp6Pv1puzfoQ1RZItyOMJB3Tl3a+4LZz+RRBnqH4hvOMFCv7ik9fPg==" saltValue="1cQOLrqBdTRL6vlUiO5vi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503</v>
      </c>
      <c r="AP7" s="275"/>
      <c r="AQ7" s="276" t="s">
        <v>504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505</v>
      </c>
      <c r="AQ8" s="282" t="s">
        <v>506</v>
      </c>
      <c r="AR8" s="283" t="s">
        <v>507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508</v>
      </c>
      <c r="AL9" s="1195"/>
      <c r="AM9" s="1195"/>
      <c r="AN9" s="1196"/>
      <c r="AO9" s="284">
        <v>1631526</v>
      </c>
      <c r="AP9" s="284">
        <v>84395</v>
      </c>
      <c r="AQ9" s="285">
        <v>91900</v>
      </c>
      <c r="AR9" s="286">
        <v>-8.1999999999999993</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509</v>
      </c>
      <c r="AL10" s="1195"/>
      <c r="AM10" s="1195"/>
      <c r="AN10" s="1196"/>
      <c r="AO10" s="287">
        <v>219698</v>
      </c>
      <c r="AP10" s="287">
        <v>11364</v>
      </c>
      <c r="AQ10" s="288">
        <v>11848</v>
      </c>
      <c r="AR10" s="289">
        <v>-4.0999999999999996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510</v>
      </c>
      <c r="AL11" s="1195"/>
      <c r="AM11" s="1195"/>
      <c r="AN11" s="1196"/>
      <c r="AO11" s="287" t="s">
        <v>511</v>
      </c>
      <c r="AP11" s="287" t="s">
        <v>511</v>
      </c>
      <c r="AQ11" s="288">
        <v>323</v>
      </c>
      <c r="AR11" s="289" t="s">
        <v>511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512</v>
      </c>
      <c r="AL12" s="1195"/>
      <c r="AM12" s="1195"/>
      <c r="AN12" s="1196"/>
      <c r="AO12" s="287" t="s">
        <v>511</v>
      </c>
      <c r="AP12" s="287" t="s">
        <v>511</v>
      </c>
      <c r="AQ12" s="288">
        <v>21</v>
      </c>
      <c r="AR12" s="289" t="s">
        <v>511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513</v>
      </c>
      <c r="AL13" s="1195"/>
      <c r="AM13" s="1195"/>
      <c r="AN13" s="1196"/>
      <c r="AO13" s="287">
        <v>42698</v>
      </c>
      <c r="AP13" s="287">
        <v>2209</v>
      </c>
      <c r="AQ13" s="288">
        <v>3646</v>
      </c>
      <c r="AR13" s="289">
        <v>-39.4</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514</v>
      </c>
      <c r="AL14" s="1195"/>
      <c r="AM14" s="1195"/>
      <c r="AN14" s="1196"/>
      <c r="AO14" s="287">
        <v>63704</v>
      </c>
      <c r="AP14" s="287">
        <v>3295</v>
      </c>
      <c r="AQ14" s="288">
        <v>1700</v>
      </c>
      <c r="AR14" s="289">
        <v>93.8</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515</v>
      </c>
      <c r="AL15" s="1198"/>
      <c r="AM15" s="1198"/>
      <c r="AN15" s="1199"/>
      <c r="AO15" s="287">
        <v>-113220</v>
      </c>
      <c r="AP15" s="287">
        <v>-5857</v>
      </c>
      <c r="AQ15" s="288">
        <v>-7027</v>
      </c>
      <c r="AR15" s="289">
        <v>-16.7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186</v>
      </c>
      <c r="AL16" s="1198"/>
      <c r="AM16" s="1198"/>
      <c r="AN16" s="1199"/>
      <c r="AO16" s="287">
        <v>1844406</v>
      </c>
      <c r="AP16" s="287">
        <v>95407</v>
      </c>
      <c r="AQ16" s="288">
        <v>102411</v>
      </c>
      <c r="AR16" s="289">
        <v>-6.8</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517</v>
      </c>
      <c r="AP20" s="296" t="s">
        <v>518</v>
      </c>
      <c r="AQ20" s="297" t="s">
        <v>519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520</v>
      </c>
      <c r="AL21" s="1201"/>
      <c r="AM21" s="1201"/>
      <c r="AN21" s="1202"/>
      <c r="AO21" s="300">
        <v>9.4700000000000006</v>
      </c>
      <c r="AP21" s="301">
        <v>9.23</v>
      </c>
      <c r="AQ21" s="302">
        <v>0.24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521</v>
      </c>
      <c r="AL22" s="1201"/>
      <c r="AM22" s="1201"/>
      <c r="AN22" s="1202"/>
      <c r="AO22" s="305">
        <v>95.8</v>
      </c>
      <c r="AP22" s="306">
        <v>96.8</v>
      </c>
      <c r="AQ22" s="307">
        <v>-1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522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523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503</v>
      </c>
      <c r="AP30" s="275"/>
      <c r="AQ30" s="276" t="s">
        <v>504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505</v>
      </c>
      <c r="AQ31" s="282" t="s">
        <v>506</v>
      </c>
      <c r="AR31" s="283" t="s">
        <v>507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525</v>
      </c>
      <c r="AL32" s="1185"/>
      <c r="AM32" s="1185"/>
      <c r="AN32" s="1186"/>
      <c r="AO32" s="315">
        <v>821802</v>
      </c>
      <c r="AP32" s="315">
        <v>42510</v>
      </c>
      <c r="AQ32" s="316">
        <v>50517</v>
      </c>
      <c r="AR32" s="317">
        <v>-15.9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526</v>
      </c>
      <c r="AL33" s="1185"/>
      <c r="AM33" s="1185"/>
      <c r="AN33" s="1186"/>
      <c r="AO33" s="315" t="s">
        <v>511</v>
      </c>
      <c r="AP33" s="315" t="s">
        <v>511</v>
      </c>
      <c r="AQ33" s="316" t="s">
        <v>511</v>
      </c>
      <c r="AR33" s="317" t="s">
        <v>511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527</v>
      </c>
      <c r="AL34" s="1185"/>
      <c r="AM34" s="1185"/>
      <c r="AN34" s="1186"/>
      <c r="AO34" s="315" t="s">
        <v>511</v>
      </c>
      <c r="AP34" s="315" t="s">
        <v>511</v>
      </c>
      <c r="AQ34" s="316">
        <v>23</v>
      </c>
      <c r="AR34" s="317" t="s">
        <v>511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528</v>
      </c>
      <c r="AL35" s="1185"/>
      <c r="AM35" s="1185"/>
      <c r="AN35" s="1186"/>
      <c r="AO35" s="315">
        <v>55957</v>
      </c>
      <c r="AP35" s="315">
        <v>2895</v>
      </c>
      <c r="AQ35" s="316">
        <v>15430</v>
      </c>
      <c r="AR35" s="317">
        <v>-81.2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529</v>
      </c>
      <c r="AL36" s="1185"/>
      <c r="AM36" s="1185"/>
      <c r="AN36" s="1186"/>
      <c r="AO36" s="315">
        <v>122007</v>
      </c>
      <c r="AP36" s="315">
        <v>6311</v>
      </c>
      <c r="AQ36" s="316">
        <v>2664</v>
      </c>
      <c r="AR36" s="317">
        <v>136.9</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530</v>
      </c>
      <c r="AL37" s="1185"/>
      <c r="AM37" s="1185"/>
      <c r="AN37" s="1186"/>
      <c r="AO37" s="315" t="s">
        <v>511</v>
      </c>
      <c r="AP37" s="315" t="s">
        <v>511</v>
      </c>
      <c r="AQ37" s="316">
        <v>451</v>
      </c>
      <c r="AR37" s="317" t="s">
        <v>511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531</v>
      </c>
      <c r="AL38" s="1188"/>
      <c r="AM38" s="1188"/>
      <c r="AN38" s="1189"/>
      <c r="AO38" s="318" t="s">
        <v>511</v>
      </c>
      <c r="AP38" s="318" t="s">
        <v>511</v>
      </c>
      <c r="AQ38" s="319">
        <v>4</v>
      </c>
      <c r="AR38" s="307" t="s">
        <v>511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532</v>
      </c>
      <c r="AL39" s="1188"/>
      <c r="AM39" s="1188"/>
      <c r="AN39" s="1189"/>
      <c r="AO39" s="315">
        <v>-137978</v>
      </c>
      <c r="AP39" s="315">
        <v>-7137</v>
      </c>
      <c r="AQ39" s="316">
        <v>-3528</v>
      </c>
      <c r="AR39" s="317">
        <v>102.3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533</v>
      </c>
      <c r="AL40" s="1185"/>
      <c r="AM40" s="1185"/>
      <c r="AN40" s="1186"/>
      <c r="AO40" s="315">
        <v>-593020</v>
      </c>
      <c r="AP40" s="315">
        <v>-30676</v>
      </c>
      <c r="AQ40" s="316">
        <v>-45748</v>
      </c>
      <c r="AR40" s="317">
        <v>-32.9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298</v>
      </c>
      <c r="AL41" s="1191"/>
      <c r="AM41" s="1191"/>
      <c r="AN41" s="1192"/>
      <c r="AO41" s="315">
        <v>268768</v>
      </c>
      <c r="AP41" s="315">
        <v>13903</v>
      </c>
      <c r="AQ41" s="316">
        <v>19813</v>
      </c>
      <c r="AR41" s="317">
        <v>-29.8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503</v>
      </c>
      <c r="AN49" s="1179" t="s">
        <v>537</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538</v>
      </c>
      <c r="AO50" s="332" t="s">
        <v>539</v>
      </c>
      <c r="AP50" s="333" t="s">
        <v>540</v>
      </c>
      <c r="AQ50" s="334" t="s">
        <v>541</v>
      </c>
      <c r="AR50" s="335" t="s">
        <v>542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543</v>
      </c>
      <c r="AL51" s="328"/>
      <c r="AM51" s="336">
        <v>775647</v>
      </c>
      <c r="AN51" s="337">
        <v>37851</v>
      </c>
      <c r="AO51" s="338">
        <v>-33.4</v>
      </c>
      <c r="AP51" s="339">
        <v>52191</v>
      </c>
      <c r="AQ51" s="340">
        <v>9.3000000000000007</v>
      </c>
      <c r="AR51" s="341">
        <v>-42.7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544</v>
      </c>
      <c r="AM52" s="344">
        <v>322028</v>
      </c>
      <c r="AN52" s="345">
        <v>15715</v>
      </c>
      <c r="AO52" s="346">
        <v>-17</v>
      </c>
      <c r="AP52" s="347">
        <v>24843</v>
      </c>
      <c r="AQ52" s="348">
        <v>-0.4</v>
      </c>
      <c r="AR52" s="349">
        <v>-16.600000000000001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545</v>
      </c>
      <c r="AL53" s="328"/>
      <c r="AM53" s="336">
        <v>1078131</v>
      </c>
      <c r="AN53" s="337">
        <v>53259</v>
      </c>
      <c r="AO53" s="338">
        <v>40.700000000000003</v>
      </c>
      <c r="AP53" s="339">
        <v>47387</v>
      </c>
      <c r="AQ53" s="340">
        <v>-9.1999999999999993</v>
      </c>
      <c r="AR53" s="341">
        <v>49.9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544</v>
      </c>
      <c r="AM54" s="344">
        <v>758497</v>
      </c>
      <c r="AN54" s="345">
        <v>37470</v>
      </c>
      <c r="AO54" s="346">
        <v>138.4</v>
      </c>
      <c r="AP54" s="347">
        <v>24928</v>
      </c>
      <c r="AQ54" s="348">
        <v>0.3</v>
      </c>
      <c r="AR54" s="349">
        <v>138.1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546</v>
      </c>
      <c r="AL55" s="328"/>
      <c r="AM55" s="336">
        <v>1528891</v>
      </c>
      <c r="AN55" s="337">
        <v>76987</v>
      </c>
      <c r="AO55" s="338">
        <v>44.6</v>
      </c>
      <c r="AP55" s="339">
        <v>51264</v>
      </c>
      <c r="AQ55" s="340">
        <v>8.1999999999999993</v>
      </c>
      <c r="AR55" s="341">
        <v>36.4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544</v>
      </c>
      <c r="AM56" s="344">
        <v>682501</v>
      </c>
      <c r="AN56" s="345">
        <v>34367</v>
      </c>
      <c r="AO56" s="346">
        <v>-8.3000000000000007</v>
      </c>
      <c r="AP56" s="347">
        <v>26040</v>
      </c>
      <c r="AQ56" s="348">
        <v>4.5</v>
      </c>
      <c r="AR56" s="349">
        <v>-12.8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547</v>
      </c>
      <c r="AL57" s="328"/>
      <c r="AM57" s="336">
        <v>1137621</v>
      </c>
      <c r="AN57" s="337">
        <v>58164</v>
      </c>
      <c r="AO57" s="338">
        <v>-24.4</v>
      </c>
      <c r="AP57" s="339">
        <v>96248</v>
      </c>
      <c r="AQ57" s="340">
        <v>87.7</v>
      </c>
      <c r="AR57" s="341">
        <v>-112.1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544</v>
      </c>
      <c r="AM58" s="344">
        <v>718391</v>
      </c>
      <c r="AN58" s="345">
        <v>36729</v>
      </c>
      <c r="AO58" s="346">
        <v>6.9</v>
      </c>
      <c r="AP58" s="347">
        <v>55768</v>
      </c>
      <c r="AQ58" s="348">
        <v>114.2</v>
      </c>
      <c r="AR58" s="349">
        <v>-107.3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548</v>
      </c>
      <c r="AL59" s="328"/>
      <c r="AM59" s="336">
        <v>763053</v>
      </c>
      <c r="AN59" s="337">
        <v>39471</v>
      </c>
      <c r="AO59" s="338">
        <v>-32.1</v>
      </c>
      <c r="AP59" s="339">
        <v>76413</v>
      </c>
      <c r="AQ59" s="340">
        <v>-20.6</v>
      </c>
      <c r="AR59" s="341">
        <v>-11.5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544</v>
      </c>
      <c r="AM60" s="344">
        <v>538127</v>
      </c>
      <c r="AN60" s="345">
        <v>27836</v>
      </c>
      <c r="AO60" s="346">
        <v>-24.2</v>
      </c>
      <c r="AP60" s="347">
        <v>39658</v>
      </c>
      <c r="AQ60" s="348">
        <v>-28.9</v>
      </c>
      <c r="AR60" s="349">
        <v>4.7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549</v>
      </c>
      <c r="AL61" s="350"/>
      <c r="AM61" s="351">
        <v>1056669</v>
      </c>
      <c r="AN61" s="352">
        <v>53146</v>
      </c>
      <c r="AO61" s="353">
        <v>-0.9</v>
      </c>
      <c r="AP61" s="354">
        <v>64701</v>
      </c>
      <c r="AQ61" s="355">
        <v>15.1</v>
      </c>
      <c r="AR61" s="341">
        <v>-16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544</v>
      </c>
      <c r="AM62" s="344">
        <v>603909</v>
      </c>
      <c r="AN62" s="345">
        <v>30423</v>
      </c>
      <c r="AO62" s="346">
        <v>19.2</v>
      </c>
      <c r="AP62" s="347">
        <v>34247</v>
      </c>
      <c r="AQ62" s="348">
        <v>17.899999999999999</v>
      </c>
      <c r="AR62" s="349">
        <v>1.3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YLRXZg/PnDyE0IxQoCVeC6Tq8q7/sNvyw7H3ts2S/ju+DZu4+URN5X8dYNyRH6uGJH2lqFGGCn8CKJKhcDiycA==" saltValue="do/sa+oYTawtErQclTV0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election activeCell="AA116" sqref="AA116"/>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551</v>
      </c>
    </row>
    <row r="120" spans="125:125" ht="13.5" hidden="1" customHeight="1" x14ac:dyDescent="0.15"/>
    <row r="121" spans="125:125" ht="13.5" hidden="1" customHeight="1" x14ac:dyDescent="0.15">
      <c r="DU121" s="262"/>
    </row>
  </sheetData>
  <sheetProtection algorithmName="SHA-512" hashValue="Mta1FQtoJEWD+VzcKSP7hpijmxI3cFecgBDUZg7wYxHTHGqPbjwC3J1fhDQojaP0YqnymThugep1ZCqgAFUh9Q==" saltValue="Cba/SOe1DjYhNc4XaTSED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8" zoomScaleNormal="100" zoomScaleSheetLayoutView="55" workbookViewId="0">
      <selection activeCell="S116" sqref="S116"/>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552</v>
      </c>
    </row>
  </sheetData>
  <sheetProtection algorithmName="SHA-512" hashValue="8Oww+UpJ9LnSRMqV8PKx7EQcKwCjCesvo0dta/TWbxlz7T9+Edv7poEPkXVhEHMp0ocqpIJi5K00qExiQtcOuQ==" saltValue="FoHa5u6xkeFGI49s+XL9n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3" t="s">
        <v>3</v>
      </c>
      <c r="D47" s="1203"/>
      <c r="E47" s="1204"/>
      <c r="F47" s="11">
        <v>21.71</v>
      </c>
      <c r="G47" s="12">
        <v>21.47</v>
      </c>
      <c r="H47" s="12">
        <v>21.78</v>
      </c>
      <c r="I47" s="12">
        <v>20.96</v>
      </c>
      <c r="J47" s="13">
        <v>19.850000000000001</v>
      </c>
    </row>
    <row r="48" spans="2:10" ht="57.75" customHeight="1" x14ac:dyDescent="0.15">
      <c r="B48" s="14"/>
      <c r="C48" s="1205" t="s">
        <v>4</v>
      </c>
      <c r="D48" s="1205"/>
      <c r="E48" s="1206"/>
      <c r="F48" s="15">
        <v>7.25</v>
      </c>
      <c r="G48" s="16">
        <v>7.18</v>
      </c>
      <c r="H48" s="16">
        <v>6.49</v>
      </c>
      <c r="I48" s="16">
        <v>6.22</v>
      </c>
      <c r="J48" s="17">
        <v>5.9</v>
      </c>
    </row>
    <row r="49" spans="2:10" ht="57.75" customHeight="1" thickBot="1" x14ac:dyDescent="0.2">
      <c r="B49" s="18"/>
      <c r="C49" s="1207" t="s">
        <v>5</v>
      </c>
      <c r="D49" s="1207"/>
      <c r="E49" s="1208"/>
      <c r="F49" s="19">
        <v>0.01</v>
      </c>
      <c r="G49" s="20">
        <v>0.66</v>
      </c>
      <c r="H49" s="20" t="s">
        <v>558</v>
      </c>
      <c r="I49" s="20">
        <v>0.13</v>
      </c>
      <c r="J49" s="21">
        <v>0.15</v>
      </c>
    </row>
    <row r="50" spans="2:10" x14ac:dyDescent="0.15"/>
  </sheetData>
  <sheetProtection algorithmName="SHA-512" hashValue="V6r28rX4BjrFDn/oLFlOS78Lm3qWFvA4OJjevPJuVyK/4ce/A8QxqZ1A/dIgdeqVWIi4nyKXYrkLnMmqVs+Mcg==" saltValue="eGwPT2v/uaN8ZOLGeChSS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2023-09-29T06:04:15Z</cp:lastPrinted>
  <dcterms:created xsi:type="dcterms:W3CDTF">2023-02-20T05:19:17Z</dcterms:created>
  <dcterms:modified xsi:type="dcterms:W3CDTF">2023-09-29T06:04:51Z</dcterms:modified>
  <cp:category/>
</cp:coreProperties>
</file>