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20349f1\ファイルサーバ\1_総務企画課\企画財政係_係長\企画財政係長\R04～\00 調査物\R05\(2023.10.16)令和３年度財政状況資料集の作成について\提出\"/>
    </mc:Choice>
  </mc:AlternateContent>
  <xr:revisionPtr revIDLastSave="0" documentId="13_ncr:1_{8058AA36-53A6-4966-88DF-8BEA41AB4868}" xr6:coauthVersionLast="47"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<sst xmlns="http://schemas.openxmlformats.org/spreadsheetml/2006/main" count="1204" uniqueCount="616">
  <si>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</si>
  <si>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</si>
  <si>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</si>
  <si>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</si>
  <si>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</si>
  <si>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</si>
  <si>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</si>
  <si>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</si>
  <si>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</si>
  <si>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</si>
  <si>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</si>
  <si>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</si>
  <si>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</si>
  <si>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</si>
  <si>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</si>
  <si>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</si>
  <si>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</si>
  <si>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</si>
  <si>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</si>
  <si>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</si>
  <si>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</si>
  <si>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</si>
  <si>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</si>
  <si>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</si>
  <si>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</si>
  <si>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</si>
  <si>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</si>
  <si>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</si>
  <si>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</si>
  <si>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</si>
  <si>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</si>
  <si>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</si>
  <si>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</si>
  <si>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</si>
  <si>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</si>
  <si>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</si>
  <si>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</si>
  <si>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</si>
  <si>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</si>
  <si>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</si>
  <si>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</si>
  <si>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</si>
  <si>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</si>
  <si>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</si>
  <si>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</si>
  <si>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</si>
  <si>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</si>
  <si>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</si>
  <si>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</si>
  <si>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</si>
  <si>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</si>
  <si>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</si>
  <si>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</si>
  <si>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</si>
  <si>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</si>
  <si>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</si>
  <si>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</si>
  <si>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</si>
  <si>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</si>
  <si>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</si>
  <si>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</si>
  <si>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</si>
  <si>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</si>
  <si>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</si>
  <si>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</si>
  <si>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</si>
  <si>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</si>
  <si>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</si>
  <si>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</si>
  <si>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</si>
  <si>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</si>
  <si>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</si>
  <si>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</si>
  <si>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</si>
  <si>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</si>
  <si>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</si>
  <si>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</si>
  <si>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</si>
  <si>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</si>
  <si>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</si>
  <si>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</si>
  <si>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</si>
  <si>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</si>
  <si>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</si>
  <si>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</si>
  <si>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</si>
  <si>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</si>
  <si>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</si>
  <si>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</si>
  <si>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</si>
  <si>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</si>
  <si>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</si>
  <si>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</si>
  <si>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</si>
  <si>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</si>
  <si>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</si>
  <si>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</si>
  <si>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</si>
  <si>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</si>
  <si>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</si>
  <si>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</si>
  <si>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</si>
  <si>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</si>
  <si>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</si>
  <si>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</si>
  <si>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</si>
  <si>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</si>
  <si>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</si>
  <si>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</si>
  <si>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</si>
  <si>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</si>
  <si>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</si>
  <si>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</si>
  <si>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</si>
  <si>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</si>
  <si>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</si>
  <si>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</si>
  <si>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</si>
  <si>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</si>
  <si>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</si>
  <si>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</si>
  <si>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</si>
  <si>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</si>
  <si>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</si>
  <si>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</si>
  <si>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</si>
  <si>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</si>
  <si>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</si>
  <si>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</si>
  <si>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</si>
  <si>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</si>
  <si>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</si>
  <si>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</si>
  <si>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</si>
  <si>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</si>
  <si>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</si>
  <si>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</si>
  <si>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</si>
  <si>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</si>
  <si>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</si>
  <si>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</si>
  <si>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</si>
  <si>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</si>
  <si>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</si>
  <si>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</si>
  <si>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</si>
  <si>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</si>
  <si>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</si>
  <si>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</si>
  <si>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</si>
  <si>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</si>
  <si>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</si>
  <si>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</si>
  <si>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</si>
  <si>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</si>
  <si>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</si>
  <si>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</si>
  <si>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</si>
  <si>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</si>
  <si>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</si>
  <si>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</si>
  <si>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</si>
  <si>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</si>
  <si>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</si>
  <si>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</si>
  <si>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</si>
  <si>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</si>
  <si>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</si>
  <si>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</si>
  <si>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</si>
  <si>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</si>
  <si>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</si>
  <si>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</si>
  <si>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</si>
  <si>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</si>
  <si>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</si>
  <si>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</si>
  <si>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</si>
  <si>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</si>
  <si>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</si>
  <si>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</si>
  <si>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</si>
  <si>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</si>
  <si>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</si>
  <si>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</si>
  <si>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</si>
  <si>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</si>
  <si>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</si>
  <si>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</si>
  <si>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</si>
  <si>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</si>
  <si>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</si>
  <si>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</si>
  <si>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</si>
  <si>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</si>
  <si>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</si>
  <si>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</si>
  <si>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</si>
  <si>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</si>
  <si>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</si>
  <si>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</si>
  <si>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</si>
  <si>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</si>
  <si>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</si>
  <si>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</si>
  <si>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</si>
  <si>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</si>
  <si>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</si>
  <si>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</si>
  <si>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</si>
  <si>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</si>
  <si>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</si>
  <si>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</si>
  <si>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</si>
  <si>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</si>
  <si>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長野県青木村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</si>
  <si>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</si>
  <si>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</si>
  <si>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</si>
  <si>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</si>
  <si>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</si>
  <si>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</si>
  <si>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</si>
  <si>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</si>
  <si>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</si>
  <si>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</si>
  <si>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</si>
  <si>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</si>
  <si>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</si>
  <si>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</si>
  <si>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</si>
  <si>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</si>
  <si>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</si>
  <si>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</si>
  <si>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</si>
  <si>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</si>
  <si>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</si>
  <si>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</si>
  <si>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</si>
  <si>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</si>
  <si>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</si>
  <si>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</si>
  <si>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</si>
  <si>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</si>
  <si>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</si>
  <si>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</si>
  <si>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</si>
  <si>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</si>
  <si>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</si>
  <si>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</si>
  <si>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</si>
  <si>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</si>
  <si>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</si>
  <si>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</si>
  <si>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</si>
  <si>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</si>
  <si>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</si>
  <si>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</si>
  <si>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</si>
  <si>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</si>
  <si>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</si>
  <si>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</si>
  <si>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</si>
  <si>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</si>
  <si>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</si>
  <si>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</si>
  <si>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</si>
  <si>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</si>
  <si>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</si>
  <si>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</si>
  <si>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</si>
  <si>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</si>
  <si>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</si>
  <si>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</si>
  <si>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</si>
  <si>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</si>
  <si>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</si>
  <si>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</si>
  <si>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</si>
  <si>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</si>
  <si>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</si>
  <si>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</si>
  <si>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</si>
  <si>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</si>
  <si>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</si>
  <si>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</si>
  <si>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</si>
  <si>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</si>
  <si>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</si>
  <si>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</si>
  <si>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</si>
  <si>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</si>
  <si>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</si>
  <si>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</si>
  <si>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</si>
  <si>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</si>
  <si>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</si>
  <si>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</si>
  <si>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</si>
  <si>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</si>
  <si>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</si>
  <si>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</si>
  <si>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</si>
  <si>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</si>
  <si>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</si>
  <si>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</si>
  <si>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</si>
  <si>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</si>
  <si>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</si>
  <si>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</si>
  <si>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</si>
  <si>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</si>
  <si>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</si>
  <si>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</si>
  <si>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</si>
  <si>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</si>
  <si>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</si>
  <si>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</si>
  <si>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</si>
  <si>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</si>
  <si>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</si>
  <si>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</si>
  <si>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</si>
  <si>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</si>
  <si>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</si>
  <si>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</si>
  <si>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</si>
  <si>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</si>
  <si>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</si>
  <si>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</si>
  <si>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</si>
  <si>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</si>
  <si>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</si>
  <si>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</si>
  <si>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</si>
  <si>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</si>
  <si>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</si>
  <si>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</si>
  <si>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</si>
  <si>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</si>
  <si>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</si>
  <si>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</si>
  <si>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</si>
  <si>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</si>
  <si>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</si>
  <si>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</si>
  <si>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</si>
  <si>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</si>
  <si>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</si>
  <si>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</si>
  <si>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</si>
  <si>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</si>
  <si>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</si>
  <si>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</si>
  <si>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</si>
  <si>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</si>
  <si>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</si>
  <si>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</si>
  <si>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</si>
  <si>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</si>
  <si>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</si>
  <si>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</si>
  <si>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</si>
  <si>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</si>
  <si>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</si>
  <si>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</si>
  <si>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</si>
  <si>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</si>
  <si>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</si>
  <si>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長野県青木村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</si>
  <si>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</si>
  <si>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</si>
  <si>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</si>
  <si>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</si>
  <si>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</si>
  <si>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</si>
  <si>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</si>
  <si>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</si>
  <si>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</si>
  <si>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</si>
  <si>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</si>
  <si>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</si>
  <si>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</si>
  <si>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</si>
  <si>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</si>
  <si>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</si>
  <si>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</si>
  <si>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</si>
  <si>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</si>
  <si>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</si>
  <si>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</si>
  <si>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</si>
  <si>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</si>
  <si>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</si>
  <si>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</si>
  <si>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</si>
  <si>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</si>
  <si>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</si>
  <si>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</si>
  <si>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</si>
  <si>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</si>
  <si>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</si>
  <si>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</si>
  <si>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</si>
  <si>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</si>
  <si>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</si>
  <si>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</si>
  <si>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</si>
  <si>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青木村簡易水道事業会計</t>
    <phoneticPr fontId="5"/>
  </si>
  <si>
    <t>法適用企業</t>
    <phoneticPr fontId="5"/>
  </si>
  <si>
    <t>青木村特定環境保全公共下水道事業会計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</si>
  <si>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</si>
  <si>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</si>
  <si>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</si>
  <si>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</si>
  <si>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</si>
  <si>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</si>
  <si>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</si>
  <si>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</si>
  <si>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</si>
  <si>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</si>
  <si>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</si>
  <si>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</si>
  <si>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</si>
  <si>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</si>
  <si>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</si>
  <si>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</si>
  <si>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</si>
  <si>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</si>
  <si>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</si>
  <si>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</si>
  <si>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</si>
  <si>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</si>
  <si>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</si>
  <si>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</si>
  <si>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</si>
  <si>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</si>
  <si>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</si>
  <si>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</si>
  <si>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</si>
  <si>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</si>
  <si>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</si>
  <si>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</si>
  <si>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</si>
  <si>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</si>
  <si>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</si>
  <si>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</si>
  <si>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</si>
  <si>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</si>
  <si>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</si>
  <si>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</si>
  <si>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</si>
  <si>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</si>
  <si>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</si>
  <si>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</si>
  <si>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</si>
  <si>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</si>
  <si>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</si>
  <si>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</si>
  <si>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</si>
  <si>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</si>
  <si>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</si>
  <si>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</si>
  <si>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</si>
  <si>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</si>
  <si>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</si>
  <si>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</si>
  <si>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</si>
  <si>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</si>
  <si>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</si>
  <si>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</si>
  <si>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</si>
  <si>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</si>
  <si>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青木村特定環境保全公共下水道事業会計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</si>
  <si>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</si>
  <si>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</si>
  <si>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青木村簡易水道事業会計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</si>
  <si>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</si>
  <si>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青木村介護保険特別会計</t>
    <phoneticPr fontId="5"/>
  </si>
  <si>
    <t>(Ｆ)</t>
    <phoneticPr fontId="5"/>
  </si>
  <si>
    <t>青木村後期高齢者医療特別会計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</si>
  <si>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</si>
  <si>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</si>
  <si>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</si>
  <si>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</si>
  <si>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</si>
  <si>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</si>
  <si>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</si>
  <si>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</si>
  <si>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</si>
  <si>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</si>
  <si>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</si>
  <si>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</si>
  <si>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</si>
  <si>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</si>
  <si>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</si>
  <si>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</si>
  <si>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</si>
  <si>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</si>
  <si>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</si>
  <si>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</si>
  <si>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</si>
  <si>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</si>
  <si>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</si>
  <si>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</si>
  <si>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</si>
  <si>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</si>
  <si>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</si>
  <si>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</si>
  <si>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</si>
  <si>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</si>
  <si>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</si>
  <si>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</si>
  <si>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</si>
  <si>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</si>
  <si>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</si>
  <si>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</si>
  <si>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</si>
  <si>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</si>
  <si>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</si>
  <si>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</si>
  <si>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</si>
  <si>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</si>
  <si>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</si>
  <si>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</si>
  <si>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</si>
  <si>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</si>
  <si>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</si>
  <si>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</si>
  <si>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</si>
  <si>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</si>
  <si>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</si>
  <si>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</si>
  <si>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</si>
  <si>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</si>
  <si>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</si>
  <si>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</si>
  <si>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</si>
  <si>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</si>
  <si>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</si>
  <si>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</si>
  <si>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</si>
  <si>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</si>
  <si>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</si>
  <si>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</si>
  <si>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</si>
  <si>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</si>
  <si>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</si>
  <si>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</si>
  <si>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</si>
  <si>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</si>
  <si>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</si>
  <si>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</si>
  <si>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</si>
  <si>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</si>
  <si>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</si>
  <si>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</si>
  <si>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</si>
  <si>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</si>
  <si>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</si>
  <si>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</si>
  <si>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</si>
  <si>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</si>
  <si>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</si>
  <si>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</si>
  <si>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</si>
  <si>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7.74</t>
  </si>
  <si>
    <t>▲ 7.26</t>
  </si>
  <si>
    <t>一般会計</t>
  </si>
  <si>
    <t>青木村簡易水道事業会計</t>
  </si>
  <si>
    <t>青木村国民健康保険特別会計</t>
  </si>
  <si>
    <t>青木村特定環境保全公共下水道事業会計</t>
  </si>
  <si>
    <t>青木村介護保険特別会計</t>
  </si>
  <si>
    <t>青木村別荘事業特別会計</t>
  </si>
  <si>
    <t>青木村後期高齢者医療特別会計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</si>
  <si>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</si>
  <si>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</si>
  <si>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</si>
  <si>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</si>
  <si>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</si>
  <si>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</si>
  <si>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</si>
  <si>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</si>
  <si>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</si>
  <si>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青木村土地開発公社</t>
    <rPh sb="0" eb="3">
      <t>アオキムラ</t>
    </rPh>
    <rPh sb="3" eb="5">
      <t>トチ</t>
    </rPh>
    <rPh sb="5" eb="7">
      <t>カイハツ</t>
    </rPh>
    <rPh sb="7" eb="9">
      <t>コウシャ</t>
    </rPh>
    <phoneticPr fontId="2"/>
  </si>
  <si>
    <t>株式会社道の駅あおき</t>
    <rPh sb="0" eb="2">
      <t>カブシキ</t>
    </rPh>
    <rPh sb="2" eb="4">
      <t>カイシャ</t>
    </rPh>
    <rPh sb="4" eb="5">
      <t>ミチ</t>
    </rPh>
    <rPh sb="6" eb="7">
      <t>エキ</t>
    </rPh>
    <phoneticPr fontId="19"/>
  </si>
  <si>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</si>
  <si>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</si>
  <si>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</si>
  <si>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</si>
  <si>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</si>
  <si>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</si>
  <si>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</si>
  <si>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</si>
  <si>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</si>
  <si>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</si>
  <si>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</si>
  <si>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</si>
  <si>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</si>
  <si>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</si>
  <si>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</si>
  <si>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情報通信関連事業基金</t>
    <rPh sb="0" eb="2">
      <t>ジョウホウ</t>
    </rPh>
    <rPh sb="2" eb="4">
      <t>ツウシン</t>
    </rPh>
    <rPh sb="4" eb="6">
      <t>カンレン</t>
    </rPh>
    <rPh sb="6" eb="8">
      <t>ジギョウ</t>
    </rPh>
    <rPh sb="8" eb="10">
      <t>キキン</t>
    </rPh>
    <phoneticPr fontId="5"/>
  </si>
  <si>
    <t>地域づくり基金</t>
    <rPh sb="0" eb="2">
      <t>チイキ</t>
    </rPh>
    <rPh sb="5" eb="7">
      <t>キキン</t>
    </rPh>
    <phoneticPr fontId="5"/>
  </si>
  <si>
    <t>村営バス基金</t>
    <rPh sb="0" eb="2">
      <t>ソンエイ</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</si>
  <si>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</si>
  <si>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</si>
  <si>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</si>
  <si>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</si>
  <si>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</si>
  <si>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</si>
  <si>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</si>
  <si>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</si>
  <si>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</si>
  <si>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</si>
  <si>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将来負担比率は、算定されておらず、有形固定資産減価償却率は、類似団体よりも低い水準にある</t>
    <rPh sb="0" eb="2">
      <t>ショウライ</t>
    </rPh>
    <rPh sb="2" eb="4">
      <t>フタン</t>
    </rPh>
    <rPh sb="4" eb="6">
      <t>ヒリツ</t>
    </rPh>
    <rPh sb="8" eb="10">
      <t>サンテイ</t>
    </rPh>
    <rPh sb="17" eb="19">
      <t>ユウケイ</t>
    </rPh>
    <rPh sb="19" eb="21">
      <t>コテイ</t>
    </rPh>
    <rPh sb="21" eb="23">
      <t>シサン</t>
    </rPh>
    <rPh sb="23" eb="25">
      <t>ゲンカ</t>
    </rPh>
    <rPh sb="25" eb="27">
      <t>ショウキャク</t>
    </rPh>
    <rPh sb="27" eb="28">
      <t>リツ</t>
    </rPh>
    <rPh sb="30" eb="32">
      <t>ルイジ</t>
    </rPh>
    <rPh sb="32" eb="34">
      <t>ダンタイ</t>
    </rPh>
    <rPh sb="37" eb="38">
      <t>ヒク</t>
    </rPh>
    <rPh sb="39" eb="41">
      <t>スイジュン</t>
    </rPh>
    <phoneticPr fontId="5"/>
  </si>
  <si>
    <t>将来負担比率は算定されていないが、実質公債費比率が類似団体平均を上回っている。
公営企業債の元利償還金に対する繰出金などの準元利償還金がピークを迎えていることからである。また、H28からH29まで道の駅あおきを核とした施設整備、し尿処理施設整備の事業、H30から緊急防災・減災事業債により、起債の新規発行をしたことから令和2年度以降比率の上昇が見込まれるため、起債の新規発行の抑制によ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</si>
</sst>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4CC628F-B726-4959-AE1E-F0F619C7CB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7811-41CF-979E-B163E06ABA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135637</c:v>
                </c:pt>
                <c:pt idx="1">
                  <c:v>29202</c:v>
                </c:pt>
                <c:pt idx="2">
                  <c:v>78889</c:v>
                </c:pt>
                <c:pt idx="3">
                  <c:v>55422</c:v>
                </c:pt>
                <c:pt idx="4">
                  <c:v>35236</c:v>
                </c:pt>
              </c:numCache>
            </c:numRef>
          </c:val>
          <c:smooth val="0"/>
          <c:extLst>
            <c:ext xmlns:c16="http://schemas.microsoft.com/office/drawing/2014/chart" uri="{C3380CC4-5D6E-409C-BE32-E72D297353CC}">
              <c16:uniqueId val="{00000001-7811-41CF-979E-B163E06ABA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15.59</c:v>
                </c:pt>
                <c:pt idx="1">
                  <c:v>8.09</c:v>
                </c:pt>
                <c:pt idx="2">
                  <c:v>7.96</c:v>
                </c:pt>
                <c:pt idx="3">
                  <c:v>8.36</c:v>
                </c:pt>
                <c:pt idx="4">
                  <c:v>7.76</c:v>
                </c:pt>
              </c:numCache>
            </c:numRef>
          </c:val>
          <c:extLst>
            <c:ext xmlns:c16="http://schemas.microsoft.com/office/drawing/2014/chart" uri="{C3380CC4-5D6E-409C-BE32-E72D297353CC}">
              <c16:uniqueId val="{00000000-D545-4CB9-BABD-23DD05D5F2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48.89</c:v>
                </c:pt>
                <c:pt idx="1">
                  <c:v>49.03</c:v>
                </c:pt>
                <c:pt idx="2">
                  <c:v>48.82</c:v>
                </c:pt>
                <c:pt idx="3">
                  <c:v>46.85</c:v>
                </c:pt>
                <c:pt idx="4">
                  <c:v>45.91</c:v>
                </c:pt>
              </c:numCache>
            </c:numRef>
          </c:val>
          <c:extLst>
            <c:ext xmlns:c16="http://schemas.microsoft.com/office/drawing/2014/chart" uri="{C3380CC4-5D6E-409C-BE32-E72D297353CC}">
              <c16:uniqueId val="{00000001-D545-4CB9-BABD-23DD05D5F2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-7.74</c:v>
                </c:pt>
                <c:pt idx="1">
                  <c:v>-7.26</c:v>
                </c:pt>
                <c:pt idx="2">
                  <c:v>0.12</c:v>
                </c:pt>
                <c:pt idx="3">
                  <c:v>0.92</c:v>
                </c:pt>
                <c:pt idx="4">
                  <c:v>3.39</c:v>
                </c:pt>
              </c:numCache>
            </c:numRef>
          </c:val>
          <c:smooth val="0"/>
          <c:extLst>
            <c:ext xmlns:c16="http://schemas.microsoft.com/office/drawing/2014/chart" uri="{C3380CC4-5D6E-409C-BE32-E72D297353CC}">
              <c16:uniqueId val="{00000002-D545-4CB9-BABD-23DD05D5F2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0.79</c:v>
                </c:pt>
                <c:pt idx="2">
                  <c:v>#N/A</c:v>
                </c:pt>
                <c:pt idx="3">
                  <c:v>0.78</c:v>
                </c:pt>
                <c:pt idx="4">
                  <c:v>#N/A</c:v>
                </c:pt>
                <c:pt idx="5">
                  <c:v>1.5</c:v>
                </c:pt>
                <c:pt idx="6">
                  <c:v>0</c:v>
                </c:pt>
                <c:pt idx="7">
                  <c:v>0</c:v>
                </c:pt>
                <c:pt idx="8">
                  <c:v>0</c:v>
                </c:pt>
                <c:pt idx="9">
                  <c:v>0</c:v>
                </c:pt>
              </c:numCache>
            </c:numRef>
          </c:val>
          <c:extLst>
            <c:ext xmlns:c16="http://schemas.microsoft.com/office/drawing/2014/chart" uri="{C3380CC4-5D6E-409C-BE32-E72D297353CC}">
              <c16:uniqueId val="{00000000-59C0-4DB6-A8A2-72664DA38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C0-4DB6-A8A2-72664DA386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C0-4DB6-A8A2-72664DA3867B}"/>
            </c:ext>
          </c:extLst>
        </c:ser>
        <c:ser>
          <c:idx val="3"/>
          <c:order val="3"/>
          <c:tx>
            <c:strRef>
              <c:f>データシート!$A$30</c:f>
              <c:strCache>
                <c:ptCount val="1"/>
                <c:pt idx="0">
                  <c:v>青木村後期高齢者医療特別会計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59C0-4DB6-A8A2-72664DA3867B}"/>
            </c:ext>
          </c:extLst>
        </c:ser>
        <c:ser>
          <c:idx val="4"/>
          <c:order val="4"/>
          <c:tx>
            <c:strRef>
              <c:f>データシート!$A$31</c:f>
              <c:strCache>
                <c:ptCount val="1"/>
                <c:pt idx="0">
                  <c:v>青木村別荘事業特別会計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0.12</c:v>
                </c:pt>
                <c:pt idx="4">
                  <c:v>#N/A</c:v>
                </c:pt>
                <c:pt idx="5">
                  <c:v>0</c:v>
                </c:pt>
                <c:pt idx="6">
                  <c:v>#N/A</c:v>
                </c:pt>
                <c:pt idx="7">
                  <c:v>0.05</c:v>
                </c:pt>
                <c:pt idx="8">
                  <c:v>#N/A</c:v>
                </c:pt>
                <c:pt idx="9">
                  <c:v>0.06</c:v>
                </c:pt>
              </c:numCache>
            </c:numRef>
          </c:val>
          <c:extLst>
            <c:ext xmlns:c16="http://schemas.microsoft.com/office/drawing/2014/chart" uri="{C3380CC4-5D6E-409C-BE32-E72D297353CC}">
              <c16:uniqueId val="{00000004-59C0-4DB6-A8A2-72664DA3867B}"/>
            </c:ext>
          </c:extLst>
        </c:ser>
        <c:ser>
          <c:idx val="5"/>
          <c:order val="5"/>
          <c:tx>
            <c:strRef>
              <c:f>データシート!$A$32</c:f>
              <c:strCache>
                <c:ptCount val="1"/>
                <c:pt idx="0">
                  <c:v>青木村介護保険特別会計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0.25</c:v>
                </c:pt>
                <c:pt idx="4">
                  <c:v>#N/A</c:v>
                </c:pt>
                <c:pt idx="5">
                  <c:v>0.25</c:v>
                </c:pt>
                <c:pt idx="6">
                  <c:v>#N/A</c:v>
                </c:pt>
                <c:pt idx="7">
                  <c:v>0.31</c:v>
                </c:pt>
                <c:pt idx="8">
                  <c:v>#N/A</c:v>
                </c:pt>
                <c:pt idx="9">
                  <c:v>0.26</c:v>
                </c:pt>
              </c:numCache>
            </c:numRef>
          </c:val>
          <c:extLst>
            <c:ext xmlns:c16="http://schemas.microsoft.com/office/drawing/2014/chart" uri="{C3380CC4-5D6E-409C-BE32-E72D297353CC}">
              <c16:uniqueId val="{00000005-59C0-4DB6-A8A2-72664DA3867B}"/>
            </c:ext>
          </c:extLst>
        </c:ser>
        <c:ser>
          <c:idx val="6"/>
          <c:order val="6"/>
          <c:tx>
            <c:strRef>
              <c:f>データシート!$A$33</c:f>
              <c:strCache>
                <c:ptCount val="1"/>
                <c:pt idx="0">
                  <c:v>青木村特定環境保全公共下水道事業会計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0.72</c:v>
                </c:pt>
                <c:pt idx="8">
                  <c:v>#N/A</c:v>
                </c:pt>
                <c:pt idx="9">
                  <c:v>0.87</c:v>
                </c:pt>
              </c:numCache>
            </c:numRef>
          </c:val>
          <c:extLst>
            <c:ext xmlns:c16="http://schemas.microsoft.com/office/drawing/2014/chart" uri="{C3380CC4-5D6E-409C-BE32-E72D297353CC}">
              <c16:uniqueId val="{00000006-59C0-4DB6-A8A2-72664DA3867B}"/>
            </c:ext>
          </c:extLst>
        </c:ser>
        <c:ser>
          <c:idx val="7"/>
          <c:order val="7"/>
          <c:tx>
            <c:strRef>
              <c:f>データシート!$A$34</c:f>
              <c:strCache>
                <c:ptCount val="1"/>
                <c:pt idx="0">
                  <c:v>青木村国民健康保険特別会計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0.59</c:v>
                </c:pt>
                <c:pt idx="4">
                  <c:v>#N/A</c:v>
                </c:pt>
                <c:pt idx="5">
                  <c:v>0.49</c:v>
                </c:pt>
                <c:pt idx="6">
                  <c:v>#N/A</c:v>
                </c:pt>
                <c:pt idx="7">
                  <c:v>1.1000000000000001</c:v>
                </c:pt>
                <c:pt idx="8">
                  <c:v>#N/A</c:v>
                </c:pt>
                <c:pt idx="9">
                  <c:v>1.56</c:v>
                </c:pt>
              </c:numCache>
            </c:numRef>
          </c:val>
          <c:extLst>
            <c:ext xmlns:c16="http://schemas.microsoft.com/office/drawing/2014/chart" uri="{C3380CC4-5D6E-409C-BE32-E72D297353CC}">
              <c16:uniqueId val="{00000007-59C0-4DB6-A8A2-72664DA3867B}"/>
            </c:ext>
          </c:extLst>
        </c:ser>
        <c:ser>
          <c:idx val="8"/>
          <c:order val="8"/>
          <c:tx>
            <c:strRef>
              <c:f>データシート!$A$35</c:f>
              <c:strCache>
                <c:ptCount val="1"/>
                <c:pt idx="0">
                  <c:v>青木村簡易水道事業会計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3.34</c:v>
                </c:pt>
                <c:pt idx="8">
                  <c:v>#N/A</c:v>
                </c:pt>
                <c:pt idx="9">
                  <c:v>3.07</c:v>
                </c:pt>
              </c:numCache>
            </c:numRef>
          </c:val>
          <c:extLst>
            <c:ext xmlns:c16="http://schemas.microsoft.com/office/drawing/2014/chart" uri="{C3380CC4-5D6E-409C-BE32-E72D297353CC}">
              <c16:uniqueId val="{00000008-59C0-4DB6-A8A2-72664DA386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15.32</c:v>
                </c:pt>
                <c:pt idx="2">
                  <c:v>#N/A</c:v>
                </c:pt>
                <c:pt idx="3">
                  <c:v>7.96</c:v>
                </c:pt>
                <c:pt idx="4">
                  <c:v>#N/A</c:v>
                </c:pt>
                <c:pt idx="5">
                  <c:v>7.95</c:v>
                </c:pt>
                <c:pt idx="6">
                  <c:v>#N/A</c:v>
                </c:pt>
                <c:pt idx="7">
                  <c:v>8.31</c:v>
                </c:pt>
                <c:pt idx="8">
                  <c:v>#N/A</c:v>
                </c:pt>
                <c:pt idx="9">
                  <c:v>7.69</c:v>
                </c:pt>
              </c:numCache>
            </c:numRef>
          </c:val>
          <c:extLst>
            <c:ext xmlns:c16="http://schemas.microsoft.com/office/drawing/2014/chart" uri="{C3380CC4-5D6E-409C-BE32-E72D297353CC}">
              <c16:uniqueId val="{00000009-59C0-4DB6-A8A2-72664DA386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326</c:v>
                </c:pt>
                <c:pt idx="5">
                  <c:v>324</c:v>
                </c:pt>
                <c:pt idx="8">
                  <c:v>323</c:v>
                </c:pt>
                <c:pt idx="11">
                  <c:v>317</c:v>
                </c:pt>
                <c:pt idx="14">
                  <c:v>304</c:v>
                </c:pt>
              </c:numCache>
            </c:numRef>
          </c:val>
          <c:extLst>
            <c:ext xmlns:c16="http://schemas.microsoft.com/office/drawing/2014/chart" uri="{C3380CC4-5D6E-409C-BE32-E72D297353CC}">
              <c16:uniqueId val="{00000000-ABF1-463C-8C09-9C74F8E9CC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1-463C-8C09-9C74F8E9CC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F1-463C-8C09-9C74F8E9CC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10</c:v>
                </c:pt>
                <c:pt idx="6">
                  <c:v>10</c:v>
                </c:pt>
                <c:pt idx="9">
                  <c:v>10</c:v>
                </c:pt>
                <c:pt idx="12">
                  <c:v>11</c:v>
                </c:pt>
              </c:numCache>
            </c:numRef>
          </c:val>
          <c:extLst>
            <c:ext xmlns:c16="http://schemas.microsoft.com/office/drawing/2014/chart" uri="{C3380CC4-5D6E-409C-BE32-E72D297353CC}">
              <c16:uniqueId val="{00000003-ABF1-463C-8C09-9C74F8E9CC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213</c:v>
                </c:pt>
                <c:pt idx="3">
                  <c:v>206</c:v>
                </c:pt>
                <c:pt idx="6">
                  <c:v>210</c:v>
                </c:pt>
                <c:pt idx="9">
                  <c:v>247</c:v>
                </c:pt>
                <c:pt idx="12">
                  <c:v>255</c:v>
                </c:pt>
              </c:numCache>
            </c:numRef>
          </c:val>
          <c:extLst>
            <c:ext xmlns:c16="http://schemas.microsoft.com/office/drawing/2014/chart" uri="{C3380CC4-5D6E-409C-BE32-E72D297353CC}">
              <c16:uniqueId val="{00000004-ABF1-463C-8C09-9C74F8E9CC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1-463C-8C09-9C74F8E9CC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1-463C-8C09-9C74F8E9CC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c:v>
                </c:pt>
                <c:pt idx="3">
                  <c:v>213</c:v>
                </c:pt>
                <c:pt idx="6">
                  <c:v>209</c:v>
                </c:pt>
                <c:pt idx="9">
                  <c:v>186</c:v>
                </c:pt>
                <c:pt idx="12">
                  <c:v>188</c:v>
                </c:pt>
              </c:numCache>
            </c:numRef>
          </c:val>
          <c:extLst>
            <c:ext xmlns:c16="http://schemas.microsoft.com/office/drawing/2014/chart" uri="{C3380CC4-5D6E-409C-BE32-E72D297353CC}">
              <c16:uniqueId val="{00000007-ABF1-463C-8C09-9C74F8E9CC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109</c:v>
                </c:pt>
                <c:pt idx="2">
                  <c:v>#N/A</c:v>
                </c:pt>
                <c:pt idx="3">
                  <c:v>#N/A</c:v>
                </c:pt>
                <c:pt idx="4">
                  <c:v>105</c:v>
                </c:pt>
                <c:pt idx="5">
                  <c:v>#N/A</c:v>
                </c:pt>
                <c:pt idx="6">
                  <c:v>#N/A</c:v>
                </c:pt>
                <c:pt idx="7">
                  <c:v>106</c:v>
                </c:pt>
                <c:pt idx="8">
                  <c:v>#N/A</c:v>
                </c:pt>
                <c:pt idx="9">
                  <c:v>#N/A</c:v>
                </c:pt>
                <c:pt idx="10">
                  <c:v>126</c:v>
                </c:pt>
                <c:pt idx="11">
                  <c:v>#N/A</c:v>
                </c:pt>
                <c:pt idx="12">
                  <c:v>#N/A</c:v>
                </c:pt>
                <c:pt idx="13">
                  <c:v>150</c:v>
                </c:pt>
                <c:pt idx="14">
                  <c:v>#N/A</c:v>
                </c:pt>
              </c:numCache>
            </c:numRef>
          </c:val>
          <c:smooth val="0"/>
          <c:extLst>
            <c:ext xmlns:c16="http://schemas.microsoft.com/office/drawing/2014/chart" uri="{C3380CC4-5D6E-409C-BE32-E72D297353CC}">
              <c16:uniqueId val="{00000008-ABF1-463C-8C09-9C74F8E9CC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2872</c:v>
                </c:pt>
                <c:pt idx="5">
                  <c:v>2693</c:v>
                </c:pt>
                <c:pt idx="8">
                  <c:v>2484</c:v>
                </c:pt>
                <c:pt idx="11">
                  <c:v>2348</c:v>
                </c:pt>
                <c:pt idx="14">
                  <c:v>2154</c:v>
                </c:pt>
              </c:numCache>
            </c:numRef>
          </c:val>
          <c:extLst>
            <c:ext xmlns:c16="http://schemas.microsoft.com/office/drawing/2014/chart" uri="{C3380CC4-5D6E-409C-BE32-E72D297353CC}">
              <c16:uniqueId val="{00000000-9C4D-400F-92A9-07BAAE730B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c:v>
                </c:pt>
                <c:pt idx="5">
                  <c:v>7</c:v>
                </c:pt>
                <c:pt idx="8">
                  <c:v>5</c:v>
                </c:pt>
                <c:pt idx="11">
                  <c:v>4</c:v>
                </c:pt>
                <c:pt idx="14">
                  <c:v>2</c:v>
                </c:pt>
              </c:numCache>
            </c:numRef>
          </c:val>
          <c:extLst>
            <c:ext xmlns:c16="http://schemas.microsoft.com/office/drawing/2014/chart" uri="{C3380CC4-5D6E-409C-BE32-E72D297353CC}">
              <c16:uniqueId val="{00000001-9C4D-400F-92A9-07BAAE730B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1973</c:v>
                </c:pt>
                <c:pt idx="5">
                  <c:v>1983</c:v>
                </c:pt>
                <c:pt idx="8">
                  <c:v>1961</c:v>
                </c:pt>
                <c:pt idx="11">
                  <c:v>1984</c:v>
                </c:pt>
                <c:pt idx="14">
                  <c:v>2280</c:v>
                </c:pt>
              </c:numCache>
            </c:numRef>
          </c:val>
          <c:extLst>
            <c:ext xmlns:c16="http://schemas.microsoft.com/office/drawing/2014/chart" uri="{C3380CC4-5D6E-409C-BE32-E72D297353CC}">
              <c16:uniqueId val="{00000002-9C4D-400F-92A9-07BAAE730B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4D-400F-92A9-07BAAE730B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4D-400F-92A9-07BAAE730B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277</c:v>
                </c:pt>
                <c:pt idx="12">
                  <c:v>0</c:v>
                </c:pt>
              </c:numCache>
            </c:numRef>
          </c:val>
          <c:extLst>
            <c:ext xmlns:c16="http://schemas.microsoft.com/office/drawing/2014/chart" uri="{C3380CC4-5D6E-409C-BE32-E72D297353CC}">
              <c16:uniqueId val="{00000005-9C4D-400F-92A9-07BAAE730B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439</c:v>
                </c:pt>
                <c:pt idx="3">
                  <c:v>406</c:v>
                </c:pt>
                <c:pt idx="6">
                  <c:v>392</c:v>
                </c:pt>
                <c:pt idx="9">
                  <c:v>428</c:v>
                </c:pt>
                <c:pt idx="12">
                  <c:v>421</c:v>
                </c:pt>
              </c:numCache>
            </c:numRef>
          </c:val>
          <c:extLst>
            <c:ext xmlns:c16="http://schemas.microsoft.com/office/drawing/2014/chart" uri="{C3380CC4-5D6E-409C-BE32-E72D297353CC}">
              <c16:uniqueId val="{00000006-9C4D-400F-92A9-07BAAE730B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c:v>
                </c:pt>
                <c:pt idx="3">
                  <c:v>58</c:v>
                </c:pt>
                <c:pt idx="6">
                  <c:v>54</c:v>
                </c:pt>
                <c:pt idx="9">
                  <c:v>49</c:v>
                </c:pt>
                <c:pt idx="12">
                  <c:v>40</c:v>
                </c:pt>
              </c:numCache>
            </c:numRef>
          </c:val>
          <c:extLst>
            <c:ext xmlns:c16="http://schemas.microsoft.com/office/drawing/2014/chart" uri="{C3380CC4-5D6E-409C-BE32-E72D297353CC}">
              <c16:uniqueId val="{00000007-9C4D-400F-92A9-07BAAE730B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1887</c:v>
                </c:pt>
                <c:pt idx="3">
                  <c:v>1699</c:v>
                </c:pt>
                <c:pt idx="6">
                  <c:v>1524</c:v>
                </c:pt>
                <c:pt idx="9">
                  <c:v>1438</c:v>
                </c:pt>
                <c:pt idx="12">
                  <c:v>1379</c:v>
                </c:pt>
              </c:numCache>
            </c:numRef>
          </c:val>
          <c:extLst>
            <c:ext xmlns:c16="http://schemas.microsoft.com/office/drawing/2014/chart" uri="{C3380CC4-5D6E-409C-BE32-E72D297353CC}">
              <c16:uniqueId val="{00000008-9C4D-400F-92A9-07BAAE730B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4D-400F-92A9-07BAAE730B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1968</c:v>
                </c:pt>
                <c:pt idx="3">
                  <c:v>1853</c:v>
                </c:pt>
                <c:pt idx="6">
                  <c:v>1766</c:v>
                </c:pt>
                <c:pt idx="9">
                  <c:v>1786</c:v>
                </c:pt>
                <c:pt idx="12">
                  <c:v>1745</c:v>
                </c:pt>
              </c:numCache>
            </c:numRef>
          </c:val>
          <c:extLst>
            <c:ext xmlns:c16="http://schemas.microsoft.com/office/drawing/2014/chart" uri="{C3380CC4-5D6E-409C-BE32-E72D297353CC}">
              <c16:uniqueId val="{0000000A-9C4D-400F-92A9-07BAAE730B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4D-400F-92A9-07BAAE730B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956</c:v>
                </c:pt>
                <c:pt idx="1">
                  <c:v>959</c:v>
                </c:pt>
                <c:pt idx="2">
                  <c:v>1032</c:v>
                </c:pt>
              </c:numCache>
            </c:numRef>
          </c:val>
          <c:extLst>
            <c:ext xmlns:c16="http://schemas.microsoft.com/office/drawing/2014/chart" uri="{C3380CC4-5D6E-409C-BE32-E72D297353CC}">
              <c16:uniqueId val="{00000000-CEFA-4771-BF08-6BFCC1CC81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c:v>
                </c:pt>
                <c:pt idx="1">
                  <c:v>25</c:v>
                </c:pt>
                <c:pt idx="2">
                  <c:v>47</c:v>
                </c:pt>
              </c:numCache>
            </c:numRef>
          </c:val>
          <c:extLst>
            <c:ext xmlns:c16="http://schemas.microsoft.com/office/drawing/2014/chart" uri="{C3380CC4-5D6E-409C-BE32-E72D297353CC}">
              <c16:uniqueId val="{00000001-CEFA-4771-BF08-6BFCC1CC81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683</c:v>
                </c:pt>
                <c:pt idx="1">
                  <c:v>698</c:v>
                </c:pt>
                <c:pt idx="2">
                  <c:v>882</c:v>
                </c:pt>
              </c:numCache>
            </c:numRef>
          </c:val>
          <c:extLst>
            <c:ext xmlns:c16="http://schemas.microsoft.com/office/drawing/2014/chart" uri="{C3380CC4-5D6E-409C-BE32-E72D297353CC}">
              <c16:uniqueId val="{00000002-CEFA-4771-BF08-6BFCC1CC81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{422298F0-DC6D-45F8-B57F-3B316A457FD8}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283-4547-8C70-2BC36DA95B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{23EB5EA4-81BE-4033-830B-4FA61267C71A}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83-4547-8C70-2BC36DA95B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{7D1843F6-DDBD-42CA-8C12-91FF47EF00B3}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83-4547-8C70-2BC36DA95B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{FA367DC6-7874-47FB-BE4C-49926A75A1DE}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83-4547-8C70-2BC36DA95B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{37C898E3-866C-4CDE-9D40-71E0B68768AB}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83-4547-8C70-2BC36DA95B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{5249A099-64A6-4194-845E-B2EB34F9FFD9}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283-4547-8C70-2BC36DA95B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{FDD3A494-2684-4E44-A3B4-6D62EED5E58A}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283-4547-8C70-2BC36DA95B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{384667E4-6396-47EC-8282-3321FB1865F3}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283-4547-8C70-2BC36DA95B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{D675E4CD-5564-4E0C-A1E6-9820034BCACF}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283-4547-8C70-2BC36DA95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58.9</c:v>
                </c:pt>
                <c:pt idx="24">
                  <c:v>59.5</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83-4547-8C70-2BC36DA95B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{D8A5417F-DBA3-4B6A-83FF-00B949B55B5D}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283-4547-8C70-2BC36DA95B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{9EB90025-03F1-4582-BE08-36770D303422}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83-4547-8C70-2BC36DA95B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{09E618E5-2E38-4626-8D7A-F47BA5D63852}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83-4547-8C70-2BC36DA95B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{45BCA1F5-1F19-4C08-A4D0-41DEF101998E}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83-4547-8C70-2BC36DA95B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{2A097D18-C757-4774-8FF4-3A25F2E66E4C}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83-4547-8C70-2BC36DA95B9F}"/>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{68BF2952-87A8-4E8A-A8BA-E1CB1B690260}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283-4547-8C70-2BC36DA95B9F}"/>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{7F6C923A-23CE-413D-8C88-826B0FCD9A74}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283-4547-8C70-2BC36DA95B9F}"/>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{9C70C151-F941-4665-A352-40CF3705CD60}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283-4547-8C70-2BC36DA95B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{0B430DB3-B18B-4B49-A04C-6C59C46F8670}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283-4547-8C70-2BC36DA95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283-4547-8C70-2BC36DA95B9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{ECFC4C12-FB7E-4415-9376-D678D76707D1}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00-4241-B6A7-EB884BE03B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{D29B6E97-A3A3-480D-8791-B343757D15F2}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0-4241-B6A7-EB884BE03B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{1BCFCB45-DEBB-479B-8724-502172EE75FF}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0-4241-B6A7-EB884BE03B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{670157B9-F305-4030-AA0C-5698063FC513}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0-4241-B6A7-EB884BE03B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{B576DCB7-1DB9-4120-B380-8491E1BEC8A1}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0-4241-B6A7-EB884BE03B9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{D5FB3F9C-D0CB-44B5-A220-95708A47934D}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00-4241-B6A7-EB884BE03B9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{BC5B07F1-A1B8-4F67-BE09-EA44F090400B}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00-4241-B6A7-EB884BE03B9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{599C52DC-D701-4A76-BDEC-73E159399AEC}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00-4241-B6A7-EB884BE03B9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{A78B85E5-7DD5-41E8-B6C0-A798EDA5E701}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00-4241-B6A7-EB884BE03B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6.7</c:v>
                </c:pt>
                <c:pt idx="16">
                  <c:v>6.5</c:v>
                </c:pt>
                <c:pt idx="24">
                  <c:v>6.7</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00-4241-B6A7-EB884BE03B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{752861F4-6D4B-4238-B5E8-DCA3F61A5A14}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00-4241-B6A7-EB884BE03B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{30A7C4CA-27D1-4976-BE95-B14EA9DEF0A6}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0-4241-B6A7-EB884BE03B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{7063E0C6-1A96-4C02-A20B-AC6F692A3716}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0-4241-B6A7-EB884BE03B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{3F3C9B40-76B7-4C97-8E1B-BA2F8A909864}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0-4241-B6A7-EB884BE03B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{CB686EC5-E834-4DE8-87B9-1BDF7FADB360}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0-4241-B6A7-EB884BE03B9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{191122F2-C687-432E-AF53-6F2C249B7FAD}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00-4241-B6A7-EB884BE03B99}"/>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{E68575BD-5943-492C-A723-69A7CAECEA4E}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00-4241-B6A7-EB884BE03B99}"/>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{2184F95F-EC80-433B-9D0F-DDD8DC35880E}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00-4241-B6A7-EB884BE03B9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{A8A76C5A-31AB-477B-89C6-F667A0872B8D}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00-4241-B6A7-EB884BE03B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00-4241-B6A7-EB884BE03B99}"/>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5B532C2-AE15-456A-9966-D1FA1863A27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0F7C550-3069-4FEA-B00D-11F23C1ECAA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％弱となっている。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年度に道の駅あおきを核とした拠点施設整備、し尿処理施設の整備、令和元、</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年度は、小中学校施設や指定避難所の空調設備設置工事等の大型投資事業が終了したため新規発行を抑制しつつ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今後も、公共施設の長寿命化修繕計画を控えており、将来を見通した、計画的</a:t>
          </a:r>
          <a:r>
            <a:rPr kumimoji="1" lang="ja-JP" altLang="en-US" sz="1100">
              <a:solidFill>
                <a:schemeClr val="dk1"/>
              </a:solidFill>
              <a:effectLst/>
              <a:latin typeface="+mn-lt"/>
              <a:ea typeface="+mn-ea"/>
              <a:cs typeface="+mn-cs"/>
            </a:rPr>
            <a:t>かつ</a:t>
          </a:r>
          <a:r>
            <a:rPr kumimoji="1" lang="ja-JP" altLang="ja-JP" sz="1100">
              <a:solidFill>
                <a:schemeClr val="dk1"/>
              </a:solidFill>
              <a:effectLst/>
              <a:latin typeface="+mn-lt"/>
              <a:ea typeface="+mn-ea"/>
              <a:cs typeface="+mn-cs"/>
            </a:rPr>
            <a:t>交付税算入を考慮し、より有利な起債の発行に努めていく。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将来負担額は年々減少傾向にあるが、半分</a:t>
          </a:r>
          <a:r>
            <a:rPr lang="ja-JP" altLang="en-US" sz="1100" b="0" i="0" baseline="0">
              <a:solidFill>
                <a:schemeClr val="dk1"/>
              </a:solidFill>
              <a:effectLst/>
              <a:latin typeface="+mn-lt"/>
              <a:ea typeface="+mn-ea"/>
              <a:cs typeface="+mn-cs"/>
            </a:rPr>
            <a:t>近くを</a:t>
          </a:r>
          <a:r>
            <a:rPr lang="ja-JP" altLang="ja-JP" sz="1100" b="0" i="0" baseline="0">
              <a:solidFill>
                <a:schemeClr val="dk1"/>
              </a:solidFill>
              <a:effectLst/>
              <a:latin typeface="+mn-lt"/>
              <a:ea typeface="+mn-ea"/>
              <a:cs typeface="+mn-cs"/>
            </a:rPr>
            <a:t>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年度に道の駅あおきを核とした施設整備、し尿処理施設整備、平成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年以降の指定避難所空調設備設置工事が完了し、これら元金の償還が令和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年から</a:t>
          </a:r>
          <a:r>
            <a:rPr lang="ja-JP" altLang="en-US" sz="1100" b="0" i="0" baseline="0">
              <a:solidFill>
                <a:schemeClr val="dk1"/>
              </a:solidFill>
              <a:effectLst/>
              <a:latin typeface="+mn-lt"/>
              <a:ea typeface="+mn-ea"/>
              <a:cs typeface="+mn-cs"/>
            </a:rPr>
            <a:t>始まり</a:t>
          </a:r>
          <a:r>
            <a:rPr lang="ja-JP" altLang="ja-JP" sz="1100" b="0" i="0" baseline="0">
              <a:solidFill>
                <a:schemeClr val="dk1"/>
              </a:solidFill>
              <a:effectLst/>
              <a:latin typeface="+mn-lt"/>
              <a:ea typeface="+mn-ea"/>
              <a:cs typeface="+mn-cs"/>
            </a:rPr>
            <a:t>、これまで以上に公債費の適正化に取り組んでいく。</a:t>
          </a:r>
          <a:endParaRPr lang="ja-JP" altLang="ja-JP" sz="1400">
            <a:effectLst/>
          </a:endParaRPr>
        </a:p>
        <a:p>
          <a:r>
            <a:rPr lang="ja-JP" altLang="ja-JP" sz="1100" b="0" i="0" baseline="0">
              <a:solidFill>
                <a:schemeClr val="dk1"/>
              </a:solidFill>
              <a:effectLst/>
              <a:latin typeface="+mn-lt"/>
              <a:ea typeface="+mn-ea"/>
              <a:cs typeface="+mn-cs"/>
            </a:rPr>
            <a:t>　充当可能財源等については、財政調整基金をはじめとした充当可能基金が順調に増えていたが、令和元年</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号台風災害復旧、新型コロナウイルス感染症対策事業など予期せぬ災害に備え、今後においても計画的な積立てに努めていく。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長野県青木村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財政調整基金に</a:t>
          </a:r>
          <a:r>
            <a:rPr kumimoji="1" lang="en-US" altLang="ja-JP" sz="1100">
              <a:solidFill>
                <a:schemeClr val="dk1"/>
              </a:solidFill>
              <a:effectLst/>
              <a:latin typeface="+mn-lt"/>
              <a:ea typeface="+mn-ea"/>
              <a:cs typeface="+mn-cs"/>
            </a:rPr>
            <a:t>72,968</a:t>
          </a:r>
          <a:r>
            <a:rPr kumimoji="1" lang="ja-JP" altLang="en-US" sz="1100">
              <a:solidFill>
                <a:schemeClr val="dk1"/>
              </a:solidFill>
              <a:effectLst/>
              <a:latin typeface="+mn-lt"/>
              <a:ea typeface="+mn-ea"/>
              <a:cs typeface="+mn-cs"/>
            </a:rPr>
            <a:t>千円、減債基金に</a:t>
          </a:r>
          <a:r>
            <a:rPr kumimoji="1" lang="en-US" altLang="ja-JP" sz="1100">
              <a:solidFill>
                <a:schemeClr val="dk1"/>
              </a:solidFill>
              <a:effectLst/>
              <a:latin typeface="+mn-lt"/>
              <a:ea typeface="+mn-ea"/>
              <a:cs typeface="+mn-cs"/>
            </a:rPr>
            <a:t>21,700</a:t>
          </a:r>
          <a:r>
            <a:rPr kumimoji="1" lang="ja-JP" altLang="en-US" sz="1100">
              <a:solidFill>
                <a:schemeClr val="dk1"/>
              </a:solidFill>
              <a:effectLst/>
              <a:latin typeface="+mn-lt"/>
              <a:ea typeface="+mn-ea"/>
              <a:cs typeface="+mn-cs"/>
            </a:rPr>
            <a:t>千円、公共施設整備基金に</a:t>
          </a:r>
          <a:r>
            <a:rPr kumimoji="1" lang="en-US" altLang="ja-JP" sz="1100">
              <a:solidFill>
                <a:schemeClr val="dk1"/>
              </a:solidFill>
              <a:effectLst/>
              <a:latin typeface="+mn-lt"/>
              <a:ea typeface="+mn-ea"/>
              <a:cs typeface="+mn-cs"/>
            </a:rPr>
            <a:t>180,000</a:t>
          </a:r>
          <a:r>
            <a:rPr kumimoji="1" lang="ja-JP" altLang="en-US" sz="1100">
              <a:solidFill>
                <a:schemeClr val="dk1"/>
              </a:solidFill>
              <a:effectLst/>
              <a:latin typeface="+mn-lt"/>
              <a:ea typeface="+mn-ea"/>
              <a:cs typeface="+mn-cs"/>
            </a:rPr>
            <a:t>千円、森林環境</a:t>
          </a:r>
          <a:r>
            <a:rPr kumimoji="1" lang="ja-JP" altLang="ja-JP" sz="1100">
              <a:solidFill>
                <a:schemeClr val="dk1"/>
              </a:solidFill>
              <a:effectLst/>
              <a:latin typeface="+mn-lt"/>
              <a:ea typeface="+mn-ea"/>
              <a:cs typeface="+mn-cs"/>
            </a:rPr>
            <a:t>譲与税基金は</a:t>
          </a:r>
          <a:r>
            <a:rPr kumimoji="1" lang="en-US" altLang="ja-JP" sz="1100">
              <a:solidFill>
                <a:schemeClr val="dk1"/>
              </a:solidFill>
              <a:effectLst/>
              <a:latin typeface="+mn-lt"/>
              <a:ea typeface="+mn-ea"/>
              <a:cs typeface="+mn-cs"/>
            </a:rPr>
            <a:t>1,105</a:t>
          </a:r>
          <a:r>
            <a:rPr kumimoji="1" lang="ja-JP" altLang="ja-JP" sz="1100">
              <a:solidFill>
                <a:schemeClr val="dk1"/>
              </a:solidFill>
              <a:effectLst/>
              <a:latin typeface="+mn-lt"/>
              <a:ea typeface="+mn-ea"/>
              <a:cs typeface="+mn-cs"/>
            </a:rPr>
            <a:t>千円、五島慶太翁顕彰事業基金に</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別荘事業基金に</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情報通信関連事業基金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、他、</a:t>
          </a:r>
          <a:r>
            <a:rPr lang="ja-JP" altLang="ja-JP" sz="1100" b="0" i="0" baseline="0">
              <a:solidFill>
                <a:schemeClr val="dk1"/>
              </a:solidFill>
              <a:effectLst/>
              <a:latin typeface="+mn-lt"/>
              <a:ea typeface="+mn-ea"/>
              <a:cs typeface="+mn-cs"/>
            </a:rPr>
            <a:t>基金全体として</a:t>
          </a:r>
          <a:r>
            <a:rPr lang="en-US" altLang="ja-JP" sz="1100" b="0" i="0" baseline="0">
              <a:solidFill>
                <a:schemeClr val="dk1"/>
              </a:solidFill>
              <a:effectLst/>
              <a:latin typeface="+mn-lt"/>
              <a:ea typeface="+mn-ea"/>
              <a:cs typeface="+mn-cs"/>
            </a:rPr>
            <a:t>290,026</a:t>
          </a:r>
          <a:r>
            <a:rPr lang="ja-JP" altLang="ja-JP" sz="1100" b="0" i="0" baseline="0">
              <a:solidFill>
                <a:schemeClr val="dk1"/>
              </a:solidFill>
              <a:effectLst/>
              <a:latin typeface="+mn-lt"/>
              <a:ea typeface="+mn-ea"/>
              <a:cs typeface="+mn-cs"/>
            </a:rPr>
            <a:t>千円の増となった。</a:t>
          </a:r>
          <a:endParaRPr lang="ja-JP" altLang="ja-JP" sz="1400">
            <a:effectLst/>
          </a:endParaRPr>
        </a:p>
        <a:p>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r>
            <a:rPr lang="ja-JP" altLang="ja-JP" sz="1100" b="0" i="0" baseline="0">
              <a:solidFill>
                <a:schemeClr val="dk1"/>
              </a:solidFill>
              <a:effectLst/>
              <a:latin typeface="+mn-lt"/>
              <a:ea typeface="+mn-ea"/>
              <a:cs typeface="+mn-cs"/>
            </a:rPr>
            <a:t>・短期的には「情報通信関連事業基金」の積立てにより微増の予定だが、施設設備の更新に充てるものであり中長期的には減少傾向にある。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lang="ja-JP" altLang="ja-JP" sz="1100" b="0" i="0" baseline="0">
              <a:solidFill>
                <a:schemeClr val="dk1"/>
              </a:solidFill>
              <a:effectLst/>
              <a:latin typeface="+mn-lt"/>
              <a:ea typeface="+mn-ea"/>
              <a:cs typeface="+mn-cs"/>
            </a:rPr>
            <a:t>・人口減少や高齢社会が進むなか、公共施設の老朽化が進み、その施設の維持や長寿命化、更新事業</a:t>
          </a:r>
          <a:endParaRPr lang="ja-JP" altLang="ja-JP" sz="1400">
            <a:effectLst/>
          </a:endParaRPr>
        </a:p>
        <a:p>
          <a:r>
            <a:rPr lang="ja-JP" altLang="ja-JP" sz="1100" b="0" i="0" baseline="0">
              <a:solidFill>
                <a:schemeClr val="dk1"/>
              </a:solidFill>
              <a:effectLst/>
              <a:latin typeface="+mn-lt"/>
              <a:ea typeface="+mn-ea"/>
              <a:cs typeface="+mn-cs"/>
            </a:rPr>
            <a:t>・住民の安全、安心、福祉・医療の向上に関する事業</a:t>
          </a:r>
          <a:endParaRPr lang="ja-JP" altLang="ja-JP" sz="1400">
            <a:effectLst/>
          </a:endParaRPr>
        </a:p>
        <a:p>
          <a:r>
            <a:rPr lang="ja-JP" altLang="ja-JP" sz="1100" b="0" i="0" baseline="0">
              <a:solidFill>
                <a:schemeClr val="dk1"/>
              </a:solidFill>
              <a:effectLst/>
              <a:latin typeface="+mn-lt"/>
              <a:ea typeface="+mn-ea"/>
              <a:cs typeface="+mn-cs"/>
            </a:rPr>
            <a:t>・産業振興、教育、人材育成に関する施策の推進</a:t>
          </a:r>
          <a:br>
            <a:rPr lang="en-US" altLang="ja-JP" sz="1100" b="0" i="0" baseline="0">
              <a:solidFill>
                <a:schemeClr val="dk1"/>
              </a:solidFill>
              <a:effectLst/>
              <a:latin typeface="+mn-lt"/>
              <a:ea typeface="+mn-ea"/>
              <a:cs typeface="+mn-cs"/>
            </a:rPr>
          </a:br>
          <a:br>
            <a:rPr lang="en-US" altLang="ja-JP" sz="1100" b="0" i="0" baseline="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青木診療所施設等整備基金</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10,780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取り崩したが、公共施設整備基金に</a:t>
          </a:r>
          <a:r>
            <a:rPr kumimoji="1" lang="en-US" altLang="ja-JP" sz="1100">
              <a:solidFill>
                <a:schemeClr val="dk1"/>
              </a:solidFill>
              <a:effectLst/>
              <a:latin typeface="+mn-lt"/>
              <a:ea typeface="+mn-ea"/>
              <a:cs typeface="+mn-cs"/>
            </a:rPr>
            <a:t>180,000</a:t>
          </a:r>
          <a:r>
            <a:rPr kumimoji="1" lang="ja-JP" altLang="ja-JP" sz="1100">
              <a:solidFill>
                <a:schemeClr val="dk1"/>
              </a:solidFill>
              <a:effectLst/>
              <a:latin typeface="+mn-lt"/>
              <a:ea typeface="+mn-ea"/>
              <a:cs typeface="+mn-cs"/>
            </a:rPr>
            <a:t>千円、森林環境譲与税基金は</a:t>
          </a:r>
          <a:r>
            <a:rPr kumimoji="1" lang="en-US" altLang="ja-JP" sz="1100">
              <a:solidFill>
                <a:schemeClr val="dk1"/>
              </a:solidFill>
              <a:effectLst/>
              <a:latin typeface="+mn-lt"/>
              <a:ea typeface="+mn-ea"/>
              <a:cs typeface="+mn-cs"/>
            </a:rPr>
            <a:t>1,105</a:t>
          </a:r>
          <a:r>
            <a:rPr kumimoji="1" lang="ja-JP" altLang="ja-JP" sz="1100">
              <a:solidFill>
                <a:schemeClr val="dk1"/>
              </a:solidFill>
              <a:effectLst/>
              <a:latin typeface="+mn-lt"/>
              <a:ea typeface="+mn-ea"/>
              <a:cs typeface="+mn-cs"/>
            </a:rPr>
            <a:t>千円、五島慶太翁顕彰事業基金に</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千円、別荘事業基金に</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千円、情報通信関連事業基金に</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千円、他、</a:t>
          </a:r>
          <a:r>
            <a:rPr kumimoji="1" lang="ja-JP" altLang="en-US" sz="1100">
              <a:solidFill>
                <a:schemeClr val="dk1"/>
              </a:solidFill>
              <a:effectLst/>
              <a:latin typeface="+mn-lt"/>
              <a:ea typeface="+mn-ea"/>
              <a:cs typeface="+mn-cs"/>
            </a:rPr>
            <a:t>その他特定目的</a:t>
          </a:r>
          <a:r>
            <a:rPr lang="ja-JP" altLang="ja-JP" sz="1100" b="0" i="0" baseline="0">
              <a:solidFill>
                <a:schemeClr val="dk1"/>
              </a:solidFill>
              <a:effectLst/>
              <a:latin typeface="+mn-lt"/>
              <a:ea typeface="+mn-ea"/>
              <a:cs typeface="+mn-cs"/>
            </a:rPr>
            <a:t>基金全体として</a:t>
          </a:r>
          <a:r>
            <a:rPr lang="en-US" altLang="ja-JP" sz="1100" b="0" i="0" baseline="0">
              <a:solidFill>
                <a:schemeClr val="dk1"/>
              </a:solidFill>
              <a:effectLst/>
              <a:latin typeface="+mn-lt"/>
              <a:ea typeface="+mn-ea"/>
              <a:cs typeface="+mn-cs"/>
            </a:rPr>
            <a:t>195,358</a:t>
          </a:r>
          <a:r>
            <a:rPr lang="ja-JP" altLang="ja-JP" sz="1100" b="0" i="0" baseline="0">
              <a:solidFill>
                <a:schemeClr val="dk1"/>
              </a:solidFill>
              <a:effectLst/>
              <a:latin typeface="+mn-lt"/>
              <a:ea typeface="+mn-ea"/>
              <a:cs typeface="+mn-cs"/>
            </a:rPr>
            <a:t>千円の増となった。</a:t>
          </a:r>
          <a:br>
            <a:rPr kumimoji="1" lang="en-US" altLang="ja-JP" sz="1100">
              <a:solidFill>
                <a:schemeClr val="dk1"/>
              </a:solidFill>
              <a:effectLst/>
              <a:latin typeface="+mn-lt"/>
              <a:ea typeface="+mn-ea"/>
              <a:cs typeface="+mn-cs"/>
            </a:rPr>
          </a:br>
          <a:endParaRPr lang="ja-JP" altLang="ja-JP" sz="1400">
            <a:effectLst/>
          </a:endParaRPr>
        </a:p>
        <a:p>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・人口減少や高齢化により税収が減収するなかで、老朽化が進む公共施設の維持管理や長寿命化、更新の際の財源に充てるため積立てを積極的に行いたい。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に道の駅あおき高機能拠点施設整備やし尿処理施設整備工事等大型事業の実施により財源に充てるため</a:t>
          </a:r>
          <a:r>
            <a:rPr lang="en-US" altLang="ja-JP" sz="1100" b="0" i="0" baseline="0">
              <a:solidFill>
                <a:schemeClr val="dk1"/>
              </a:solidFill>
              <a:effectLst/>
              <a:latin typeface="+mn-lt"/>
              <a:ea typeface="+mn-ea"/>
              <a:cs typeface="+mn-cs"/>
            </a:rPr>
            <a:t>7,000</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取崩したが、法人関係税の増収により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以降は取崩さずにすんでいた。</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年度は、令和元年</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号台風の災害復旧工事、新型コロナウイルス感染症対策の影響から</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千万円取り崩したが、同額を積み立てることができた。</a:t>
          </a:r>
          <a:r>
            <a:rPr lang="ja-JP" altLang="en-US" sz="1100" b="0" i="0" baseline="0">
              <a:solidFill>
                <a:schemeClr val="dk1"/>
              </a:solidFill>
              <a:effectLst/>
              <a:latin typeface="+mn-lt"/>
              <a:ea typeface="+mn-ea"/>
              <a:cs typeface="+mn-cs"/>
            </a:rPr>
            <a:t>令和３年については取り崩すことなく、財政運営が行えた。</a:t>
          </a:r>
          <a:endParaRPr lang="ja-JP" altLang="ja-JP" sz="1400">
            <a:effectLst/>
          </a:endParaRPr>
        </a:p>
        <a:p>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国からの交付があり、</a:t>
          </a:r>
          <a:r>
            <a:rPr lang="en-US" altLang="ja-JP" sz="1100" b="0" i="0" baseline="0">
              <a:solidFill>
                <a:schemeClr val="dk1"/>
              </a:solidFill>
              <a:effectLst/>
              <a:latin typeface="+mn-lt"/>
              <a:ea typeface="+mn-ea"/>
              <a:cs typeface="+mn-cs"/>
            </a:rPr>
            <a:t>21,700</a:t>
          </a:r>
          <a:r>
            <a:rPr lang="ja-JP" altLang="en-US" sz="1100" b="0" i="0" baseline="0">
              <a:solidFill>
                <a:schemeClr val="dk1"/>
              </a:solidFill>
              <a:effectLst/>
              <a:latin typeface="+mn-lt"/>
              <a:ea typeface="+mn-ea"/>
              <a:cs typeface="+mn-cs"/>
            </a:rPr>
            <a:t>千円の積立てを行った</a:t>
          </a:r>
          <a:r>
            <a:rPr lang="ja-JP" altLang="ja-JP" sz="1100" b="0" i="0" baseline="0">
              <a:solidFill>
                <a:schemeClr val="dk1"/>
              </a:solidFill>
              <a:effectLst/>
              <a:latin typeface="+mn-lt"/>
              <a:ea typeface="+mn-ea"/>
              <a:cs typeface="+mn-cs"/>
            </a:rPr>
            <a:t>。</a:t>
          </a:r>
          <a:endParaRPr lang="ja-JP" altLang="ja-JP" sz="1400">
            <a:effectLst/>
          </a:endParaRPr>
        </a:p>
        <a:p>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・地方債の償還計画を踏まえ、現状の積立を維持</a:t>
          </a:r>
          <a:r>
            <a:rPr lang="ja-JP" altLang="en-US"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72392F-492B-4ED4-8961-9AB80489A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92FC88-3361-4AAE-A89E-81664C7FC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4CC128D-A9F2-4350-8B29-1376787DFBA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47DA93A-F90D-47B0-8B26-C7B46207BA3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DDA5106-8759-40AC-A538-FE6935021CC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308368C-D63F-4274-9B52-B5A83BF2D1D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B78E660-999E-467B-934B-80A23413EF8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D9AFFCD-B654-4581-BB90-23389CED8D0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77AD196-D483-4107-A1EC-00E45A28A98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7605B1C-1E73-4645-88FF-6981786800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4A4C73A-B873-4214-84B9-B2E4D9CB2AB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A0DF0ED-ABE1-46B4-AC66-59BB8D3EF7F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6B877F1-F32E-4075-AB21-4C48189DEC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82CAA76-4B10-407E-A6FE-CE2EDF9C9B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705D75C-0D9D-41B1-96B5-8B6B6415F9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16C88DE-21EA-4A0E-8EDE-29B38A8B76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91AC4A8-A91A-482C-9EEF-111B0A867D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DFAD167-5131-46C6-B844-5ACB5461F37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FB0DBF4-1780-4017-95BE-334D9AE23C6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626767E-ED80-4993-9571-3A4B58CF4D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AF26F7F-711F-4593-B049-6DA12258CB0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F011AAA-B7A4-4C79-87A7-9AB0018772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1B09419-7A20-4734-8C25-95A549958B2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B696E00-1B1F-4998-8B5A-04B8916C396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EC4CFAA-964C-41D0-9C93-B6C6C1CA7D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21431D8-7AF7-43B9-A26A-C1868BF8DB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B8F5E39-6EBA-4355-A6CD-6A138A166BD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4D6EED3-7032-4249-B3EC-48C86AD536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CA82F01-CA39-45B9-9F6E-72CAD12213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B6E81FE-309D-40CE-A277-14334E0939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C941E67-AF57-4F05-A4CB-E6DE8F885FE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C03DE4C-9445-45DD-B64D-C6F3ECBB1D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94AFED2-11F0-48C0-BC0B-0EE7A36BBC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DDDC85F-9804-43CD-8855-FDB7CF3463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1675136-A151-4BD8-9B84-F9439786C7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B629DFE-FC24-4E44-8536-CB29CFD43A4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D4405FE-DD85-408F-967B-AB773FE1935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564747D-B270-438D-9061-3421275DBA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08B5744-771E-4E24-98A4-A8E0D2B87E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2B2AFCC-4F92-4BB0-8664-ACE74ADAF1F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36E0625-77BC-4D33-9EC4-04C465E93D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73FE8B6-2471-4EAC-B29E-5E71800BC53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AC434B6-646B-45A5-8C9E-ADC35F5EDF5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3561738-6BAE-4E17-BB8F-9123459B3E1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8B2BDA8-119C-468C-A845-0D589CAE95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B11C5F9-FE5F-41B4-B936-14B1F2A5D7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468D9DD-8EA0-4174-9F80-E086D6926D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2976A41-F618-45E3-8ED6-723C041FF5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36D012D-C366-4F4E-868B-19302638BD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E984A90-6451-4829-A47B-9C6AF041A5A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7CFE8AE-F6D1-40FC-ADF7-52A1DBE7C0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AE90B00-B5AD-4B20-A273-843F8FD2A86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7F9A652-4CE3-412B-A025-E83A7700A17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5071656-1694-4FB4-9A10-939452A87B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17DAE6F-BB1B-4F00-8836-4A6772206D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FE6CF49-EFF0-4988-865F-DB3A19D392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DF252AE-9F41-4098-8800-00CE426B14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当村では、平成２８年度に策定した公共施設等総合管理計画において、公共施設等の延べ床面積を５％削減するという目標を掲げ、令和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年度には個別施設計画を策定した。各施設の老朽化状況の調査を行い、施設ごとの使用可能年数を見積もっているが、使用可能年数を基にした有形固定資産減価償却率は</a:t>
          </a:r>
          <a:r>
            <a:rPr lang="ja-JP" altLang="en-US" sz="1100" b="0" i="0" baseline="0">
              <a:solidFill>
                <a:schemeClr val="dk1"/>
              </a:solidFill>
              <a:effectLst/>
              <a:latin typeface="+mn-lt"/>
              <a:ea typeface="+mn-ea"/>
              <a:cs typeface="+mn-cs"/>
            </a:rPr>
            <a:t>６１．１</a:t>
          </a:r>
          <a:r>
            <a:rPr lang="ja-JP" altLang="ja-JP" sz="1100" b="0" i="0" baseline="0">
              <a:solidFill>
                <a:schemeClr val="dk1"/>
              </a:solidFill>
              <a:effectLst/>
              <a:latin typeface="+mn-lt"/>
              <a:ea typeface="+mn-ea"/>
              <a:cs typeface="+mn-cs"/>
            </a:rPr>
            <a:t>％であり、類似団体平均を</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B65263F-BCCF-4D5A-9E27-F7B459EB9A3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BFE394A-C846-46FC-AB84-BDD99FE9BF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147FA82-F513-4062-8E32-3B5DBD13483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46F0090-7CA7-4BB6-B7AE-B92215A0314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B883149-C95A-4F2A-96AA-4832B1304F3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81C0B6E-ECFD-42F6-BA6F-34DB8C3505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D6986DC-6ACF-464F-8B1D-6C6A4AD6307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9F54C3F-7F54-4BC8-A286-C4BF716B5E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5A71F33-2FF8-4FAD-BE06-01B25FD5736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65F15E65-DD08-4418-BD1E-F72133552D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963E2D4-BF15-4D9A-94CF-CBA4E064AF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C76B73B-3247-4AF9-A868-372719FB2EC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413A79C-DC7D-4182-A876-F2171B18205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D16FA80-3058-4207-8993-A3E523506F2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EBDF9F16-C5AD-40B5-9CCB-7D518D23EBB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F17A02D-34A0-402E-9B93-91829872279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5169AB0-3862-462C-B63C-F741BA382EF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2F674C3-9785-498F-8260-937616D963A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94AB65BE-8CB0-4408-B817-E18452C8F94F}"/>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AD38A5C3-F3F0-4889-BE26-95F1E8F31C0C}"/>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527880F9-2E8E-4EBE-81D8-EA90656D1FFF}"/>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C82A4934-89F0-40AB-A3D5-F11F727FB6E5}"/>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F6C8E882-BCE1-44A0-B3A4-FFBA8042BC72}"/>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033DFDD5-5E6C-402D-9726-1E3A85A1D5D3}"/>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5192EB30-FDEC-4B91-814A-047618BB84B1}"/>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127B05AA-3E71-46A4-98F6-886E6498B8E2}"/>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438FC23D-8F4D-483E-8A71-DAE8549F1952}"/>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9171C877-10EC-43C7-B642-B6E1264BFD46}"/>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90C2132A-1C65-4A59-88B2-8C67FAD224F3}"/>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DD2005E-5BF1-47F7-90FE-FA320D579E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D17CEEA-C392-4D64-BF26-1726116E25C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35E44C0-81B6-4D89-B89F-D896206704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85AB2EC-9A3E-4DAF-9102-59CF4852BC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9A6DECD-C342-47BB-87BE-3FDF004518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93" name="楕円 92">
          <a:extLst>
            <a:ext uri="{FF2B5EF4-FFF2-40B4-BE49-F238E27FC236}">
              <a16:creationId xmlns:a16="http://schemas.microsoft.com/office/drawing/2014/main" id="{762E7452-03A7-45F7-A8F6-D5748199EEA7}"/>
            </a:ext>
          </a:extLst>
        </xdr:cNvPr>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96265</xdr:rowOff>
    </xdr:from>
    <xdr:ext cx="405111" cy="259045"/>
    <xdr:sp macro="" textlink="">
      <xdr:nvSpPr>
        <xdr:cNvPr id="94" name="有形固定資産減価償却率該当値テキスト">
          <a:extLst>
            <a:ext uri="{FF2B5EF4-FFF2-40B4-BE49-F238E27FC236}">
              <a16:creationId xmlns:a16="http://schemas.microsoft.com/office/drawing/2014/main" id="{188BAE86-1127-42EA-8184-AEC3E6440DDC}"/>
            </a:ext>
          </a:extLst>
        </xdr:cNvPr>
        <xdr:cNvSpPr txBox="1"/>
      </xdr:nvSpPr>
      <xdr:spPr>
        <a:xfrm>
          <a:off x="4813300" y="583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95" name="楕円 94">
          <a:extLst>
            <a:ext uri="{FF2B5EF4-FFF2-40B4-BE49-F238E27FC236}">
              <a16:creationId xmlns:a16="http://schemas.microsoft.com/office/drawing/2014/main" id="{F962E48A-B6EB-4D30-89C1-B42A750CEB7E}"/>
            </a:ext>
          </a:extLst>
        </xdr:cNvPr>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168638</xdr:rowOff>
    </xdr:to>
    <xdr:cxnSp macro="">
      <xdr:nvCxnSpPr>
        <xdr:cNvPr id="96" name="直線コネクタ 95">
          <a:extLst>
            <a:ext uri="{FF2B5EF4-FFF2-40B4-BE49-F238E27FC236}">
              <a16:creationId xmlns:a16="http://schemas.microsoft.com/office/drawing/2014/main" id="{C260D631-CE14-4C32-8EAD-2956DE225FE9}"/>
            </a:ext>
          </a:extLst>
        </xdr:cNvPr>
        <xdr:cNvCxnSpPr/>
      </xdr:nvCxnSpPr>
      <xdr:spPr>
        <a:xfrm>
          <a:off x="4051300" y="586286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97" name="楕円 96">
          <a:extLst>
            <a:ext uri="{FF2B5EF4-FFF2-40B4-BE49-F238E27FC236}">
              <a16:creationId xmlns:a16="http://schemas.microsoft.com/office/drawing/2014/main" id="{15B9770E-C353-461A-8577-F3E9C2DA81B5}"/>
            </a:ext>
          </a:extLst>
        </xdr:cNvPr>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119289</xdr:rowOff>
    </xdr:to>
    <xdr:cxnSp macro="">
      <xdr:nvCxnSpPr>
        <xdr:cNvPr id="98" name="直線コネクタ 97">
          <a:extLst>
            <a:ext uri="{FF2B5EF4-FFF2-40B4-BE49-F238E27FC236}">
              <a16:creationId xmlns:a16="http://schemas.microsoft.com/office/drawing/2014/main" id="{D396FF58-B210-4B18-84B0-D3FA27C4D65F}"/>
            </a:ext>
          </a:extLst>
        </xdr:cNvPr>
        <xdr:cNvCxnSpPr/>
      </xdr:nvCxnSpPr>
      <xdr:spPr>
        <a:xfrm>
          <a:off x="3289300" y="584435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99" name="楕円 98">
          <a:extLst>
            <a:ext uri="{FF2B5EF4-FFF2-40B4-BE49-F238E27FC236}">
              <a16:creationId xmlns:a16="http://schemas.microsoft.com/office/drawing/2014/main" id="{6715CC1F-5854-4339-8964-4DB1A62797FB}"/>
            </a:ext>
          </a:extLst>
        </xdr:cNvPr>
        <xdr:cNvSpPr/>
      </xdr:nvSpPr>
      <xdr:spPr>
        <a:xfrm>
          <a:off x="2476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100783</xdr:rowOff>
    </xdr:to>
    <xdr:cxnSp macro="">
      <xdr:nvCxnSpPr>
        <xdr:cNvPr id="100" name="直線コネクタ 99">
          <a:extLst>
            <a:ext uri="{FF2B5EF4-FFF2-40B4-BE49-F238E27FC236}">
              <a16:creationId xmlns:a16="http://schemas.microsoft.com/office/drawing/2014/main" id="{AEDD5F26-7A51-435C-A9D5-80EF28EFF504}"/>
            </a:ext>
          </a:extLst>
        </xdr:cNvPr>
        <xdr:cNvCxnSpPr/>
      </xdr:nvCxnSpPr>
      <xdr:spPr>
        <a:xfrm>
          <a:off x="2527300" y="57980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122736</xdr:rowOff>
    </xdr:from>
    <xdr:to>
      <xdr:col>7</xdr:col>
      <xdr:colOff>187325</xdr:colOff>
      <xdr:row>29</xdr:row>
      <xdr:rowOff>52886</xdr:rowOff>
    </xdr:to>
    <xdr:sp macro="" textlink="">
      <xdr:nvSpPr>
        <xdr:cNvPr id="101" name="楕円 100">
          <a:extLst>
            <a:ext uri="{FF2B5EF4-FFF2-40B4-BE49-F238E27FC236}">
              <a16:creationId xmlns:a16="http://schemas.microsoft.com/office/drawing/2014/main" id="{8133B621-2ACA-4DB9-A8C1-D8E9760A512F}"/>
            </a:ext>
          </a:extLst>
        </xdr:cNvPr>
        <xdr:cNvSpPr/>
      </xdr:nvSpPr>
      <xdr:spPr>
        <a:xfrm>
          <a:off x="1714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2086</xdr:rowOff>
    </xdr:from>
    <xdr:to>
      <xdr:col>11</xdr:col>
      <xdr:colOff>136525</xdr:colOff>
      <xdr:row>29</xdr:row>
      <xdr:rowOff>54519</xdr:rowOff>
    </xdr:to>
    <xdr:cxnSp macro="">
      <xdr:nvCxnSpPr>
        <xdr:cNvPr id="102" name="直線コネクタ 101">
          <a:extLst>
            <a:ext uri="{FF2B5EF4-FFF2-40B4-BE49-F238E27FC236}">
              <a16:creationId xmlns:a16="http://schemas.microsoft.com/office/drawing/2014/main" id="{9F5BC03F-CCFF-4230-871C-49A7AE844587}"/>
            </a:ext>
          </a:extLst>
        </xdr:cNvPr>
        <xdr:cNvCxnSpPr/>
      </xdr:nvCxnSpPr>
      <xdr:spPr>
        <a:xfrm>
          <a:off x="1765300" y="57456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E0BC3BA5-6DAB-4F0D-8418-D5B24EDBF542}"/>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8F251C72-02C2-4180-A111-A3B710F85D33}"/>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81C261DF-73F3-49D6-84C8-E823EBEBB25A}"/>
            </a:ext>
          </a:extLst>
        </xdr:cNvPr>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7946EAC8-7A5F-49CB-8385-5DFE4060639F}"/>
            </a:ext>
          </a:extLst>
        </xdr:cNvPr>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107" name="n_1mainValue有形固定資産減価償却率">
          <a:extLst>
            <a:ext uri="{FF2B5EF4-FFF2-40B4-BE49-F238E27FC236}">
              <a16:creationId xmlns:a16="http://schemas.microsoft.com/office/drawing/2014/main" id="{4D6C5073-69CA-4B22-9889-209E9709C99B}"/>
            </a:ext>
          </a:extLst>
        </xdr:cNvPr>
        <xdr:cNvSpPr txBox="1"/>
      </xdr:nvSpPr>
      <xdr:spPr>
        <a:xfrm>
          <a:off x="38360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8" name="n_2mainValue有形固定資産減価償却率">
          <a:extLst>
            <a:ext uri="{FF2B5EF4-FFF2-40B4-BE49-F238E27FC236}">
              <a16:creationId xmlns:a16="http://schemas.microsoft.com/office/drawing/2014/main" id="{DB70BC75-E4E1-4968-B6A4-B9F88100986E}"/>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121846</xdr:rowOff>
    </xdr:from>
    <xdr:ext cx="405111" cy="259045"/>
    <xdr:sp macro="" textlink="">
      <xdr:nvSpPr>
        <xdr:cNvPr id="109" name="n_3mainValue有形固定資産減価償却率">
          <a:extLst>
            <a:ext uri="{FF2B5EF4-FFF2-40B4-BE49-F238E27FC236}">
              <a16:creationId xmlns:a16="http://schemas.microsoft.com/office/drawing/2014/main" id="{BF2B0C30-0F6B-4120-974F-0793A9774A13}"/>
            </a:ext>
          </a:extLst>
        </xdr:cNvPr>
        <xdr:cNvSpPr txBox="1"/>
      </xdr:nvSpPr>
      <xdr:spPr>
        <a:xfrm>
          <a:off x="2324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69413</xdr:rowOff>
    </xdr:from>
    <xdr:ext cx="405111" cy="259045"/>
    <xdr:sp macro="" textlink="">
      <xdr:nvSpPr>
        <xdr:cNvPr id="110" name="n_4mainValue有形固定資産減価償却率">
          <a:extLst>
            <a:ext uri="{FF2B5EF4-FFF2-40B4-BE49-F238E27FC236}">
              <a16:creationId xmlns:a16="http://schemas.microsoft.com/office/drawing/2014/main" id="{D26CA711-874D-47E7-B6E5-95C322F8E41D}"/>
            </a:ext>
          </a:extLst>
        </xdr:cNvPr>
        <xdr:cNvSpPr txBox="1"/>
      </xdr:nvSpPr>
      <xdr:spPr>
        <a:xfrm>
          <a:off x="1562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E936705-185F-44BD-B7C3-1599616110D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159BD57-17F9-4D7B-B6E1-F952ADB9BE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88A3140-DE1F-4580-AC47-47F88039A18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8594299-2073-4B36-8727-EB6F6F2E06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BB1C7C3-18AF-43B3-B1D4-124983E6DF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6ECFF26-F2E5-4267-8EF2-BA340B0AFB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0E5F429-19A4-45CF-B036-530843E23C2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BC83CC4-5EAF-4799-B713-A87C98898A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549B928-E166-4020-AB93-637A1A747BD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46EE5E1-322A-4EFD-9EA9-9D3F6D56A2C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2D908AE-F258-4DD1-ADCC-E46FB5BC1B6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524C459-DFE0-45CB-823E-0BE0EA6199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324AED2-CACF-44AF-A442-022D16C3A4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債務償還に充当できる一般財源（＝償還充当限度額）に対する実質債務の比率として</a:t>
          </a:r>
          <a:r>
            <a:rPr lang="ja-JP" altLang="en-US" sz="1100" b="0" i="0" baseline="0">
              <a:solidFill>
                <a:schemeClr val="dk1"/>
              </a:solidFill>
              <a:effectLst/>
              <a:latin typeface="+mn-lt"/>
              <a:ea typeface="+mn-ea"/>
              <a:cs typeface="+mn-cs"/>
            </a:rPr>
            <a:t>１３１．３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となり、類似団体をわずかに上回った。人件費の占める割合が高まる傾向にあるため、人件費の増加の抑制に努めていく。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52BA985-CEBF-465D-A05C-90640D092E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EA670C0-1565-46E3-A79D-D79860A000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DF6FDC62-4C79-4798-9514-4A4D912A51DD}"/>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71DCE138-3190-42B3-BFAC-A2696281AB0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F87CCEA8-9FA9-43C2-9508-9A16FCCAB41A}"/>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D2A62764-038C-497D-9655-A1CD0123625D}"/>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CC488483-1FE1-42FE-8755-6CB019742C24}"/>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6648F78E-55BC-4CA1-ACBE-B0FBA99CCB7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CA882285-194E-4F41-AA4D-DE6A2A54855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42D77477-072E-49CE-9C46-5344677FAB4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9ACF32D2-5421-4B0A-8D9D-258BE4EBE1C6}"/>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18235C1-55F0-4E3E-A2AE-BB41E10216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EF52AB4-B5BF-472E-A891-96E1802297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0418DA6C-4B42-42B7-AE4D-2E0F9441A4C7}"/>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B0A804DA-034F-4CD4-A1E7-110282BC8673}"/>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2A24A78B-BF2E-4318-A930-86282C310840}"/>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B5849878-ADCE-47A4-A0D2-A909D5CFA8C5}"/>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732E7933-1108-4D24-8F08-A25B553BEF0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213B4151-357B-41FE-96AD-F757AB896C74}"/>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EDF9FE5E-144A-44DB-B87A-AFEE2D7922D9}"/>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97C5F742-2064-4F37-BC53-E08437D768F3}"/>
            </a:ext>
          </a:extLst>
        </xdr:cNvPr>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710F316F-4872-44E1-A58B-3D52F0DE0894}"/>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53E4A3F7-F8A2-470E-A7DF-459014CCBC87}"/>
            </a:ext>
          </a:extLst>
        </xdr:cNvPr>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AA96ABC2-2378-4232-ADB0-813C6D8F3696}"/>
            </a:ext>
          </a:extLst>
        </xdr:cNvPr>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7C1071D-35AF-47B6-95D7-6482258FE2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A6B448A-D3D5-46B3-B194-1E666F7425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7934FE-D361-4399-85CD-FB50FE8CCAC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480FDB2-5CC4-4BDC-9487-111D8D7534F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EA5E3A1-34F7-460A-8313-F932B657696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45352</xdr:rowOff>
    </xdr:from>
    <xdr:to>
      <xdr:col>76</xdr:col>
      <xdr:colOff>73025</xdr:colOff>
      <xdr:row>28</xdr:row>
      <xdr:rowOff>146952</xdr:rowOff>
    </xdr:to>
    <xdr:sp macro="" textlink="">
      <xdr:nvSpPr>
        <xdr:cNvPr id="153" name="楕円 152">
          <a:extLst>
            <a:ext uri="{FF2B5EF4-FFF2-40B4-BE49-F238E27FC236}">
              <a16:creationId xmlns:a16="http://schemas.microsoft.com/office/drawing/2014/main" id="{0853F3C2-8DF9-4EDD-8457-2C1042C82364}"/>
            </a:ext>
          </a:extLst>
        </xdr:cNvPr>
        <xdr:cNvSpPr/>
      </xdr:nvSpPr>
      <xdr:spPr>
        <a:xfrm>
          <a:off x="14744700" y="56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23779</xdr:rowOff>
    </xdr:from>
    <xdr:ext cx="469744" cy="259045"/>
    <xdr:sp macro="" textlink="">
      <xdr:nvSpPr>
        <xdr:cNvPr id="154" name="債務償還比率該当値テキスト">
          <a:extLst>
            <a:ext uri="{FF2B5EF4-FFF2-40B4-BE49-F238E27FC236}">
              <a16:creationId xmlns:a16="http://schemas.microsoft.com/office/drawing/2014/main" id="{B08C6A21-F640-487B-97AA-33DA99FFCB2F}"/>
            </a:ext>
          </a:extLst>
        </xdr:cNvPr>
        <xdr:cNvSpPr txBox="1"/>
      </xdr:nvSpPr>
      <xdr:spPr>
        <a:xfrm>
          <a:off x="14846300" y="559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117437</xdr:rowOff>
    </xdr:from>
    <xdr:to>
      <xdr:col>72</xdr:col>
      <xdr:colOff>123825</xdr:colOff>
      <xdr:row>30</xdr:row>
      <xdr:rowOff>47587</xdr:rowOff>
    </xdr:to>
    <xdr:sp macro="" textlink="">
      <xdr:nvSpPr>
        <xdr:cNvPr id="155" name="楕円 154">
          <a:extLst>
            <a:ext uri="{FF2B5EF4-FFF2-40B4-BE49-F238E27FC236}">
              <a16:creationId xmlns:a16="http://schemas.microsoft.com/office/drawing/2014/main" id="{85B1D2D6-02F3-4AD1-8CA8-E6899B81DE91}"/>
            </a:ext>
          </a:extLst>
        </xdr:cNvPr>
        <xdr:cNvSpPr/>
      </xdr:nvSpPr>
      <xdr:spPr>
        <a:xfrm>
          <a:off x="140335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96152</xdr:rowOff>
    </xdr:from>
    <xdr:to>
      <xdr:col>76</xdr:col>
      <xdr:colOff>22225</xdr:colOff>
      <xdr:row>29</xdr:row>
      <xdr:rowOff>168237</xdr:rowOff>
    </xdr:to>
    <xdr:cxnSp macro="">
      <xdr:nvCxnSpPr>
        <xdr:cNvPr id="156" name="直線コネクタ 155">
          <a:extLst>
            <a:ext uri="{FF2B5EF4-FFF2-40B4-BE49-F238E27FC236}">
              <a16:creationId xmlns:a16="http://schemas.microsoft.com/office/drawing/2014/main" id="{2B38EC76-C882-48D8-B06B-7BA139F0DA27}"/>
            </a:ext>
          </a:extLst>
        </xdr:cNvPr>
        <xdr:cNvCxnSpPr/>
      </xdr:nvCxnSpPr>
      <xdr:spPr>
        <a:xfrm flipV="1">
          <a:off x="14084300" y="5668277"/>
          <a:ext cx="711200" cy="2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98870</xdr:rowOff>
    </xdr:from>
    <xdr:to>
      <xdr:col>68</xdr:col>
      <xdr:colOff>123825</xdr:colOff>
      <xdr:row>30</xdr:row>
      <xdr:rowOff>29020</xdr:rowOff>
    </xdr:to>
    <xdr:sp macro="" textlink="">
      <xdr:nvSpPr>
        <xdr:cNvPr id="157" name="楕円 156">
          <a:extLst>
            <a:ext uri="{FF2B5EF4-FFF2-40B4-BE49-F238E27FC236}">
              <a16:creationId xmlns:a16="http://schemas.microsoft.com/office/drawing/2014/main" id="{128B694D-1A18-4DD4-9769-97766497AD9B}"/>
            </a:ext>
          </a:extLst>
        </xdr:cNvPr>
        <xdr:cNvSpPr/>
      </xdr:nvSpPr>
      <xdr:spPr>
        <a:xfrm>
          <a:off x="13271500" y="5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149670</xdr:rowOff>
    </xdr:from>
    <xdr:to>
      <xdr:col>72</xdr:col>
      <xdr:colOff>73025</xdr:colOff>
      <xdr:row>29</xdr:row>
      <xdr:rowOff>168237</xdr:rowOff>
    </xdr:to>
    <xdr:cxnSp macro="">
      <xdr:nvCxnSpPr>
        <xdr:cNvPr id="158" name="直線コネクタ 157">
          <a:extLst>
            <a:ext uri="{FF2B5EF4-FFF2-40B4-BE49-F238E27FC236}">
              <a16:creationId xmlns:a16="http://schemas.microsoft.com/office/drawing/2014/main" id="{FA1CDE30-F321-4522-BA6C-5B0A95B694D4}"/>
            </a:ext>
          </a:extLst>
        </xdr:cNvPr>
        <xdr:cNvCxnSpPr/>
      </xdr:nvCxnSpPr>
      <xdr:spPr>
        <a:xfrm>
          <a:off x="13322300" y="5893245"/>
          <a:ext cx="762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144209</xdr:rowOff>
    </xdr:from>
    <xdr:to>
      <xdr:col>64</xdr:col>
      <xdr:colOff>123825</xdr:colOff>
      <xdr:row>30</xdr:row>
      <xdr:rowOff>74359</xdr:rowOff>
    </xdr:to>
    <xdr:sp macro="" textlink="">
      <xdr:nvSpPr>
        <xdr:cNvPr id="159" name="楕円 158">
          <a:extLst>
            <a:ext uri="{FF2B5EF4-FFF2-40B4-BE49-F238E27FC236}">
              <a16:creationId xmlns:a16="http://schemas.microsoft.com/office/drawing/2014/main" id="{53A337BF-53DF-4633-AD45-9B30B8E7FAFE}"/>
            </a:ext>
          </a:extLst>
        </xdr:cNvPr>
        <xdr:cNvSpPr/>
      </xdr:nvSpPr>
      <xdr:spPr>
        <a:xfrm>
          <a:off x="12509500" y="58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149670</xdr:rowOff>
    </xdr:from>
    <xdr:to>
      <xdr:col>68</xdr:col>
      <xdr:colOff>73025</xdr:colOff>
      <xdr:row>30</xdr:row>
      <xdr:rowOff>23559</xdr:rowOff>
    </xdr:to>
    <xdr:cxnSp macro="">
      <xdr:nvCxnSpPr>
        <xdr:cNvPr id="160" name="直線コネクタ 159">
          <a:extLst>
            <a:ext uri="{FF2B5EF4-FFF2-40B4-BE49-F238E27FC236}">
              <a16:creationId xmlns:a16="http://schemas.microsoft.com/office/drawing/2014/main" id="{CFABA46B-1055-4512-8C46-D6DC465A3D44}"/>
            </a:ext>
          </a:extLst>
        </xdr:cNvPr>
        <xdr:cNvCxnSpPr/>
      </xdr:nvCxnSpPr>
      <xdr:spPr>
        <a:xfrm flipV="1">
          <a:off x="12560300" y="5893245"/>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48539</xdr:rowOff>
    </xdr:from>
    <xdr:to>
      <xdr:col>60</xdr:col>
      <xdr:colOff>123825</xdr:colOff>
      <xdr:row>30</xdr:row>
      <xdr:rowOff>150139</xdr:rowOff>
    </xdr:to>
    <xdr:sp macro="" textlink="">
      <xdr:nvSpPr>
        <xdr:cNvPr id="161" name="楕円 160">
          <a:extLst>
            <a:ext uri="{FF2B5EF4-FFF2-40B4-BE49-F238E27FC236}">
              <a16:creationId xmlns:a16="http://schemas.microsoft.com/office/drawing/2014/main" id="{79F4232C-16A3-4D81-9D95-C65A6976B5D8}"/>
            </a:ext>
          </a:extLst>
        </xdr:cNvPr>
        <xdr:cNvSpPr/>
      </xdr:nvSpPr>
      <xdr:spPr>
        <a:xfrm>
          <a:off x="11747500" y="59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23559</xdr:rowOff>
    </xdr:from>
    <xdr:to>
      <xdr:col>64</xdr:col>
      <xdr:colOff>73025</xdr:colOff>
      <xdr:row>30</xdr:row>
      <xdr:rowOff>99339</xdr:rowOff>
    </xdr:to>
    <xdr:cxnSp macro="">
      <xdr:nvCxnSpPr>
        <xdr:cNvPr id="162" name="直線コネクタ 161">
          <a:extLst>
            <a:ext uri="{FF2B5EF4-FFF2-40B4-BE49-F238E27FC236}">
              <a16:creationId xmlns:a16="http://schemas.microsoft.com/office/drawing/2014/main" id="{95940E04-F3B2-40D9-AE42-9FBE6F1111DF}"/>
            </a:ext>
          </a:extLst>
        </xdr:cNvPr>
        <xdr:cNvCxnSpPr/>
      </xdr:nvCxnSpPr>
      <xdr:spPr>
        <a:xfrm flipV="1">
          <a:off x="11798300" y="5938584"/>
          <a:ext cx="762000" cy="7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a:extLst>
            <a:ext uri="{FF2B5EF4-FFF2-40B4-BE49-F238E27FC236}">
              <a16:creationId xmlns:a16="http://schemas.microsoft.com/office/drawing/2014/main" id="{60ACA39F-6A52-435D-9C3D-91225BA0CCCD}"/>
            </a:ext>
          </a:extLst>
        </xdr:cNvPr>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4" name="n_2aveValue債務償還比率">
          <a:extLst>
            <a:ext uri="{FF2B5EF4-FFF2-40B4-BE49-F238E27FC236}">
              <a16:creationId xmlns:a16="http://schemas.microsoft.com/office/drawing/2014/main" id="{06A89A29-6DCF-42C2-82E7-A21336B8A747}"/>
            </a:ext>
          </a:extLst>
        </xdr:cNvPr>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a:extLst>
            <a:ext uri="{FF2B5EF4-FFF2-40B4-BE49-F238E27FC236}">
              <a16:creationId xmlns:a16="http://schemas.microsoft.com/office/drawing/2014/main" id="{523681F5-41CC-4823-AEFE-4977C37FFCFA}"/>
            </a:ext>
          </a:extLst>
        </xdr:cNvPr>
        <xdr:cNvSpPr txBox="1"/>
      </xdr:nvSpPr>
      <xdr:spPr>
        <a:xfrm>
          <a:off x="12325427" y="56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66" name="n_4aveValue債務償還比率">
          <a:extLst>
            <a:ext uri="{FF2B5EF4-FFF2-40B4-BE49-F238E27FC236}">
              <a16:creationId xmlns:a16="http://schemas.microsoft.com/office/drawing/2014/main" id="{6EB8254A-4A0E-4E77-B269-8F63C9876854}"/>
            </a:ext>
          </a:extLst>
        </xdr:cNvPr>
        <xdr:cNvSpPr txBox="1"/>
      </xdr:nvSpPr>
      <xdr:spPr>
        <a:xfrm>
          <a:off x="11563427" y="56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38714</xdr:rowOff>
    </xdr:from>
    <xdr:ext cx="469744" cy="259045"/>
    <xdr:sp macro="" textlink="">
      <xdr:nvSpPr>
        <xdr:cNvPr id="167" name="n_1mainValue債務償還比率">
          <a:extLst>
            <a:ext uri="{FF2B5EF4-FFF2-40B4-BE49-F238E27FC236}">
              <a16:creationId xmlns:a16="http://schemas.microsoft.com/office/drawing/2014/main" id="{163AF7B0-195F-4F40-8595-9673DF592A3F}"/>
            </a:ext>
          </a:extLst>
        </xdr:cNvPr>
        <xdr:cNvSpPr txBox="1"/>
      </xdr:nvSpPr>
      <xdr:spPr>
        <a:xfrm>
          <a:off x="13836727" y="59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45547</xdr:rowOff>
    </xdr:from>
    <xdr:ext cx="469744" cy="259045"/>
    <xdr:sp macro="" textlink="">
      <xdr:nvSpPr>
        <xdr:cNvPr id="168" name="n_2mainValue債務償還比率">
          <a:extLst>
            <a:ext uri="{FF2B5EF4-FFF2-40B4-BE49-F238E27FC236}">
              <a16:creationId xmlns:a16="http://schemas.microsoft.com/office/drawing/2014/main" id="{6FA1B46F-862C-4621-99E1-301BE39251C5}"/>
            </a:ext>
          </a:extLst>
        </xdr:cNvPr>
        <xdr:cNvSpPr txBox="1"/>
      </xdr:nvSpPr>
      <xdr:spPr>
        <a:xfrm>
          <a:off x="13087427" y="56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65486</xdr:rowOff>
    </xdr:from>
    <xdr:ext cx="469744" cy="259045"/>
    <xdr:sp macro="" textlink="">
      <xdr:nvSpPr>
        <xdr:cNvPr id="169" name="n_3mainValue債務償還比率">
          <a:extLst>
            <a:ext uri="{FF2B5EF4-FFF2-40B4-BE49-F238E27FC236}">
              <a16:creationId xmlns:a16="http://schemas.microsoft.com/office/drawing/2014/main" id="{0EC4412B-1B72-49C7-85BE-DAE1C7D6CB4A}"/>
            </a:ext>
          </a:extLst>
        </xdr:cNvPr>
        <xdr:cNvSpPr txBox="1"/>
      </xdr:nvSpPr>
      <xdr:spPr>
        <a:xfrm>
          <a:off x="12325427" y="598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141266</xdr:rowOff>
    </xdr:from>
    <xdr:ext cx="469744" cy="259045"/>
    <xdr:sp macro="" textlink="">
      <xdr:nvSpPr>
        <xdr:cNvPr id="170" name="n_4mainValue債務償還比率">
          <a:extLst>
            <a:ext uri="{FF2B5EF4-FFF2-40B4-BE49-F238E27FC236}">
              <a16:creationId xmlns:a16="http://schemas.microsoft.com/office/drawing/2014/main" id="{B8AE6D15-E7A3-489F-AB5A-E3B1F94DEAC9}"/>
            </a:ext>
          </a:extLst>
        </xdr:cNvPr>
        <xdr:cNvSpPr txBox="1"/>
      </xdr:nvSpPr>
      <xdr:spPr>
        <a:xfrm>
          <a:off x="11563427" y="60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701B22B5-F215-4745-9F1B-26D4016891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8D9D6EF-CB06-4D76-BF1F-D36FBA6291B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DBCF9C4-64FB-4D15-800F-E63FF8DF728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92705B8-9C46-4C17-8564-E7F84FB7EB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56C112F-F8F7-4E75-B2DC-DD812B6DC5A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B93D8705-7333-4015-BBD7-E82AC89CB9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557F85-AD70-4D49-8D57-F473CB2477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071567-EEE3-40FA-817F-66E8961728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566766-865B-448E-BED2-24FF3F578E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71A1F1-8DA1-4582-9205-A68CD7B91A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8D5C6F-8FCE-4B2C-BE8C-F5BAF5048B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157DAA-4D69-4255-9CBC-782C60A219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A4BC3A-7119-42CB-B1A0-389B5E87CD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368E7E-8321-48FC-861B-FCDE438706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6D37A8-E4A1-46D5-B91B-96FFCD5489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FD518C-133B-4163-B1CD-B0418A9460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509442-7DDE-4EED-863B-342FFC29EF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37D8F7-E362-4E7C-91D0-8DDE8E7FF6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732C67-2858-487C-AE38-043F9EC56B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8315F4-2AFC-4E85-B1A8-94C3C65784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789C6B-7393-47A3-9F38-A89562EB67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4912E3-31F3-4928-A301-5B2CC6B53EC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513607-1DBF-4169-A2E7-A7F39E9270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BAEBD7-2BDA-4F24-A08A-9C6E3C08EE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FECB1B-7111-4A5F-AAA7-9F9DA773F3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2501F5-E030-462E-89DC-7E8DC64268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C3C42B-D984-4EC8-B98D-3F377C25D7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933B7C-38CB-4F7E-B05D-20AF64EBAC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229360-35D5-4C3D-8DAD-8228445BE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1B4B49-59FF-4A8C-BDE5-EE05691817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5DADCA-492A-4E7A-A693-F51FD54C0D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303B37-8E63-48BF-8241-009497E470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C52B74-D974-498A-AF63-2622DAE80F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B743BF-0473-4506-8B4E-02CE07DCFE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797850-67DD-4C24-A6AB-28284621B0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AD13B5-22CF-4ADF-9DD5-77E7B1D8CC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0EE4691-5E9E-4C6E-ACD6-20414201E1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69415E-A18C-4E6F-B9AA-EF9285B01C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F83D14-544F-4FF1-B7A8-DE86291A23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ECE451-F0FB-4A1B-BDD0-978FB3BBC17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C83E97-43B5-404F-B820-5CA583C4DA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DC8933-E7B7-4E20-BD55-6A6BA19BE1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A3F46F-4373-4806-8A27-B6DB37BB8A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942236-210D-4F0A-8496-2CA2161218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6C2F14-EF77-46B0-8B0F-A5442A69DC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FCF5E2-F33F-4E39-9ACA-2588400DBB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B1E159-D941-4FA4-8CA4-41B0E4C6CA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EF4C6F-4D73-4A9D-957C-97FDDED368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971C179-C53C-49BB-B4E3-7C3AAB0C787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2BDACD6-AADD-4465-9A84-2C903F545B3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EFFDC98-D0FB-4E4B-A15B-5EFE8616C94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84C460F-BA3D-4A28-828D-2EA311B3E43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8CF9D52-AF74-4636-A563-732EF72C69C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01423DB-00B0-456B-A46B-4344E568466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23D65C4-4910-4708-811B-EF59830B73E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0D307C3-8A0D-4B14-973E-FBD2F790FAF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93246E2-21AD-4C9D-873C-42A66AF065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67F82B2-77C5-409D-8ACC-312ECE92185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41914AE-D496-48B9-AD05-E9D2A4FB86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7D4881E-081C-4C13-BC14-3CFCE5DBC7B7}"/>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9D5E5318-111C-4D57-9587-F3BE64D5C953}"/>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AB8F3AD8-EC80-4B44-B7A4-F8D47F9D65D2}"/>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B4DC12C1-D7AA-4199-B6B8-3341F79B426B}"/>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F55283F6-4AE8-464D-9205-56A009F6143D}"/>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48077C77-6B87-4C41-B617-D3FF155180A4}"/>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33792628-20DD-41A1-A360-9BEB69F9D9C7}"/>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3F354638-909C-4160-8E30-714B47B4F4D7}"/>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EEA93D5B-CA38-43E2-BBDE-9D35D82DAF70}"/>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F8F09AF1-DDF9-4500-87D1-C48AC0B269D2}"/>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58D2EA13-4598-43C6-947B-844B6870B6CF}"/>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F48585D-189F-49BB-BD52-E5504D7594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5D03585-CA9B-46F6-91D4-5EDD2DC910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1A3822-6DFC-4D1A-B1F4-3E67791C81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F3591B-DE11-462D-82D7-A2F91B1399A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319B21-78D4-44D4-B050-FBC7B7E069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71" name="楕円 70">
          <a:extLst>
            <a:ext uri="{FF2B5EF4-FFF2-40B4-BE49-F238E27FC236}">
              <a16:creationId xmlns:a16="http://schemas.microsoft.com/office/drawing/2014/main" id="{EAE58A4C-83A9-4455-BB3D-BD78EAFBFCCA}"/>
            </a:ext>
          </a:extLst>
        </xdr:cNvPr>
        <xdr:cNvSpPr/>
      </xdr:nvSpPr>
      <xdr:spPr>
        <a:xfrm>
          <a:off x="4584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153433</xdr:rowOff>
    </xdr:from>
    <xdr:ext cx="405111" cy="259045"/>
    <xdr:sp macro="" textlink="">
      <xdr:nvSpPr>
        <xdr:cNvPr id="72" name="【道路】&#10;有形固定資産減価償却率該当値テキスト">
          <a:extLst>
            <a:ext uri="{FF2B5EF4-FFF2-40B4-BE49-F238E27FC236}">
              <a16:creationId xmlns:a16="http://schemas.microsoft.com/office/drawing/2014/main" id="{AC49690A-7CFF-408B-B932-01D82B2DFC15}"/>
            </a:ext>
          </a:extLst>
        </xdr:cNvPr>
        <xdr:cNvSpPr txBox="1"/>
      </xdr:nvSpPr>
      <xdr:spPr>
        <a:xfrm>
          <a:off x="4673600" y="61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84836</xdr:rowOff>
    </xdr:from>
    <xdr:to>
      <xdr:col>20</xdr:col>
      <xdr:colOff>38100</xdr:colOff>
      <xdr:row>37</xdr:row>
      <xdr:rowOff>14986</xdr:rowOff>
    </xdr:to>
    <xdr:sp macro="" textlink="">
      <xdr:nvSpPr>
        <xdr:cNvPr id="73" name="楕円 72">
          <a:extLst>
            <a:ext uri="{FF2B5EF4-FFF2-40B4-BE49-F238E27FC236}">
              <a16:creationId xmlns:a16="http://schemas.microsoft.com/office/drawing/2014/main" id="{A35DACAE-6D6E-45C0-9496-6EEFD8C9909D}"/>
            </a:ext>
          </a:extLst>
        </xdr:cNvPr>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135636</xdr:rowOff>
    </xdr:from>
    <xdr:to>
      <xdr:col>24</xdr:col>
      <xdr:colOff>63500</xdr:colOff>
      <xdr:row>37</xdr:row>
      <xdr:rowOff>9906</xdr:rowOff>
    </xdr:to>
    <xdr:cxnSp macro="">
      <xdr:nvCxnSpPr>
        <xdr:cNvPr id="74" name="直線コネクタ 73">
          <a:extLst>
            <a:ext uri="{FF2B5EF4-FFF2-40B4-BE49-F238E27FC236}">
              <a16:creationId xmlns:a16="http://schemas.microsoft.com/office/drawing/2014/main" id="{F8B60574-204D-48D0-9E63-081B83484CF2}"/>
            </a:ext>
          </a:extLst>
        </xdr:cNvPr>
        <xdr:cNvCxnSpPr/>
      </xdr:nvCxnSpPr>
      <xdr:spPr>
        <a:xfrm>
          <a:off x="3797300" y="63078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45974</xdr:rowOff>
    </xdr:from>
    <xdr:to>
      <xdr:col>15</xdr:col>
      <xdr:colOff>101600</xdr:colOff>
      <xdr:row>36</xdr:row>
      <xdr:rowOff>147574</xdr:rowOff>
    </xdr:to>
    <xdr:sp macro="" textlink="">
      <xdr:nvSpPr>
        <xdr:cNvPr id="75" name="楕円 74">
          <a:extLst>
            <a:ext uri="{FF2B5EF4-FFF2-40B4-BE49-F238E27FC236}">
              <a16:creationId xmlns:a16="http://schemas.microsoft.com/office/drawing/2014/main" id="{841FC0CF-5D67-459F-AE8C-D90693CA5021}"/>
            </a:ext>
          </a:extLst>
        </xdr:cNvPr>
        <xdr:cNvSpPr/>
      </xdr:nvSpPr>
      <xdr:spPr>
        <a:xfrm>
          <a:off x="2857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96774</xdr:rowOff>
    </xdr:from>
    <xdr:to>
      <xdr:col>19</xdr:col>
      <xdr:colOff>177800</xdr:colOff>
      <xdr:row>36</xdr:row>
      <xdr:rowOff>135636</xdr:rowOff>
    </xdr:to>
    <xdr:cxnSp macro="">
      <xdr:nvCxnSpPr>
        <xdr:cNvPr id="76" name="直線コネクタ 75">
          <a:extLst>
            <a:ext uri="{FF2B5EF4-FFF2-40B4-BE49-F238E27FC236}">
              <a16:creationId xmlns:a16="http://schemas.microsoft.com/office/drawing/2014/main" id="{099FAAC5-1D5A-4AF2-AD4E-08875390F84C}"/>
            </a:ext>
          </a:extLst>
        </xdr:cNvPr>
        <xdr:cNvCxnSpPr/>
      </xdr:nvCxnSpPr>
      <xdr:spPr>
        <a:xfrm>
          <a:off x="2908300" y="62689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xdr:rowOff>
    </xdr:from>
    <xdr:to>
      <xdr:col>10</xdr:col>
      <xdr:colOff>165100</xdr:colOff>
      <xdr:row>36</xdr:row>
      <xdr:rowOff>101854</xdr:rowOff>
    </xdr:to>
    <xdr:sp macro="" textlink="">
      <xdr:nvSpPr>
        <xdr:cNvPr id="77" name="楕円 76">
          <a:extLst>
            <a:ext uri="{FF2B5EF4-FFF2-40B4-BE49-F238E27FC236}">
              <a16:creationId xmlns:a16="http://schemas.microsoft.com/office/drawing/2014/main" id="{B96CCDFC-7872-400D-BDA3-2CD4F215E404}"/>
            </a:ext>
          </a:extLst>
        </xdr:cNvPr>
        <xdr:cNvSpPr/>
      </xdr:nvSpPr>
      <xdr:spPr>
        <a:xfrm>
          <a:off x="1968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51054</xdr:rowOff>
    </xdr:from>
    <xdr:to>
      <xdr:col>15</xdr:col>
      <xdr:colOff>50800</xdr:colOff>
      <xdr:row>36</xdr:row>
      <xdr:rowOff>96774</xdr:rowOff>
    </xdr:to>
    <xdr:cxnSp macro="">
      <xdr:nvCxnSpPr>
        <xdr:cNvPr id="78" name="直線コネクタ 77">
          <a:extLst>
            <a:ext uri="{FF2B5EF4-FFF2-40B4-BE49-F238E27FC236}">
              <a16:creationId xmlns:a16="http://schemas.microsoft.com/office/drawing/2014/main" id="{6588D2B2-1EF4-43DD-A585-D9095E9E090F}"/>
            </a:ext>
          </a:extLst>
        </xdr:cNvPr>
        <xdr:cNvCxnSpPr/>
      </xdr:nvCxnSpPr>
      <xdr:spPr>
        <a:xfrm>
          <a:off x="2019300" y="62232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132842</xdr:rowOff>
    </xdr:from>
    <xdr:to>
      <xdr:col>6</xdr:col>
      <xdr:colOff>38100</xdr:colOff>
      <xdr:row>36</xdr:row>
      <xdr:rowOff>62992</xdr:rowOff>
    </xdr:to>
    <xdr:sp macro="" textlink="">
      <xdr:nvSpPr>
        <xdr:cNvPr id="79" name="楕円 78">
          <a:extLst>
            <a:ext uri="{FF2B5EF4-FFF2-40B4-BE49-F238E27FC236}">
              <a16:creationId xmlns:a16="http://schemas.microsoft.com/office/drawing/2014/main" id="{4DE93E98-CC73-4CE0-9C8D-8C633670CFD0}"/>
            </a:ext>
          </a:extLst>
        </xdr:cNvPr>
        <xdr:cNvSpPr/>
      </xdr:nvSpPr>
      <xdr:spPr>
        <a:xfrm>
          <a:off x="1079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xdr:rowOff>
    </xdr:from>
    <xdr:to>
      <xdr:col>10</xdr:col>
      <xdr:colOff>114300</xdr:colOff>
      <xdr:row>36</xdr:row>
      <xdr:rowOff>51054</xdr:rowOff>
    </xdr:to>
    <xdr:cxnSp macro="">
      <xdr:nvCxnSpPr>
        <xdr:cNvPr id="80" name="直線コネクタ 79">
          <a:extLst>
            <a:ext uri="{FF2B5EF4-FFF2-40B4-BE49-F238E27FC236}">
              <a16:creationId xmlns:a16="http://schemas.microsoft.com/office/drawing/2014/main" id="{8DF0B43C-2A89-419D-93EE-CF4EBE5426B8}"/>
            </a:ext>
          </a:extLst>
        </xdr:cNvPr>
        <xdr:cNvCxnSpPr/>
      </xdr:nvCxnSpPr>
      <xdr:spPr>
        <a:xfrm>
          <a:off x="1130300" y="61843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89B0289E-B03C-45AC-915E-BDAAB5CD823E}"/>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CCFA5999-F8EE-44BD-A475-DA8FA85DD80A}"/>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A3518213-A404-4377-B3C6-0A225EF2796D}"/>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37E6B2C8-CBD0-43CD-9EFA-02798320189C}"/>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31513</xdr:rowOff>
    </xdr:from>
    <xdr:ext cx="405111" cy="259045"/>
    <xdr:sp macro="" textlink="">
      <xdr:nvSpPr>
        <xdr:cNvPr id="85" name="n_1mainValue【道路】&#10;有形固定資産減価償却率">
          <a:extLst>
            <a:ext uri="{FF2B5EF4-FFF2-40B4-BE49-F238E27FC236}">
              <a16:creationId xmlns:a16="http://schemas.microsoft.com/office/drawing/2014/main" id="{9EA9C720-B57E-4C32-A984-84F5332338C2}"/>
            </a:ext>
          </a:extLst>
        </xdr:cNvPr>
        <xdr:cNvSpPr txBox="1"/>
      </xdr:nvSpPr>
      <xdr:spPr>
        <a:xfrm>
          <a:off x="3582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6" name="n_2mainValue【道路】&#10;有形固定資産減価償却率">
          <a:extLst>
            <a:ext uri="{FF2B5EF4-FFF2-40B4-BE49-F238E27FC236}">
              <a16:creationId xmlns:a16="http://schemas.microsoft.com/office/drawing/2014/main" id="{2A078CF1-6E4B-49E1-AE31-B38F36B9C526}"/>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118381</xdr:rowOff>
    </xdr:from>
    <xdr:ext cx="405111" cy="259045"/>
    <xdr:sp macro="" textlink="">
      <xdr:nvSpPr>
        <xdr:cNvPr id="87" name="n_3mainValue【道路】&#10;有形固定資産減価償却率">
          <a:extLst>
            <a:ext uri="{FF2B5EF4-FFF2-40B4-BE49-F238E27FC236}">
              <a16:creationId xmlns:a16="http://schemas.microsoft.com/office/drawing/2014/main" id="{3BFB1342-588B-4199-AF54-C9C7B4284E73}"/>
            </a:ext>
          </a:extLst>
        </xdr:cNvPr>
        <xdr:cNvSpPr txBox="1"/>
      </xdr:nvSpPr>
      <xdr:spPr>
        <a:xfrm>
          <a:off x="1816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79519</xdr:rowOff>
    </xdr:from>
    <xdr:ext cx="405111" cy="259045"/>
    <xdr:sp macro="" textlink="">
      <xdr:nvSpPr>
        <xdr:cNvPr id="88" name="n_4mainValue【道路】&#10;有形固定資産減価償却率">
          <a:extLst>
            <a:ext uri="{FF2B5EF4-FFF2-40B4-BE49-F238E27FC236}">
              <a16:creationId xmlns:a16="http://schemas.microsoft.com/office/drawing/2014/main" id="{C62FB32A-2E26-4638-993E-0CA88C742A9F}"/>
            </a:ext>
          </a:extLst>
        </xdr:cNvPr>
        <xdr:cNvSpPr txBox="1"/>
      </xdr:nvSpPr>
      <xdr:spPr>
        <a:xfrm>
          <a:off x="927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81BD5C2-D54C-44D4-A987-4165629545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470A383-7196-4827-A694-5C714A8161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917B3FD-2D5A-4A8D-9F3D-BC71434BBF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EB31AFF-3C5F-4975-B72A-0B79935994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21DB6EF-016D-4B35-A837-A206410937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0405332-E7EC-4984-9661-52CF854695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CDF365D-43F6-48C9-A670-E82EBDC82C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949352D-9457-4AE8-AB9F-2958F88B28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9E37871-BF4B-4BDB-8613-2A8FB6D864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2A7F703-34E3-4FE6-B815-81448248E1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18582B1-8686-45C9-8134-89477C9B1D8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295AEF8-AC30-4632-AC2B-61B085C39E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356BDC4-D77E-4856-8710-F5D4147E29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E806728-5E52-4D0C-B135-8D103AC67D2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620A00C-A94E-433E-85C1-40C7C234E26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F72BA8B2-EDC8-414D-AB0E-9B6B37C2DB0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238B7A9-EC92-456C-A636-7C889DE29C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FC2EB2F9-C75F-4605-958F-2736302B762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1E9DE76-8977-448B-BD2C-019E4F0DF53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575CE75D-3B9F-4D23-94C3-F73305AA2B9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5DE20C5-7E5E-4CE6-9BB8-DF1E4E96E3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F5C6AEF-A8AC-4BF9-8999-232DEB876E1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C8E6A43-0F49-49A8-9B32-3C56FA4FB4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DE25425C-D13B-4C5B-B9A2-C6A0446545B9}"/>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45829D4F-1FFF-431E-B132-310C0CF25556}"/>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051EA53D-7947-4DF9-8539-E24B7D6EFF79}"/>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58698089-B4EC-4FE5-908E-D77EC7203D1A}"/>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8BFBF68F-7B88-485A-A755-805FB5F8D09F}"/>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3E7BC94F-DEA9-4513-A745-9236C802BD58}"/>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5E7F8B3F-2A41-4C74-8E44-A62E016D8762}"/>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6A0C51C1-1264-40B4-B0B5-3AE1DD15B594}"/>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1C1C8D3B-6D14-4C12-81A1-907917D2D579}"/>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085B0DC1-058C-4FC0-83EF-B2F16960A01E}"/>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6780E61E-6C51-48DA-8D9E-65B991C77E8C}"/>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F466C6-D9F8-4EC5-A1F5-89C63769D2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C2C5851-E948-4F4C-8653-D1E151AF9E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B4CDF2-D7DA-4920-9A80-432937D423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28D20D-55EE-43E8-935B-B4A93F3E84C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1F99661-0F99-4DE6-B3BE-84836B6232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31686</xdr:rowOff>
    </xdr:from>
    <xdr:to>
      <xdr:col>55</xdr:col>
      <xdr:colOff>50800</xdr:colOff>
      <xdr:row>40</xdr:row>
      <xdr:rowOff>133286</xdr:rowOff>
    </xdr:to>
    <xdr:sp macro="" textlink="">
      <xdr:nvSpPr>
        <xdr:cNvPr id="128" name="楕円 127">
          <a:extLst>
            <a:ext uri="{FF2B5EF4-FFF2-40B4-BE49-F238E27FC236}">
              <a16:creationId xmlns:a16="http://schemas.microsoft.com/office/drawing/2014/main" id="{6F48B6CA-BC67-4747-A10C-394ADF55358D}"/>
            </a:ext>
          </a:extLst>
        </xdr:cNvPr>
        <xdr:cNvSpPr/>
      </xdr:nvSpPr>
      <xdr:spPr>
        <a:xfrm>
          <a:off x="10426700" y="68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10113</xdr:rowOff>
    </xdr:from>
    <xdr:ext cx="534377" cy="259045"/>
    <xdr:sp macro="" textlink="">
      <xdr:nvSpPr>
        <xdr:cNvPr id="129" name="【道路】&#10;一人当たり延長該当値テキスト">
          <a:extLst>
            <a:ext uri="{FF2B5EF4-FFF2-40B4-BE49-F238E27FC236}">
              <a16:creationId xmlns:a16="http://schemas.microsoft.com/office/drawing/2014/main" id="{3A4A9B8E-66DB-4246-ABF9-EE82F8E1B7B2}"/>
            </a:ext>
          </a:extLst>
        </xdr:cNvPr>
        <xdr:cNvSpPr txBox="1"/>
      </xdr:nvSpPr>
      <xdr:spPr>
        <a:xfrm>
          <a:off x="10515600" y="68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34163</xdr:rowOff>
    </xdr:from>
    <xdr:to>
      <xdr:col>50</xdr:col>
      <xdr:colOff>165100</xdr:colOff>
      <xdr:row>40</xdr:row>
      <xdr:rowOff>135763</xdr:rowOff>
    </xdr:to>
    <xdr:sp macro="" textlink="">
      <xdr:nvSpPr>
        <xdr:cNvPr id="130" name="楕円 129">
          <a:extLst>
            <a:ext uri="{FF2B5EF4-FFF2-40B4-BE49-F238E27FC236}">
              <a16:creationId xmlns:a16="http://schemas.microsoft.com/office/drawing/2014/main" id="{617ADB3E-5B54-47AC-845D-5D072337364F}"/>
            </a:ext>
          </a:extLst>
        </xdr:cNvPr>
        <xdr:cNvSpPr/>
      </xdr:nvSpPr>
      <xdr:spPr>
        <a:xfrm>
          <a:off x="9588500" y="68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82486</xdr:rowOff>
    </xdr:from>
    <xdr:to>
      <xdr:col>55</xdr:col>
      <xdr:colOff>0</xdr:colOff>
      <xdr:row>40</xdr:row>
      <xdr:rowOff>84963</xdr:rowOff>
    </xdr:to>
    <xdr:cxnSp macro="">
      <xdr:nvCxnSpPr>
        <xdr:cNvPr id="131" name="直線コネクタ 130">
          <a:extLst>
            <a:ext uri="{FF2B5EF4-FFF2-40B4-BE49-F238E27FC236}">
              <a16:creationId xmlns:a16="http://schemas.microsoft.com/office/drawing/2014/main" id="{33DE1274-2CB1-4633-ADDB-1BB461AFC154}"/>
            </a:ext>
          </a:extLst>
        </xdr:cNvPr>
        <xdr:cNvCxnSpPr/>
      </xdr:nvCxnSpPr>
      <xdr:spPr>
        <a:xfrm flipV="1">
          <a:off x="9639300" y="6940486"/>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35397</xdr:rowOff>
    </xdr:from>
    <xdr:to>
      <xdr:col>46</xdr:col>
      <xdr:colOff>38100</xdr:colOff>
      <xdr:row>40</xdr:row>
      <xdr:rowOff>136997</xdr:rowOff>
    </xdr:to>
    <xdr:sp macro="" textlink="">
      <xdr:nvSpPr>
        <xdr:cNvPr id="132" name="楕円 131">
          <a:extLst>
            <a:ext uri="{FF2B5EF4-FFF2-40B4-BE49-F238E27FC236}">
              <a16:creationId xmlns:a16="http://schemas.microsoft.com/office/drawing/2014/main" id="{075DF913-D812-4617-A992-E9772FAAF4B9}"/>
            </a:ext>
          </a:extLst>
        </xdr:cNvPr>
        <xdr:cNvSpPr/>
      </xdr:nvSpPr>
      <xdr:spPr>
        <a:xfrm>
          <a:off x="8699500" y="6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84963</xdr:rowOff>
    </xdr:from>
    <xdr:to>
      <xdr:col>50</xdr:col>
      <xdr:colOff>114300</xdr:colOff>
      <xdr:row>40</xdr:row>
      <xdr:rowOff>86197</xdr:rowOff>
    </xdr:to>
    <xdr:cxnSp macro="">
      <xdr:nvCxnSpPr>
        <xdr:cNvPr id="133" name="直線コネクタ 132">
          <a:extLst>
            <a:ext uri="{FF2B5EF4-FFF2-40B4-BE49-F238E27FC236}">
              <a16:creationId xmlns:a16="http://schemas.microsoft.com/office/drawing/2014/main" id="{E47C0CB9-0378-4FB8-A1F5-E5A9BAED213C}"/>
            </a:ext>
          </a:extLst>
        </xdr:cNvPr>
        <xdr:cNvCxnSpPr/>
      </xdr:nvCxnSpPr>
      <xdr:spPr>
        <a:xfrm flipV="1">
          <a:off x="8750300" y="694296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38544</xdr:rowOff>
    </xdr:from>
    <xdr:to>
      <xdr:col>41</xdr:col>
      <xdr:colOff>101600</xdr:colOff>
      <xdr:row>40</xdr:row>
      <xdr:rowOff>140144</xdr:rowOff>
    </xdr:to>
    <xdr:sp macro="" textlink="">
      <xdr:nvSpPr>
        <xdr:cNvPr id="134" name="楕円 133">
          <a:extLst>
            <a:ext uri="{FF2B5EF4-FFF2-40B4-BE49-F238E27FC236}">
              <a16:creationId xmlns:a16="http://schemas.microsoft.com/office/drawing/2014/main" id="{7143CFE1-0D2F-4269-AAAB-418AD796C14E}"/>
            </a:ext>
          </a:extLst>
        </xdr:cNvPr>
        <xdr:cNvSpPr/>
      </xdr:nvSpPr>
      <xdr:spPr>
        <a:xfrm>
          <a:off x="7810500" y="6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86197</xdr:rowOff>
    </xdr:from>
    <xdr:to>
      <xdr:col>45</xdr:col>
      <xdr:colOff>177800</xdr:colOff>
      <xdr:row>40</xdr:row>
      <xdr:rowOff>89344</xdr:rowOff>
    </xdr:to>
    <xdr:cxnSp macro="">
      <xdr:nvCxnSpPr>
        <xdr:cNvPr id="135" name="直線コネクタ 134">
          <a:extLst>
            <a:ext uri="{FF2B5EF4-FFF2-40B4-BE49-F238E27FC236}">
              <a16:creationId xmlns:a16="http://schemas.microsoft.com/office/drawing/2014/main" id="{C45084FC-8ED8-4A84-A510-AB8E7CA2372C}"/>
            </a:ext>
          </a:extLst>
        </xdr:cNvPr>
        <xdr:cNvCxnSpPr/>
      </xdr:nvCxnSpPr>
      <xdr:spPr>
        <a:xfrm flipV="1">
          <a:off x="7861300" y="6944197"/>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41372</xdr:rowOff>
    </xdr:from>
    <xdr:to>
      <xdr:col>36</xdr:col>
      <xdr:colOff>165100</xdr:colOff>
      <xdr:row>40</xdr:row>
      <xdr:rowOff>142972</xdr:rowOff>
    </xdr:to>
    <xdr:sp macro="" textlink="">
      <xdr:nvSpPr>
        <xdr:cNvPr id="136" name="楕円 135">
          <a:extLst>
            <a:ext uri="{FF2B5EF4-FFF2-40B4-BE49-F238E27FC236}">
              <a16:creationId xmlns:a16="http://schemas.microsoft.com/office/drawing/2014/main" id="{7A615B79-7E96-40AB-948D-8870FA9CA534}"/>
            </a:ext>
          </a:extLst>
        </xdr:cNvPr>
        <xdr:cNvSpPr/>
      </xdr:nvSpPr>
      <xdr:spPr>
        <a:xfrm>
          <a:off x="6921500" y="6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89344</xdr:rowOff>
    </xdr:from>
    <xdr:to>
      <xdr:col>41</xdr:col>
      <xdr:colOff>50800</xdr:colOff>
      <xdr:row>40</xdr:row>
      <xdr:rowOff>92172</xdr:rowOff>
    </xdr:to>
    <xdr:cxnSp macro="">
      <xdr:nvCxnSpPr>
        <xdr:cNvPr id="137" name="直線コネクタ 136">
          <a:extLst>
            <a:ext uri="{FF2B5EF4-FFF2-40B4-BE49-F238E27FC236}">
              <a16:creationId xmlns:a16="http://schemas.microsoft.com/office/drawing/2014/main" id="{8829E9BE-5CC4-46B9-AB5F-685511C265A4}"/>
            </a:ext>
          </a:extLst>
        </xdr:cNvPr>
        <xdr:cNvCxnSpPr/>
      </xdr:nvCxnSpPr>
      <xdr:spPr>
        <a:xfrm flipV="1">
          <a:off x="6972300" y="694734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89E245C8-C4CE-438F-85CB-B40A5428DD15}"/>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A5F0BCB2-33E4-4DB8-8B95-EC848AA47CD1}"/>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24ED7D09-84AC-4644-B72A-A0C84E109BEE}"/>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A935A936-07C0-432C-8BA6-97D930C7BBCC}"/>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126890</xdr:rowOff>
    </xdr:from>
    <xdr:ext cx="534377" cy="259045"/>
    <xdr:sp macro="" textlink="">
      <xdr:nvSpPr>
        <xdr:cNvPr id="142" name="n_1mainValue【道路】&#10;一人当たり延長">
          <a:extLst>
            <a:ext uri="{FF2B5EF4-FFF2-40B4-BE49-F238E27FC236}">
              <a16:creationId xmlns:a16="http://schemas.microsoft.com/office/drawing/2014/main" id="{F6F06A57-6E07-4715-AC0D-F811360086C0}"/>
            </a:ext>
          </a:extLst>
        </xdr:cNvPr>
        <xdr:cNvSpPr txBox="1"/>
      </xdr:nvSpPr>
      <xdr:spPr>
        <a:xfrm>
          <a:off x="9359411" y="698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128124</xdr:rowOff>
    </xdr:from>
    <xdr:ext cx="534377" cy="259045"/>
    <xdr:sp macro="" textlink="">
      <xdr:nvSpPr>
        <xdr:cNvPr id="143" name="n_2mainValue【道路】&#10;一人当たり延長">
          <a:extLst>
            <a:ext uri="{FF2B5EF4-FFF2-40B4-BE49-F238E27FC236}">
              <a16:creationId xmlns:a16="http://schemas.microsoft.com/office/drawing/2014/main" id="{AC315D21-01FD-433A-B1B8-52271367C98F}"/>
            </a:ext>
          </a:extLst>
        </xdr:cNvPr>
        <xdr:cNvSpPr txBox="1"/>
      </xdr:nvSpPr>
      <xdr:spPr>
        <a:xfrm>
          <a:off x="8483111" y="6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131271</xdr:rowOff>
    </xdr:from>
    <xdr:ext cx="534377" cy="259045"/>
    <xdr:sp macro="" textlink="">
      <xdr:nvSpPr>
        <xdr:cNvPr id="144" name="n_3mainValue【道路】&#10;一人当たり延長">
          <a:extLst>
            <a:ext uri="{FF2B5EF4-FFF2-40B4-BE49-F238E27FC236}">
              <a16:creationId xmlns:a16="http://schemas.microsoft.com/office/drawing/2014/main" id="{890E2926-C271-4008-BE4C-69C589C80E26}"/>
            </a:ext>
          </a:extLst>
        </xdr:cNvPr>
        <xdr:cNvSpPr txBox="1"/>
      </xdr:nvSpPr>
      <xdr:spPr>
        <a:xfrm>
          <a:off x="7594111" y="69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134099</xdr:rowOff>
    </xdr:from>
    <xdr:ext cx="534377" cy="259045"/>
    <xdr:sp macro="" textlink="">
      <xdr:nvSpPr>
        <xdr:cNvPr id="145" name="n_4mainValue【道路】&#10;一人当たり延長">
          <a:extLst>
            <a:ext uri="{FF2B5EF4-FFF2-40B4-BE49-F238E27FC236}">
              <a16:creationId xmlns:a16="http://schemas.microsoft.com/office/drawing/2014/main" id="{7335FE3B-B721-4E92-AE8A-47E20786C1A5}"/>
            </a:ext>
          </a:extLst>
        </xdr:cNvPr>
        <xdr:cNvSpPr txBox="1"/>
      </xdr:nvSpPr>
      <xdr:spPr>
        <a:xfrm>
          <a:off x="6705111" y="69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E57AB6F-69B8-401F-973E-49419103F8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CCB9BF7-F8E1-4DFB-817E-988FBD0C98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4631A5D-176D-4963-92AE-C21D6666FC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B591978-5BF7-4589-BBDE-8C11C85E38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E0A9AAD-3793-4DEF-92AF-97E64483EC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40187A7-BD6A-47C0-B5CD-B9A7E44344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11917B4-39C7-4A8B-A1D0-2759E43CF4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16C4DDC-A28D-4915-96F4-A41EF0762C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7F589A5-4B17-47B9-B64C-C7229AD1F3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347BDAD-3F08-4286-B921-C6849BCB7C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732F6AF-BA3C-40AE-B1A8-FB8D9C1A8F9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B52C440-0E22-489C-8D0F-2BA98C621A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8D7BCD9-B502-4612-AFDE-508E7725BE6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4C7C13E-B75A-4949-A3F9-31DA59988D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0AF6B27-832E-4E06-A13E-9812EB2646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5000391-6068-45FF-B16B-C5B5AAB5080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A7BC2A1-BABE-455B-8DD0-79496EB41FD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67CB248-B8BA-4853-ADDB-0737AF9DF6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25B7561-4572-40CC-9669-E2B4BEE5BF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413F323-BCEC-4E29-B753-6987246567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B32D156-6681-47FD-A7FB-4A7FA162A6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20DE59A5-EDA4-4023-9AC1-3C15B104EB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B654BB2-6CA7-418F-8DCA-50B17F949D9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387804E-24C8-4678-A735-6473C42B00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A6DDEBB-52D2-4227-9C37-E3331564B4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04ED368D-A65F-4BCF-A41A-CFE4577B21E0}"/>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5B2C8FB-B613-4647-A367-6DA41C57E95B}"/>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1A344CD3-93B7-4BCB-AF9C-19C9874C0D8B}"/>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A583DAE-627B-426F-87AD-F311F1F13D61}"/>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A1E19719-0178-45D8-A256-013DFE9A91A5}"/>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0175707-28E3-4B6A-ACB5-2004E3A99D14}"/>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BB60955A-42A5-40C7-9E5A-9FB13D1E8009}"/>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F93CD870-76A0-4634-A2E6-CD868B67F2D8}"/>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9C235385-73B9-4138-88FB-9C022D182CAD}"/>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1E094421-A284-48DC-BEF3-87ADF84A75AC}"/>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D87C8151-560E-48C6-B24B-B8FB398BF96A}"/>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170598B-8602-47FF-8D39-5A52E7B28F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6B61570-8EA8-4E9B-89E1-4891BF7571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C0937AD-609B-4905-B692-9F663B7561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FE4EC94-4F1A-4ECF-A2D8-1283150385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BC82E7-C765-4E66-A47F-5C4EE90F4EE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7" name="楕円 186">
          <a:extLst>
            <a:ext uri="{FF2B5EF4-FFF2-40B4-BE49-F238E27FC236}">
              <a16:creationId xmlns:a16="http://schemas.microsoft.com/office/drawing/2014/main" id="{906634AE-33E2-4E58-81ED-EBF72F9641B5}"/>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AF0D2DF-2C84-4B75-BDD9-197346787D3B}"/>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9" name="楕円 188">
          <a:extLst>
            <a:ext uri="{FF2B5EF4-FFF2-40B4-BE49-F238E27FC236}">
              <a16:creationId xmlns:a16="http://schemas.microsoft.com/office/drawing/2014/main" id="{6A178E40-3159-41A6-9869-F6169A288BE9}"/>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140426</xdr:rowOff>
    </xdr:to>
    <xdr:cxnSp macro="">
      <xdr:nvCxnSpPr>
        <xdr:cNvPr id="190" name="直線コネクタ 189">
          <a:extLst>
            <a:ext uri="{FF2B5EF4-FFF2-40B4-BE49-F238E27FC236}">
              <a16:creationId xmlns:a16="http://schemas.microsoft.com/office/drawing/2014/main" id="{B1C9CEF2-693B-419C-9CFC-851EF7B84A5B}"/>
            </a:ext>
          </a:extLst>
        </xdr:cNvPr>
        <xdr:cNvCxnSpPr/>
      </xdr:nvCxnSpPr>
      <xdr:spPr>
        <a:xfrm>
          <a:off x="3797300" y="104045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1" name="楕円 190">
          <a:extLst>
            <a:ext uri="{FF2B5EF4-FFF2-40B4-BE49-F238E27FC236}">
              <a16:creationId xmlns:a16="http://schemas.microsoft.com/office/drawing/2014/main" id="{6B4659E1-3525-44AD-BBF6-5EA481B00F16}"/>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117566</xdr:rowOff>
    </xdr:to>
    <xdr:cxnSp macro="">
      <xdr:nvCxnSpPr>
        <xdr:cNvPr id="192" name="直線コネクタ 191">
          <a:extLst>
            <a:ext uri="{FF2B5EF4-FFF2-40B4-BE49-F238E27FC236}">
              <a16:creationId xmlns:a16="http://schemas.microsoft.com/office/drawing/2014/main" id="{73288CE6-9727-49DD-916D-E1626CAB0EDD}"/>
            </a:ext>
          </a:extLst>
        </xdr:cNvPr>
        <xdr:cNvCxnSpPr/>
      </xdr:nvCxnSpPr>
      <xdr:spPr>
        <a:xfrm>
          <a:off x="2908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3" name="楕円 192">
          <a:extLst>
            <a:ext uri="{FF2B5EF4-FFF2-40B4-BE49-F238E27FC236}">
              <a16:creationId xmlns:a16="http://schemas.microsoft.com/office/drawing/2014/main" id="{B2539FF2-7738-4448-AA01-C2535EFEB329}"/>
            </a:ext>
          </a:extLst>
        </xdr:cNvPr>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89807</xdr:rowOff>
    </xdr:to>
    <xdr:cxnSp macro="">
      <xdr:nvCxnSpPr>
        <xdr:cNvPr id="194" name="直線コネクタ 193">
          <a:extLst>
            <a:ext uri="{FF2B5EF4-FFF2-40B4-BE49-F238E27FC236}">
              <a16:creationId xmlns:a16="http://schemas.microsoft.com/office/drawing/2014/main" id="{0E61E30E-F06F-486E-8191-DAEC74C27A03}"/>
            </a:ext>
          </a:extLst>
        </xdr:cNvPr>
        <xdr:cNvCxnSpPr/>
      </xdr:nvCxnSpPr>
      <xdr:spPr>
        <a:xfrm>
          <a:off x="2019300" y="103604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5" name="楕円 194">
          <a:extLst>
            <a:ext uri="{FF2B5EF4-FFF2-40B4-BE49-F238E27FC236}">
              <a16:creationId xmlns:a16="http://schemas.microsoft.com/office/drawing/2014/main" id="{9FC9C73C-797D-410C-9570-E2098F957C29}"/>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73478</xdr:rowOff>
    </xdr:to>
    <xdr:cxnSp macro="">
      <xdr:nvCxnSpPr>
        <xdr:cNvPr id="196" name="直線コネクタ 195">
          <a:extLst>
            <a:ext uri="{FF2B5EF4-FFF2-40B4-BE49-F238E27FC236}">
              <a16:creationId xmlns:a16="http://schemas.microsoft.com/office/drawing/2014/main" id="{6F6801B1-0C0E-4D30-940C-0DAF63B9FBD2}"/>
            </a:ext>
          </a:extLst>
        </xdr:cNvPr>
        <xdr:cNvCxnSpPr/>
      </xdr:nvCxnSpPr>
      <xdr:spPr>
        <a:xfrm>
          <a:off x="1130300" y="103376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F84A5EC-9538-4CC6-BD70-6ABBDA6A9BF4}"/>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FADE081-CE51-4CA1-B8ED-F45A137A0BBF}"/>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A9AD547-4922-43A2-A7D6-89426BBAD3EB}"/>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1E5996E-D83A-4E4B-BB14-6F91D9D48CF7}"/>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47AC5F5-BEE4-4458-9222-5D668BD26B1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AA369AC-CC09-4DA1-B603-77028003C2A0}"/>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0FDF027-AAC9-4BC5-996B-C8931C46E561}"/>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F020493-15B9-4181-8A05-D224671B7503}"/>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1E56DEA-B2F7-437E-941E-021CFDEF27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F54E67-A64E-4249-B6EC-C60F207D30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52F4A27-706E-450C-A874-9979C4FC27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CB3C3F1-D419-4C12-BE6E-01802E5FDE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3C1E05F-DF01-4A87-AD64-ADD04A66F1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BB86967-144C-47A0-AAB1-493FB85CCE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A5D82B6-3EFB-4643-AA15-A6F0E5CAA1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8D706BB-916D-4C79-A768-76DD3BBF0A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51B6F03-E66E-45D4-837F-C0B4E3CD9A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458DAD8-2ABA-415A-A81C-5E16C6D1D0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48B263D3-2DDA-419E-8CE2-3DF08B3D73D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7CC0C39F-5E86-4018-A8CB-2456444F91B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595B53D8-1C9B-4E14-A561-C8B666CFB70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67F306E3-AEF8-4C11-A65E-3288AEB2FEB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BEBB08D3-D680-4530-B5DA-5A50896C98F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512CC95F-A879-4AAA-93B7-F12E75A63D1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72348058-7F9E-45AA-BFD4-C1A20DF4837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71D1F3A-338E-4759-9FA8-9E52E390A78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5789F2AD-D008-4C4F-99C5-DB723CE4FC4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52B0403-FF9F-42E1-8266-8E09D4C9BDE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59C741C-06F5-4A20-8DC7-DD327E94413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6A7FDB5-E23F-422F-9798-D968EBF799F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47C77B7-F96A-461F-8E14-F1C68F05F6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66466071-0AEB-473C-9FD5-3D110636066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A6AF290-DDAA-43C4-BD54-7AAEE0C1BB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3E2721B5-9C94-464E-A9B9-E8D7739A7337}"/>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579B5620-BD3B-4A1F-9766-E3C84C1F4D5E}"/>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FD32A664-177F-4396-A006-5B82E89C5A66}"/>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0B289C2-47EF-48E7-BEA8-F26552D99A3D}"/>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69EADAF9-16EF-4C85-B75F-AD72469B0AAA}"/>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7735BBBB-2079-4915-A528-9A2CEA5EEB7E}"/>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F345B37-1F3A-430A-9E2A-225D909E00C0}"/>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7E8726CC-BBEA-4ABA-9317-129BDD23A264}"/>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7C88B7D4-A401-4AEB-B91B-D948B1442DE0}"/>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C94A38CF-EA8F-42D8-9804-BD9DD1CA008C}"/>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485B74CE-0E1E-4CBF-8364-B6DBA68EB024}"/>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25BFE96-C65B-46BC-9CD9-557C166A31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4419DA-4577-42AB-8780-6FCD232070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0C6279C-8300-4FE4-B79C-42184DD1CB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2671D7-03AF-4E1D-A07E-A953310A00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407EF1D-7C6B-4CD3-9694-C03FAC079C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170686</xdr:rowOff>
    </xdr:from>
    <xdr:to>
      <xdr:col>55</xdr:col>
      <xdr:colOff>50800</xdr:colOff>
      <xdr:row>64</xdr:row>
      <xdr:rowOff>100836</xdr:rowOff>
    </xdr:to>
    <xdr:sp macro="" textlink="">
      <xdr:nvSpPr>
        <xdr:cNvPr id="246" name="楕円 245">
          <a:extLst>
            <a:ext uri="{FF2B5EF4-FFF2-40B4-BE49-F238E27FC236}">
              <a16:creationId xmlns:a16="http://schemas.microsoft.com/office/drawing/2014/main" id="{4208D4A4-DBCC-4582-A2CC-6FCC14B144C3}"/>
            </a:ext>
          </a:extLst>
        </xdr:cNvPr>
        <xdr:cNvSpPr/>
      </xdr:nvSpPr>
      <xdr:spPr>
        <a:xfrm>
          <a:off x="10426700" y="109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85613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5C5E546D-3AD1-446D-A12C-B215E73AD8E3}"/>
            </a:ext>
          </a:extLst>
        </xdr:cNvPr>
        <xdr:cNvSpPr txBox="1"/>
      </xdr:nvSpPr>
      <xdr:spPr>
        <a:xfrm>
          <a:off x="10515600" y="1088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705</xdr:rowOff>
    </xdr:from>
    <xdr:to>
      <xdr:col>50</xdr:col>
      <xdr:colOff>165100</xdr:colOff>
      <xdr:row>64</xdr:row>
      <xdr:rowOff>102305</xdr:rowOff>
    </xdr:to>
    <xdr:sp macro="" textlink="">
      <xdr:nvSpPr>
        <xdr:cNvPr id="248" name="楕円 247">
          <a:extLst>
            <a:ext uri="{FF2B5EF4-FFF2-40B4-BE49-F238E27FC236}">
              <a16:creationId xmlns:a16="http://schemas.microsoft.com/office/drawing/2014/main" id="{06CD43DD-DBBC-4191-9E65-E4F67A64E139}"/>
            </a:ext>
          </a:extLst>
        </xdr:cNvPr>
        <xdr:cNvSpPr/>
      </xdr:nvSpPr>
      <xdr:spPr>
        <a:xfrm>
          <a:off x="9588500" y="109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50036</xdr:rowOff>
    </xdr:from>
    <xdr:to>
      <xdr:col>55</xdr:col>
      <xdr:colOff>0</xdr:colOff>
      <xdr:row>64</xdr:row>
      <xdr:rowOff>51505</xdr:rowOff>
    </xdr:to>
    <xdr:cxnSp macro="">
      <xdr:nvCxnSpPr>
        <xdr:cNvPr id="249" name="直線コネクタ 248">
          <a:extLst>
            <a:ext uri="{FF2B5EF4-FFF2-40B4-BE49-F238E27FC236}">
              <a16:creationId xmlns:a16="http://schemas.microsoft.com/office/drawing/2014/main" id="{953E3EDC-1B58-4877-AEAD-9CE9343825FB}"/>
            </a:ext>
          </a:extLst>
        </xdr:cNvPr>
        <xdr:cNvCxnSpPr/>
      </xdr:nvCxnSpPr>
      <xdr:spPr>
        <a:xfrm flipV="1">
          <a:off x="9639300" y="11022836"/>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963</xdr:rowOff>
    </xdr:from>
    <xdr:to>
      <xdr:col>46</xdr:col>
      <xdr:colOff>38100</xdr:colOff>
      <xdr:row>64</xdr:row>
      <xdr:rowOff>102563</xdr:rowOff>
    </xdr:to>
    <xdr:sp macro="" textlink="">
      <xdr:nvSpPr>
        <xdr:cNvPr id="250" name="楕円 249">
          <a:extLst>
            <a:ext uri="{FF2B5EF4-FFF2-40B4-BE49-F238E27FC236}">
              <a16:creationId xmlns:a16="http://schemas.microsoft.com/office/drawing/2014/main" id="{EBA8520B-4770-4498-A7CE-AAC56D60F3EE}"/>
            </a:ext>
          </a:extLst>
        </xdr:cNvPr>
        <xdr:cNvSpPr/>
      </xdr:nvSpPr>
      <xdr:spPr>
        <a:xfrm>
          <a:off x="8699500" y="10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51505</xdr:rowOff>
    </xdr:from>
    <xdr:to>
      <xdr:col>50</xdr:col>
      <xdr:colOff>114300</xdr:colOff>
      <xdr:row>64</xdr:row>
      <xdr:rowOff>51763</xdr:rowOff>
    </xdr:to>
    <xdr:cxnSp macro="">
      <xdr:nvCxnSpPr>
        <xdr:cNvPr id="251" name="直線コネクタ 250">
          <a:extLst>
            <a:ext uri="{FF2B5EF4-FFF2-40B4-BE49-F238E27FC236}">
              <a16:creationId xmlns:a16="http://schemas.microsoft.com/office/drawing/2014/main" id="{56DF15B1-5CFF-4A5E-BD4C-D049D01A54B6}"/>
            </a:ext>
          </a:extLst>
        </xdr:cNvPr>
        <xdr:cNvCxnSpPr/>
      </xdr:nvCxnSpPr>
      <xdr:spPr>
        <a:xfrm flipV="1">
          <a:off x="8750300" y="11024305"/>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1648</xdr:rowOff>
    </xdr:from>
    <xdr:to>
      <xdr:col>41</xdr:col>
      <xdr:colOff>101600</xdr:colOff>
      <xdr:row>64</xdr:row>
      <xdr:rowOff>103248</xdr:rowOff>
    </xdr:to>
    <xdr:sp macro="" textlink="">
      <xdr:nvSpPr>
        <xdr:cNvPr id="252" name="楕円 251">
          <a:extLst>
            <a:ext uri="{FF2B5EF4-FFF2-40B4-BE49-F238E27FC236}">
              <a16:creationId xmlns:a16="http://schemas.microsoft.com/office/drawing/2014/main" id="{4957BB91-62B4-4189-80EB-48516AB8D2BA}"/>
            </a:ext>
          </a:extLst>
        </xdr:cNvPr>
        <xdr:cNvSpPr/>
      </xdr:nvSpPr>
      <xdr:spPr>
        <a:xfrm>
          <a:off x="7810500" y="109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51763</xdr:rowOff>
    </xdr:from>
    <xdr:to>
      <xdr:col>45</xdr:col>
      <xdr:colOff>177800</xdr:colOff>
      <xdr:row>64</xdr:row>
      <xdr:rowOff>52448</xdr:rowOff>
    </xdr:to>
    <xdr:cxnSp macro="">
      <xdr:nvCxnSpPr>
        <xdr:cNvPr id="253" name="直線コネクタ 252">
          <a:extLst>
            <a:ext uri="{FF2B5EF4-FFF2-40B4-BE49-F238E27FC236}">
              <a16:creationId xmlns:a16="http://schemas.microsoft.com/office/drawing/2014/main" id="{27D65366-A492-49CB-B467-DC47D06957E3}"/>
            </a:ext>
          </a:extLst>
        </xdr:cNvPr>
        <xdr:cNvCxnSpPr/>
      </xdr:nvCxnSpPr>
      <xdr:spPr>
        <a:xfrm flipV="1">
          <a:off x="7861300" y="110245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2829</xdr:rowOff>
    </xdr:from>
    <xdr:to>
      <xdr:col>36</xdr:col>
      <xdr:colOff>165100</xdr:colOff>
      <xdr:row>64</xdr:row>
      <xdr:rowOff>104429</xdr:rowOff>
    </xdr:to>
    <xdr:sp macro="" textlink="">
      <xdr:nvSpPr>
        <xdr:cNvPr id="254" name="楕円 253">
          <a:extLst>
            <a:ext uri="{FF2B5EF4-FFF2-40B4-BE49-F238E27FC236}">
              <a16:creationId xmlns:a16="http://schemas.microsoft.com/office/drawing/2014/main" id="{31FD004F-14C7-4B5A-BB18-42EC2DEA8B43}"/>
            </a:ext>
          </a:extLst>
        </xdr:cNvPr>
        <xdr:cNvSpPr/>
      </xdr:nvSpPr>
      <xdr:spPr>
        <a:xfrm>
          <a:off x="6921500" y="109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52448</xdr:rowOff>
    </xdr:from>
    <xdr:to>
      <xdr:col>41</xdr:col>
      <xdr:colOff>50800</xdr:colOff>
      <xdr:row>64</xdr:row>
      <xdr:rowOff>53629</xdr:rowOff>
    </xdr:to>
    <xdr:cxnSp macro="">
      <xdr:nvCxnSpPr>
        <xdr:cNvPr id="255" name="直線コネクタ 254">
          <a:extLst>
            <a:ext uri="{FF2B5EF4-FFF2-40B4-BE49-F238E27FC236}">
              <a16:creationId xmlns:a16="http://schemas.microsoft.com/office/drawing/2014/main" id="{B8F4FFCE-16EF-4258-88C8-41FACB8D87AD}"/>
            </a:ext>
          </a:extLst>
        </xdr:cNvPr>
        <xdr:cNvCxnSpPr/>
      </xdr:nvCxnSpPr>
      <xdr:spPr>
        <a:xfrm flipV="1">
          <a:off x="6972300" y="1102524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AE22E561-0CDF-4FD9-AAFC-798BCED67B68}"/>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03CC1311-4484-47B2-9324-6863087E064D}"/>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310C3ED-3768-42C5-B7FC-1B7BF6792165}"/>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27F0E76-7702-4E86-B802-0E62DE02580B}"/>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93432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8B4235D-6C05-4068-A1F2-4C5ECD367E32}"/>
            </a:ext>
          </a:extLst>
        </xdr:cNvPr>
        <xdr:cNvSpPr txBox="1"/>
      </xdr:nvSpPr>
      <xdr:spPr>
        <a:xfrm>
          <a:off x="9327095" y="1106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93690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CC2E3C4-E3A6-4C6F-87ED-925B12EDC7E3}"/>
            </a:ext>
          </a:extLst>
        </xdr:cNvPr>
        <xdr:cNvSpPr txBox="1"/>
      </xdr:nvSpPr>
      <xdr:spPr>
        <a:xfrm>
          <a:off x="8450795" y="1106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94375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4C74329-E1E6-4B40-B54F-48043A438911}"/>
            </a:ext>
          </a:extLst>
        </xdr:cNvPr>
        <xdr:cNvSpPr txBox="1"/>
      </xdr:nvSpPr>
      <xdr:spPr>
        <a:xfrm>
          <a:off x="7561795" y="110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95556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17D3074-CAEF-49D8-ACBC-C711E9E7F514}"/>
            </a:ext>
          </a:extLst>
        </xdr:cNvPr>
        <xdr:cNvSpPr txBox="1"/>
      </xdr:nvSpPr>
      <xdr:spPr>
        <a:xfrm>
          <a:off x="6672795" y="1106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7E7EB43-BF03-401D-ABD4-E386595053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7962F71-7E98-4FB0-B8AC-F31142D747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4DCAEB0-0AD7-46DE-A85C-FB620C0D72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B99E563-5A78-4CEF-B51B-42542FB319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24C5EDB-91F1-4444-B304-67ABE5CE5F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08B6865-4C15-4B8C-BC4D-CC5E14A9A48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E720AB6-0EE7-42D3-8CC2-6CB74AAE86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4FCAD90-FC8C-41A3-B60D-BF714216F1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CF88F8D-CF4B-4E3B-A06B-CB52C68B51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41B58D1-7C38-49E6-B92D-127D271D48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09FAC71-6C9C-4A89-9719-5ACCFC08CA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C4D53D4-2442-475A-8E56-FEF1E683B5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E492FDE-80CD-4265-B688-2C1CF60E8BE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54C09B0-45E8-4B79-A6A5-0DF331CE09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21AA1DA-F362-4507-8CEC-0626BF1737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4886CD6-2305-4B12-B130-F097E037B9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874F2072-1911-417F-BD99-1741C059F11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E488A4F4-127F-4CB6-93CA-05C7811B532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78873A1-0E74-474B-BFF4-253C2799682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E760BF9-F474-4E5A-B96A-6DE446D70F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9E3F40D-3361-4028-AF2E-5688EF7895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ABCC2A2-A445-40E7-8382-9C2C78B574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F616D89-14E1-4989-B5FC-E28E32626F8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835BCBD-2CA3-4950-9229-348DCEE16A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D1BB095-34F0-4886-B416-2E4EC7284824}"/>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4900755-F0CB-4690-AEE4-0399012BA4B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3C45268-65AC-4148-875C-24866723F46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AC69747-D7F6-4003-BB44-B36D87BFFE61}"/>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034F1B4E-34DF-48E2-9A0A-CB36DDD58B9E}"/>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451F3FA-D59F-41EF-9A34-97379037DE68}"/>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749725A8-E992-4F11-9222-7B9AACBE16EC}"/>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B447D00E-3418-4C9F-92F9-637A5FBB5B2A}"/>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30E51386-9827-4D85-B33D-5C57EC148CE4}"/>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446AE6F7-4A5C-40BA-B39F-065C99282537}"/>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A2C73D0B-9F1B-4B68-93CC-861AD985AC9D}"/>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0169D12-2EAE-4029-B3F7-A70632A2AB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86F15B-A87B-47F8-8DFB-24D85841EC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C1F70FE-B7B3-4B65-8A23-9272CCFC38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F0A9C34-E275-45F3-AABB-BC1157A194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EBBBCA3-F28E-4DE2-A10F-CD4CCC558E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4" name="楕円 303">
          <a:extLst>
            <a:ext uri="{FF2B5EF4-FFF2-40B4-BE49-F238E27FC236}">
              <a16:creationId xmlns:a16="http://schemas.microsoft.com/office/drawing/2014/main" id="{1B204E5F-A7F3-4F69-8A21-E4F37697B4DB}"/>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809310E-B3B1-4C01-98F7-E399E8B130C1}"/>
            </a:ext>
          </a:extLst>
        </xdr:cNvPr>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306" name="楕円 305">
          <a:extLst>
            <a:ext uri="{FF2B5EF4-FFF2-40B4-BE49-F238E27FC236}">
              <a16:creationId xmlns:a16="http://schemas.microsoft.com/office/drawing/2014/main" id="{C3DE2AEE-01C3-488F-A0B0-8E8FEBFA9D9B}"/>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152400</xdr:rowOff>
    </xdr:to>
    <xdr:cxnSp macro="">
      <xdr:nvCxnSpPr>
        <xdr:cNvPr id="307" name="直線コネクタ 306">
          <a:extLst>
            <a:ext uri="{FF2B5EF4-FFF2-40B4-BE49-F238E27FC236}">
              <a16:creationId xmlns:a16="http://schemas.microsoft.com/office/drawing/2014/main" id="{E1C0D93D-10C6-4C83-8D7D-4130512913B9}"/>
            </a:ext>
          </a:extLst>
        </xdr:cNvPr>
        <xdr:cNvCxnSpPr/>
      </xdr:nvCxnSpPr>
      <xdr:spPr>
        <a:xfrm>
          <a:off x="3797300" y="139788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8" name="楕円 307">
          <a:extLst>
            <a:ext uri="{FF2B5EF4-FFF2-40B4-BE49-F238E27FC236}">
              <a16:creationId xmlns:a16="http://schemas.microsoft.com/office/drawing/2014/main" id="{84B275B9-C12A-497D-9A66-0CBC7F99CD1B}"/>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91439</xdr:rowOff>
    </xdr:to>
    <xdr:cxnSp macro="">
      <xdr:nvCxnSpPr>
        <xdr:cNvPr id="309" name="直線コネクタ 308">
          <a:extLst>
            <a:ext uri="{FF2B5EF4-FFF2-40B4-BE49-F238E27FC236}">
              <a16:creationId xmlns:a16="http://schemas.microsoft.com/office/drawing/2014/main" id="{B4566199-B99C-4C87-BA48-F057ECFE45FC}"/>
            </a:ext>
          </a:extLst>
        </xdr:cNvPr>
        <xdr:cNvCxnSpPr/>
      </xdr:nvCxnSpPr>
      <xdr:spPr>
        <a:xfrm>
          <a:off x="2908300" y="13902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10" name="楕円 309">
          <a:extLst>
            <a:ext uri="{FF2B5EF4-FFF2-40B4-BE49-F238E27FC236}">
              <a16:creationId xmlns:a16="http://schemas.microsoft.com/office/drawing/2014/main" id="{02F59116-4FF7-4D37-B76D-475BDD677D5E}"/>
            </a:ext>
          </a:extLst>
        </xdr:cNvPr>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51436</xdr:rowOff>
    </xdr:to>
    <xdr:cxnSp macro="">
      <xdr:nvCxnSpPr>
        <xdr:cNvPr id="311" name="直線コネクタ 310">
          <a:extLst>
            <a:ext uri="{FF2B5EF4-FFF2-40B4-BE49-F238E27FC236}">
              <a16:creationId xmlns:a16="http://schemas.microsoft.com/office/drawing/2014/main" id="{51FDCA23-E605-4859-899F-745E329986C0}"/>
            </a:ext>
          </a:extLst>
        </xdr:cNvPr>
        <xdr:cNvCxnSpPr/>
      </xdr:nvCxnSpPr>
      <xdr:spPr>
        <a:xfrm flipV="1">
          <a:off x="2019300" y="13902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2" name="楕円 311">
          <a:extLst>
            <a:ext uri="{FF2B5EF4-FFF2-40B4-BE49-F238E27FC236}">
              <a16:creationId xmlns:a16="http://schemas.microsoft.com/office/drawing/2014/main" id="{E2FFB1C1-5D0E-46B6-BC0B-21F5CC1909BD}"/>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51436</xdr:rowOff>
    </xdr:from>
    <xdr:to>
      <xdr:col>10</xdr:col>
      <xdr:colOff>114300</xdr:colOff>
      <xdr:row>81</xdr:row>
      <xdr:rowOff>60961</xdr:rowOff>
    </xdr:to>
    <xdr:cxnSp macro="">
      <xdr:nvCxnSpPr>
        <xdr:cNvPr id="313" name="直線コネクタ 312">
          <a:extLst>
            <a:ext uri="{FF2B5EF4-FFF2-40B4-BE49-F238E27FC236}">
              <a16:creationId xmlns:a16="http://schemas.microsoft.com/office/drawing/2014/main" id="{92F198A0-D6B2-40D5-97A3-EB9E0B0431F6}"/>
            </a:ext>
          </a:extLst>
        </xdr:cNvPr>
        <xdr:cNvCxnSpPr/>
      </xdr:nvCxnSpPr>
      <xdr:spPr>
        <a:xfrm flipV="1">
          <a:off x="1130300" y="139388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a:extLst>
            <a:ext uri="{FF2B5EF4-FFF2-40B4-BE49-F238E27FC236}">
              <a16:creationId xmlns:a16="http://schemas.microsoft.com/office/drawing/2014/main" id="{0AD1A194-1355-4C41-A91D-7ADD21D07DF9}"/>
            </a:ext>
          </a:extLst>
        </xdr:cNvPr>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28954F87-5E45-4837-9BF3-9CE76CEC12CD}"/>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a:extLst>
            <a:ext uri="{FF2B5EF4-FFF2-40B4-BE49-F238E27FC236}">
              <a16:creationId xmlns:a16="http://schemas.microsoft.com/office/drawing/2014/main" id="{FD29B274-1061-420D-9400-6317AC803B0A}"/>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a:extLst>
            <a:ext uri="{FF2B5EF4-FFF2-40B4-BE49-F238E27FC236}">
              <a16:creationId xmlns:a16="http://schemas.microsoft.com/office/drawing/2014/main" id="{BEA62ABD-DA48-44BE-A365-D15AEC75C027}"/>
            </a:ext>
          </a:extLst>
        </xdr:cNvPr>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318" name="n_1mainValue【公営住宅】&#10;有形固定資産減価償却率">
          <a:extLst>
            <a:ext uri="{FF2B5EF4-FFF2-40B4-BE49-F238E27FC236}">
              <a16:creationId xmlns:a16="http://schemas.microsoft.com/office/drawing/2014/main" id="{54E2B77A-7A8F-46C7-91D1-6C4141A4B17D}"/>
            </a:ext>
          </a:extLst>
        </xdr:cNvPr>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9" name="n_2mainValue【公営住宅】&#10;有形固定資産減価償却率">
          <a:extLst>
            <a:ext uri="{FF2B5EF4-FFF2-40B4-BE49-F238E27FC236}">
              <a16:creationId xmlns:a16="http://schemas.microsoft.com/office/drawing/2014/main" id="{C06B7428-D0E4-4E45-BE75-76ED77B9304D}"/>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mainValue【公営住宅】&#10;有形固定資産減価償却率">
          <a:extLst>
            <a:ext uri="{FF2B5EF4-FFF2-40B4-BE49-F238E27FC236}">
              <a16:creationId xmlns:a16="http://schemas.microsoft.com/office/drawing/2014/main" id="{FB931CEE-2CFC-4EC3-9A95-7E6DFF57CEA7}"/>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1" name="n_4mainValue【公営住宅】&#10;有形固定資産減価償却率">
          <a:extLst>
            <a:ext uri="{FF2B5EF4-FFF2-40B4-BE49-F238E27FC236}">
              <a16:creationId xmlns:a16="http://schemas.microsoft.com/office/drawing/2014/main" id="{6D5C494E-840B-408A-A2F0-4DBD1D1FBD37}"/>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521908F-8513-4C68-8814-36A3EC1F10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8264001-E14D-44F1-9D5D-775ED7D25B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D4BA153-A7C0-41A2-9993-156B11936A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3869693-EC11-4CE2-AC46-04EB3E6695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A233FC3-FC64-4FE2-84A2-3EDFE40D22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1881EFF-DA06-4551-A9CD-FB721C5789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D31517D-35A3-4DC1-99F5-3723C7AA0A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3FD2CAC-43E3-4E11-98E3-188ED4A41D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46486E1-DE6F-4176-A824-F3AC9F5CDE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A78F631-968B-40CF-802B-AFA7E039CA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3D504DC-B5D1-4B16-A07F-296E37B0836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F926935-6E7A-4EC8-9540-50E7869DBF2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73AE2E4-BAB4-45D6-BE23-7C532635995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C05F99D-319E-4696-9B6C-321DCB163B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F557DC5-7F2F-4F8D-B420-E578054B242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D99F029-59A4-4013-A433-CC7F7BF27EF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3F3BC33-568E-440A-A1DE-CD71054BE4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8CA00042-1686-4D72-9374-5FB0BEC237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1BBC7E7-E665-4C67-9405-301EAEB969C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7394430-16B1-41AE-B87B-B9D4EF9B76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6312AC9-AA5F-43EF-AA9A-B3C131802F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36BC7EB-BEA3-4549-9A1B-E806F41C3B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AC0F79E-0E5E-4127-8A2E-586F877AA4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9319971F-722C-4162-AE32-D03913D17C9B}"/>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06C9BCD3-09C4-4024-A268-CCC5B17B3F60}"/>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CE990590-191F-4680-B4FF-64B63FCEC082}"/>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0B997501-5B34-4C94-A762-51721123508B}"/>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41888A4F-1CB3-4424-AE8A-C73096802E73}"/>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A4635106-C556-4E1B-8F07-70E547D5C92D}"/>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56B5ECFC-BD22-433B-9077-0F59ED487523}"/>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76DBC0B0-E907-4260-B427-A5871CFC7E8B}"/>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1147E0E4-2210-4D2B-A064-4DEEF648939B}"/>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EE737DD2-7A58-4C8D-89F3-B31FC2973D06}"/>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043F267C-BDE5-4F9C-BC98-88431A68181E}"/>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D6B9419-B25E-4659-9B83-EF975545D1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0F9A605-C269-467B-8635-5606E90646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5347179-0A47-4788-8E31-08762C9C3F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692BFF6-0D1F-4911-8949-DB77D48E4A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DD252C-2B6D-43E5-BD52-FD43CB93C7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82741</xdr:rowOff>
    </xdr:from>
    <xdr:to>
      <xdr:col>55</xdr:col>
      <xdr:colOff>50800</xdr:colOff>
      <xdr:row>85</xdr:row>
      <xdr:rowOff>12891</xdr:rowOff>
    </xdr:to>
    <xdr:sp macro="" textlink="">
      <xdr:nvSpPr>
        <xdr:cNvPr id="361" name="楕円 360">
          <a:extLst>
            <a:ext uri="{FF2B5EF4-FFF2-40B4-BE49-F238E27FC236}">
              <a16:creationId xmlns:a16="http://schemas.microsoft.com/office/drawing/2014/main" id="{F1F68183-524F-4459-A53D-64C7E827BE17}"/>
            </a:ext>
          </a:extLst>
        </xdr:cNvPr>
        <xdr:cNvSpPr/>
      </xdr:nvSpPr>
      <xdr:spPr>
        <a:xfrm>
          <a:off x="10426700" y="144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61168</xdr:rowOff>
    </xdr:from>
    <xdr:ext cx="469744" cy="259045"/>
    <xdr:sp macro="" textlink="">
      <xdr:nvSpPr>
        <xdr:cNvPr id="362" name="【公営住宅】&#10;一人当たり面積該当値テキスト">
          <a:extLst>
            <a:ext uri="{FF2B5EF4-FFF2-40B4-BE49-F238E27FC236}">
              <a16:creationId xmlns:a16="http://schemas.microsoft.com/office/drawing/2014/main" id="{CDEAB6B9-9908-4A17-B6A2-E3B35AFF29A4}"/>
            </a:ext>
          </a:extLst>
        </xdr:cNvPr>
        <xdr:cNvSpPr txBox="1"/>
      </xdr:nvSpPr>
      <xdr:spPr>
        <a:xfrm>
          <a:off x="10515600" y="144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63" name="楕円 362">
          <a:extLst>
            <a:ext uri="{FF2B5EF4-FFF2-40B4-BE49-F238E27FC236}">
              <a16:creationId xmlns:a16="http://schemas.microsoft.com/office/drawing/2014/main" id="{70B2D0F3-F0DF-49D5-94FB-28583A2C183C}"/>
            </a:ext>
          </a:extLst>
        </xdr:cNvPr>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133541</xdr:rowOff>
    </xdr:from>
    <xdr:to>
      <xdr:col>55</xdr:col>
      <xdr:colOff>0</xdr:colOff>
      <xdr:row>84</xdr:row>
      <xdr:rowOff>136398</xdr:rowOff>
    </xdr:to>
    <xdr:cxnSp macro="">
      <xdr:nvCxnSpPr>
        <xdr:cNvPr id="364" name="直線コネクタ 363">
          <a:extLst>
            <a:ext uri="{FF2B5EF4-FFF2-40B4-BE49-F238E27FC236}">
              <a16:creationId xmlns:a16="http://schemas.microsoft.com/office/drawing/2014/main" id="{41E13575-6C0E-4CED-8EB0-EFBC0185161A}"/>
            </a:ext>
          </a:extLst>
        </xdr:cNvPr>
        <xdr:cNvCxnSpPr/>
      </xdr:nvCxnSpPr>
      <xdr:spPr>
        <a:xfrm flipV="1">
          <a:off x="9639300" y="14535341"/>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86931</xdr:rowOff>
    </xdr:from>
    <xdr:to>
      <xdr:col>46</xdr:col>
      <xdr:colOff>38100</xdr:colOff>
      <xdr:row>85</xdr:row>
      <xdr:rowOff>17081</xdr:rowOff>
    </xdr:to>
    <xdr:sp macro="" textlink="">
      <xdr:nvSpPr>
        <xdr:cNvPr id="365" name="楕円 364">
          <a:extLst>
            <a:ext uri="{FF2B5EF4-FFF2-40B4-BE49-F238E27FC236}">
              <a16:creationId xmlns:a16="http://schemas.microsoft.com/office/drawing/2014/main" id="{B8585B70-325B-4F67-B71C-A8B1E8146AF9}"/>
            </a:ext>
          </a:extLst>
        </xdr:cNvPr>
        <xdr:cNvSpPr/>
      </xdr:nvSpPr>
      <xdr:spPr>
        <a:xfrm>
          <a:off x="8699500" y="144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137731</xdr:rowOff>
    </xdr:to>
    <xdr:cxnSp macro="">
      <xdr:nvCxnSpPr>
        <xdr:cNvPr id="366" name="直線コネクタ 365">
          <a:extLst>
            <a:ext uri="{FF2B5EF4-FFF2-40B4-BE49-F238E27FC236}">
              <a16:creationId xmlns:a16="http://schemas.microsoft.com/office/drawing/2014/main" id="{2A11E9FE-ABAE-4EEA-BD52-048BB1167A53}"/>
            </a:ext>
          </a:extLst>
        </xdr:cNvPr>
        <xdr:cNvCxnSpPr/>
      </xdr:nvCxnSpPr>
      <xdr:spPr>
        <a:xfrm flipV="1">
          <a:off x="8750300" y="1453819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90360</xdr:rowOff>
    </xdr:from>
    <xdr:to>
      <xdr:col>41</xdr:col>
      <xdr:colOff>101600</xdr:colOff>
      <xdr:row>85</xdr:row>
      <xdr:rowOff>20510</xdr:rowOff>
    </xdr:to>
    <xdr:sp macro="" textlink="">
      <xdr:nvSpPr>
        <xdr:cNvPr id="367" name="楕円 366">
          <a:extLst>
            <a:ext uri="{FF2B5EF4-FFF2-40B4-BE49-F238E27FC236}">
              <a16:creationId xmlns:a16="http://schemas.microsoft.com/office/drawing/2014/main" id="{6207141A-0E84-4660-81E4-F5B7D90D2EC6}"/>
            </a:ext>
          </a:extLst>
        </xdr:cNvPr>
        <xdr:cNvSpPr/>
      </xdr:nvSpPr>
      <xdr:spPr>
        <a:xfrm>
          <a:off x="7810500" y="144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137731</xdr:rowOff>
    </xdr:from>
    <xdr:to>
      <xdr:col>45</xdr:col>
      <xdr:colOff>177800</xdr:colOff>
      <xdr:row>84</xdr:row>
      <xdr:rowOff>141160</xdr:rowOff>
    </xdr:to>
    <xdr:cxnSp macro="">
      <xdr:nvCxnSpPr>
        <xdr:cNvPr id="368" name="直線コネクタ 367">
          <a:extLst>
            <a:ext uri="{FF2B5EF4-FFF2-40B4-BE49-F238E27FC236}">
              <a16:creationId xmlns:a16="http://schemas.microsoft.com/office/drawing/2014/main" id="{FCACDC70-D6BF-4E43-A6CF-488AC449DB51}"/>
            </a:ext>
          </a:extLst>
        </xdr:cNvPr>
        <xdr:cNvCxnSpPr/>
      </xdr:nvCxnSpPr>
      <xdr:spPr>
        <a:xfrm flipV="1">
          <a:off x="7861300" y="1453953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93408</xdr:rowOff>
    </xdr:from>
    <xdr:to>
      <xdr:col>36</xdr:col>
      <xdr:colOff>165100</xdr:colOff>
      <xdr:row>85</xdr:row>
      <xdr:rowOff>23558</xdr:rowOff>
    </xdr:to>
    <xdr:sp macro="" textlink="">
      <xdr:nvSpPr>
        <xdr:cNvPr id="369" name="楕円 368">
          <a:extLst>
            <a:ext uri="{FF2B5EF4-FFF2-40B4-BE49-F238E27FC236}">
              <a16:creationId xmlns:a16="http://schemas.microsoft.com/office/drawing/2014/main" id="{FFC9FE63-8D78-4B87-8123-6FCD38B2BC7A}"/>
            </a:ext>
          </a:extLst>
        </xdr:cNvPr>
        <xdr:cNvSpPr/>
      </xdr:nvSpPr>
      <xdr:spPr>
        <a:xfrm>
          <a:off x="6921500" y="144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141160</xdr:rowOff>
    </xdr:from>
    <xdr:to>
      <xdr:col>41</xdr:col>
      <xdr:colOff>50800</xdr:colOff>
      <xdr:row>84</xdr:row>
      <xdr:rowOff>144208</xdr:rowOff>
    </xdr:to>
    <xdr:cxnSp macro="">
      <xdr:nvCxnSpPr>
        <xdr:cNvPr id="370" name="直線コネクタ 369">
          <a:extLst>
            <a:ext uri="{FF2B5EF4-FFF2-40B4-BE49-F238E27FC236}">
              <a16:creationId xmlns:a16="http://schemas.microsoft.com/office/drawing/2014/main" id="{528763BE-FA25-47D2-A388-77A6411D3439}"/>
            </a:ext>
          </a:extLst>
        </xdr:cNvPr>
        <xdr:cNvCxnSpPr/>
      </xdr:nvCxnSpPr>
      <xdr:spPr>
        <a:xfrm flipV="1">
          <a:off x="6972300" y="145429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74C9DA56-6E83-4E5E-A849-165552D65F5D}"/>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65BCB726-4F9B-44E5-B57D-FA7036147C6D}"/>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7DA69FAD-84EE-4F79-906C-E89821C0CD09}"/>
            </a:ext>
          </a:extLst>
        </xdr:cNvPr>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F1996550-A0A6-4303-B609-314C33D03C20}"/>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6875</xdr:rowOff>
    </xdr:from>
    <xdr:ext cx="469744" cy="259045"/>
    <xdr:sp macro="" textlink="">
      <xdr:nvSpPr>
        <xdr:cNvPr id="375" name="n_1mainValue【公営住宅】&#10;一人当たり面積">
          <a:extLst>
            <a:ext uri="{FF2B5EF4-FFF2-40B4-BE49-F238E27FC236}">
              <a16:creationId xmlns:a16="http://schemas.microsoft.com/office/drawing/2014/main" id="{C30ED38C-2CFC-45FE-8992-B2725219751D}"/>
            </a:ext>
          </a:extLst>
        </xdr:cNvPr>
        <xdr:cNvSpPr txBox="1"/>
      </xdr:nvSpPr>
      <xdr:spPr>
        <a:xfrm>
          <a:off x="9391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8208</xdr:rowOff>
    </xdr:from>
    <xdr:ext cx="469744" cy="259045"/>
    <xdr:sp macro="" textlink="">
      <xdr:nvSpPr>
        <xdr:cNvPr id="376" name="n_2mainValue【公営住宅】&#10;一人当たり面積">
          <a:extLst>
            <a:ext uri="{FF2B5EF4-FFF2-40B4-BE49-F238E27FC236}">
              <a16:creationId xmlns:a16="http://schemas.microsoft.com/office/drawing/2014/main" id="{DC63A809-9260-4D80-B0B9-667DBD582D01}"/>
            </a:ext>
          </a:extLst>
        </xdr:cNvPr>
        <xdr:cNvSpPr txBox="1"/>
      </xdr:nvSpPr>
      <xdr:spPr>
        <a:xfrm>
          <a:off x="8515427" y="145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xdr:rowOff>
    </xdr:from>
    <xdr:ext cx="469744" cy="259045"/>
    <xdr:sp macro="" textlink="">
      <xdr:nvSpPr>
        <xdr:cNvPr id="377" name="n_3mainValue【公営住宅】&#10;一人当たり面積">
          <a:extLst>
            <a:ext uri="{FF2B5EF4-FFF2-40B4-BE49-F238E27FC236}">
              <a16:creationId xmlns:a16="http://schemas.microsoft.com/office/drawing/2014/main" id="{8B59C28A-CE59-4A21-9004-88F63D7D0AD7}"/>
            </a:ext>
          </a:extLst>
        </xdr:cNvPr>
        <xdr:cNvSpPr txBox="1"/>
      </xdr:nvSpPr>
      <xdr:spPr>
        <a:xfrm>
          <a:off x="7626427" y="1458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14685</xdr:rowOff>
    </xdr:from>
    <xdr:ext cx="469744" cy="259045"/>
    <xdr:sp macro="" textlink="">
      <xdr:nvSpPr>
        <xdr:cNvPr id="378" name="n_4mainValue【公営住宅】&#10;一人当たり面積">
          <a:extLst>
            <a:ext uri="{FF2B5EF4-FFF2-40B4-BE49-F238E27FC236}">
              <a16:creationId xmlns:a16="http://schemas.microsoft.com/office/drawing/2014/main" id="{5AFEAFA6-ADAC-40C1-92B7-99A938D41C45}"/>
            </a:ext>
          </a:extLst>
        </xdr:cNvPr>
        <xdr:cNvSpPr txBox="1"/>
      </xdr:nvSpPr>
      <xdr:spPr>
        <a:xfrm>
          <a:off x="6737427" y="145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7CD19CA-6020-4799-A4C3-14BE4B999B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6A36942-AD37-4B14-BE39-02D32F03AE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7484544-8D3C-4588-B941-7516C763F6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8998CFE-4D72-4E91-84D6-AE1A92B119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CF4E91C-2B33-43F4-B754-C2CE9730FA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BB3D70E-F5F1-49F6-B2AC-5E79ED4A68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8A07B72-A5BD-46F3-AE76-6E9DDF3614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5E72DEE-7D85-4619-9F6C-BC54C60EFE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71EE802-22FB-476D-B4E3-9B9F01B28A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3706E4E-A81E-453C-93E3-1252E20D3A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9077C85-4D9E-4E9E-B484-BBAF880411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DCC7426-3EB0-4B1C-8087-7A61F8D87C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14C4FF4-2C3D-4801-8191-614CD73695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1C61839-5DD2-4E89-99B2-5A9C4E7B7D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284CA9E5-DEDD-4E33-92B5-F677F1F2A26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606CFCC-ED7D-4E64-949C-A15826D5E8B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E728841-C263-401E-849E-5DA86F680B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E5E6173-9DED-4020-9BC9-CB9BFFBD45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16ABD18-C1BE-4DDD-B0E1-022B832999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1C5CB59-8F2A-4CC9-90A8-F929C0D787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725A6C3-424D-4371-BF66-C068554A35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5EB8AC9-1708-478D-9948-2306CF3542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20915D3-0DF3-4875-B8A9-160409C39E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4EBD70B-5547-4DD9-905E-B6CB9B02E7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5A33AF7-1454-4E88-99BE-1654F5C036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E9C0BEE2-C5AE-4435-AA27-28F15C1973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84E6C13-B7E3-4CFF-BC79-86C8C5E99D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0777A53-6D3C-4DEB-93E9-D25B175748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C4E0260-7D1E-4740-A1B7-F4F21DAA2C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B67B6C33-75DB-495E-93BA-6EAFDD4E675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AD5C0E9-5BBB-4EE5-98B6-C6F25C704DC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17379AAC-65A7-4985-81AC-67B84B4F5EF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2D3A0EE-246C-4E68-8444-FC59EE9EE4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D0A952B6-84D6-4346-A8E6-5E4C36112A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728A32F0-2D7F-455C-A64A-C93BF58489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E0E785A-FA43-4C98-8B9C-7B9F7CEA24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5D79CA1-75BA-406F-8CCF-F692C4AC21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181609F-FBFA-44CB-996E-CF24F6B3AB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6703092-9F3B-4C4A-B5E7-CEC89B6F00D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F130460-A839-4286-B683-CB025EA96F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1DFBBE9-7E5E-4E82-8252-C8633669CB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5DDBC277-9DF8-440D-B3C1-821512657377}"/>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81B0E218-2F38-470B-8058-913EA793EF9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34DFB591-D13C-4359-BD9E-3C0B60B72E7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33A5115-0200-4C11-80A4-3489D2448F93}"/>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131C3F1A-C9AA-425B-9C6C-5E5B9B8FA720}"/>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D9217E98-DD3E-4AC8-A363-1F81CEDDABE3}"/>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6543795C-58BE-4F11-A625-1314768332DC}"/>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2FCF142E-5D6C-4B02-A96C-64426B718783}"/>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D9B72E96-C687-49B4-9873-5D7CAE7ED5EE}"/>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E1E19E1E-0961-42F8-B9CA-F4923B606871}"/>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08A3F0B6-FA89-4924-93FF-E66F38C01860}"/>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AE3D47B-7F77-4C5C-AE31-7394CE30AE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BB3D3A7-57F6-48AB-AD93-591AE897F1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384E8F-34EE-42C9-B166-22E1EE21996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98ABDD4-567C-455E-AC74-E4EE27F27C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B48C0E7-CE3C-4A5B-8EF8-EFAEE11550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436" name="楕円 435">
          <a:extLst>
            <a:ext uri="{FF2B5EF4-FFF2-40B4-BE49-F238E27FC236}">
              <a16:creationId xmlns:a16="http://schemas.microsoft.com/office/drawing/2014/main" id="{7C982221-7173-4CAD-A329-715936E3E342}"/>
            </a:ext>
          </a:extLst>
        </xdr:cNvPr>
        <xdr:cNvSpPr/>
      </xdr:nvSpPr>
      <xdr:spPr>
        <a:xfrm>
          <a:off x="16268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62610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3A06C1CE-9C18-437B-9BAF-C0E8995E4536}"/>
            </a:ext>
          </a:extLst>
        </xdr:cNvPr>
        <xdr:cNvSpPr txBox="1"/>
      </xdr:nvSpPr>
      <xdr:spPr>
        <a:xfrm>
          <a:off x="16357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38" name="楕円 437">
          <a:extLst>
            <a:ext uri="{FF2B5EF4-FFF2-40B4-BE49-F238E27FC236}">
              <a16:creationId xmlns:a16="http://schemas.microsoft.com/office/drawing/2014/main" id="{4FA071CA-F5E3-4E83-8850-8370ADBE624B}"/>
            </a:ext>
          </a:extLst>
        </xdr:cNvPr>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38</xdr:row>
      <xdr:rowOff>134983</xdr:rowOff>
    </xdr:to>
    <xdr:cxnSp macro="">
      <xdr:nvCxnSpPr>
        <xdr:cNvPr id="439" name="直線コネクタ 438">
          <a:extLst>
            <a:ext uri="{FF2B5EF4-FFF2-40B4-BE49-F238E27FC236}">
              <a16:creationId xmlns:a16="http://schemas.microsoft.com/office/drawing/2014/main" id="{20E08154-6868-4579-9B18-1B26B083ED89}"/>
            </a:ext>
          </a:extLst>
        </xdr:cNvPr>
        <xdr:cNvCxnSpPr/>
      </xdr:nvCxnSpPr>
      <xdr:spPr>
        <a:xfrm>
          <a:off x="15481300" y="66174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40" name="楕円 439">
          <a:extLst>
            <a:ext uri="{FF2B5EF4-FFF2-40B4-BE49-F238E27FC236}">
              <a16:creationId xmlns:a16="http://schemas.microsoft.com/office/drawing/2014/main" id="{E8BA881B-3940-4B24-B49A-ADD41E0D354C}"/>
            </a:ext>
          </a:extLst>
        </xdr:cNvPr>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102326</xdr:rowOff>
    </xdr:to>
    <xdr:cxnSp macro="">
      <xdr:nvCxnSpPr>
        <xdr:cNvPr id="441" name="直線コネクタ 440">
          <a:extLst>
            <a:ext uri="{FF2B5EF4-FFF2-40B4-BE49-F238E27FC236}">
              <a16:creationId xmlns:a16="http://schemas.microsoft.com/office/drawing/2014/main" id="{8815337A-3CE9-41C0-9E6E-0A3F57D7B7F7}"/>
            </a:ext>
          </a:extLst>
        </xdr:cNvPr>
        <xdr:cNvCxnSpPr/>
      </xdr:nvCxnSpPr>
      <xdr:spPr>
        <a:xfrm>
          <a:off x="14592300" y="65798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156028</xdr:rowOff>
    </xdr:from>
    <xdr:to>
      <xdr:col>72</xdr:col>
      <xdr:colOff>38100</xdr:colOff>
      <xdr:row>38</xdr:row>
      <xdr:rowOff>86178</xdr:rowOff>
    </xdr:to>
    <xdr:sp macro="" textlink="">
      <xdr:nvSpPr>
        <xdr:cNvPr id="442" name="楕円 441">
          <a:extLst>
            <a:ext uri="{FF2B5EF4-FFF2-40B4-BE49-F238E27FC236}">
              <a16:creationId xmlns:a16="http://schemas.microsoft.com/office/drawing/2014/main" id="{F5ECB2C2-EDA6-473A-AA8B-291660AFD987}"/>
            </a:ext>
          </a:extLst>
        </xdr:cNvPr>
        <xdr:cNvSpPr/>
      </xdr:nvSpPr>
      <xdr:spPr>
        <a:xfrm>
          <a:off x="13652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35378</xdr:rowOff>
    </xdr:from>
    <xdr:to>
      <xdr:col>76</xdr:col>
      <xdr:colOff>114300</xdr:colOff>
      <xdr:row>38</xdr:row>
      <xdr:rowOff>64770</xdr:rowOff>
    </xdr:to>
    <xdr:cxnSp macro="">
      <xdr:nvCxnSpPr>
        <xdr:cNvPr id="443" name="直線コネクタ 442">
          <a:extLst>
            <a:ext uri="{FF2B5EF4-FFF2-40B4-BE49-F238E27FC236}">
              <a16:creationId xmlns:a16="http://schemas.microsoft.com/office/drawing/2014/main" id="{B87EEF9F-EE1C-4A31-A54D-3957CFCC1276}"/>
            </a:ext>
          </a:extLst>
        </xdr:cNvPr>
        <xdr:cNvCxnSpPr/>
      </xdr:nvCxnSpPr>
      <xdr:spPr>
        <a:xfrm>
          <a:off x="13703300" y="65504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120106</xdr:rowOff>
    </xdr:from>
    <xdr:to>
      <xdr:col>67</xdr:col>
      <xdr:colOff>101600</xdr:colOff>
      <xdr:row>38</xdr:row>
      <xdr:rowOff>50256</xdr:rowOff>
    </xdr:to>
    <xdr:sp macro="" textlink="">
      <xdr:nvSpPr>
        <xdr:cNvPr id="444" name="楕円 443">
          <a:extLst>
            <a:ext uri="{FF2B5EF4-FFF2-40B4-BE49-F238E27FC236}">
              <a16:creationId xmlns:a16="http://schemas.microsoft.com/office/drawing/2014/main" id="{2995F6B3-165C-4857-AD3D-C18C8C259A5E}"/>
            </a:ext>
          </a:extLst>
        </xdr:cNvPr>
        <xdr:cNvSpPr/>
      </xdr:nvSpPr>
      <xdr:spPr>
        <a:xfrm>
          <a:off x="12763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38</xdr:row>
      <xdr:rowOff>35378</xdr:rowOff>
    </xdr:to>
    <xdr:cxnSp macro="">
      <xdr:nvCxnSpPr>
        <xdr:cNvPr id="445" name="直線コネクタ 444">
          <a:extLst>
            <a:ext uri="{FF2B5EF4-FFF2-40B4-BE49-F238E27FC236}">
              <a16:creationId xmlns:a16="http://schemas.microsoft.com/office/drawing/2014/main" id="{107D986A-E7D5-424C-86C6-7BDE60FBB785}"/>
            </a:ext>
          </a:extLst>
        </xdr:cNvPr>
        <xdr:cNvCxnSpPr/>
      </xdr:nvCxnSpPr>
      <xdr:spPr>
        <a:xfrm>
          <a:off x="12814300" y="65145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872E067C-1DFD-481E-AAD7-32F39CA6A4DD}"/>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E2DE2A03-DD1D-4579-946E-D4D48B877810}"/>
            </a:ext>
          </a:extLst>
        </xdr:cNvPr>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15528C4-82F2-4400-8471-67BECFB4C6A5}"/>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C206CE0-A209-4B3C-8980-8ABE46CA3533}"/>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1D5F3DCD-140E-4AA5-B5CF-4D77EB8CDF32}"/>
            </a:ext>
          </a:extLst>
        </xdr:cNvPr>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132097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370FB81-00AE-4FED-9C9F-246885F34473}"/>
            </a:ext>
          </a:extLst>
        </xdr:cNvPr>
        <xdr:cNvSpPr txBox="1"/>
      </xdr:nvSpPr>
      <xdr:spPr>
        <a:xfrm>
          <a:off x="14389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102705</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2F71D01-8064-48BB-B93E-81AB0A1F5E96}"/>
            </a:ext>
          </a:extLst>
        </xdr:cNvPr>
        <xdr:cNvSpPr txBox="1"/>
      </xdr:nvSpPr>
      <xdr:spPr>
        <a:xfrm>
          <a:off x="13500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41383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E6C461B-91E1-4BD3-B56B-0604C4E1DE46}"/>
            </a:ext>
          </a:extLst>
        </xdr:cNvPr>
        <xdr:cNvSpPr txBox="1"/>
      </xdr:nvSpPr>
      <xdr:spPr>
        <a:xfrm>
          <a:off x="12611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9FD0164-B71D-404A-9360-CEB0BADDFA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497F381-CBE4-424E-8665-9E35E88378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339FF39-8CED-420D-847F-11DAD67103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2E886E0F-F05B-41DA-B632-F8CD3FFD6F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946F428-B1B4-4E3C-8694-38E44932CC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0E8D67B-1523-4599-9CF5-EACB981FFA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74B81D95-FD3B-44F6-91A4-20328A1705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48FE7A0-2D63-4335-A373-B15DBCFA6B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D24AB2A-812C-46CD-ACE0-6EB8F382D4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8E5B3FF1-F387-435F-AD8A-A2DD785828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24921111-BA95-4E3D-BEEC-90EE22E8A8B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581FC76B-5824-494E-98AE-EB2BEC4F92A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549FA0BC-74FC-4A08-8C17-D951F2E29EB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D0E35B63-703B-42F4-834D-C3F0FAFD1F0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FC47686-009E-4674-A860-17A84A647B4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11666E0C-0967-453B-A09D-5D7AEF574AD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34C2A907-A51C-4C0C-AAE8-63596451F7E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C99AB2AB-03BA-41E0-881E-A20EAF1F184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6E9DA847-9F01-4DEC-BF5F-827ADB3322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A3174EB5-06B3-4084-B9F3-A124E122866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34E5369-B0CE-4402-A255-F9131D371B9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964A3D63-D519-4D3D-9DA9-E0D5F0E0B99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34CACDCE-45DF-4B73-AA68-8F84A780E6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B75931D-8085-4773-A57F-2D2C3E99755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1096648-7775-4276-9417-3C62433902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7BEB8E46-C76A-4F17-B0CB-C66295E0A805}"/>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531F370-2C87-4891-9086-EB118EAEC924}"/>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BD593010-F7F1-4122-B35B-81419F0DB6EC}"/>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F5EE3FFA-82F5-4212-9376-6A996BBB51D7}"/>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53621717-8C5C-4842-BD32-7562D44EE646}"/>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F25D4C7C-FA70-419E-80BB-7A9FE17165F7}"/>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E832C683-885A-44DF-B4DC-94A175941B6C}"/>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94A6F45C-EA75-4E77-AF01-DEA58E5332F7}"/>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BAF2D33D-4CFC-4F2B-A436-E09A0173B77E}"/>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83C21AE6-9AA5-417A-A507-79BD2CD5E971}"/>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AF3258CF-558D-4155-866D-5483C9F8D3E7}"/>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7899387-4CCD-4278-A32B-41FE8BDCF0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6DBCB96-76CA-43F3-AD55-6D55706F12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2F8B1FA-5547-4983-AAA2-7A4A15F9F8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6E0A8CF-0384-4ABD-B49D-0737E91B84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95EF633-E29D-45A7-8839-7FC4D51BDC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62412</xdr:rowOff>
    </xdr:from>
    <xdr:to>
      <xdr:col>116</xdr:col>
      <xdr:colOff>114300</xdr:colOff>
      <xdr:row>40</xdr:row>
      <xdr:rowOff>164012</xdr:rowOff>
    </xdr:to>
    <xdr:sp macro="" textlink="">
      <xdr:nvSpPr>
        <xdr:cNvPr id="495" name="楕円 494">
          <a:extLst>
            <a:ext uri="{FF2B5EF4-FFF2-40B4-BE49-F238E27FC236}">
              <a16:creationId xmlns:a16="http://schemas.microsoft.com/office/drawing/2014/main" id="{4F9CFCA5-C7E1-4501-9C0D-F4BE27A4063F}"/>
            </a:ext>
          </a:extLst>
        </xdr:cNvPr>
        <xdr:cNvSpPr/>
      </xdr:nvSpPr>
      <xdr:spPr>
        <a:xfrm>
          <a:off x="221107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40839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D2D97699-77E5-485F-ADD8-8701C900E480}"/>
            </a:ext>
          </a:extLst>
        </xdr:cNvPr>
        <xdr:cNvSpPr txBox="1"/>
      </xdr:nvSpPr>
      <xdr:spPr>
        <a:xfrm>
          <a:off x="22199600"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64588</xdr:rowOff>
    </xdr:from>
    <xdr:to>
      <xdr:col>112</xdr:col>
      <xdr:colOff>38100</xdr:colOff>
      <xdr:row>40</xdr:row>
      <xdr:rowOff>166188</xdr:rowOff>
    </xdr:to>
    <xdr:sp macro="" textlink="">
      <xdr:nvSpPr>
        <xdr:cNvPr id="497" name="楕円 496">
          <a:extLst>
            <a:ext uri="{FF2B5EF4-FFF2-40B4-BE49-F238E27FC236}">
              <a16:creationId xmlns:a16="http://schemas.microsoft.com/office/drawing/2014/main" id="{D13DD5B5-E469-47A3-87CC-CFB6447E985F}"/>
            </a:ext>
          </a:extLst>
        </xdr:cNvPr>
        <xdr:cNvSpPr/>
      </xdr:nvSpPr>
      <xdr:spPr>
        <a:xfrm>
          <a:off x="2127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113212</xdr:rowOff>
    </xdr:from>
    <xdr:to>
      <xdr:col>116</xdr:col>
      <xdr:colOff>63500</xdr:colOff>
      <xdr:row>40</xdr:row>
      <xdr:rowOff>115388</xdr:rowOff>
    </xdr:to>
    <xdr:cxnSp macro="">
      <xdr:nvCxnSpPr>
        <xdr:cNvPr id="498" name="直線コネクタ 497">
          <a:extLst>
            <a:ext uri="{FF2B5EF4-FFF2-40B4-BE49-F238E27FC236}">
              <a16:creationId xmlns:a16="http://schemas.microsoft.com/office/drawing/2014/main" id="{B6272F52-599D-41DA-99F2-536075C74E63}"/>
            </a:ext>
          </a:extLst>
        </xdr:cNvPr>
        <xdr:cNvCxnSpPr/>
      </xdr:nvCxnSpPr>
      <xdr:spPr>
        <a:xfrm flipV="1">
          <a:off x="21323300" y="69712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66766</xdr:rowOff>
    </xdr:from>
    <xdr:to>
      <xdr:col>107</xdr:col>
      <xdr:colOff>101600</xdr:colOff>
      <xdr:row>40</xdr:row>
      <xdr:rowOff>168366</xdr:rowOff>
    </xdr:to>
    <xdr:sp macro="" textlink="">
      <xdr:nvSpPr>
        <xdr:cNvPr id="499" name="楕円 498">
          <a:extLst>
            <a:ext uri="{FF2B5EF4-FFF2-40B4-BE49-F238E27FC236}">
              <a16:creationId xmlns:a16="http://schemas.microsoft.com/office/drawing/2014/main" id="{2A21A47D-38A9-442A-AFCB-A16A45FECE1C}"/>
            </a:ext>
          </a:extLst>
        </xdr:cNvPr>
        <xdr:cNvSpPr/>
      </xdr:nvSpPr>
      <xdr:spPr>
        <a:xfrm>
          <a:off x="20383500" y="69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115388</xdr:rowOff>
    </xdr:from>
    <xdr:to>
      <xdr:col>111</xdr:col>
      <xdr:colOff>177800</xdr:colOff>
      <xdr:row>40</xdr:row>
      <xdr:rowOff>117566</xdr:rowOff>
    </xdr:to>
    <xdr:cxnSp macro="">
      <xdr:nvCxnSpPr>
        <xdr:cNvPr id="500" name="直線コネクタ 499">
          <a:extLst>
            <a:ext uri="{FF2B5EF4-FFF2-40B4-BE49-F238E27FC236}">
              <a16:creationId xmlns:a16="http://schemas.microsoft.com/office/drawing/2014/main" id="{7ABBD73A-CDC0-44C8-B494-0C0150803C98}"/>
            </a:ext>
          </a:extLst>
        </xdr:cNvPr>
        <xdr:cNvCxnSpPr/>
      </xdr:nvCxnSpPr>
      <xdr:spPr>
        <a:xfrm flipV="1">
          <a:off x="20434300" y="69733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70031</xdr:rowOff>
    </xdr:from>
    <xdr:to>
      <xdr:col>102</xdr:col>
      <xdr:colOff>165100</xdr:colOff>
      <xdr:row>41</xdr:row>
      <xdr:rowOff>181</xdr:rowOff>
    </xdr:to>
    <xdr:sp macro="" textlink="">
      <xdr:nvSpPr>
        <xdr:cNvPr id="501" name="楕円 500">
          <a:extLst>
            <a:ext uri="{FF2B5EF4-FFF2-40B4-BE49-F238E27FC236}">
              <a16:creationId xmlns:a16="http://schemas.microsoft.com/office/drawing/2014/main" id="{37FFDE8E-B0A3-43E7-8CE1-EB5DD176B2D0}"/>
            </a:ext>
          </a:extLst>
        </xdr:cNvPr>
        <xdr:cNvSpPr/>
      </xdr:nvSpPr>
      <xdr:spPr>
        <a:xfrm>
          <a:off x="19494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117566</xdr:rowOff>
    </xdr:from>
    <xdr:to>
      <xdr:col>107</xdr:col>
      <xdr:colOff>50800</xdr:colOff>
      <xdr:row>40</xdr:row>
      <xdr:rowOff>120831</xdr:rowOff>
    </xdr:to>
    <xdr:cxnSp macro="">
      <xdr:nvCxnSpPr>
        <xdr:cNvPr id="502" name="直線コネクタ 501">
          <a:extLst>
            <a:ext uri="{FF2B5EF4-FFF2-40B4-BE49-F238E27FC236}">
              <a16:creationId xmlns:a16="http://schemas.microsoft.com/office/drawing/2014/main" id="{46E2838F-CF78-45A3-AA6F-EFAB8BC817AC}"/>
            </a:ext>
          </a:extLst>
        </xdr:cNvPr>
        <xdr:cNvCxnSpPr/>
      </xdr:nvCxnSpPr>
      <xdr:spPr>
        <a:xfrm flipV="1">
          <a:off x="19545300" y="6975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73297</xdr:rowOff>
    </xdr:from>
    <xdr:to>
      <xdr:col>98</xdr:col>
      <xdr:colOff>38100</xdr:colOff>
      <xdr:row>41</xdr:row>
      <xdr:rowOff>3447</xdr:rowOff>
    </xdr:to>
    <xdr:sp macro="" textlink="">
      <xdr:nvSpPr>
        <xdr:cNvPr id="503" name="楕円 502">
          <a:extLst>
            <a:ext uri="{FF2B5EF4-FFF2-40B4-BE49-F238E27FC236}">
              <a16:creationId xmlns:a16="http://schemas.microsoft.com/office/drawing/2014/main" id="{1D120322-71AF-4FE4-873D-9D0E30D48D3B}"/>
            </a:ext>
          </a:extLst>
        </xdr:cNvPr>
        <xdr:cNvSpPr/>
      </xdr:nvSpPr>
      <xdr:spPr>
        <a:xfrm>
          <a:off x="18605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120831</xdr:rowOff>
    </xdr:from>
    <xdr:to>
      <xdr:col>102</xdr:col>
      <xdr:colOff>114300</xdr:colOff>
      <xdr:row>40</xdr:row>
      <xdr:rowOff>124097</xdr:rowOff>
    </xdr:to>
    <xdr:cxnSp macro="">
      <xdr:nvCxnSpPr>
        <xdr:cNvPr id="504" name="直線コネクタ 503">
          <a:extLst>
            <a:ext uri="{FF2B5EF4-FFF2-40B4-BE49-F238E27FC236}">
              <a16:creationId xmlns:a16="http://schemas.microsoft.com/office/drawing/2014/main" id="{0BBC8885-C227-4938-AB42-61D2A09E7D04}"/>
            </a:ext>
          </a:extLst>
        </xdr:cNvPr>
        <xdr:cNvCxnSpPr/>
      </xdr:nvCxnSpPr>
      <xdr:spPr>
        <a:xfrm flipV="1">
          <a:off x="18656300" y="69788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740A1F5B-185E-403F-AB55-F4FE36FB8DE1}"/>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DFC8AD61-A053-49A2-92F5-F8F7A20971C9}"/>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BAD8938A-2879-499E-9EE6-3149BCC250B2}"/>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D057AB6C-1205-4F0F-8842-B4CB011CF749}"/>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157315</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47E44041-42F4-4EFE-9D17-AA6891C878AA}"/>
            </a:ext>
          </a:extLst>
        </xdr:cNvPr>
        <xdr:cNvSpPr txBox="1"/>
      </xdr:nvSpPr>
      <xdr:spPr>
        <a:xfrm>
          <a:off x="210757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159493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733B41ED-3FA4-4BD0-B3BF-F1829ABC2890}"/>
            </a:ext>
          </a:extLst>
        </xdr:cNvPr>
        <xdr:cNvSpPr txBox="1"/>
      </xdr:nvSpPr>
      <xdr:spPr>
        <a:xfrm>
          <a:off x="20199427" y="70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162758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2B689B93-FF65-49C6-8DCC-EB09F77974A7}"/>
            </a:ext>
          </a:extLst>
        </xdr:cNvPr>
        <xdr:cNvSpPr txBox="1"/>
      </xdr:nvSpPr>
      <xdr:spPr>
        <a:xfrm>
          <a:off x="193104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166024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248E6991-A32F-4816-B6B4-3624BF8634C3}"/>
            </a:ext>
          </a:extLst>
        </xdr:cNvPr>
        <xdr:cNvSpPr txBox="1"/>
      </xdr:nvSpPr>
      <xdr:spPr>
        <a:xfrm>
          <a:off x="18421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35B0E243-348E-4872-AA72-EDC1D14BB4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11928E7-E651-4886-B5C7-747C5D710D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8D8F3D0C-8CC6-46E2-8E79-D7E793CB25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CD086CC8-1888-46CB-BCD4-8A9B6A2473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6C301DE2-E1B0-4529-87D4-58D53500D6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A1EC8451-7756-4F11-8210-4D101D3CD4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444A0802-98AE-46C8-A623-706ADF8579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F810A23-606B-44A1-9C2F-FDB4F200B3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C56AF620-7A86-4991-B207-28D6766F9D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8CE058FA-1002-4030-B413-220CEE9096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F5C884C9-497A-4BE5-A769-764F463A64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1A76CB2-3905-420A-AC0C-D89E14E1465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827789D-3D86-462B-8C48-F8098FF440A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18F0CCD7-2C86-49F0-8EB8-BC34A6E9C7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5688AE19-858D-4EE0-9DE3-B7EC3078C1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F826385B-8B79-4D85-A8D1-78B50D1537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D536C05B-7878-47EE-85B7-153F5ED240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17A02384-C5FC-4230-A15D-5B0AEB8C5B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5D482BDF-0820-46E9-8D3F-21052803785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72C0CAA-D4F5-4EC2-B460-8A42C91CECA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2941C16C-1875-47C5-AD18-67DB4058FBC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6EBCD3B-D9D3-4EAC-A23F-9F536697C5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F7AF12D-7B60-4D84-96C4-B27F3518A93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69009C74-2EA7-45E6-AD3C-E939B3354F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C04A8DFA-76B9-4EED-8AC2-48FBB82E7EEB}"/>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4DEBC871-056F-44E6-B66B-40634930DB07}"/>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35E6BDC2-3622-43C6-B08D-9963FBFB84B3}"/>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C45D7C97-6552-4CE3-9C07-124577B390CA}"/>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87A845E6-5C33-49B9-9429-E7BD58ABAD22}"/>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95D8D41-9DED-4BD6-9EC4-0C619E98AF5E}"/>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9F25985C-9A66-41FA-9926-3DF323BFEA3B}"/>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663C7F91-187A-4121-96A5-91C130710FF1}"/>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96839257-C9BE-48B5-8214-6F4F43B97AEB}"/>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7B29E9D2-CFD6-4BC8-BF2B-DA639DA15677}"/>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539BCD91-096E-4A88-A4EE-78717F357A9A}"/>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BA4713-9F2A-4B9F-9AD6-A4A0A0B9BB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90C93E9-4792-4C47-A011-00406ED921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66FE5AC-B73C-4B85-BEA8-AB2F72AE85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ABC58A2-34A2-4C98-8089-1B026B37F0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623722C-4B47-4173-8848-707ED5C8853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53" name="楕円 552">
          <a:extLst>
            <a:ext uri="{FF2B5EF4-FFF2-40B4-BE49-F238E27FC236}">
              <a16:creationId xmlns:a16="http://schemas.microsoft.com/office/drawing/2014/main" id="{31A3E48F-30A8-4E33-9D98-8C19054B4682}"/>
            </a:ext>
          </a:extLst>
        </xdr:cNvPr>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3FC0E860-BF5B-402D-9722-9FB8613CC1C8}"/>
            </a:ext>
          </a:extLst>
        </xdr:cNvPr>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555" name="楕円 554">
          <a:extLst>
            <a:ext uri="{FF2B5EF4-FFF2-40B4-BE49-F238E27FC236}">
              <a16:creationId xmlns:a16="http://schemas.microsoft.com/office/drawing/2014/main" id="{25B94F87-C0A2-409E-80D8-E96C54CE4F3E}"/>
            </a:ext>
          </a:extLst>
        </xdr:cNvPr>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83820</xdr:rowOff>
    </xdr:to>
    <xdr:cxnSp macro="">
      <xdr:nvCxnSpPr>
        <xdr:cNvPr id="556" name="直線コネクタ 555">
          <a:extLst>
            <a:ext uri="{FF2B5EF4-FFF2-40B4-BE49-F238E27FC236}">
              <a16:creationId xmlns:a16="http://schemas.microsoft.com/office/drawing/2014/main" id="{D5A2D7C4-2111-4015-B120-A0E96062E4B0}"/>
            </a:ext>
          </a:extLst>
        </xdr:cNvPr>
        <xdr:cNvCxnSpPr/>
      </xdr:nvCxnSpPr>
      <xdr:spPr>
        <a:xfrm>
          <a:off x="15481300" y="103231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7" name="楕円 556">
          <a:extLst>
            <a:ext uri="{FF2B5EF4-FFF2-40B4-BE49-F238E27FC236}">
              <a16:creationId xmlns:a16="http://schemas.microsoft.com/office/drawing/2014/main" id="{4908D30D-9D95-42FC-8E4E-87BDE2954D9A}"/>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36195</xdr:rowOff>
    </xdr:to>
    <xdr:cxnSp macro="">
      <xdr:nvCxnSpPr>
        <xdr:cNvPr id="558" name="直線コネクタ 557">
          <a:extLst>
            <a:ext uri="{FF2B5EF4-FFF2-40B4-BE49-F238E27FC236}">
              <a16:creationId xmlns:a16="http://schemas.microsoft.com/office/drawing/2014/main" id="{244276D2-E68B-4345-A0F3-EE98531AE1CD}"/>
            </a:ext>
          </a:extLst>
        </xdr:cNvPr>
        <xdr:cNvCxnSpPr/>
      </xdr:nvCxnSpPr>
      <xdr:spPr>
        <a:xfrm>
          <a:off x="14592300" y="10311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59" name="楕円 558">
          <a:extLst>
            <a:ext uri="{FF2B5EF4-FFF2-40B4-BE49-F238E27FC236}">
              <a16:creationId xmlns:a16="http://schemas.microsoft.com/office/drawing/2014/main" id="{66190F68-2285-4458-BDCF-A54B9B950087}"/>
            </a:ext>
          </a:extLst>
        </xdr:cNvPr>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24765</xdr:rowOff>
    </xdr:to>
    <xdr:cxnSp macro="">
      <xdr:nvCxnSpPr>
        <xdr:cNvPr id="560" name="直線コネクタ 559">
          <a:extLst>
            <a:ext uri="{FF2B5EF4-FFF2-40B4-BE49-F238E27FC236}">
              <a16:creationId xmlns:a16="http://schemas.microsoft.com/office/drawing/2014/main" id="{5122E323-57F3-412D-A61F-6C737641EC06}"/>
            </a:ext>
          </a:extLst>
        </xdr:cNvPr>
        <xdr:cNvCxnSpPr/>
      </xdr:nvCxnSpPr>
      <xdr:spPr>
        <a:xfrm>
          <a:off x="13703300" y="1027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61" name="楕円 560">
          <a:extLst>
            <a:ext uri="{FF2B5EF4-FFF2-40B4-BE49-F238E27FC236}">
              <a16:creationId xmlns:a16="http://schemas.microsoft.com/office/drawing/2014/main" id="{0BA64384-D26D-4144-9572-0BAA01B53F2B}"/>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158115</xdr:rowOff>
    </xdr:to>
    <xdr:cxnSp macro="">
      <xdr:nvCxnSpPr>
        <xdr:cNvPr id="562" name="直線コネクタ 561">
          <a:extLst>
            <a:ext uri="{FF2B5EF4-FFF2-40B4-BE49-F238E27FC236}">
              <a16:creationId xmlns:a16="http://schemas.microsoft.com/office/drawing/2014/main" id="{30C548F8-4AA6-4C37-96EF-D16AABC5B282}"/>
            </a:ext>
          </a:extLst>
        </xdr:cNvPr>
        <xdr:cNvCxnSpPr/>
      </xdr:nvCxnSpPr>
      <xdr:spPr>
        <a:xfrm>
          <a:off x="12814300" y="102298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a:extLst>
            <a:ext uri="{FF2B5EF4-FFF2-40B4-BE49-F238E27FC236}">
              <a16:creationId xmlns:a16="http://schemas.microsoft.com/office/drawing/2014/main" id="{C8C3D2A7-A905-4448-A3D4-A059FEFB5FC9}"/>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a:extLst>
            <a:ext uri="{FF2B5EF4-FFF2-40B4-BE49-F238E27FC236}">
              <a16:creationId xmlns:a16="http://schemas.microsoft.com/office/drawing/2014/main" id="{79D03960-B819-4ED5-AA4E-0BBADE32D052}"/>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a:extLst>
            <a:ext uri="{FF2B5EF4-FFF2-40B4-BE49-F238E27FC236}">
              <a16:creationId xmlns:a16="http://schemas.microsoft.com/office/drawing/2014/main" id="{7D50D476-7528-4664-B8A6-5E29756AD1C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a:extLst>
            <a:ext uri="{FF2B5EF4-FFF2-40B4-BE49-F238E27FC236}">
              <a16:creationId xmlns:a16="http://schemas.microsoft.com/office/drawing/2014/main" id="{EE9B9C9C-133B-4513-979E-78193D4E8595}"/>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103522</xdr:rowOff>
    </xdr:from>
    <xdr:ext cx="405111" cy="259045"/>
    <xdr:sp macro="" textlink="">
      <xdr:nvSpPr>
        <xdr:cNvPr id="567" name="n_1mainValue【学校施設】&#10;有形固定資産減価償却率">
          <a:extLst>
            <a:ext uri="{FF2B5EF4-FFF2-40B4-BE49-F238E27FC236}">
              <a16:creationId xmlns:a16="http://schemas.microsoft.com/office/drawing/2014/main" id="{9A76ED74-9DE5-44D9-9C5C-F6D9B35DA36F}"/>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568" name="n_2mainValue【学校施設】&#10;有形固定資産減価償却率">
          <a:extLst>
            <a:ext uri="{FF2B5EF4-FFF2-40B4-BE49-F238E27FC236}">
              <a16:creationId xmlns:a16="http://schemas.microsoft.com/office/drawing/2014/main" id="{A51A5612-1F7F-4F7E-88F2-CFEA2CD532CB}"/>
            </a:ext>
          </a:extLst>
        </xdr:cNvPr>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569" name="n_3mainValue【学校施設】&#10;有形固定資産減価償却率">
          <a:extLst>
            <a:ext uri="{FF2B5EF4-FFF2-40B4-BE49-F238E27FC236}">
              <a16:creationId xmlns:a16="http://schemas.microsoft.com/office/drawing/2014/main" id="{C32C1DA9-453B-48A1-A986-4F33E0448AD8}"/>
            </a:ext>
          </a:extLst>
        </xdr:cNvPr>
        <xdr:cNvSpPr txBox="1"/>
      </xdr:nvSpPr>
      <xdr:spPr>
        <a:xfrm>
          <a:off x="13500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570" name="n_4mainValue【学校施設】&#10;有形固定資産減価償却率">
          <a:extLst>
            <a:ext uri="{FF2B5EF4-FFF2-40B4-BE49-F238E27FC236}">
              <a16:creationId xmlns:a16="http://schemas.microsoft.com/office/drawing/2014/main" id="{2DF0F216-A3F3-412E-A7D8-62B83B78F0F3}"/>
            </a:ext>
          </a:extLst>
        </xdr:cNvPr>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3F81F84B-6589-4B1F-AC14-AB1B38141C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B730BF29-207B-416B-8F4B-7801E228B3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17BA16B-4B07-4587-AB2A-24C9A9C7AA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7CC65C6-5BEA-4FBA-B640-1626FE1414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789918F1-9601-4CBE-A116-62FECE71F3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FC94B26-2A23-49F6-ACD1-F700F6AF6A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D06B0CBA-CA19-4DD2-9861-BCD9527E7B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9340859B-291D-4801-AE49-7477B137CA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9CEE80E-81D3-40BC-BC91-E7AC9B1D1A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AE626C9D-FC85-4ACF-A94D-CF74F95F83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E8E43875-6BC6-4C26-A607-8EA5DA51F3E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3C66D88B-E08D-40DA-B9DD-C0574375C7E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392BF8C5-E5C5-43A6-8102-E34240D9891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893B7C5A-D3DD-4C04-8044-A00C5D207DD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F616490F-E3EF-4389-864D-B100299EF49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1D92C186-0A5E-4D78-9ED9-83C5561ADC6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F6AFE1C-D23E-43E8-B212-CC2A8AC893F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488A0233-7F27-459E-9ADA-8C25671BF89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FFBF0C43-377D-474C-B09C-B53E836522A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3EC523E5-098D-437F-9D71-A333494EFC0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4662F72C-48D5-4DB3-86B3-09393E18FFE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11BBB289-E45E-45CE-9C4D-56FEE132703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6AC812F0-06A8-441E-90CD-7DD9817CCF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6D6DF103-6632-4520-BC4C-D2EF20A5BFA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1AEA6AB1-6F6A-4415-81E5-EE9C324DAB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79E69729-D421-4BCE-9417-B75747859F2C}"/>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AE392F69-2A8D-46A4-8331-CB0BDF6DA25E}"/>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AB5BE1D8-4E7B-4447-ACA2-2FC808858956}"/>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5A206368-091C-41CE-B1B4-0BFA72440C40}"/>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27D36420-65D5-45E8-8D1C-C3D0F0A4CB1A}"/>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1" name="【学校施設】&#10;一人当たり面積平均値テキスト">
          <a:extLst>
            <a:ext uri="{FF2B5EF4-FFF2-40B4-BE49-F238E27FC236}">
              <a16:creationId xmlns:a16="http://schemas.microsoft.com/office/drawing/2014/main" id="{E1151CCA-DF97-45D9-BDE7-139CC7203921}"/>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A0594976-4683-488C-9B3C-947009F9C5EB}"/>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1F1C9DE6-37A8-4967-AB40-E801124C1CBE}"/>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DBA06F89-AF6B-4149-88C8-0E2EB8E7EA11}"/>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2A16C453-05F7-4A78-8DBA-559A65D07CD3}"/>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EEBD4129-DA6F-41E5-BB2C-ECC0115CB3C5}"/>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0C6772B-DF58-49FE-BF4C-8A9A6BA5F6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4A2DC5E-CC76-4D90-95C8-712CF94220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A8042C1-4797-41F6-983B-D7485C166D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B0BAD62-770A-405E-B829-3046DE17D1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1EE8B243-39EB-4F61-8E00-00B6DE38EA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49131</xdr:rowOff>
    </xdr:from>
    <xdr:to>
      <xdr:col>116</xdr:col>
      <xdr:colOff>114300</xdr:colOff>
      <xdr:row>62</xdr:row>
      <xdr:rowOff>150731</xdr:rowOff>
    </xdr:to>
    <xdr:sp macro="" textlink="">
      <xdr:nvSpPr>
        <xdr:cNvPr id="612" name="楕円 611">
          <a:extLst>
            <a:ext uri="{FF2B5EF4-FFF2-40B4-BE49-F238E27FC236}">
              <a16:creationId xmlns:a16="http://schemas.microsoft.com/office/drawing/2014/main" id="{7427A4AD-088C-4B6B-9DC9-B411DCF2296D}"/>
            </a:ext>
          </a:extLst>
        </xdr:cNvPr>
        <xdr:cNvSpPr/>
      </xdr:nvSpPr>
      <xdr:spPr>
        <a:xfrm>
          <a:off x="22110700" y="106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27558</xdr:rowOff>
    </xdr:from>
    <xdr:ext cx="469744" cy="259045"/>
    <xdr:sp macro="" textlink="">
      <xdr:nvSpPr>
        <xdr:cNvPr id="613" name="【学校施設】&#10;一人当たり面積該当値テキスト">
          <a:extLst>
            <a:ext uri="{FF2B5EF4-FFF2-40B4-BE49-F238E27FC236}">
              <a16:creationId xmlns:a16="http://schemas.microsoft.com/office/drawing/2014/main" id="{29136731-963F-4C55-8560-168D7B1C11B3}"/>
            </a:ext>
          </a:extLst>
        </xdr:cNvPr>
        <xdr:cNvSpPr txBox="1"/>
      </xdr:nvSpPr>
      <xdr:spPr>
        <a:xfrm>
          <a:off x="22199600" y="106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52560</xdr:rowOff>
    </xdr:from>
    <xdr:to>
      <xdr:col>112</xdr:col>
      <xdr:colOff>38100</xdr:colOff>
      <xdr:row>62</xdr:row>
      <xdr:rowOff>154160</xdr:rowOff>
    </xdr:to>
    <xdr:sp macro="" textlink="">
      <xdr:nvSpPr>
        <xdr:cNvPr id="614" name="楕円 613">
          <a:extLst>
            <a:ext uri="{FF2B5EF4-FFF2-40B4-BE49-F238E27FC236}">
              <a16:creationId xmlns:a16="http://schemas.microsoft.com/office/drawing/2014/main" id="{DBD72281-B666-441D-97C8-FCFC53F7D67C}"/>
            </a:ext>
          </a:extLst>
        </xdr:cNvPr>
        <xdr:cNvSpPr/>
      </xdr:nvSpPr>
      <xdr:spPr>
        <a:xfrm>
          <a:off x="21272500" y="106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99931</xdr:rowOff>
    </xdr:from>
    <xdr:to>
      <xdr:col>116</xdr:col>
      <xdr:colOff>63500</xdr:colOff>
      <xdr:row>62</xdr:row>
      <xdr:rowOff>103360</xdr:rowOff>
    </xdr:to>
    <xdr:cxnSp macro="">
      <xdr:nvCxnSpPr>
        <xdr:cNvPr id="615" name="直線コネクタ 614">
          <a:extLst>
            <a:ext uri="{FF2B5EF4-FFF2-40B4-BE49-F238E27FC236}">
              <a16:creationId xmlns:a16="http://schemas.microsoft.com/office/drawing/2014/main" id="{A6515B33-584F-45EF-A488-6647AF9764B2}"/>
            </a:ext>
          </a:extLst>
        </xdr:cNvPr>
        <xdr:cNvCxnSpPr/>
      </xdr:nvCxnSpPr>
      <xdr:spPr>
        <a:xfrm flipV="1">
          <a:off x="21323300" y="1072983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54193</xdr:rowOff>
    </xdr:from>
    <xdr:to>
      <xdr:col>107</xdr:col>
      <xdr:colOff>101600</xdr:colOff>
      <xdr:row>62</xdr:row>
      <xdr:rowOff>155793</xdr:rowOff>
    </xdr:to>
    <xdr:sp macro="" textlink="">
      <xdr:nvSpPr>
        <xdr:cNvPr id="616" name="楕円 615">
          <a:extLst>
            <a:ext uri="{FF2B5EF4-FFF2-40B4-BE49-F238E27FC236}">
              <a16:creationId xmlns:a16="http://schemas.microsoft.com/office/drawing/2014/main" id="{B6A3522D-C76B-4601-B2F9-7C8AB1ADE601}"/>
            </a:ext>
          </a:extLst>
        </xdr:cNvPr>
        <xdr:cNvSpPr/>
      </xdr:nvSpPr>
      <xdr:spPr>
        <a:xfrm>
          <a:off x="20383500" y="106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103360</xdr:rowOff>
    </xdr:from>
    <xdr:to>
      <xdr:col>111</xdr:col>
      <xdr:colOff>177800</xdr:colOff>
      <xdr:row>62</xdr:row>
      <xdr:rowOff>104993</xdr:rowOff>
    </xdr:to>
    <xdr:cxnSp macro="">
      <xdr:nvCxnSpPr>
        <xdr:cNvPr id="617" name="直線コネクタ 616">
          <a:extLst>
            <a:ext uri="{FF2B5EF4-FFF2-40B4-BE49-F238E27FC236}">
              <a16:creationId xmlns:a16="http://schemas.microsoft.com/office/drawing/2014/main" id="{AE2EBE97-071A-41DB-B2CF-2A37F51CC2C6}"/>
            </a:ext>
          </a:extLst>
        </xdr:cNvPr>
        <xdr:cNvCxnSpPr/>
      </xdr:nvCxnSpPr>
      <xdr:spPr>
        <a:xfrm flipV="1">
          <a:off x="20434300" y="10733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58112</xdr:rowOff>
    </xdr:from>
    <xdr:to>
      <xdr:col>102</xdr:col>
      <xdr:colOff>165100</xdr:colOff>
      <xdr:row>62</xdr:row>
      <xdr:rowOff>159712</xdr:rowOff>
    </xdr:to>
    <xdr:sp macro="" textlink="">
      <xdr:nvSpPr>
        <xdr:cNvPr id="618" name="楕円 617">
          <a:extLst>
            <a:ext uri="{FF2B5EF4-FFF2-40B4-BE49-F238E27FC236}">
              <a16:creationId xmlns:a16="http://schemas.microsoft.com/office/drawing/2014/main" id="{F44A98AC-CD83-474B-A88B-B1D548F40481}"/>
            </a:ext>
          </a:extLst>
        </xdr:cNvPr>
        <xdr:cNvSpPr/>
      </xdr:nvSpPr>
      <xdr:spPr>
        <a:xfrm>
          <a:off x="19494500" y="106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104993</xdr:rowOff>
    </xdr:from>
    <xdr:to>
      <xdr:col>107</xdr:col>
      <xdr:colOff>50800</xdr:colOff>
      <xdr:row>62</xdr:row>
      <xdr:rowOff>108912</xdr:rowOff>
    </xdr:to>
    <xdr:cxnSp macro="">
      <xdr:nvCxnSpPr>
        <xdr:cNvPr id="619" name="直線コネクタ 618">
          <a:extLst>
            <a:ext uri="{FF2B5EF4-FFF2-40B4-BE49-F238E27FC236}">
              <a16:creationId xmlns:a16="http://schemas.microsoft.com/office/drawing/2014/main" id="{223FD1FC-873F-4BB5-8D0D-9CEAE0EA167E}"/>
            </a:ext>
          </a:extLst>
        </xdr:cNvPr>
        <xdr:cNvCxnSpPr/>
      </xdr:nvCxnSpPr>
      <xdr:spPr>
        <a:xfrm flipV="1">
          <a:off x="19545300" y="107348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61704</xdr:rowOff>
    </xdr:from>
    <xdr:to>
      <xdr:col>98</xdr:col>
      <xdr:colOff>38100</xdr:colOff>
      <xdr:row>62</xdr:row>
      <xdr:rowOff>163304</xdr:rowOff>
    </xdr:to>
    <xdr:sp macro="" textlink="">
      <xdr:nvSpPr>
        <xdr:cNvPr id="620" name="楕円 619">
          <a:extLst>
            <a:ext uri="{FF2B5EF4-FFF2-40B4-BE49-F238E27FC236}">
              <a16:creationId xmlns:a16="http://schemas.microsoft.com/office/drawing/2014/main" id="{B8BB388F-22B5-4F35-9434-BD35D5B581AF}"/>
            </a:ext>
          </a:extLst>
        </xdr:cNvPr>
        <xdr:cNvSpPr/>
      </xdr:nvSpPr>
      <xdr:spPr>
        <a:xfrm>
          <a:off x="18605500" y="106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108912</xdr:rowOff>
    </xdr:from>
    <xdr:to>
      <xdr:col>102</xdr:col>
      <xdr:colOff>114300</xdr:colOff>
      <xdr:row>62</xdr:row>
      <xdr:rowOff>112504</xdr:rowOff>
    </xdr:to>
    <xdr:cxnSp macro="">
      <xdr:nvCxnSpPr>
        <xdr:cNvPr id="621" name="直線コネクタ 620">
          <a:extLst>
            <a:ext uri="{FF2B5EF4-FFF2-40B4-BE49-F238E27FC236}">
              <a16:creationId xmlns:a16="http://schemas.microsoft.com/office/drawing/2014/main" id="{06EEED61-71F0-44C3-BD6F-62CB751AA69D}"/>
            </a:ext>
          </a:extLst>
        </xdr:cNvPr>
        <xdr:cNvCxnSpPr/>
      </xdr:nvCxnSpPr>
      <xdr:spPr>
        <a:xfrm flipV="1">
          <a:off x="18656300" y="1073881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a:extLst>
            <a:ext uri="{FF2B5EF4-FFF2-40B4-BE49-F238E27FC236}">
              <a16:creationId xmlns:a16="http://schemas.microsoft.com/office/drawing/2014/main" id="{BC7FB7C6-7141-41B7-9E01-601B60D5C735}"/>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3" name="n_2aveValue【学校施設】&#10;一人当たり面積">
          <a:extLst>
            <a:ext uri="{FF2B5EF4-FFF2-40B4-BE49-F238E27FC236}">
              <a16:creationId xmlns:a16="http://schemas.microsoft.com/office/drawing/2014/main" id="{BF9B2242-CC55-4CA6-A414-E6E62AE0DDF7}"/>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4" name="n_3aveValue【学校施設】&#10;一人当たり面積">
          <a:extLst>
            <a:ext uri="{FF2B5EF4-FFF2-40B4-BE49-F238E27FC236}">
              <a16:creationId xmlns:a16="http://schemas.microsoft.com/office/drawing/2014/main" id="{0DE84525-2C9A-4EB4-B2E0-6FB7D58BA04D}"/>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5" name="n_4aveValue【学校施設】&#10;一人当たり面積">
          <a:extLst>
            <a:ext uri="{FF2B5EF4-FFF2-40B4-BE49-F238E27FC236}">
              <a16:creationId xmlns:a16="http://schemas.microsoft.com/office/drawing/2014/main" id="{DD6B6F1D-792A-480C-90A3-9E2FD2BFA9B6}"/>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145287</xdr:rowOff>
    </xdr:from>
    <xdr:ext cx="469744" cy="259045"/>
    <xdr:sp macro="" textlink="">
      <xdr:nvSpPr>
        <xdr:cNvPr id="626" name="n_1mainValue【学校施設】&#10;一人当たり面積">
          <a:extLst>
            <a:ext uri="{FF2B5EF4-FFF2-40B4-BE49-F238E27FC236}">
              <a16:creationId xmlns:a16="http://schemas.microsoft.com/office/drawing/2014/main" id="{C1F3AABE-535D-4BCD-9E49-20BCD9D72CF1}"/>
            </a:ext>
          </a:extLst>
        </xdr:cNvPr>
        <xdr:cNvSpPr txBox="1"/>
      </xdr:nvSpPr>
      <xdr:spPr>
        <a:xfrm>
          <a:off x="21075727" y="107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146920</xdr:rowOff>
    </xdr:from>
    <xdr:ext cx="469744" cy="259045"/>
    <xdr:sp macro="" textlink="">
      <xdr:nvSpPr>
        <xdr:cNvPr id="627" name="n_2mainValue【学校施設】&#10;一人当たり面積">
          <a:extLst>
            <a:ext uri="{FF2B5EF4-FFF2-40B4-BE49-F238E27FC236}">
              <a16:creationId xmlns:a16="http://schemas.microsoft.com/office/drawing/2014/main" id="{8FE3A8C6-C84D-4581-BF30-B8EC9062A042}"/>
            </a:ext>
          </a:extLst>
        </xdr:cNvPr>
        <xdr:cNvSpPr txBox="1"/>
      </xdr:nvSpPr>
      <xdr:spPr>
        <a:xfrm>
          <a:off x="20199427" y="107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150839</xdr:rowOff>
    </xdr:from>
    <xdr:ext cx="469744" cy="259045"/>
    <xdr:sp macro="" textlink="">
      <xdr:nvSpPr>
        <xdr:cNvPr id="628" name="n_3mainValue【学校施設】&#10;一人当たり面積">
          <a:extLst>
            <a:ext uri="{FF2B5EF4-FFF2-40B4-BE49-F238E27FC236}">
              <a16:creationId xmlns:a16="http://schemas.microsoft.com/office/drawing/2014/main" id="{4AE2EDD6-A792-4A6B-9B68-DCC6347C6ED3}"/>
            </a:ext>
          </a:extLst>
        </xdr:cNvPr>
        <xdr:cNvSpPr txBox="1"/>
      </xdr:nvSpPr>
      <xdr:spPr>
        <a:xfrm>
          <a:off x="19310427" y="1078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154431</xdr:rowOff>
    </xdr:from>
    <xdr:ext cx="469744" cy="259045"/>
    <xdr:sp macro="" textlink="">
      <xdr:nvSpPr>
        <xdr:cNvPr id="629" name="n_4mainValue【学校施設】&#10;一人当たり面積">
          <a:extLst>
            <a:ext uri="{FF2B5EF4-FFF2-40B4-BE49-F238E27FC236}">
              <a16:creationId xmlns:a16="http://schemas.microsoft.com/office/drawing/2014/main" id="{7CCA6FC2-AF06-449C-9FEF-817DFADC120E}"/>
            </a:ext>
          </a:extLst>
        </xdr:cNvPr>
        <xdr:cNvSpPr txBox="1"/>
      </xdr:nvSpPr>
      <xdr:spPr>
        <a:xfrm>
          <a:off x="18421427" y="107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5D7F1BD2-647F-4405-91E6-31CA00B65F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BE4AD56E-343A-428A-BF82-020F858A56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BE5CD3D6-9F89-4897-AF17-852EB1B34D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19FAC6F1-5EDD-429F-9415-E11780E69E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92AA747E-BF74-4F03-967D-7C029625B1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2E55C23C-EF3C-4C35-9F34-D12E45CC01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B6FDAD2-2347-4749-A9F5-26B2530052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807AED1F-635F-469D-A604-3711686DAE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D65BCD63-0EC0-4307-9CC4-F303B754B34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84FF91B9-7461-47E5-903C-A0E49521D4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D6957B4C-95C9-47DC-AE42-D5746C29592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8C848AA5-D7FA-4407-BFE2-6FBD42288B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C3475BEB-B7B1-4D1E-B726-6F603A5C9E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93F0CF12-EE84-4B0A-BB53-42C75F15D2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7C8E8240-93D1-4BB4-BA68-C1527BDFF1F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47640C95-9049-4BF6-BAFC-3D01B03335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22AC7862-ECEE-438E-AA27-EC8A1FCDC3A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8633699E-1C90-4F49-8AB5-CCAE617C951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45AA5EFC-3716-4D0C-8238-D92B1F579E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37AAF06C-DCC2-40A9-83D7-CAEB395B6BE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7A4C6CD-3FBB-43E8-92F5-CA3BA60B62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5BD65BDC-EF79-43EE-9E0F-80CF066410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417A7675-F481-437B-AECE-FD3C7CD0E8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A5672539-2694-4C1D-9A37-9434EB36EA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7077E615-C902-4B45-9607-77E7CB47E4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E97B682A-D608-45C4-A363-68D07631A732}"/>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970D6148-9C14-40C5-8947-81577E696D4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A2854639-300A-4811-A318-5F906610D5E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8" name="【児童館】&#10;有形固定資産減価償却率最大値テキスト">
          <a:extLst>
            <a:ext uri="{FF2B5EF4-FFF2-40B4-BE49-F238E27FC236}">
              <a16:creationId xmlns:a16="http://schemas.microsoft.com/office/drawing/2014/main" id="{A5E6EBC2-9BC9-4D3F-9F35-8624F2FC9F0B}"/>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9" name="直線コネクタ 658">
          <a:extLst>
            <a:ext uri="{FF2B5EF4-FFF2-40B4-BE49-F238E27FC236}">
              <a16:creationId xmlns:a16="http://schemas.microsoft.com/office/drawing/2014/main" id="{13299099-D8C6-4C17-BCCD-1F54D196379E}"/>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60" name="【児童館】&#10;有形固定資産減価償却率平均値テキスト">
          <a:extLst>
            <a:ext uri="{FF2B5EF4-FFF2-40B4-BE49-F238E27FC236}">
              <a16:creationId xmlns:a16="http://schemas.microsoft.com/office/drawing/2014/main" id="{7943FF5E-E52A-4ED9-9621-DFBA5EEF154E}"/>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1" name="フローチャート: 判断 660">
          <a:extLst>
            <a:ext uri="{FF2B5EF4-FFF2-40B4-BE49-F238E27FC236}">
              <a16:creationId xmlns:a16="http://schemas.microsoft.com/office/drawing/2014/main" id="{AF461C2C-0DAC-4742-B3E9-6FE91BB8621C}"/>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2" name="フローチャート: 判断 661">
          <a:extLst>
            <a:ext uri="{FF2B5EF4-FFF2-40B4-BE49-F238E27FC236}">
              <a16:creationId xmlns:a16="http://schemas.microsoft.com/office/drawing/2014/main" id="{4BD4B55A-C4B2-4773-B54D-BAE54B5930EB}"/>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63" name="フローチャート: 判断 662">
          <a:extLst>
            <a:ext uri="{FF2B5EF4-FFF2-40B4-BE49-F238E27FC236}">
              <a16:creationId xmlns:a16="http://schemas.microsoft.com/office/drawing/2014/main" id="{E26F5E06-F7AD-4611-BE7F-6C497DEAE2DD}"/>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64" name="フローチャート: 判断 663">
          <a:extLst>
            <a:ext uri="{FF2B5EF4-FFF2-40B4-BE49-F238E27FC236}">
              <a16:creationId xmlns:a16="http://schemas.microsoft.com/office/drawing/2014/main" id="{1F88E2F8-9D3D-45A3-A356-FFACBCDDB49F}"/>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65" name="フローチャート: 判断 664">
          <a:extLst>
            <a:ext uri="{FF2B5EF4-FFF2-40B4-BE49-F238E27FC236}">
              <a16:creationId xmlns:a16="http://schemas.microsoft.com/office/drawing/2014/main" id="{67FA1C5D-3655-404E-92A2-9A3ABC8DAE83}"/>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73D1884-63B1-4344-9D2E-CB989E0170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B0521A6-1C3C-4C29-8ACD-BD0D99A7885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E0334CCF-6E33-4FA4-B684-63E7443F64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17B2C431-8F03-4CAB-822F-21BA6C4A01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6934E44-842E-4E97-969F-75D7418A7B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xdr:rowOff>
    </xdr:from>
    <xdr:to>
      <xdr:col>85</xdr:col>
      <xdr:colOff>177800</xdr:colOff>
      <xdr:row>85</xdr:row>
      <xdr:rowOff>110127</xdr:rowOff>
    </xdr:to>
    <xdr:sp macro="" textlink="">
      <xdr:nvSpPr>
        <xdr:cNvPr id="671" name="楕円 670">
          <a:extLst>
            <a:ext uri="{FF2B5EF4-FFF2-40B4-BE49-F238E27FC236}">
              <a16:creationId xmlns:a16="http://schemas.microsoft.com/office/drawing/2014/main" id="{5B068909-9F73-486C-927B-0D433A3265A7}"/>
            </a:ext>
          </a:extLst>
        </xdr:cNvPr>
        <xdr:cNvSpPr/>
      </xdr:nvSpPr>
      <xdr:spPr>
        <a:xfrm>
          <a:off x="16268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158404</xdr:rowOff>
    </xdr:from>
    <xdr:ext cx="405111" cy="259045"/>
    <xdr:sp macro="" textlink="">
      <xdr:nvSpPr>
        <xdr:cNvPr id="672" name="【児童館】&#10;有形固定資産減価償却率該当値テキスト">
          <a:extLst>
            <a:ext uri="{FF2B5EF4-FFF2-40B4-BE49-F238E27FC236}">
              <a16:creationId xmlns:a16="http://schemas.microsoft.com/office/drawing/2014/main" id="{4B579C8D-3C0A-44D1-BEFC-DC66EDADD2EB}"/>
            </a:ext>
          </a:extLst>
        </xdr:cNvPr>
        <xdr:cNvSpPr txBox="1"/>
      </xdr:nvSpPr>
      <xdr:spPr>
        <a:xfrm>
          <a:off x="16357600"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673" name="楕円 672">
          <a:extLst>
            <a:ext uri="{FF2B5EF4-FFF2-40B4-BE49-F238E27FC236}">
              <a16:creationId xmlns:a16="http://schemas.microsoft.com/office/drawing/2014/main" id="{2BE21A5B-DA57-42B8-B552-A7379280D3E9}"/>
            </a:ext>
          </a:extLst>
        </xdr:cNvPr>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59327</xdr:rowOff>
    </xdr:to>
    <xdr:cxnSp macro="">
      <xdr:nvCxnSpPr>
        <xdr:cNvPr id="674" name="直線コネクタ 673">
          <a:extLst>
            <a:ext uri="{FF2B5EF4-FFF2-40B4-BE49-F238E27FC236}">
              <a16:creationId xmlns:a16="http://schemas.microsoft.com/office/drawing/2014/main" id="{FCC66630-08D5-49FD-A370-C3C78782A1A5}"/>
            </a:ext>
          </a:extLst>
        </xdr:cNvPr>
        <xdr:cNvCxnSpPr/>
      </xdr:nvCxnSpPr>
      <xdr:spPr>
        <a:xfrm>
          <a:off x="15481300" y="145574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675" name="楕円 674">
          <a:extLst>
            <a:ext uri="{FF2B5EF4-FFF2-40B4-BE49-F238E27FC236}">
              <a16:creationId xmlns:a16="http://schemas.microsoft.com/office/drawing/2014/main" id="{3A6E5A38-1B0F-43D5-A2BD-8A9CDED0394D}"/>
            </a:ext>
          </a:extLst>
        </xdr:cNvPr>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155666</xdr:rowOff>
    </xdr:to>
    <xdr:cxnSp macro="">
      <xdr:nvCxnSpPr>
        <xdr:cNvPr id="676" name="直線コネクタ 675">
          <a:extLst>
            <a:ext uri="{FF2B5EF4-FFF2-40B4-BE49-F238E27FC236}">
              <a16:creationId xmlns:a16="http://schemas.microsoft.com/office/drawing/2014/main" id="{35A29F8E-1A93-4F1A-8EFA-4676AA4CA5C1}"/>
            </a:ext>
          </a:extLst>
        </xdr:cNvPr>
        <xdr:cNvCxnSpPr/>
      </xdr:nvCxnSpPr>
      <xdr:spPr>
        <a:xfrm>
          <a:off x="14592300" y="1448235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677" name="楕円 676">
          <a:extLst>
            <a:ext uri="{FF2B5EF4-FFF2-40B4-BE49-F238E27FC236}">
              <a16:creationId xmlns:a16="http://schemas.microsoft.com/office/drawing/2014/main" id="{4F90CDC1-D725-4593-9A66-4624579087B3}"/>
            </a:ext>
          </a:extLst>
        </xdr:cNvPr>
        <xdr:cNvSpPr/>
      </xdr:nvSpPr>
      <xdr:spPr>
        <a:xfrm>
          <a:off x="1365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5443</xdr:rowOff>
    </xdr:from>
    <xdr:to>
      <xdr:col>76</xdr:col>
      <xdr:colOff>114300</xdr:colOff>
      <xdr:row>84</xdr:row>
      <xdr:rowOff>80555</xdr:rowOff>
    </xdr:to>
    <xdr:cxnSp macro="">
      <xdr:nvCxnSpPr>
        <xdr:cNvPr id="678" name="直線コネクタ 677">
          <a:extLst>
            <a:ext uri="{FF2B5EF4-FFF2-40B4-BE49-F238E27FC236}">
              <a16:creationId xmlns:a16="http://schemas.microsoft.com/office/drawing/2014/main" id="{19053BD2-2D78-4D96-AB47-CF916D5E9465}"/>
            </a:ext>
          </a:extLst>
        </xdr:cNvPr>
        <xdr:cNvCxnSpPr/>
      </xdr:nvCxnSpPr>
      <xdr:spPr>
        <a:xfrm>
          <a:off x="13703300" y="144072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50981</xdr:rowOff>
    </xdr:from>
    <xdr:to>
      <xdr:col>67</xdr:col>
      <xdr:colOff>101600</xdr:colOff>
      <xdr:row>83</xdr:row>
      <xdr:rowOff>152581</xdr:rowOff>
    </xdr:to>
    <xdr:sp macro="" textlink="">
      <xdr:nvSpPr>
        <xdr:cNvPr id="679" name="楕円 678">
          <a:extLst>
            <a:ext uri="{FF2B5EF4-FFF2-40B4-BE49-F238E27FC236}">
              <a16:creationId xmlns:a16="http://schemas.microsoft.com/office/drawing/2014/main" id="{EE93D971-7D9C-45C8-8799-CB49554EB30F}"/>
            </a:ext>
          </a:extLst>
        </xdr:cNvPr>
        <xdr:cNvSpPr/>
      </xdr:nvSpPr>
      <xdr:spPr>
        <a:xfrm>
          <a:off x="12763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101781</xdr:rowOff>
    </xdr:from>
    <xdr:to>
      <xdr:col>71</xdr:col>
      <xdr:colOff>177800</xdr:colOff>
      <xdr:row>84</xdr:row>
      <xdr:rowOff>5443</xdr:rowOff>
    </xdr:to>
    <xdr:cxnSp macro="">
      <xdr:nvCxnSpPr>
        <xdr:cNvPr id="680" name="直線コネクタ 679">
          <a:extLst>
            <a:ext uri="{FF2B5EF4-FFF2-40B4-BE49-F238E27FC236}">
              <a16:creationId xmlns:a16="http://schemas.microsoft.com/office/drawing/2014/main" id="{9636FCB1-528B-4D6F-8BF0-597685E618D5}"/>
            </a:ext>
          </a:extLst>
        </xdr:cNvPr>
        <xdr:cNvCxnSpPr/>
      </xdr:nvCxnSpPr>
      <xdr:spPr>
        <a:xfrm>
          <a:off x="12814300" y="1433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681" name="n_1aveValue【児童館】&#10;有形固定資産減価償却率">
          <a:extLst>
            <a:ext uri="{FF2B5EF4-FFF2-40B4-BE49-F238E27FC236}">
              <a16:creationId xmlns:a16="http://schemas.microsoft.com/office/drawing/2014/main" id="{5B50B7D6-77D9-4283-98AA-1A845D32EAB8}"/>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82" name="n_2aveValue【児童館】&#10;有形固定資産減価償却率">
          <a:extLst>
            <a:ext uri="{FF2B5EF4-FFF2-40B4-BE49-F238E27FC236}">
              <a16:creationId xmlns:a16="http://schemas.microsoft.com/office/drawing/2014/main" id="{0C545E9D-12A0-4AEF-AD97-87E1F9F4A06E}"/>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683" name="n_3aveValue【児童館】&#10;有形固定資産減価償却率">
          <a:extLst>
            <a:ext uri="{FF2B5EF4-FFF2-40B4-BE49-F238E27FC236}">
              <a16:creationId xmlns:a16="http://schemas.microsoft.com/office/drawing/2014/main" id="{DA9DDD22-F02F-47FA-BB38-E4F40084C8AE}"/>
            </a:ext>
          </a:extLst>
        </xdr:cNvPr>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684" name="n_4aveValue【児童館】&#10;有形固定資産減価償却率">
          <a:extLst>
            <a:ext uri="{FF2B5EF4-FFF2-40B4-BE49-F238E27FC236}">
              <a16:creationId xmlns:a16="http://schemas.microsoft.com/office/drawing/2014/main" id="{72136BAC-B06F-40A6-8F0C-623EB783D2B9}"/>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685" name="n_1mainValue【児童館】&#10;有形固定資産減価償却率">
          <a:extLst>
            <a:ext uri="{FF2B5EF4-FFF2-40B4-BE49-F238E27FC236}">
              <a16:creationId xmlns:a16="http://schemas.microsoft.com/office/drawing/2014/main" id="{B615C06B-A276-45A8-BECD-F34BC787F878}"/>
            </a:ext>
          </a:extLst>
        </xdr:cNvPr>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686" name="n_2mainValue【児童館】&#10;有形固定資産減価償却率">
          <a:extLst>
            <a:ext uri="{FF2B5EF4-FFF2-40B4-BE49-F238E27FC236}">
              <a16:creationId xmlns:a16="http://schemas.microsoft.com/office/drawing/2014/main" id="{63F5C042-C98D-45C6-A7E2-744BBDB6F15F}"/>
            </a:ext>
          </a:extLst>
        </xdr:cNvPr>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687" name="n_3mainValue【児童館】&#10;有形固定資産減価償却率">
          <a:extLst>
            <a:ext uri="{FF2B5EF4-FFF2-40B4-BE49-F238E27FC236}">
              <a16:creationId xmlns:a16="http://schemas.microsoft.com/office/drawing/2014/main" id="{610C3019-1E2C-45DD-A264-B2353A79BE20}"/>
            </a:ext>
          </a:extLst>
        </xdr:cNvPr>
        <xdr:cNvSpPr txBox="1"/>
      </xdr:nvSpPr>
      <xdr:spPr>
        <a:xfrm>
          <a:off x="13500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143708</xdr:rowOff>
    </xdr:from>
    <xdr:ext cx="405111" cy="259045"/>
    <xdr:sp macro="" textlink="">
      <xdr:nvSpPr>
        <xdr:cNvPr id="688" name="n_4mainValue【児童館】&#10;有形固定資産減価償却率">
          <a:extLst>
            <a:ext uri="{FF2B5EF4-FFF2-40B4-BE49-F238E27FC236}">
              <a16:creationId xmlns:a16="http://schemas.microsoft.com/office/drawing/2014/main" id="{F96A2F7C-C5A5-4514-BEDD-5377E432A9EE}"/>
            </a:ext>
          </a:extLst>
        </xdr:cNvPr>
        <xdr:cNvSpPr txBox="1"/>
      </xdr:nvSpPr>
      <xdr:spPr>
        <a:xfrm>
          <a:off x="12611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6613012F-9210-4268-A297-8B419E1C4D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2F81A03F-021A-4B33-B967-682CF50657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EACCAAC9-443C-4AC4-8490-A40D3A58DC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652212A2-4F8B-47A3-AFCF-C4167F429A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85171AA6-57F3-499F-827C-0E49DEEAF1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4205BB43-63B6-4B5F-8C6C-66F4DB2320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52738FE9-E7A7-421A-93F5-04A3EFE72E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9FE189F4-838F-4557-B0EC-B5C293A2EB3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F95494A0-1D4F-4AC3-B9A7-6B7F3F2E3E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4090DEB7-61E7-425E-A90D-6A12DE2785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A14BA119-9207-4CD5-A44A-0FA13FE1627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74E5FA31-CF27-4DD0-B58E-5CCBC68649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9DC16412-C0D6-47F9-9BF0-284E75AB48C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86CDF209-B1A2-4AA0-8285-6898C2E1D11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F55F447C-B8EE-4CF7-A2D6-88EA86B02D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C6F91F62-271D-46DA-B930-C6F2D4DEAF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77CFFF2C-265D-428A-8242-C4BF70972A4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94987C06-12E2-4E2D-BE35-84148ECC89B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50F5E6B0-430B-42C3-B906-91C644F0A84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B8DAE8D1-BF8A-4348-A0C9-F49E2617BF8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2429A624-A7ED-434C-85AE-C8A566037C8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7E1BDFE3-B79B-417B-85A6-4AB627602E4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4A369155-D053-43A3-B685-E9407DBDBE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2" name="直線コネクタ 711">
          <a:extLst>
            <a:ext uri="{FF2B5EF4-FFF2-40B4-BE49-F238E27FC236}">
              <a16:creationId xmlns:a16="http://schemas.microsoft.com/office/drawing/2014/main" id="{8DD03A70-2CED-4A1E-89BF-B34C9A792D4D}"/>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3" name="【児童館】&#10;一人当たり面積最小値テキスト">
          <a:extLst>
            <a:ext uri="{FF2B5EF4-FFF2-40B4-BE49-F238E27FC236}">
              <a16:creationId xmlns:a16="http://schemas.microsoft.com/office/drawing/2014/main" id="{0E0CC6E3-72FE-472C-9287-0808BA1B3ADC}"/>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4" name="直線コネクタ 713">
          <a:extLst>
            <a:ext uri="{FF2B5EF4-FFF2-40B4-BE49-F238E27FC236}">
              <a16:creationId xmlns:a16="http://schemas.microsoft.com/office/drawing/2014/main" id="{DCA70E4C-440B-4C3D-898F-8A571713EB10}"/>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5" name="【児童館】&#10;一人当たり面積最大値テキスト">
          <a:extLst>
            <a:ext uri="{FF2B5EF4-FFF2-40B4-BE49-F238E27FC236}">
              <a16:creationId xmlns:a16="http://schemas.microsoft.com/office/drawing/2014/main" id="{B5E1BB99-6BFD-485C-9963-44A79AD0F97D}"/>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6" name="直線コネクタ 715">
          <a:extLst>
            <a:ext uri="{FF2B5EF4-FFF2-40B4-BE49-F238E27FC236}">
              <a16:creationId xmlns:a16="http://schemas.microsoft.com/office/drawing/2014/main" id="{06888232-1A08-492A-AC58-0B39B17A66E3}"/>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7" name="【児童館】&#10;一人当たり面積平均値テキスト">
          <a:extLst>
            <a:ext uri="{FF2B5EF4-FFF2-40B4-BE49-F238E27FC236}">
              <a16:creationId xmlns:a16="http://schemas.microsoft.com/office/drawing/2014/main" id="{8B2A1754-B77F-4C00-B08B-F6F80DDE2052}"/>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a:extLst>
            <a:ext uri="{FF2B5EF4-FFF2-40B4-BE49-F238E27FC236}">
              <a16:creationId xmlns:a16="http://schemas.microsoft.com/office/drawing/2014/main" id="{53350C5D-BDF2-4273-9912-A966C51FE8E4}"/>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9" name="フローチャート: 判断 718">
          <a:extLst>
            <a:ext uri="{FF2B5EF4-FFF2-40B4-BE49-F238E27FC236}">
              <a16:creationId xmlns:a16="http://schemas.microsoft.com/office/drawing/2014/main" id="{B88C319C-A1A9-4927-9A65-471BCFA09B7F}"/>
            </a:ext>
          </a:extLst>
        </xdr:cNvPr>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720" name="フローチャート: 判断 719">
          <a:extLst>
            <a:ext uri="{FF2B5EF4-FFF2-40B4-BE49-F238E27FC236}">
              <a16:creationId xmlns:a16="http://schemas.microsoft.com/office/drawing/2014/main" id="{1973C0B6-2A1A-456C-A9C7-2F7E2737CC69}"/>
            </a:ext>
          </a:extLst>
        </xdr:cNvPr>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1" name="フローチャート: 判断 720">
          <a:extLst>
            <a:ext uri="{FF2B5EF4-FFF2-40B4-BE49-F238E27FC236}">
              <a16:creationId xmlns:a16="http://schemas.microsoft.com/office/drawing/2014/main" id="{B122A68A-9A99-4B28-883D-0BA196EA6269}"/>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722" name="フローチャート: 判断 721">
          <a:extLst>
            <a:ext uri="{FF2B5EF4-FFF2-40B4-BE49-F238E27FC236}">
              <a16:creationId xmlns:a16="http://schemas.microsoft.com/office/drawing/2014/main" id="{CF666CE2-A3A0-443F-BFFA-5913F0C7E13C}"/>
            </a:ext>
          </a:extLst>
        </xdr:cNvPr>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C00E8A4-9F18-4C31-84AE-4C327B0B90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CD1F76F-DF79-4E57-B7EE-D1551926B9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8BB6F5F9-AE9F-4456-A519-D8360F640D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7E783BC1-A93F-4D86-B5EC-97B4014454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9A7A95-091C-4ACD-B93A-CDFCEE8E13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50164</xdr:rowOff>
    </xdr:from>
    <xdr:to>
      <xdr:col>116</xdr:col>
      <xdr:colOff>114300</xdr:colOff>
      <xdr:row>85</xdr:row>
      <xdr:rowOff>151764</xdr:rowOff>
    </xdr:to>
    <xdr:sp macro="" textlink="">
      <xdr:nvSpPr>
        <xdr:cNvPr id="728" name="楕円 727">
          <a:extLst>
            <a:ext uri="{FF2B5EF4-FFF2-40B4-BE49-F238E27FC236}">
              <a16:creationId xmlns:a16="http://schemas.microsoft.com/office/drawing/2014/main" id="{0D509CDC-6279-4F9B-97C9-96D87D0D8700}"/>
            </a:ext>
          </a:extLst>
        </xdr:cNvPr>
        <xdr:cNvSpPr/>
      </xdr:nvSpPr>
      <xdr:spPr>
        <a:xfrm>
          <a:off x="22110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136541</xdr:rowOff>
    </xdr:from>
    <xdr:ext cx="469744" cy="259045"/>
    <xdr:sp macro="" textlink="">
      <xdr:nvSpPr>
        <xdr:cNvPr id="729" name="【児童館】&#10;一人当たり面積該当値テキスト">
          <a:extLst>
            <a:ext uri="{FF2B5EF4-FFF2-40B4-BE49-F238E27FC236}">
              <a16:creationId xmlns:a16="http://schemas.microsoft.com/office/drawing/2014/main" id="{131687B2-F700-4CD4-939D-89F012F73F71}"/>
            </a:ext>
          </a:extLst>
        </xdr:cNvPr>
        <xdr:cNvSpPr txBox="1"/>
      </xdr:nvSpPr>
      <xdr:spPr>
        <a:xfrm>
          <a:off x="22199600" y="1453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30" name="楕円 729">
          <a:extLst>
            <a:ext uri="{FF2B5EF4-FFF2-40B4-BE49-F238E27FC236}">
              <a16:creationId xmlns:a16="http://schemas.microsoft.com/office/drawing/2014/main" id="{BCA0F38E-EF7A-41A4-B45E-2B6DFAA8E11A}"/>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100964</xdr:rowOff>
    </xdr:from>
    <xdr:to>
      <xdr:col>116</xdr:col>
      <xdr:colOff>63500</xdr:colOff>
      <xdr:row>85</xdr:row>
      <xdr:rowOff>102870</xdr:rowOff>
    </xdr:to>
    <xdr:cxnSp macro="">
      <xdr:nvCxnSpPr>
        <xdr:cNvPr id="731" name="直線コネクタ 730">
          <a:extLst>
            <a:ext uri="{FF2B5EF4-FFF2-40B4-BE49-F238E27FC236}">
              <a16:creationId xmlns:a16="http://schemas.microsoft.com/office/drawing/2014/main" id="{70D375E2-60B0-477E-822B-B0002ABF2D2A}"/>
            </a:ext>
          </a:extLst>
        </xdr:cNvPr>
        <xdr:cNvCxnSpPr/>
      </xdr:nvCxnSpPr>
      <xdr:spPr>
        <a:xfrm flipV="1">
          <a:off x="21323300" y="146742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732" name="楕円 731">
          <a:extLst>
            <a:ext uri="{FF2B5EF4-FFF2-40B4-BE49-F238E27FC236}">
              <a16:creationId xmlns:a16="http://schemas.microsoft.com/office/drawing/2014/main" id="{E2FC7F9E-03BD-4E8E-9CE2-41FE21270E71}"/>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733" name="直線コネクタ 732">
          <a:extLst>
            <a:ext uri="{FF2B5EF4-FFF2-40B4-BE49-F238E27FC236}">
              <a16:creationId xmlns:a16="http://schemas.microsoft.com/office/drawing/2014/main" id="{8EFE63D4-DB98-46BA-8C68-21725E8FB51D}"/>
            </a:ext>
          </a:extLst>
        </xdr:cNvPr>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53975</xdr:rowOff>
    </xdr:from>
    <xdr:to>
      <xdr:col>102</xdr:col>
      <xdr:colOff>165100</xdr:colOff>
      <xdr:row>85</xdr:row>
      <xdr:rowOff>155575</xdr:rowOff>
    </xdr:to>
    <xdr:sp macro="" textlink="">
      <xdr:nvSpPr>
        <xdr:cNvPr id="734" name="楕円 733">
          <a:extLst>
            <a:ext uri="{FF2B5EF4-FFF2-40B4-BE49-F238E27FC236}">
              <a16:creationId xmlns:a16="http://schemas.microsoft.com/office/drawing/2014/main" id="{44A7DAD5-2A2B-47B8-87ED-FDA0BA3F5547}"/>
            </a:ext>
          </a:extLst>
        </xdr:cNvPr>
        <xdr:cNvSpPr/>
      </xdr:nvSpPr>
      <xdr:spPr>
        <a:xfrm>
          <a:off x="19494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104775</xdr:rowOff>
    </xdr:to>
    <xdr:cxnSp macro="">
      <xdr:nvCxnSpPr>
        <xdr:cNvPr id="735" name="直線コネクタ 734">
          <a:extLst>
            <a:ext uri="{FF2B5EF4-FFF2-40B4-BE49-F238E27FC236}">
              <a16:creationId xmlns:a16="http://schemas.microsoft.com/office/drawing/2014/main" id="{1A31D3E7-09C1-4B00-B292-41FC9BBDEEFD}"/>
            </a:ext>
          </a:extLst>
        </xdr:cNvPr>
        <xdr:cNvCxnSpPr/>
      </xdr:nvCxnSpPr>
      <xdr:spPr>
        <a:xfrm flipV="1">
          <a:off x="19545300" y="1467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36" name="楕円 735">
          <a:extLst>
            <a:ext uri="{FF2B5EF4-FFF2-40B4-BE49-F238E27FC236}">
              <a16:creationId xmlns:a16="http://schemas.microsoft.com/office/drawing/2014/main" id="{2480EFFE-687E-4507-A30C-A166D780E019}"/>
            </a:ext>
          </a:extLst>
        </xdr:cNvPr>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104775</xdr:rowOff>
    </xdr:from>
    <xdr:to>
      <xdr:col>102</xdr:col>
      <xdr:colOff>114300</xdr:colOff>
      <xdr:row>85</xdr:row>
      <xdr:rowOff>106680</xdr:rowOff>
    </xdr:to>
    <xdr:cxnSp macro="">
      <xdr:nvCxnSpPr>
        <xdr:cNvPr id="737" name="直線コネクタ 736">
          <a:extLst>
            <a:ext uri="{FF2B5EF4-FFF2-40B4-BE49-F238E27FC236}">
              <a16:creationId xmlns:a16="http://schemas.microsoft.com/office/drawing/2014/main" id="{CAE1C948-857D-45DF-BC05-51C0B3BE9D6E}"/>
            </a:ext>
          </a:extLst>
        </xdr:cNvPr>
        <xdr:cNvCxnSpPr/>
      </xdr:nvCxnSpPr>
      <xdr:spPr>
        <a:xfrm flipV="1">
          <a:off x="18656300" y="1467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8" name="n_1aveValue【児童館】&#10;一人当たり面積">
          <a:extLst>
            <a:ext uri="{FF2B5EF4-FFF2-40B4-BE49-F238E27FC236}">
              <a16:creationId xmlns:a16="http://schemas.microsoft.com/office/drawing/2014/main" id="{8842457F-8F0B-49FC-8218-4EFB95FE7C09}"/>
            </a:ext>
          </a:extLst>
        </xdr:cNvPr>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739" name="n_2aveValue【児童館】&#10;一人当たり面積">
          <a:extLst>
            <a:ext uri="{FF2B5EF4-FFF2-40B4-BE49-F238E27FC236}">
              <a16:creationId xmlns:a16="http://schemas.microsoft.com/office/drawing/2014/main" id="{FB18501E-2865-4C24-83D7-4E73EA0CE556}"/>
            </a:ext>
          </a:extLst>
        </xdr:cNvPr>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0" name="n_3aveValue【児童館】&#10;一人当たり面積">
          <a:extLst>
            <a:ext uri="{FF2B5EF4-FFF2-40B4-BE49-F238E27FC236}">
              <a16:creationId xmlns:a16="http://schemas.microsoft.com/office/drawing/2014/main" id="{8928277E-32AF-4B3E-8369-01F31B7A4EC6}"/>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741" name="n_4aveValue【児童館】&#10;一人当たり面積">
          <a:extLst>
            <a:ext uri="{FF2B5EF4-FFF2-40B4-BE49-F238E27FC236}">
              <a16:creationId xmlns:a16="http://schemas.microsoft.com/office/drawing/2014/main" id="{D3922C51-13BB-4B56-922D-CB099D9783D1}"/>
            </a:ext>
          </a:extLst>
        </xdr:cNvPr>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742" name="n_1mainValue【児童館】&#10;一人当たり面積">
          <a:extLst>
            <a:ext uri="{FF2B5EF4-FFF2-40B4-BE49-F238E27FC236}">
              <a16:creationId xmlns:a16="http://schemas.microsoft.com/office/drawing/2014/main" id="{79BE3FD0-2386-466B-A36F-5A5797A5523B}"/>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743" name="n_2mainValue【児童館】&#10;一人当たり面積">
          <a:extLst>
            <a:ext uri="{FF2B5EF4-FFF2-40B4-BE49-F238E27FC236}">
              <a16:creationId xmlns:a16="http://schemas.microsoft.com/office/drawing/2014/main" id="{8BCF0F03-55CC-4C4E-AAE7-AA2442F9947D}"/>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146702</xdr:rowOff>
    </xdr:from>
    <xdr:ext cx="469744" cy="259045"/>
    <xdr:sp macro="" textlink="">
      <xdr:nvSpPr>
        <xdr:cNvPr id="744" name="n_3mainValue【児童館】&#10;一人当たり面積">
          <a:extLst>
            <a:ext uri="{FF2B5EF4-FFF2-40B4-BE49-F238E27FC236}">
              <a16:creationId xmlns:a16="http://schemas.microsoft.com/office/drawing/2014/main" id="{8D8B4294-108D-432A-9096-5EBACECC5843}"/>
            </a:ext>
          </a:extLst>
        </xdr:cNvPr>
        <xdr:cNvSpPr txBox="1"/>
      </xdr:nvSpPr>
      <xdr:spPr>
        <a:xfrm>
          <a:off x="19310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745" name="n_4mainValue【児童館】&#10;一人当たり面積">
          <a:extLst>
            <a:ext uri="{FF2B5EF4-FFF2-40B4-BE49-F238E27FC236}">
              <a16:creationId xmlns:a16="http://schemas.microsoft.com/office/drawing/2014/main" id="{AC2EAB24-00DF-4F46-8C3F-DFE7B6A8D07E}"/>
            </a:ext>
          </a:extLst>
        </xdr:cNvPr>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BE5104DA-B19F-44E4-A73E-F6CBE45150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F86227B0-2B3F-4174-9537-3D61E8D1E6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CAAD7B4B-C1C4-47A8-9B1E-C7781901B4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EEC94A19-B60D-4109-8148-3490A28A8C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7FACDD04-4886-45AA-9B1D-4B1B60EDBC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35F70450-FC09-494C-A97C-38EAD75941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9923BE71-4D6F-4849-B1B0-1DA79BABF8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FD4C9CF7-AA4A-4A4E-B2A4-E213710F3D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8D8896D8-1977-4E3A-9E80-244D0DF5CC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8FF88268-6C49-449C-8F3C-004712A5B7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6272CADF-A253-44EB-897D-09C3C30E29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C1EDF0B6-BAB3-4F6F-876D-AF46A4468A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52912EC9-4579-4C03-8DD3-261D10DC01D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73700B36-C86E-4188-80DE-6F1B0036DF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8C3551E3-7EA8-4590-813E-101C7824993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FD360019-71C0-49CE-944B-0624C0C88A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5474DB33-6423-436C-8539-B577A062B72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21573195-F4A0-4A84-B3C4-FDE09587B9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0FCAD09D-363C-47E4-B2D7-8D55C1EFF3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B123A9EB-4B77-45D8-A51D-75632292BA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A4E77C15-C044-454E-B34D-4C232B4F220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2B8189DB-0F64-4A8E-8F91-9B4B1BFA12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134C6EBE-EE62-428A-8751-F80417B162F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B49735B-CD7B-4B20-BA2B-0662851A72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A8B47A85-440B-421D-96B5-2587B54C3D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90362408-1EC5-4FC2-A64C-AFF357791D6A}"/>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35B6DA7F-D384-4FC0-BB2C-3559E8089B3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AE18B90F-CC46-4FD4-A652-A9965CD48AB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4" name="【公民館】&#10;有形固定資産減価償却率最大値テキスト">
          <a:extLst>
            <a:ext uri="{FF2B5EF4-FFF2-40B4-BE49-F238E27FC236}">
              <a16:creationId xmlns:a16="http://schemas.microsoft.com/office/drawing/2014/main" id="{AC8363BB-DA81-4FB4-B681-73214C94A096}"/>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5" name="直線コネクタ 774">
          <a:extLst>
            <a:ext uri="{FF2B5EF4-FFF2-40B4-BE49-F238E27FC236}">
              <a16:creationId xmlns:a16="http://schemas.microsoft.com/office/drawing/2014/main" id="{4E6C4CB0-370E-4778-AB61-11237E9CED88}"/>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776" name="【公民館】&#10;有形固定資産減価償却率平均値テキスト">
          <a:extLst>
            <a:ext uri="{FF2B5EF4-FFF2-40B4-BE49-F238E27FC236}">
              <a16:creationId xmlns:a16="http://schemas.microsoft.com/office/drawing/2014/main" id="{23D4AF98-2181-42D8-9EB2-823B81A8F160}"/>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7" name="フローチャート: 判断 776">
          <a:extLst>
            <a:ext uri="{FF2B5EF4-FFF2-40B4-BE49-F238E27FC236}">
              <a16:creationId xmlns:a16="http://schemas.microsoft.com/office/drawing/2014/main" id="{33BD9E05-67D8-41DD-B8D1-6EEB50A52706}"/>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8" name="フローチャート: 判断 777">
          <a:extLst>
            <a:ext uri="{FF2B5EF4-FFF2-40B4-BE49-F238E27FC236}">
              <a16:creationId xmlns:a16="http://schemas.microsoft.com/office/drawing/2014/main" id="{C4C04FB4-65FA-4907-B6E9-A43080E7BFAD}"/>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779" name="フローチャート: 判断 778">
          <a:extLst>
            <a:ext uri="{FF2B5EF4-FFF2-40B4-BE49-F238E27FC236}">
              <a16:creationId xmlns:a16="http://schemas.microsoft.com/office/drawing/2014/main" id="{6281F5AE-1D78-4FEA-8CFC-7E032EBC73E3}"/>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780" name="フローチャート: 判断 779">
          <a:extLst>
            <a:ext uri="{FF2B5EF4-FFF2-40B4-BE49-F238E27FC236}">
              <a16:creationId xmlns:a16="http://schemas.microsoft.com/office/drawing/2014/main" id="{65C03B38-7900-4D70-B0C9-A65920192372}"/>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781" name="フローチャート: 判断 780">
          <a:extLst>
            <a:ext uri="{FF2B5EF4-FFF2-40B4-BE49-F238E27FC236}">
              <a16:creationId xmlns:a16="http://schemas.microsoft.com/office/drawing/2014/main" id="{5D0C05EB-A77F-49F9-A075-F8C477FC6871}"/>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4CD87FC-15FA-4D2B-8ACE-4B27A48152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6BBC0DD-7838-408F-8CB2-70CEFF7CB5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29C643E2-9DE2-4E1E-9E1C-A44171C5F6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7205736F-2DE5-40F8-AA6A-8F81544BFF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A8E4AC30-A95C-4526-A758-4975CE4ADF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7" name="楕円 786">
          <a:extLst>
            <a:ext uri="{FF2B5EF4-FFF2-40B4-BE49-F238E27FC236}">
              <a16:creationId xmlns:a16="http://schemas.microsoft.com/office/drawing/2014/main" id="{066506F3-7E31-4AC5-A024-7D2DE910E21A}"/>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8" name="【公民館】&#10;有形固定資産減価償却率該当値テキスト">
          <a:extLst>
            <a:ext uri="{FF2B5EF4-FFF2-40B4-BE49-F238E27FC236}">
              <a16:creationId xmlns:a16="http://schemas.microsoft.com/office/drawing/2014/main" id="{13ED17B5-8CD3-4003-9F36-6548B0EE7FB2}"/>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789" name="楕円 788">
          <a:extLst>
            <a:ext uri="{FF2B5EF4-FFF2-40B4-BE49-F238E27FC236}">
              <a16:creationId xmlns:a16="http://schemas.microsoft.com/office/drawing/2014/main" id="{D4F6CF70-D5D5-4027-B8E2-273C948F86E1}"/>
            </a:ext>
          </a:extLst>
        </xdr:cNvPr>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35379</xdr:rowOff>
    </xdr:to>
    <xdr:cxnSp macro="">
      <xdr:nvCxnSpPr>
        <xdr:cNvPr id="790" name="直線コネクタ 789">
          <a:extLst>
            <a:ext uri="{FF2B5EF4-FFF2-40B4-BE49-F238E27FC236}">
              <a16:creationId xmlns:a16="http://schemas.microsoft.com/office/drawing/2014/main" id="{39DF6666-318E-4012-B931-C6F09EC77317}"/>
            </a:ext>
          </a:extLst>
        </xdr:cNvPr>
        <xdr:cNvCxnSpPr/>
      </xdr:nvCxnSpPr>
      <xdr:spPr>
        <a:xfrm>
          <a:off x="15481300" y="1869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90714</xdr:rowOff>
    </xdr:from>
    <xdr:to>
      <xdr:col>76</xdr:col>
      <xdr:colOff>165100</xdr:colOff>
      <xdr:row>109</xdr:row>
      <xdr:rowOff>20864</xdr:rowOff>
    </xdr:to>
    <xdr:sp macro="" textlink="">
      <xdr:nvSpPr>
        <xdr:cNvPr id="791" name="楕円 790">
          <a:extLst>
            <a:ext uri="{FF2B5EF4-FFF2-40B4-BE49-F238E27FC236}">
              <a16:creationId xmlns:a16="http://schemas.microsoft.com/office/drawing/2014/main" id="{9CC1840E-0928-4D7C-988C-0458AAA80CED}"/>
            </a:ext>
          </a:extLst>
        </xdr:cNvPr>
        <xdr:cNvSpPr/>
      </xdr:nvSpPr>
      <xdr:spPr>
        <a:xfrm>
          <a:off x="14541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141514</xdr:rowOff>
    </xdr:from>
    <xdr:to>
      <xdr:col>81</xdr:col>
      <xdr:colOff>50800</xdr:colOff>
      <xdr:row>109</xdr:row>
      <xdr:rowOff>2721</xdr:rowOff>
    </xdr:to>
    <xdr:cxnSp macro="">
      <xdr:nvCxnSpPr>
        <xdr:cNvPr id="792" name="直線コネクタ 791">
          <a:extLst>
            <a:ext uri="{FF2B5EF4-FFF2-40B4-BE49-F238E27FC236}">
              <a16:creationId xmlns:a16="http://schemas.microsoft.com/office/drawing/2014/main" id="{A1070BFA-3575-4D85-A9E9-B78B4A83C68B}"/>
            </a:ext>
          </a:extLst>
        </xdr:cNvPr>
        <xdr:cNvCxnSpPr/>
      </xdr:nvCxnSpPr>
      <xdr:spPr>
        <a:xfrm>
          <a:off x="14592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58057</xdr:rowOff>
    </xdr:from>
    <xdr:to>
      <xdr:col>72</xdr:col>
      <xdr:colOff>38100</xdr:colOff>
      <xdr:row>108</xdr:row>
      <xdr:rowOff>159657</xdr:rowOff>
    </xdr:to>
    <xdr:sp macro="" textlink="">
      <xdr:nvSpPr>
        <xdr:cNvPr id="793" name="楕円 792">
          <a:extLst>
            <a:ext uri="{FF2B5EF4-FFF2-40B4-BE49-F238E27FC236}">
              <a16:creationId xmlns:a16="http://schemas.microsoft.com/office/drawing/2014/main" id="{65AA4E37-A27D-4524-8DD7-89F2C15AD73E}"/>
            </a:ext>
          </a:extLst>
        </xdr:cNvPr>
        <xdr:cNvSpPr/>
      </xdr:nvSpPr>
      <xdr:spPr>
        <a:xfrm>
          <a:off x="1365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141514</xdr:rowOff>
    </xdr:to>
    <xdr:cxnSp macro="">
      <xdr:nvCxnSpPr>
        <xdr:cNvPr id="794" name="直線コネクタ 793">
          <a:extLst>
            <a:ext uri="{FF2B5EF4-FFF2-40B4-BE49-F238E27FC236}">
              <a16:creationId xmlns:a16="http://schemas.microsoft.com/office/drawing/2014/main" id="{0C9560AE-0D39-4397-8DB1-DDBA94CE6AD2}"/>
            </a:ext>
          </a:extLst>
        </xdr:cNvPr>
        <xdr:cNvCxnSpPr/>
      </xdr:nvCxnSpPr>
      <xdr:spPr>
        <a:xfrm>
          <a:off x="13703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795" name="楕円 794">
          <a:extLst>
            <a:ext uri="{FF2B5EF4-FFF2-40B4-BE49-F238E27FC236}">
              <a16:creationId xmlns:a16="http://schemas.microsoft.com/office/drawing/2014/main" id="{948B3B45-99DD-41CD-B52F-267B2F25834E}"/>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108857</xdr:rowOff>
    </xdr:to>
    <xdr:cxnSp macro="">
      <xdr:nvCxnSpPr>
        <xdr:cNvPr id="796" name="直線コネクタ 795">
          <a:extLst>
            <a:ext uri="{FF2B5EF4-FFF2-40B4-BE49-F238E27FC236}">
              <a16:creationId xmlns:a16="http://schemas.microsoft.com/office/drawing/2014/main" id="{BC0EA133-E512-41B5-9A81-2E9273E861D9}"/>
            </a:ext>
          </a:extLst>
        </xdr:cNvPr>
        <xdr:cNvCxnSpPr/>
      </xdr:nvCxnSpPr>
      <xdr:spPr>
        <a:xfrm>
          <a:off x="1281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97" name="n_1aveValue【公民館】&#10;有形固定資産減価償却率">
          <a:extLst>
            <a:ext uri="{FF2B5EF4-FFF2-40B4-BE49-F238E27FC236}">
              <a16:creationId xmlns:a16="http://schemas.microsoft.com/office/drawing/2014/main" id="{9856C378-4FAC-4A1A-8F1C-03902618AAFA}"/>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98" name="n_2aveValue【公民館】&#10;有形固定資産減価償却率">
          <a:extLst>
            <a:ext uri="{FF2B5EF4-FFF2-40B4-BE49-F238E27FC236}">
              <a16:creationId xmlns:a16="http://schemas.microsoft.com/office/drawing/2014/main" id="{1CB3DB02-D53E-4FAB-B3FB-DA6183CA5429}"/>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99" name="n_3aveValue【公民館】&#10;有形固定資産減価償却率">
          <a:extLst>
            <a:ext uri="{FF2B5EF4-FFF2-40B4-BE49-F238E27FC236}">
              <a16:creationId xmlns:a16="http://schemas.microsoft.com/office/drawing/2014/main" id="{05E0D415-99F2-446B-A8B1-7587F37468FE}"/>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00" name="n_4aveValue【公民館】&#10;有形固定資産減価償却率">
          <a:extLst>
            <a:ext uri="{FF2B5EF4-FFF2-40B4-BE49-F238E27FC236}">
              <a16:creationId xmlns:a16="http://schemas.microsoft.com/office/drawing/2014/main" id="{6F1C795C-5CFE-4105-9764-5855BFC28494}"/>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44648</xdr:rowOff>
    </xdr:from>
    <xdr:ext cx="405111" cy="259045"/>
    <xdr:sp macro="" textlink="">
      <xdr:nvSpPr>
        <xdr:cNvPr id="801" name="n_1mainValue【公民館】&#10;有形固定資産減価償却率">
          <a:extLst>
            <a:ext uri="{FF2B5EF4-FFF2-40B4-BE49-F238E27FC236}">
              <a16:creationId xmlns:a16="http://schemas.microsoft.com/office/drawing/2014/main" id="{8C31FA26-D01B-48C6-A36D-62659F8410C9}"/>
            </a:ext>
          </a:extLst>
        </xdr:cNvPr>
        <xdr:cNvSpPr txBox="1"/>
      </xdr:nvSpPr>
      <xdr:spPr>
        <a:xfrm>
          <a:off x="152660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11991</xdr:rowOff>
    </xdr:from>
    <xdr:ext cx="405111" cy="259045"/>
    <xdr:sp macro="" textlink="">
      <xdr:nvSpPr>
        <xdr:cNvPr id="802" name="n_2mainValue【公民館】&#10;有形固定資産減価償却率">
          <a:extLst>
            <a:ext uri="{FF2B5EF4-FFF2-40B4-BE49-F238E27FC236}">
              <a16:creationId xmlns:a16="http://schemas.microsoft.com/office/drawing/2014/main" id="{C4A47311-E0CA-480D-A323-D12111DB3A7B}"/>
            </a:ext>
          </a:extLst>
        </xdr:cNvPr>
        <xdr:cNvSpPr txBox="1"/>
      </xdr:nvSpPr>
      <xdr:spPr>
        <a:xfrm>
          <a:off x="14389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150784</xdr:rowOff>
    </xdr:from>
    <xdr:ext cx="405111" cy="259045"/>
    <xdr:sp macro="" textlink="">
      <xdr:nvSpPr>
        <xdr:cNvPr id="803" name="n_3mainValue【公民館】&#10;有形固定資産減価償却率">
          <a:extLst>
            <a:ext uri="{FF2B5EF4-FFF2-40B4-BE49-F238E27FC236}">
              <a16:creationId xmlns:a16="http://schemas.microsoft.com/office/drawing/2014/main" id="{2F0928C2-5EDE-4083-ACE0-09EA43E514C0}"/>
            </a:ext>
          </a:extLst>
        </xdr:cNvPr>
        <xdr:cNvSpPr txBox="1"/>
      </xdr:nvSpPr>
      <xdr:spPr>
        <a:xfrm>
          <a:off x="13500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804" name="n_4mainValue【公民館】&#10;有形固定資産減価償却率">
          <a:extLst>
            <a:ext uri="{FF2B5EF4-FFF2-40B4-BE49-F238E27FC236}">
              <a16:creationId xmlns:a16="http://schemas.microsoft.com/office/drawing/2014/main" id="{453CAAB4-C30B-4AFF-94F5-3B15215C5078}"/>
            </a:ext>
          </a:extLst>
        </xdr:cNvPr>
        <xdr:cNvSpPr txBox="1"/>
      </xdr:nvSpPr>
      <xdr:spPr>
        <a:xfrm>
          <a:off x="12611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88B0536D-6C79-462C-8973-CD248CF749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2CCC3B2E-7A92-49C9-A9C0-873574D5C0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E62BAD72-E7C9-4E0B-ADEF-873FEC17E8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D8E0EA2F-BD8D-4B7E-90BA-0594701FB0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A1408132-07D2-4A68-8BF8-A3F7255B97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3C0AB4E0-9D78-405E-848E-0B8B5CE5D2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18153C02-A259-4258-8886-193287A64C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5E522019-3EB9-42C4-8340-219607412D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C539D24D-F180-413F-95CD-DB2C9DFB82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CD433CDA-C09D-4287-9364-1A394753E2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991D072C-F136-4BF0-8D0C-FF2D1D45E5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216022CA-0C3A-4BCF-BFE5-869B6377BC8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8921C765-F70E-42C2-834F-1FA261F91F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93A963B4-EEA1-455C-A953-BE426413E4B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572EBE53-8331-48E5-A145-91B3EBE654E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6FA6DB8E-9BB3-40F0-AE39-C8C9398CD2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1C771B6E-61C2-450C-B374-03181EB57D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6F7CFBD5-2807-40AE-BC82-B55034A4958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09A24BB9-E6C4-4E2A-AB0F-6950C787515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35C2DA9E-B96A-40A7-B867-EA7609950BE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11EF0B12-703C-45D2-B753-F997329B74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6" name="テキスト ボックス 825">
          <a:extLst>
            <a:ext uri="{FF2B5EF4-FFF2-40B4-BE49-F238E27FC236}">
              <a16:creationId xmlns:a16="http://schemas.microsoft.com/office/drawing/2014/main" id="{413C3ABB-4886-4394-85D2-EFBEC65BE3F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CF3B1232-36FF-4595-B0E4-5E94A0B81F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8" name="直線コネクタ 827">
          <a:extLst>
            <a:ext uri="{FF2B5EF4-FFF2-40B4-BE49-F238E27FC236}">
              <a16:creationId xmlns:a16="http://schemas.microsoft.com/office/drawing/2014/main" id="{9757F4AB-C454-429F-A320-CECC97A3E2BE}"/>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9" name="【公民館】&#10;一人当たり面積最小値テキスト">
          <a:extLst>
            <a:ext uri="{FF2B5EF4-FFF2-40B4-BE49-F238E27FC236}">
              <a16:creationId xmlns:a16="http://schemas.microsoft.com/office/drawing/2014/main" id="{4E0F451C-5964-4D90-BE4E-62BC9977D4FD}"/>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30" name="直線コネクタ 829">
          <a:extLst>
            <a:ext uri="{FF2B5EF4-FFF2-40B4-BE49-F238E27FC236}">
              <a16:creationId xmlns:a16="http://schemas.microsoft.com/office/drawing/2014/main" id="{116ACEE2-637C-4351-A919-C0552FBDD43D}"/>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31" name="【公民館】&#10;一人当たり面積最大値テキスト">
          <a:extLst>
            <a:ext uri="{FF2B5EF4-FFF2-40B4-BE49-F238E27FC236}">
              <a16:creationId xmlns:a16="http://schemas.microsoft.com/office/drawing/2014/main" id="{AC34FD27-FE7E-44BD-AF84-CFB755DDDF46}"/>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2" name="直線コネクタ 831">
          <a:extLst>
            <a:ext uri="{FF2B5EF4-FFF2-40B4-BE49-F238E27FC236}">
              <a16:creationId xmlns:a16="http://schemas.microsoft.com/office/drawing/2014/main" id="{2B7BB429-DC05-4863-B9DA-29566BC3637F}"/>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33" name="【公民館】&#10;一人当たり面積平均値テキスト">
          <a:extLst>
            <a:ext uri="{FF2B5EF4-FFF2-40B4-BE49-F238E27FC236}">
              <a16:creationId xmlns:a16="http://schemas.microsoft.com/office/drawing/2014/main" id="{8912C265-5085-4726-AFDF-78851C1368B8}"/>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4" name="フローチャート: 判断 833">
          <a:extLst>
            <a:ext uri="{FF2B5EF4-FFF2-40B4-BE49-F238E27FC236}">
              <a16:creationId xmlns:a16="http://schemas.microsoft.com/office/drawing/2014/main" id="{A471718B-20B3-43C5-A724-87D89BCFA325}"/>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5" name="フローチャート: 判断 834">
          <a:extLst>
            <a:ext uri="{FF2B5EF4-FFF2-40B4-BE49-F238E27FC236}">
              <a16:creationId xmlns:a16="http://schemas.microsoft.com/office/drawing/2014/main" id="{98DA0F49-C814-465A-AFC4-5669CADE5AEC}"/>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36" name="フローチャート: 判断 835">
          <a:extLst>
            <a:ext uri="{FF2B5EF4-FFF2-40B4-BE49-F238E27FC236}">
              <a16:creationId xmlns:a16="http://schemas.microsoft.com/office/drawing/2014/main" id="{A20D1AE7-605E-4AEC-81C8-08C96F447D55}"/>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37" name="フローチャート: 判断 836">
          <a:extLst>
            <a:ext uri="{FF2B5EF4-FFF2-40B4-BE49-F238E27FC236}">
              <a16:creationId xmlns:a16="http://schemas.microsoft.com/office/drawing/2014/main" id="{76618657-4B0E-4774-9DEA-AA0E40E9004F}"/>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38" name="フローチャート: 判断 837">
          <a:extLst>
            <a:ext uri="{FF2B5EF4-FFF2-40B4-BE49-F238E27FC236}">
              <a16:creationId xmlns:a16="http://schemas.microsoft.com/office/drawing/2014/main" id="{ADA0173F-9638-49A6-95ED-1C7FB4C6FF12}"/>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26C10D7-503F-4483-9AAE-3789FB28C7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40B26F2-F349-4E71-9434-04FCB49663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7D02F9F-4D1A-4A7D-AE78-8020A44DF8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F88C96F5-16AD-4CE5-92B5-5E9EB53B4E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9EE28B57-11BB-4387-9858-E460778046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22733</xdr:rowOff>
    </xdr:from>
    <xdr:to>
      <xdr:col>116</xdr:col>
      <xdr:colOff>114300</xdr:colOff>
      <xdr:row>108</xdr:row>
      <xdr:rowOff>124333</xdr:rowOff>
    </xdr:to>
    <xdr:sp macro="" textlink="">
      <xdr:nvSpPr>
        <xdr:cNvPr id="844" name="楕円 843">
          <a:extLst>
            <a:ext uri="{FF2B5EF4-FFF2-40B4-BE49-F238E27FC236}">
              <a16:creationId xmlns:a16="http://schemas.microsoft.com/office/drawing/2014/main" id="{2505D0CA-49D8-4E50-9395-6DBB5E628DF2}"/>
            </a:ext>
          </a:extLst>
        </xdr:cNvPr>
        <xdr:cNvSpPr/>
      </xdr:nvSpPr>
      <xdr:spPr>
        <a:xfrm>
          <a:off x="22110700" y="185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109110</xdr:rowOff>
    </xdr:from>
    <xdr:ext cx="469744" cy="259045"/>
    <xdr:sp macro="" textlink="">
      <xdr:nvSpPr>
        <xdr:cNvPr id="845" name="【公民館】&#10;一人当たり面積該当値テキスト">
          <a:extLst>
            <a:ext uri="{FF2B5EF4-FFF2-40B4-BE49-F238E27FC236}">
              <a16:creationId xmlns:a16="http://schemas.microsoft.com/office/drawing/2014/main" id="{A25C9B87-B5D0-4AA5-A7ED-DF6A332AC904}"/>
            </a:ext>
          </a:extLst>
        </xdr:cNvPr>
        <xdr:cNvSpPr txBox="1"/>
      </xdr:nvSpPr>
      <xdr:spPr>
        <a:xfrm>
          <a:off x="22199600" y="1845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846" name="楕円 845">
          <a:extLst>
            <a:ext uri="{FF2B5EF4-FFF2-40B4-BE49-F238E27FC236}">
              <a16:creationId xmlns:a16="http://schemas.microsoft.com/office/drawing/2014/main" id="{E353FCC3-CD32-472B-937F-8F859370D54F}"/>
            </a:ext>
          </a:extLst>
        </xdr:cNvPr>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73533</xdr:rowOff>
    </xdr:from>
    <xdr:to>
      <xdr:col>116</xdr:col>
      <xdr:colOff>63500</xdr:colOff>
      <xdr:row>108</xdr:row>
      <xdr:rowOff>74295</xdr:rowOff>
    </xdr:to>
    <xdr:cxnSp macro="">
      <xdr:nvCxnSpPr>
        <xdr:cNvPr id="847" name="直線コネクタ 846">
          <a:extLst>
            <a:ext uri="{FF2B5EF4-FFF2-40B4-BE49-F238E27FC236}">
              <a16:creationId xmlns:a16="http://schemas.microsoft.com/office/drawing/2014/main" id="{6FA502C6-8D23-4324-828F-72E21E8B1D0B}"/>
            </a:ext>
          </a:extLst>
        </xdr:cNvPr>
        <xdr:cNvCxnSpPr/>
      </xdr:nvCxnSpPr>
      <xdr:spPr>
        <a:xfrm flipV="1">
          <a:off x="21323300" y="185901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23876</xdr:rowOff>
    </xdr:from>
    <xdr:to>
      <xdr:col>107</xdr:col>
      <xdr:colOff>101600</xdr:colOff>
      <xdr:row>108</xdr:row>
      <xdr:rowOff>125476</xdr:rowOff>
    </xdr:to>
    <xdr:sp macro="" textlink="">
      <xdr:nvSpPr>
        <xdr:cNvPr id="848" name="楕円 847">
          <a:extLst>
            <a:ext uri="{FF2B5EF4-FFF2-40B4-BE49-F238E27FC236}">
              <a16:creationId xmlns:a16="http://schemas.microsoft.com/office/drawing/2014/main" id="{C613936B-3995-4A45-B8E2-9F130DA81907}"/>
            </a:ext>
          </a:extLst>
        </xdr:cNvPr>
        <xdr:cNvSpPr/>
      </xdr:nvSpPr>
      <xdr:spPr>
        <a:xfrm>
          <a:off x="20383500" y="18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74295</xdr:rowOff>
    </xdr:from>
    <xdr:to>
      <xdr:col>111</xdr:col>
      <xdr:colOff>177800</xdr:colOff>
      <xdr:row>108</xdr:row>
      <xdr:rowOff>74676</xdr:rowOff>
    </xdr:to>
    <xdr:cxnSp macro="">
      <xdr:nvCxnSpPr>
        <xdr:cNvPr id="849" name="直線コネクタ 848">
          <a:extLst>
            <a:ext uri="{FF2B5EF4-FFF2-40B4-BE49-F238E27FC236}">
              <a16:creationId xmlns:a16="http://schemas.microsoft.com/office/drawing/2014/main" id="{356C40C7-BC04-419E-8BA3-DA7B1E37596B}"/>
            </a:ext>
          </a:extLst>
        </xdr:cNvPr>
        <xdr:cNvCxnSpPr/>
      </xdr:nvCxnSpPr>
      <xdr:spPr>
        <a:xfrm flipV="1">
          <a:off x="20434300" y="185908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24637</xdr:rowOff>
    </xdr:from>
    <xdr:to>
      <xdr:col>102</xdr:col>
      <xdr:colOff>165100</xdr:colOff>
      <xdr:row>108</xdr:row>
      <xdr:rowOff>126237</xdr:rowOff>
    </xdr:to>
    <xdr:sp macro="" textlink="">
      <xdr:nvSpPr>
        <xdr:cNvPr id="850" name="楕円 849">
          <a:extLst>
            <a:ext uri="{FF2B5EF4-FFF2-40B4-BE49-F238E27FC236}">
              <a16:creationId xmlns:a16="http://schemas.microsoft.com/office/drawing/2014/main" id="{FA9C5359-D329-4706-8586-B7CEDFBCCB48}"/>
            </a:ext>
          </a:extLst>
        </xdr:cNvPr>
        <xdr:cNvSpPr/>
      </xdr:nvSpPr>
      <xdr:spPr>
        <a:xfrm>
          <a:off x="19494500" y="18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74676</xdr:rowOff>
    </xdr:from>
    <xdr:to>
      <xdr:col>107</xdr:col>
      <xdr:colOff>50800</xdr:colOff>
      <xdr:row>108</xdr:row>
      <xdr:rowOff>75437</xdr:rowOff>
    </xdr:to>
    <xdr:cxnSp macro="">
      <xdr:nvCxnSpPr>
        <xdr:cNvPr id="851" name="直線コネクタ 850">
          <a:extLst>
            <a:ext uri="{FF2B5EF4-FFF2-40B4-BE49-F238E27FC236}">
              <a16:creationId xmlns:a16="http://schemas.microsoft.com/office/drawing/2014/main" id="{C7360FE0-DCBF-4163-B081-FAF5B17759C1}"/>
            </a:ext>
          </a:extLst>
        </xdr:cNvPr>
        <xdr:cNvCxnSpPr/>
      </xdr:nvCxnSpPr>
      <xdr:spPr>
        <a:xfrm flipV="1">
          <a:off x="19545300" y="185912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852" name="楕円 851">
          <a:extLst>
            <a:ext uri="{FF2B5EF4-FFF2-40B4-BE49-F238E27FC236}">
              <a16:creationId xmlns:a16="http://schemas.microsoft.com/office/drawing/2014/main" id="{8840C717-53BC-4EE9-97F1-D13EA00DB74A}"/>
            </a:ext>
          </a:extLst>
        </xdr:cNvPr>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75437</xdr:rowOff>
    </xdr:from>
    <xdr:to>
      <xdr:col>102</xdr:col>
      <xdr:colOff>114300</xdr:colOff>
      <xdr:row>108</xdr:row>
      <xdr:rowOff>76200</xdr:rowOff>
    </xdr:to>
    <xdr:cxnSp macro="">
      <xdr:nvCxnSpPr>
        <xdr:cNvPr id="853" name="直線コネクタ 852">
          <a:extLst>
            <a:ext uri="{FF2B5EF4-FFF2-40B4-BE49-F238E27FC236}">
              <a16:creationId xmlns:a16="http://schemas.microsoft.com/office/drawing/2014/main" id="{3A43AF13-B87C-4C37-A638-4DA48A412C6F}"/>
            </a:ext>
          </a:extLst>
        </xdr:cNvPr>
        <xdr:cNvCxnSpPr/>
      </xdr:nvCxnSpPr>
      <xdr:spPr>
        <a:xfrm flipV="1">
          <a:off x="18656300" y="18592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4" name="n_1aveValue【公民館】&#10;一人当たり面積">
          <a:extLst>
            <a:ext uri="{FF2B5EF4-FFF2-40B4-BE49-F238E27FC236}">
              <a16:creationId xmlns:a16="http://schemas.microsoft.com/office/drawing/2014/main" id="{59208E4D-DCAB-40B2-A2B7-A9F53EB5AE8D}"/>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55" name="n_2aveValue【公民館】&#10;一人当たり面積">
          <a:extLst>
            <a:ext uri="{FF2B5EF4-FFF2-40B4-BE49-F238E27FC236}">
              <a16:creationId xmlns:a16="http://schemas.microsoft.com/office/drawing/2014/main" id="{44929B57-6E64-4192-B80C-B20D07F9D961}"/>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56" name="n_3aveValue【公民館】&#10;一人当たり面積">
          <a:extLst>
            <a:ext uri="{FF2B5EF4-FFF2-40B4-BE49-F238E27FC236}">
              <a16:creationId xmlns:a16="http://schemas.microsoft.com/office/drawing/2014/main" id="{4CB35FCD-67B5-443D-9701-1C6F8018B604}"/>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57" name="n_4aveValue【公民館】&#10;一人当たり面積">
          <a:extLst>
            <a:ext uri="{FF2B5EF4-FFF2-40B4-BE49-F238E27FC236}">
              <a16:creationId xmlns:a16="http://schemas.microsoft.com/office/drawing/2014/main" id="{3FC3BB6C-D361-489E-906B-A3802805420B}"/>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116222</xdr:rowOff>
    </xdr:from>
    <xdr:ext cx="469744" cy="259045"/>
    <xdr:sp macro="" textlink="">
      <xdr:nvSpPr>
        <xdr:cNvPr id="858" name="n_1mainValue【公民館】&#10;一人当たり面積">
          <a:extLst>
            <a:ext uri="{FF2B5EF4-FFF2-40B4-BE49-F238E27FC236}">
              <a16:creationId xmlns:a16="http://schemas.microsoft.com/office/drawing/2014/main" id="{3CBB9652-C5BD-4BA9-B2A2-96939B478F05}"/>
            </a:ext>
          </a:extLst>
        </xdr:cNvPr>
        <xdr:cNvSpPr txBox="1"/>
      </xdr:nvSpPr>
      <xdr:spPr>
        <a:xfrm>
          <a:off x="210757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116603</xdr:rowOff>
    </xdr:from>
    <xdr:ext cx="469744" cy="259045"/>
    <xdr:sp macro="" textlink="">
      <xdr:nvSpPr>
        <xdr:cNvPr id="859" name="n_2mainValue【公民館】&#10;一人当たり面積">
          <a:extLst>
            <a:ext uri="{FF2B5EF4-FFF2-40B4-BE49-F238E27FC236}">
              <a16:creationId xmlns:a16="http://schemas.microsoft.com/office/drawing/2014/main" id="{0A4B48F4-774E-4FCF-AD28-7DF518B79F4C}"/>
            </a:ext>
          </a:extLst>
        </xdr:cNvPr>
        <xdr:cNvSpPr txBox="1"/>
      </xdr:nvSpPr>
      <xdr:spPr>
        <a:xfrm>
          <a:off x="20199427" y="186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117364</xdr:rowOff>
    </xdr:from>
    <xdr:ext cx="469744" cy="259045"/>
    <xdr:sp macro="" textlink="">
      <xdr:nvSpPr>
        <xdr:cNvPr id="860" name="n_3mainValue【公民館】&#10;一人当たり面積">
          <a:extLst>
            <a:ext uri="{FF2B5EF4-FFF2-40B4-BE49-F238E27FC236}">
              <a16:creationId xmlns:a16="http://schemas.microsoft.com/office/drawing/2014/main" id="{BC14AE20-ABE6-4379-932B-0980BD74FAD8}"/>
            </a:ext>
          </a:extLst>
        </xdr:cNvPr>
        <xdr:cNvSpPr txBox="1"/>
      </xdr:nvSpPr>
      <xdr:spPr>
        <a:xfrm>
          <a:off x="19310427" y="1863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861" name="n_4mainValue【公民館】&#10;一人当たり面積">
          <a:extLst>
            <a:ext uri="{FF2B5EF4-FFF2-40B4-BE49-F238E27FC236}">
              <a16:creationId xmlns:a16="http://schemas.microsoft.com/office/drawing/2014/main" id="{AC817538-E5C4-4351-87F2-7A57E5AC757C}"/>
            </a:ext>
          </a:extLst>
        </xdr:cNvPr>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E12528F1-14D5-4B77-B5F8-133CF50F5A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6B75B086-37BA-459F-A608-2724025A88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1A48623F-F810-4B96-8A13-FD1245DCF6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児童館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集会所）については、類似団体平均を上回っている。公民館（集会所）については、１５施設あり、木造の耐用年数である３０年を経過している施設が６施設ある。ただし、地区の要望に基づいて適切に日々の修繕を行っているため、使用する上での問題はない。 </a:t>
          </a:r>
          <a:endParaRPr lang="ja-JP" altLang="ja-JP" sz="1400">
            <a:effectLst/>
          </a:endParaRPr>
        </a:p>
        <a:p>
          <a:r>
            <a:rPr kumimoji="1" lang="ja-JP" altLang="ja-JP" sz="1100">
              <a:solidFill>
                <a:schemeClr val="dk1"/>
              </a:solidFill>
              <a:effectLst/>
              <a:latin typeface="+mn-lt"/>
              <a:ea typeface="+mn-ea"/>
              <a:cs typeface="+mn-cs"/>
            </a:rPr>
            <a:t>また、村営住宅については、有形固定資産減価償却率が大きく低下している。これは、若者定住と子育て環境整備を図っているためである。維持管理にかかる経費の増加に留意しつつ、引き続き、若者定住、子育て環境の整備に積極的に取り組んでいく。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C98D17-49E0-4414-944C-58672DE4EC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65E32E-934E-4670-A790-FED68AAB0D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45CDE7-3084-4A09-9EBC-E487107060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0722DB-606D-41B4-9240-7C024B77C2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163CBC-3073-4AE8-A69D-9BE5A2D87E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B091F9-EE18-443D-A09F-D0781DEC07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6D313B-AC17-409E-A97B-8F3D2CEFF0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B47A5F-D885-42BC-896B-3F6294D417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4662B9-5191-4BDB-B3DC-8C5A3898E0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8E4E11-2715-4ABF-B70C-8AED6897E6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3582FF-C19F-40B4-AACF-C999EBE7EC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9B292B-1D72-4399-A476-50E9954239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6C75FC-375D-47CE-9990-1D0A2E144B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680CCD-0470-4DFF-B4A8-FB65EC78DF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6493C0-AEC7-4BC4-B4CB-3198C32B1B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D8C1F1C-464C-4204-91EA-CC517BB71C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48902C-B242-4DEE-86BF-4C69CA69CF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4A90A2-AFF4-47FA-A4FF-0DC9A4C409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AE629A-B168-46F4-AED9-CBEE9DBD6C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DF904C-12BB-4DA5-B400-58DB0E852E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FDE2B0-570A-4B13-A4DA-EBA2285D75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77FE3F-C398-406D-B136-0AF281240F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87F282-61A2-439A-AB3F-BD1CEB0DF8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D75F04-9450-4B98-AF93-F2C55A9657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C3271D-4C3F-4CC3-9937-0D2B2CBD3A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290352-A313-435E-87FD-7A84285A12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37D4B2-E7E0-4723-9E61-65B45CBB5F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11E805-150F-48CA-9DC1-0EFC763D32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058886-1DCD-4BBA-BEDE-04ED913D1F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26CD66-1B25-49EB-8F44-E1566C9188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982580-3E11-400D-9264-126A2FCF3E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79F65A-8A28-4A0A-8578-C428C0571D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9FA3E9-5FC3-4E8C-9D67-5A55D87EFB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214EF3-620F-4B68-B3BB-61C2C2FC63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BD72AA-FD3C-4EBB-BE84-E38F36BB6D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1C50EA-E2D7-4FD7-8FA4-189830A352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7188C7-2068-4525-83E6-9A67432F5E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42EBE5-3F5A-4F83-8969-BC38739D92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BA43C7-CEF2-4AC0-9B36-2FB9AEE6FC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4AAA8E-61C2-40D0-BEBA-99E9DC1D12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F48D02-826F-4434-9190-3C49C32F23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DADE06-376C-4EEE-AD81-6D14D9573C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7CEF05-3CF4-40BA-B54A-8B89C01DADA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58A17C4-106A-46AA-AFE3-A724C151100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5CC5AE-79E0-4ADA-89A2-C75ED9D9CC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DB9367A-D72A-4441-A0BE-21A2A4630F1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8452F76-F9F9-4748-A9FC-58F5519A141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DFCCB37-D14A-40C6-911A-87ABF158CF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68BC13E-4C8F-495A-991C-2CA8978782F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297B732-6ABD-4202-BFFB-A8921261BD4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DA3E6EE-CDD3-4526-9757-BDD03F9E5AA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B1E86A2-4558-4F1C-9B42-4378820C52F1}"/>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F2F63E-58F7-4200-B892-AE61919DDD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816C001D-6580-4D39-B1E7-C1464C962D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a:extLst>
            <a:ext uri="{FF2B5EF4-FFF2-40B4-BE49-F238E27FC236}">
              <a16:creationId xmlns:a16="http://schemas.microsoft.com/office/drawing/2014/main" id="{9909CC74-7041-45A7-A53A-69830F4AC690}"/>
            </a:ext>
          </a:extLst>
        </xdr:cNvPr>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a:extLst>
            <a:ext uri="{FF2B5EF4-FFF2-40B4-BE49-F238E27FC236}">
              <a16:creationId xmlns:a16="http://schemas.microsoft.com/office/drawing/2014/main" id="{9DA190F1-5948-4447-9D81-6C2B64990999}"/>
            </a:ext>
          </a:extLst>
        </xdr:cNvPr>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a:extLst>
            <a:ext uri="{FF2B5EF4-FFF2-40B4-BE49-F238E27FC236}">
              <a16:creationId xmlns:a16="http://schemas.microsoft.com/office/drawing/2014/main" id="{ED44E891-535D-4D38-8000-8F1084EA7A34}"/>
            </a:ext>
          </a:extLst>
        </xdr:cNvPr>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F0C1618-E258-47CC-83BE-0F2E8A695E27}"/>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691EA1C1-658D-4ED5-8817-8CAA2A2B944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a:extLst>
            <a:ext uri="{FF2B5EF4-FFF2-40B4-BE49-F238E27FC236}">
              <a16:creationId xmlns:a16="http://schemas.microsoft.com/office/drawing/2014/main" id="{81CB489E-2B17-4038-AAF9-71D73B0C577C}"/>
            </a:ext>
          </a:extLst>
        </xdr:cNvPr>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a:extLst>
            <a:ext uri="{FF2B5EF4-FFF2-40B4-BE49-F238E27FC236}">
              <a16:creationId xmlns:a16="http://schemas.microsoft.com/office/drawing/2014/main" id="{6C2A1555-C3B8-4913-AA55-8A980F325406}"/>
            </a:ext>
          </a:extLst>
        </xdr:cNvPr>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101600</xdr:rowOff>
    </xdr:from>
    <xdr:to>
      <xdr:col>20</xdr:col>
      <xdr:colOff>38100</xdr:colOff>
      <xdr:row>40</xdr:row>
      <xdr:rowOff>31750</xdr:rowOff>
    </xdr:to>
    <xdr:sp macro="" textlink="">
      <xdr:nvSpPr>
        <xdr:cNvPr id="63" name="フローチャート: 判断 62">
          <a:extLst>
            <a:ext uri="{FF2B5EF4-FFF2-40B4-BE49-F238E27FC236}">
              <a16:creationId xmlns:a16="http://schemas.microsoft.com/office/drawing/2014/main" id="{C67945B0-67E5-49AB-BC90-F85317D0731E}"/>
            </a:ext>
          </a:extLst>
        </xdr:cNvPr>
        <xdr:cNvSpPr/>
      </xdr:nvSpPr>
      <xdr:spPr>
        <a:xfrm>
          <a:off x="3746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33020</xdr:rowOff>
    </xdr:from>
    <xdr:to>
      <xdr:col>15</xdr:col>
      <xdr:colOff>101600</xdr:colOff>
      <xdr:row>39</xdr:row>
      <xdr:rowOff>134620</xdr:rowOff>
    </xdr:to>
    <xdr:sp macro="" textlink="">
      <xdr:nvSpPr>
        <xdr:cNvPr id="64" name="フローチャート: 判断 63">
          <a:extLst>
            <a:ext uri="{FF2B5EF4-FFF2-40B4-BE49-F238E27FC236}">
              <a16:creationId xmlns:a16="http://schemas.microsoft.com/office/drawing/2014/main" id="{D84A25DF-A76D-447D-B117-3457555083EE}"/>
            </a:ext>
          </a:extLst>
        </xdr:cNvPr>
        <xdr:cNvSpPr/>
      </xdr:nvSpPr>
      <xdr:spPr>
        <a:xfrm>
          <a:off x="2857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15875</xdr:rowOff>
    </xdr:from>
    <xdr:to>
      <xdr:col>10</xdr:col>
      <xdr:colOff>165100</xdr:colOff>
      <xdr:row>39</xdr:row>
      <xdr:rowOff>117475</xdr:rowOff>
    </xdr:to>
    <xdr:sp macro="" textlink="">
      <xdr:nvSpPr>
        <xdr:cNvPr id="65" name="フローチャート: 判断 64">
          <a:extLst>
            <a:ext uri="{FF2B5EF4-FFF2-40B4-BE49-F238E27FC236}">
              <a16:creationId xmlns:a16="http://schemas.microsoft.com/office/drawing/2014/main" id="{A915BC1D-C2A4-4D91-9E55-B2577259FDFF}"/>
            </a:ext>
          </a:extLst>
        </xdr:cNvPr>
        <xdr:cNvSpPr/>
      </xdr:nvSpPr>
      <xdr:spPr>
        <a:xfrm>
          <a:off x="1968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147320</xdr:rowOff>
    </xdr:from>
    <xdr:to>
      <xdr:col>6</xdr:col>
      <xdr:colOff>38100</xdr:colOff>
      <xdr:row>39</xdr:row>
      <xdr:rowOff>77470</xdr:rowOff>
    </xdr:to>
    <xdr:sp macro="" textlink="">
      <xdr:nvSpPr>
        <xdr:cNvPr id="66" name="フローチャート: 判断 65">
          <a:extLst>
            <a:ext uri="{FF2B5EF4-FFF2-40B4-BE49-F238E27FC236}">
              <a16:creationId xmlns:a16="http://schemas.microsoft.com/office/drawing/2014/main" id="{A40A392A-A027-4D52-BB48-E3975311EBF6}"/>
            </a:ext>
          </a:extLst>
        </xdr:cNvPr>
        <xdr:cNvSpPr/>
      </xdr:nvSpPr>
      <xdr:spPr>
        <a:xfrm>
          <a:off x="107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2CEAE1B-2CAD-4694-BDBD-0DE927AE33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76EE856-81A6-441D-B6AC-55C022631F2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072B3F-D40F-4D7D-BC4F-C122473C22C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42EC34-03B5-4EF3-A0FA-EFF2D06A77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4BBA54-64F1-42A6-8453-5B0D439F7E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132080</xdr:rowOff>
    </xdr:from>
    <xdr:to>
      <xdr:col>24</xdr:col>
      <xdr:colOff>114300</xdr:colOff>
      <xdr:row>42</xdr:row>
      <xdr:rowOff>62230</xdr:rowOff>
    </xdr:to>
    <xdr:sp macro="" textlink="">
      <xdr:nvSpPr>
        <xdr:cNvPr id="72" name="楕円 71">
          <a:extLst>
            <a:ext uri="{FF2B5EF4-FFF2-40B4-BE49-F238E27FC236}">
              <a16:creationId xmlns:a16="http://schemas.microsoft.com/office/drawing/2014/main" id="{B44796DC-7C40-4428-A97F-119DE0030CDE}"/>
            </a:ext>
          </a:extLst>
        </xdr:cNvPr>
        <xdr:cNvSpPr/>
      </xdr:nvSpPr>
      <xdr:spPr>
        <a:xfrm>
          <a:off x="45847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47007</xdr:rowOff>
    </xdr:from>
    <xdr:ext cx="405111" cy="259045"/>
    <xdr:sp macro="" textlink="">
      <xdr:nvSpPr>
        <xdr:cNvPr id="73" name="【図書館】&#10;有形固定資産減価償却率該当値テキスト">
          <a:extLst>
            <a:ext uri="{FF2B5EF4-FFF2-40B4-BE49-F238E27FC236}">
              <a16:creationId xmlns:a16="http://schemas.microsoft.com/office/drawing/2014/main" id="{D2EFA393-A6A2-4679-9AAD-E7468F375832}"/>
            </a:ext>
          </a:extLst>
        </xdr:cNvPr>
        <xdr:cNvSpPr txBox="1"/>
      </xdr:nvSpPr>
      <xdr:spPr>
        <a:xfrm>
          <a:off x="4673600" y="707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59690</xdr:rowOff>
    </xdr:from>
    <xdr:to>
      <xdr:col>20</xdr:col>
      <xdr:colOff>38100</xdr:colOff>
      <xdr:row>41</xdr:row>
      <xdr:rowOff>161290</xdr:rowOff>
    </xdr:to>
    <xdr:sp macro="" textlink="">
      <xdr:nvSpPr>
        <xdr:cNvPr id="74" name="楕円 73">
          <a:extLst>
            <a:ext uri="{FF2B5EF4-FFF2-40B4-BE49-F238E27FC236}">
              <a16:creationId xmlns:a16="http://schemas.microsoft.com/office/drawing/2014/main" id="{09DDEC75-3F57-4B66-AA07-475CDFC1F48B}"/>
            </a:ext>
          </a:extLst>
        </xdr:cNvPr>
        <xdr:cNvSpPr/>
      </xdr:nvSpPr>
      <xdr:spPr>
        <a:xfrm>
          <a:off x="3746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110490</xdr:rowOff>
    </xdr:from>
    <xdr:to>
      <xdr:col>24</xdr:col>
      <xdr:colOff>63500</xdr:colOff>
      <xdr:row>42</xdr:row>
      <xdr:rowOff>11430</xdr:rowOff>
    </xdr:to>
    <xdr:cxnSp macro="">
      <xdr:nvCxnSpPr>
        <xdr:cNvPr id="75" name="直線コネクタ 74">
          <a:extLst>
            <a:ext uri="{FF2B5EF4-FFF2-40B4-BE49-F238E27FC236}">
              <a16:creationId xmlns:a16="http://schemas.microsoft.com/office/drawing/2014/main" id="{B37D7CC1-E5DF-4A44-93B3-758DD27A69E2}"/>
            </a:ext>
          </a:extLst>
        </xdr:cNvPr>
        <xdr:cNvCxnSpPr/>
      </xdr:nvCxnSpPr>
      <xdr:spPr>
        <a:xfrm>
          <a:off x="3797300" y="71399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166370</xdr:rowOff>
    </xdr:from>
    <xdr:to>
      <xdr:col>15</xdr:col>
      <xdr:colOff>101600</xdr:colOff>
      <xdr:row>41</xdr:row>
      <xdr:rowOff>96520</xdr:rowOff>
    </xdr:to>
    <xdr:sp macro="" textlink="">
      <xdr:nvSpPr>
        <xdr:cNvPr id="76" name="楕円 75">
          <a:extLst>
            <a:ext uri="{FF2B5EF4-FFF2-40B4-BE49-F238E27FC236}">
              <a16:creationId xmlns:a16="http://schemas.microsoft.com/office/drawing/2014/main" id="{4D104C4C-5F17-4052-BC4B-8E56E2F6A3A7}"/>
            </a:ext>
          </a:extLst>
        </xdr:cNvPr>
        <xdr:cNvSpPr/>
      </xdr:nvSpPr>
      <xdr:spPr>
        <a:xfrm>
          <a:off x="2857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45720</xdr:rowOff>
    </xdr:from>
    <xdr:to>
      <xdr:col>19</xdr:col>
      <xdr:colOff>177800</xdr:colOff>
      <xdr:row>41</xdr:row>
      <xdr:rowOff>110490</xdr:rowOff>
    </xdr:to>
    <xdr:cxnSp macro="">
      <xdr:nvCxnSpPr>
        <xdr:cNvPr id="77" name="直線コネクタ 76">
          <a:extLst>
            <a:ext uri="{FF2B5EF4-FFF2-40B4-BE49-F238E27FC236}">
              <a16:creationId xmlns:a16="http://schemas.microsoft.com/office/drawing/2014/main" id="{8C39227A-33E3-4B2A-8C15-6FA8BED67C3B}"/>
            </a:ext>
          </a:extLst>
        </xdr:cNvPr>
        <xdr:cNvCxnSpPr/>
      </xdr:nvCxnSpPr>
      <xdr:spPr>
        <a:xfrm>
          <a:off x="2908300" y="70751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166370</xdr:rowOff>
    </xdr:from>
    <xdr:to>
      <xdr:col>10</xdr:col>
      <xdr:colOff>165100</xdr:colOff>
      <xdr:row>41</xdr:row>
      <xdr:rowOff>96520</xdr:rowOff>
    </xdr:to>
    <xdr:sp macro="" textlink="">
      <xdr:nvSpPr>
        <xdr:cNvPr id="78" name="楕円 77">
          <a:extLst>
            <a:ext uri="{FF2B5EF4-FFF2-40B4-BE49-F238E27FC236}">
              <a16:creationId xmlns:a16="http://schemas.microsoft.com/office/drawing/2014/main" id="{7D53E7B3-DCE5-4F75-8C84-CAB8F73F768B}"/>
            </a:ext>
          </a:extLst>
        </xdr:cNvPr>
        <xdr:cNvSpPr/>
      </xdr:nvSpPr>
      <xdr:spPr>
        <a:xfrm>
          <a:off x="196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45720</xdr:rowOff>
    </xdr:from>
    <xdr:to>
      <xdr:col>15</xdr:col>
      <xdr:colOff>50800</xdr:colOff>
      <xdr:row>41</xdr:row>
      <xdr:rowOff>45720</xdr:rowOff>
    </xdr:to>
    <xdr:cxnSp macro="">
      <xdr:nvCxnSpPr>
        <xdr:cNvPr id="79" name="直線コネクタ 78">
          <a:extLst>
            <a:ext uri="{FF2B5EF4-FFF2-40B4-BE49-F238E27FC236}">
              <a16:creationId xmlns:a16="http://schemas.microsoft.com/office/drawing/2014/main" id="{BBFD47BE-905E-4B2A-A417-65EFC2BC1D16}"/>
            </a:ext>
          </a:extLst>
        </xdr:cNvPr>
        <xdr:cNvCxnSpPr/>
      </xdr:nvCxnSpPr>
      <xdr:spPr>
        <a:xfrm>
          <a:off x="2019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80645</xdr:rowOff>
    </xdr:from>
    <xdr:to>
      <xdr:col>6</xdr:col>
      <xdr:colOff>38100</xdr:colOff>
      <xdr:row>41</xdr:row>
      <xdr:rowOff>10795</xdr:rowOff>
    </xdr:to>
    <xdr:sp macro="" textlink="">
      <xdr:nvSpPr>
        <xdr:cNvPr id="80" name="楕円 79">
          <a:extLst>
            <a:ext uri="{FF2B5EF4-FFF2-40B4-BE49-F238E27FC236}">
              <a16:creationId xmlns:a16="http://schemas.microsoft.com/office/drawing/2014/main" id="{F3184308-9C5A-4694-8D3A-4691F48A8E89}"/>
            </a:ext>
          </a:extLst>
        </xdr:cNvPr>
        <xdr:cNvSpPr/>
      </xdr:nvSpPr>
      <xdr:spPr>
        <a:xfrm>
          <a:off x="1079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131445</xdr:rowOff>
    </xdr:from>
    <xdr:to>
      <xdr:col>10</xdr:col>
      <xdr:colOff>114300</xdr:colOff>
      <xdr:row>41</xdr:row>
      <xdr:rowOff>45720</xdr:rowOff>
    </xdr:to>
    <xdr:cxnSp macro="">
      <xdr:nvCxnSpPr>
        <xdr:cNvPr id="81" name="直線コネクタ 80">
          <a:extLst>
            <a:ext uri="{FF2B5EF4-FFF2-40B4-BE49-F238E27FC236}">
              <a16:creationId xmlns:a16="http://schemas.microsoft.com/office/drawing/2014/main" id="{010CFEC5-7139-433B-8FB9-9AB47B2821B1}"/>
            </a:ext>
          </a:extLst>
        </xdr:cNvPr>
        <xdr:cNvCxnSpPr/>
      </xdr:nvCxnSpPr>
      <xdr:spPr>
        <a:xfrm>
          <a:off x="1130300" y="69894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48277</xdr:rowOff>
    </xdr:from>
    <xdr:ext cx="405111" cy="259045"/>
    <xdr:sp macro="" textlink="">
      <xdr:nvSpPr>
        <xdr:cNvPr id="82" name="n_1aveValue【図書館】&#10;有形固定資産減価償却率">
          <a:extLst>
            <a:ext uri="{FF2B5EF4-FFF2-40B4-BE49-F238E27FC236}">
              <a16:creationId xmlns:a16="http://schemas.microsoft.com/office/drawing/2014/main" id="{478DB66A-9FBC-4105-8300-0DE1A7A4E71D}"/>
            </a:ext>
          </a:extLst>
        </xdr:cNvPr>
        <xdr:cNvSpPr txBox="1"/>
      </xdr:nvSpPr>
      <xdr:spPr>
        <a:xfrm>
          <a:off x="358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151147</xdr:rowOff>
    </xdr:from>
    <xdr:ext cx="405111" cy="259045"/>
    <xdr:sp macro="" textlink="">
      <xdr:nvSpPr>
        <xdr:cNvPr id="83" name="n_2aveValue【図書館】&#10;有形固定資産減価償却率">
          <a:extLst>
            <a:ext uri="{FF2B5EF4-FFF2-40B4-BE49-F238E27FC236}">
              <a16:creationId xmlns:a16="http://schemas.microsoft.com/office/drawing/2014/main" id="{C3A3DF00-8C2E-4DE7-BBD6-A73BC000E4CD}"/>
            </a:ext>
          </a:extLst>
        </xdr:cNvPr>
        <xdr:cNvSpPr txBox="1"/>
      </xdr:nvSpPr>
      <xdr:spPr>
        <a:xfrm>
          <a:off x="2705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134002</xdr:rowOff>
    </xdr:from>
    <xdr:ext cx="405111" cy="259045"/>
    <xdr:sp macro="" textlink="">
      <xdr:nvSpPr>
        <xdr:cNvPr id="84" name="n_3aveValue【図書館】&#10;有形固定資産減価償却率">
          <a:extLst>
            <a:ext uri="{FF2B5EF4-FFF2-40B4-BE49-F238E27FC236}">
              <a16:creationId xmlns:a16="http://schemas.microsoft.com/office/drawing/2014/main" id="{CE1362BE-E9ED-4AF3-ABE2-7957892B93A9}"/>
            </a:ext>
          </a:extLst>
        </xdr:cNvPr>
        <xdr:cNvSpPr txBox="1"/>
      </xdr:nvSpPr>
      <xdr:spPr>
        <a:xfrm>
          <a:off x="18167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93997</xdr:rowOff>
    </xdr:from>
    <xdr:ext cx="405111" cy="259045"/>
    <xdr:sp macro="" textlink="">
      <xdr:nvSpPr>
        <xdr:cNvPr id="85" name="n_4aveValue【図書館】&#10;有形固定資産減価償却率">
          <a:extLst>
            <a:ext uri="{FF2B5EF4-FFF2-40B4-BE49-F238E27FC236}">
              <a16:creationId xmlns:a16="http://schemas.microsoft.com/office/drawing/2014/main" id="{ECCD9BFB-CA3D-4634-A131-14DBA80E4FDF}"/>
            </a:ext>
          </a:extLst>
        </xdr:cNvPr>
        <xdr:cNvSpPr txBox="1"/>
      </xdr:nvSpPr>
      <xdr:spPr>
        <a:xfrm>
          <a:off x="927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152417</xdr:rowOff>
    </xdr:from>
    <xdr:ext cx="405111" cy="259045"/>
    <xdr:sp macro="" textlink="">
      <xdr:nvSpPr>
        <xdr:cNvPr id="86" name="n_1mainValue【図書館】&#10;有形固定資産減価償却率">
          <a:extLst>
            <a:ext uri="{FF2B5EF4-FFF2-40B4-BE49-F238E27FC236}">
              <a16:creationId xmlns:a16="http://schemas.microsoft.com/office/drawing/2014/main" id="{A7E8D3E9-7277-415E-9E55-92F775851C15}"/>
            </a:ext>
          </a:extLst>
        </xdr:cNvPr>
        <xdr:cNvSpPr txBox="1"/>
      </xdr:nvSpPr>
      <xdr:spPr>
        <a:xfrm>
          <a:off x="3582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87647</xdr:rowOff>
    </xdr:from>
    <xdr:ext cx="405111" cy="259045"/>
    <xdr:sp macro="" textlink="">
      <xdr:nvSpPr>
        <xdr:cNvPr id="87" name="n_2mainValue【図書館】&#10;有形固定資産減価償却率">
          <a:extLst>
            <a:ext uri="{FF2B5EF4-FFF2-40B4-BE49-F238E27FC236}">
              <a16:creationId xmlns:a16="http://schemas.microsoft.com/office/drawing/2014/main" id="{5D02CA38-BC72-4A87-AFF6-A0D535FCBDDA}"/>
            </a:ext>
          </a:extLst>
        </xdr:cNvPr>
        <xdr:cNvSpPr txBox="1"/>
      </xdr:nvSpPr>
      <xdr:spPr>
        <a:xfrm>
          <a:off x="2705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87647</xdr:rowOff>
    </xdr:from>
    <xdr:ext cx="405111" cy="259045"/>
    <xdr:sp macro="" textlink="">
      <xdr:nvSpPr>
        <xdr:cNvPr id="88" name="n_3mainValue【図書館】&#10;有形固定資産減価償却率">
          <a:extLst>
            <a:ext uri="{FF2B5EF4-FFF2-40B4-BE49-F238E27FC236}">
              <a16:creationId xmlns:a16="http://schemas.microsoft.com/office/drawing/2014/main" id="{EFD58C33-A4A2-4BF8-8202-6BFADC118728}"/>
            </a:ext>
          </a:extLst>
        </xdr:cNvPr>
        <xdr:cNvSpPr txBox="1"/>
      </xdr:nvSpPr>
      <xdr:spPr>
        <a:xfrm>
          <a:off x="1816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1922</xdr:rowOff>
    </xdr:from>
    <xdr:ext cx="405111" cy="259045"/>
    <xdr:sp macro="" textlink="">
      <xdr:nvSpPr>
        <xdr:cNvPr id="89" name="n_4mainValue【図書館】&#10;有形固定資産減価償却率">
          <a:extLst>
            <a:ext uri="{FF2B5EF4-FFF2-40B4-BE49-F238E27FC236}">
              <a16:creationId xmlns:a16="http://schemas.microsoft.com/office/drawing/2014/main" id="{95B66A16-96A4-4F03-B9D9-3704343CE764}"/>
            </a:ext>
          </a:extLst>
        </xdr:cNvPr>
        <xdr:cNvSpPr txBox="1"/>
      </xdr:nvSpPr>
      <xdr:spPr>
        <a:xfrm>
          <a:off x="927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D22E1A7-9290-4A07-997C-8464D9A31C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9F1FD6D3-B874-408C-8212-14FD9F48E5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D85256BD-A7A3-47BF-9680-3282FC11AE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6AD0A114-3668-44DF-AF2D-C64C3BDC97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2F37A110-9B78-471B-AB3B-5755E4245F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FDE6ED21-1907-417F-B539-28FF925D14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57A1122E-5B02-42F4-A677-FFD812F758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4EF3143D-AFEA-406C-9897-1520D2E9AA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3BB97BDD-C253-4D4E-88C6-C012AC73769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852C8E77-CE7B-4340-B15C-70D513B04A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CE78DEE5-6312-448A-8C1C-E6B720DB75C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1208BE38-D3DF-4D5B-AB1A-D93D1076585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A8021285-96EB-4B23-BEB7-1CB9162B483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742FE0FD-8C3C-4410-918A-39235AF8C3A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59352155-C7DF-4354-A9B9-84A7B1C5D20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382B56C9-B231-46B6-9977-32D3402B968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EFD26205-D106-475C-9201-DC5BDEE8231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80EEB627-5070-42C0-BDAC-B13BEA4CABC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0B704D5-2468-473E-B3B7-6655623DCC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EB7955D-8C0E-48CA-8F0E-79E2CB340B1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41A5411-373F-4BCB-AAF3-C158AAE2DE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a:extLst>
            <a:ext uri="{FF2B5EF4-FFF2-40B4-BE49-F238E27FC236}">
              <a16:creationId xmlns:a16="http://schemas.microsoft.com/office/drawing/2014/main" id="{B40453A7-53D3-4BF1-86DE-B711D7C5A407}"/>
            </a:ext>
          </a:extLst>
        </xdr:cNvPr>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a:extLst>
            <a:ext uri="{FF2B5EF4-FFF2-40B4-BE49-F238E27FC236}">
              <a16:creationId xmlns:a16="http://schemas.microsoft.com/office/drawing/2014/main" id="{B6B9370B-CD92-4014-9E55-165E86EC2F6A}"/>
            </a:ext>
          </a:extLst>
        </xdr:cNvPr>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a:extLst>
            <a:ext uri="{FF2B5EF4-FFF2-40B4-BE49-F238E27FC236}">
              <a16:creationId xmlns:a16="http://schemas.microsoft.com/office/drawing/2014/main" id="{421189AF-148F-45B1-9EF1-2A174990ADEC}"/>
            </a:ext>
          </a:extLst>
        </xdr:cNvPr>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a:extLst>
            <a:ext uri="{FF2B5EF4-FFF2-40B4-BE49-F238E27FC236}">
              <a16:creationId xmlns:a16="http://schemas.microsoft.com/office/drawing/2014/main" id="{51DCCB5D-4F23-4B52-82D9-AD618E5B1BFB}"/>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a:extLst>
            <a:ext uri="{FF2B5EF4-FFF2-40B4-BE49-F238E27FC236}">
              <a16:creationId xmlns:a16="http://schemas.microsoft.com/office/drawing/2014/main" id="{6BA9B230-CF69-4DE7-A294-072EF6C54DC5}"/>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16" name="【図書館】&#10;一人当たり面積平均値テキスト">
          <a:extLst>
            <a:ext uri="{FF2B5EF4-FFF2-40B4-BE49-F238E27FC236}">
              <a16:creationId xmlns:a16="http://schemas.microsoft.com/office/drawing/2014/main" id="{A5A97D56-2929-4F78-94B6-464AA27DC0D3}"/>
            </a:ext>
          </a:extLst>
        </xdr:cNvPr>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a:extLst>
            <a:ext uri="{FF2B5EF4-FFF2-40B4-BE49-F238E27FC236}">
              <a16:creationId xmlns:a16="http://schemas.microsoft.com/office/drawing/2014/main" id="{2B9999C7-B53B-4179-A329-AF973485E7D9}"/>
            </a:ext>
          </a:extLst>
        </xdr:cNvPr>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29972</xdr:rowOff>
    </xdr:from>
    <xdr:to>
      <xdr:col>50</xdr:col>
      <xdr:colOff>165100</xdr:colOff>
      <xdr:row>39</xdr:row>
      <xdr:rowOff>131572</xdr:rowOff>
    </xdr:to>
    <xdr:sp macro="" textlink="">
      <xdr:nvSpPr>
        <xdr:cNvPr id="118" name="フローチャート: 判断 117">
          <a:extLst>
            <a:ext uri="{FF2B5EF4-FFF2-40B4-BE49-F238E27FC236}">
              <a16:creationId xmlns:a16="http://schemas.microsoft.com/office/drawing/2014/main" id="{38EAA770-1A08-4686-8911-BB4F110F5D27}"/>
            </a:ext>
          </a:extLst>
        </xdr:cNvPr>
        <xdr:cNvSpPr/>
      </xdr:nvSpPr>
      <xdr:spPr>
        <a:xfrm>
          <a:off x="9588500" y="67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137414</xdr:rowOff>
    </xdr:from>
    <xdr:to>
      <xdr:col>46</xdr:col>
      <xdr:colOff>38100</xdr:colOff>
      <xdr:row>39</xdr:row>
      <xdr:rowOff>67564</xdr:rowOff>
    </xdr:to>
    <xdr:sp macro="" textlink="">
      <xdr:nvSpPr>
        <xdr:cNvPr id="119" name="フローチャート: 判断 118">
          <a:extLst>
            <a:ext uri="{FF2B5EF4-FFF2-40B4-BE49-F238E27FC236}">
              <a16:creationId xmlns:a16="http://schemas.microsoft.com/office/drawing/2014/main" id="{88934F1E-400C-4E19-AC7E-DF1E9D428307}"/>
            </a:ext>
          </a:extLst>
        </xdr:cNvPr>
        <xdr:cNvSpPr/>
      </xdr:nvSpPr>
      <xdr:spPr>
        <a:xfrm>
          <a:off x="8699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132842</xdr:rowOff>
    </xdr:from>
    <xdr:to>
      <xdr:col>41</xdr:col>
      <xdr:colOff>101600</xdr:colOff>
      <xdr:row>39</xdr:row>
      <xdr:rowOff>62992</xdr:rowOff>
    </xdr:to>
    <xdr:sp macro="" textlink="">
      <xdr:nvSpPr>
        <xdr:cNvPr id="120" name="フローチャート: 判断 119">
          <a:extLst>
            <a:ext uri="{FF2B5EF4-FFF2-40B4-BE49-F238E27FC236}">
              <a16:creationId xmlns:a16="http://schemas.microsoft.com/office/drawing/2014/main" id="{237E926F-9265-43E7-A502-8B20EA0ED364}"/>
            </a:ext>
          </a:extLst>
        </xdr:cNvPr>
        <xdr:cNvSpPr/>
      </xdr:nvSpPr>
      <xdr:spPr>
        <a:xfrm>
          <a:off x="7810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1" name="フローチャート: 判断 120">
          <a:extLst>
            <a:ext uri="{FF2B5EF4-FFF2-40B4-BE49-F238E27FC236}">
              <a16:creationId xmlns:a16="http://schemas.microsoft.com/office/drawing/2014/main" id="{028D7C19-528B-4603-997D-52A29532A5E6}"/>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11F28CB-6B6E-4930-A35E-AEE0B42348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4D6ABB-78AA-4FE8-8EEA-6AEF53F526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EEAAE23-0FE1-40A0-9753-0909551EC5B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17FCB6F-408B-46EC-861C-AAE90613E6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A6B8F9-0247-4628-9453-E4FCB06286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27" name="楕円 126">
          <a:extLst>
            <a:ext uri="{FF2B5EF4-FFF2-40B4-BE49-F238E27FC236}">
              <a16:creationId xmlns:a16="http://schemas.microsoft.com/office/drawing/2014/main" id="{E30DA252-FFB4-4F19-BDA2-011955670832}"/>
            </a:ext>
          </a:extLst>
        </xdr:cNvPr>
        <xdr:cNvSpPr/>
      </xdr:nvSpPr>
      <xdr:spPr>
        <a:xfrm>
          <a:off x="10426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65549</xdr:rowOff>
    </xdr:from>
    <xdr:ext cx="469744" cy="259045"/>
    <xdr:sp macro="" textlink="">
      <xdr:nvSpPr>
        <xdr:cNvPr id="128" name="【図書館】&#10;一人当たり面積該当値テキスト">
          <a:extLst>
            <a:ext uri="{FF2B5EF4-FFF2-40B4-BE49-F238E27FC236}">
              <a16:creationId xmlns:a16="http://schemas.microsoft.com/office/drawing/2014/main" id="{44B12433-1320-4AB2-9BEE-DA97B45A5413}"/>
            </a:ext>
          </a:extLst>
        </xdr:cNvPr>
        <xdr:cNvSpPr txBox="1"/>
      </xdr:nvSpPr>
      <xdr:spPr>
        <a:xfrm>
          <a:off x="105156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89408</xdr:rowOff>
    </xdr:from>
    <xdr:to>
      <xdr:col>50</xdr:col>
      <xdr:colOff>165100</xdr:colOff>
      <xdr:row>40</xdr:row>
      <xdr:rowOff>19558</xdr:rowOff>
    </xdr:to>
    <xdr:sp macro="" textlink="">
      <xdr:nvSpPr>
        <xdr:cNvPr id="129" name="楕円 128">
          <a:extLst>
            <a:ext uri="{FF2B5EF4-FFF2-40B4-BE49-F238E27FC236}">
              <a16:creationId xmlns:a16="http://schemas.microsoft.com/office/drawing/2014/main" id="{CE5EE200-F3D3-48F6-995A-D998B80A1F78}"/>
            </a:ext>
          </a:extLst>
        </xdr:cNvPr>
        <xdr:cNvSpPr/>
      </xdr:nvSpPr>
      <xdr:spPr>
        <a:xfrm>
          <a:off x="9588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137922</xdr:rowOff>
    </xdr:from>
    <xdr:to>
      <xdr:col>55</xdr:col>
      <xdr:colOff>0</xdr:colOff>
      <xdr:row>39</xdr:row>
      <xdr:rowOff>140208</xdr:rowOff>
    </xdr:to>
    <xdr:cxnSp macro="">
      <xdr:nvCxnSpPr>
        <xdr:cNvPr id="130" name="直線コネクタ 129">
          <a:extLst>
            <a:ext uri="{FF2B5EF4-FFF2-40B4-BE49-F238E27FC236}">
              <a16:creationId xmlns:a16="http://schemas.microsoft.com/office/drawing/2014/main" id="{3CF5BEAA-C6F8-4BF9-AC36-17197667D1A1}"/>
            </a:ext>
          </a:extLst>
        </xdr:cNvPr>
        <xdr:cNvCxnSpPr/>
      </xdr:nvCxnSpPr>
      <xdr:spPr>
        <a:xfrm flipV="1">
          <a:off x="9639300" y="68244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91694</xdr:rowOff>
    </xdr:from>
    <xdr:to>
      <xdr:col>46</xdr:col>
      <xdr:colOff>38100</xdr:colOff>
      <xdr:row>40</xdr:row>
      <xdr:rowOff>21844</xdr:rowOff>
    </xdr:to>
    <xdr:sp macro="" textlink="">
      <xdr:nvSpPr>
        <xdr:cNvPr id="131" name="楕円 130">
          <a:extLst>
            <a:ext uri="{FF2B5EF4-FFF2-40B4-BE49-F238E27FC236}">
              <a16:creationId xmlns:a16="http://schemas.microsoft.com/office/drawing/2014/main" id="{86A38C00-33F2-46E5-9A52-033944CEA52D}"/>
            </a:ext>
          </a:extLst>
        </xdr:cNvPr>
        <xdr:cNvSpPr/>
      </xdr:nvSpPr>
      <xdr:spPr>
        <a:xfrm>
          <a:off x="8699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140208</xdr:rowOff>
    </xdr:from>
    <xdr:to>
      <xdr:col>50</xdr:col>
      <xdr:colOff>114300</xdr:colOff>
      <xdr:row>39</xdr:row>
      <xdr:rowOff>142494</xdr:rowOff>
    </xdr:to>
    <xdr:cxnSp macro="">
      <xdr:nvCxnSpPr>
        <xdr:cNvPr id="132" name="直線コネクタ 131">
          <a:extLst>
            <a:ext uri="{FF2B5EF4-FFF2-40B4-BE49-F238E27FC236}">
              <a16:creationId xmlns:a16="http://schemas.microsoft.com/office/drawing/2014/main" id="{F15EDF99-7DC3-4F27-8FA8-0E6F699FD81A}"/>
            </a:ext>
          </a:extLst>
        </xdr:cNvPr>
        <xdr:cNvCxnSpPr/>
      </xdr:nvCxnSpPr>
      <xdr:spPr>
        <a:xfrm flipV="1">
          <a:off x="8750300" y="682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3" name="楕円 132">
          <a:extLst>
            <a:ext uri="{FF2B5EF4-FFF2-40B4-BE49-F238E27FC236}">
              <a16:creationId xmlns:a16="http://schemas.microsoft.com/office/drawing/2014/main" id="{119A7EA7-B826-41CF-96C5-062FE2A31E09}"/>
            </a:ext>
          </a:extLst>
        </xdr:cNvPr>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142494</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E2CD4442-1FA0-4D0E-B97A-E7C5F68A8871}"/>
            </a:ext>
          </a:extLst>
        </xdr:cNvPr>
        <xdr:cNvCxnSpPr/>
      </xdr:nvCxnSpPr>
      <xdr:spPr>
        <a:xfrm flipV="1">
          <a:off x="7861300" y="68290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98552</xdr:rowOff>
    </xdr:from>
    <xdr:to>
      <xdr:col>36</xdr:col>
      <xdr:colOff>165100</xdr:colOff>
      <xdr:row>40</xdr:row>
      <xdr:rowOff>28702</xdr:rowOff>
    </xdr:to>
    <xdr:sp macro="" textlink="">
      <xdr:nvSpPr>
        <xdr:cNvPr id="135" name="楕円 134">
          <a:extLst>
            <a:ext uri="{FF2B5EF4-FFF2-40B4-BE49-F238E27FC236}">
              <a16:creationId xmlns:a16="http://schemas.microsoft.com/office/drawing/2014/main" id="{411AEE94-FD0A-4A12-830D-473ED15CAE76}"/>
            </a:ext>
          </a:extLst>
        </xdr:cNvPr>
        <xdr:cNvSpPr/>
      </xdr:nvSpPr>
      <xdr:spPr>
        <a:xfrm>
          <a:off x="6921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144780</xdr:rowOff>
    </xdr:from>
    <xdr:to>
      <xdr:col>41</xdr:col>
      <xdr:colOff>50800</xdr:colOff>
      <xdr:row>39</xdr:row>
      <xdr:rowOff>149352</xdr:rowOff>
    </xdr:to>
    <xdr:cxnSp macro="">
      <xdr:nvCxnSpPr>
        <xdr:cNvPr id="136" name="直線コネクタ 135">
          <a:extLst>
            <a:ext uri="{FF2B5EF4-FFF2-40B4-BE49-F238E27FC236}">
              <a16:creationId xmlns:a16="http://schemas.microsoft.com/office/drawing/2014/main" id="{167E3A6C-3E8A-4773-8790-B50CF85259C4}"/>
            </a:ext>
          </a:extLst>
        </xdr:cNvPr>
        <xdr:cNvCxnSpPr/>
      </xdr:nvCxnSpPr>
      <xdr:spPr>
        <a:xfrm flipV="1">
          <a:off x="6972300" y="68313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148099</xdr:rowOff>
    </xdr:from>
    <xdr:ext cx="469744" cy="259045"/>
    <xdr:sp macro="" textlink="">
      <xdr:nvSpPr>
        <xdr:cNvPr id="137" name="n_1aveValue【図書館】&#10;一人当たり面積">
          <a:extLst>
            <a:ext uri="{FF2B5EF4-FFF2-40B4-BE49-F238E27FC236}">
              <a16:creationId xmlns:a16="http://schemas.microsoft.com/office/drawing/2014/main" id="{F5A4C0C1-6218-4EF4-8261-FBE44031C498}"/>
            </a:ext>
          </a:extLst>
        </xdr:cNvPr>
        <xdr:cNvSpPr txBox="1"/>
      </xdr:nvSpPr>
      <xdr:spPr>
        <a:xfrm>
          <a:off x="9391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84091</xdr:rowOff>
    </xdr:from>
    <xdr:ext cx="469744" cy="259045"/>
    <xdr:sp macro="" textlink="">
      <xdr:nvSpPr>
        <xdr:cNvPr id="138" name="n_2aveValue【図書館】&#10;一人当たり面積">
          <a:extLst>
            <a:ext uri="{FF2B5EF4-FFF2-40B4-BE49-F238E27FC236}">
              <a16:creationId xmlns:a16="http://schemas.microsoft.com/office/drawing/2014/main" id="{68AE75C9-E8EB-4FE1-A6A5-324B4423BE91}"/>
            </a:ext>
          </a:extLst>
        </xdr:cNvPr>
        <xdr:cNvSpPr txBox="1"/>
      </xdr:nvSpPr>
      <xdr:spPr>
        <a:xfrm>
          <a:off x="8515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79519</xdr:rowOff>
    </xdr:from>
    <xdr:ext cx="469744" cy="259045"/>
    <xdr:sp macro="" textlink="">
      <xdr:nvSpPr>
        <xdr:cNvPr id="139" name="n_3aveValue【図書館】&#10;一人当たり面積">
          <a:extLst>
            <a:ext uri="{FF2B5EF4-FFF2-40B4-BE49-F238E27FC236}">
              <a16:creationId xmlns:a16="http://schemas.microsoft.com/office/drawing/2014/main" id="{C2D688EF-C0E8-470C-9843-768B8098B2D7}"/>
            </a:ext>
          </a:extLst>
        </xdr:cNvPr>
        <xdr:cNvSpPr txBox="1"/>
      </xdr:nvSpPr>
      <xdr:spPr>
        <a:xfrm>
          <a:off x="7626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0" name="n_4aveValue【図書館】&#10;一人当たり面積">
          <a:extLst>
            <a:ext uri="{FF2B5EF4-FFF2-40B4-BE49-F238E27FC236}">
              <a16:creationId xmlns:a16="http://schemas.microsoft.com/office/drawing/2014/main" id="{73C5A2D9-E165-4DF9-A629-F4E870D4CC59}"/>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10685</xdr:rowOff>
    </xdr:from>
    <xdr:ext cx="469744" cy="259045"/>
    <xdr:sp macro="" textlink="">
      <xdr:nvSpPr>
        <xdr:cNvPr id="141" name="n_1mainValue【図書館】&#10;一人当たり面積">
          <a:extLst>
            <a:ext uri="{FF2B5EF4-FFF2-40B4-BE49-F238E27FC236}">
              <a16:creationId xmlns:a16="http://schemas.microsoft.com/office/drawing/2014/main" id="{14F429A5-A214-4E40-A782-BB57C2802242}"/>
            </a:ext>
          </a:extLst>
        </xdr:cNvPr>
        <xdr:cNvSpPr txBox="1"/>
      </xdr:nvSpPr>
      <xdr:spPr>
        <a:xfrm>
          <a:off x="93917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12971</xdr:rowOff>
    </xdr:from>
    <xdr:ext cx="469744" cy="259045"/>
    <xdr:sp macro="" textlink="">
      <xdr:nvSpPr>
        <xdr:cNvPr id="142" name="n_2mainValue【図書館】&#10;一人当たり面積">
          <a:extLst>
            <a:ext uri="{FF2B5EF4-FFF2-40B4-BE49-F238E27FC236}">
              <a16:creationId xmlns:a16="http://schemas.microsoft.com/office/drawing/2014/main" id="{226F9D82-79E5-4ACC-9E0D-1AFCFC5AB4CB}"/>
            </a:ext>
          </a:extLst>
        </xdr:cNvPr>
        <xdr:cNvSpPr txBox="1"/>
      </xdr:nvSpPr>
      <xdr:spPr>
        <a:xfrm>
          <a:off x="8515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43" name="n_3mainValue【図書館】&#10;一人当たり面積">
          <a:extLst>
            <a:ext uri="{FF2B5EF4-FFF2-40B4-BE49-F238E27FC236}">
              <a16:creationId xmlns:a16="http://schemas.microsoft.com/office/drawing/2014/main" id="{DE66ED89-FF11-447D-9D80-F6C7A1A8414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19829</xdr:rowOff>
    </xdr:from>
    <xdr:ext cx="469744" cy="259045"/>
    <xdr:sp macro="" textlink="">
      <xdr:nvSpPr>
        <xdr:cNvPr id="144" name="n_4mainValue【図書館】&#10;一人当たり面積">
          <a:extLst>
            <a:ext uri="{FF2B5EF4-FFF2-40B4-BE49-F238E27FC236}">
              <a16:creationId xmlns:a16="http://schemas.microsoft.com/office/drawing/2014/main" id="{36061704-19A3-4473-9339-F6953FC01EAD}"/>
            </a:ext>
          </a:extLst>
        </xdr:cNvPr>
        <xdr:cNvSpPr txBox="1"/>
      </xdr:nvSpPr>
      <xdr:spPr>
        <a:xfrm>
          <a:off x="6737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B7092446-1F87-4528-801B-71292A75D1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60E5513-4027-4322-AAA0-936D1CCCDE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2BED432E-8BF1-45BB-955F-00963FCD9C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611AD7C-2A8D-4702-B68C-482698AE52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074B21A-CF55-472C-9103-F3ABB037D7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4620BD5-7D2F-499D-8BB3-BB446422F0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58DBD7E8-A998-4063-B345-3C3591FF0A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82DE7E83-29CE-49F5-BEF6-6880AD57FE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7A11783B-37F2-4881-B9DF-AF93D07027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10AFDB21-C537-47E4-B91B-944441D7D3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90DAD475-0218-4533-A74E-D40AC9FAF2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E46FF538-88B7-47AD-8D49-A163D4219E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AE713A6D-731D-4B84-9196-3128B93A844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0276C405-1920-4350-A007-15ABCAE2569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B62B5D61-23AD-47E6-B1CE-91EC34CCD2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FC6D14F6-64AA-48BD-8CB0-A4A52041DC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452CD482-A2A5-4D53-8C9D-9087A8ACFF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F2CC7D61-676D-41FF-B3D9-60D826F6B7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CA3148CA-958D-4711-9E8B-95DAFBA7CC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0869CAB7-224A-417D-86E2-2DBC2C528B8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60EA7FE6-5153-4286-8F89-CC330B03D9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CF11B5E4-0AD0-4840-9380-FBAD884B8BB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05110B5C-FC96-42A5-83EF-8FB7CA6F03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0057998-929C-4934-8F4E-353417D3E4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9D670B01-42F1-44C6-AFC6-07634213C4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a:extLst>
            <a:ext uri="{FF2B5EF4-FFF2-40B4-BE49-F238E27FC236}">
              <a16:creationId xmlns:a16="http://schemas.microsoft.com/office/drawing/2014/main" id="{22A79725-6A7A-443A-BCBF-C3E9B781F289}"/>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228AA98F-3349-405B-9F03-378EEFFFD4B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a:extLst>
            <a:ext uri="{FF2B5EF4-FFF2-40B4-BE49-F238E27FC236}">
              <a16:creationId xmlns:a16="http://schemas.microsoft.com/office/drawing/2014/main" id="{E8769646-22F8-4E47-AE96-A5C138840DE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8CD9B091-46D7-43AE-8F34-BB8F48760FD5}"/>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a:extLst>
            <a:ext uri="{FF2B5EF4-FFF2-40B4-BE49-F238E27FC236}">
              <a16:creationId xmlns:a16="http://schemas.microsoft.com/office/drawing/2014/main" id="{A6BAA790-E67A-42EE-913B-9E607997783C}"/>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2F46A11-54B8-42D2-AF68-C6E4D2A26EC6}"/>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a:extLst>
            <a:ext uri="{FF2B5EF4-FFF2-40B4-BE49-F238E27FC236}">
              <a16:creationId xmlns:a16="http://schemas.microsoft.com/office/drawing/2014/main" id="{2EEECC96-0E48-4A3C-9BF8-A12B5BDB601B}"/>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77" name="フローチャート: 判断 176">
          <a:extLst>
            <a:ext uri="{FF2B5EF4-FFF2-40B4-BE49-F238E27FC236}">
              <a16:creationId xmlns:a16="http://schemas.microsoft.com/office/drawing/2014/main" id="{4F4B1C77-BA0E-4264-877B-3667037B0C99}"/>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78" name="フローチャート: 判断 177">
          <a:extLst>
            <a:ext uri="{FF2B5EF4-FFF2-40B4-BE49-F238E27FC236}">
              <a16:creationId xmlns:a16="http://schemas.microsoft.com/office/drawing/2014/main" id="{263BB7FA-0416-4D51-AB1F-36E8AB8B8505}"/>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79" name="フローチャート: 判断 178">
          <a:extLst>
            <a:ext uri="{FF2B5EF4-FFF2-40B4-BE49-F238E27FC236}">
              <a16:creationId xmlns:a16="http://schemas.microsoft.com/office/drawing/2014/main" id="{5A1A7F62-BE25-47EE-B7DD-F149C6A857C0}"/>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80" name="フローチャート: 判断 179">
          <a:extLst>
            <a:ext uri="{FF2B5EF4-FFF2-40B4-BE49-F238E27FC236}">
              <a16:creationId xmlns:a16="http://schemas.microsoft.com/office/drawing/2014/main" id="{EFB3BEF9-153C-45EB-B411-C532293AE782}"/>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245FE96-8CED-4B5B-84F6-19738879FA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BF6B801-623E-4588-93C0-55D2F2834D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82823F0-934C-4070-A17A-B2DE619F69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F104A2-6A8A-4A8E-A337-6571737779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DABF95F-C56C-4826-AAAD-638BB1EF27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161472</xdr:rowOff>
    </xdr:from>
    <xdr:to>
      <xdr:col>24</xdr:col>
      <xdr:colOff>114300</xdr:colOff>
      <xdr:row>64</xdr:row>
      <xdr:rowOff>91622</xdr:rowOff>
    </xdr:to>
    <xdr:sp macro="" textlink="">
      <xdr:nvSpPr>
        <xdr:cNvPr id="186" name="楕円 185">
          <a:extLst>
            <a:ext uri="{FF2B5EF4-FFF2-40B4-BE49-F238E27FC236}">
              <a16:creationId xmlns:a16="http://schemas.microsoft.com/office/drawing/2014/main" id="{94C0ED71-5E30-41E0-A56F-9C2882FF53BC}"/>
            </a:ext>
          </a:extLst>
        </xdr:cNvPr>
        <xdr:cNvSpPr/>
      </xdr:nvSpPr>
      <xdr:spPr>
        <a:xfrm>
          <a:off x="4584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76399</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1A61E0BA-6F06-491B-A8A4-452F9B1D8C4E}"/>
            </a:ext>
          </a:extLst>
        </xdr:cNvPr>
        <xdr:cNvSpPr txBox="1"/>
      </xdr:nvSpPr>
      <xdr:spPr>
        <a:xfrm>
          <a:off x="4673600" y="1087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125549</xdr:rowOff>
    </xdr:from>
    <xdr:to>
      <xdr:col>20</xdr:col>
      <xdr:colOff>38100</xdr:colOff>
      <xdr:row>64</xdr:row>
      <xdr:rowOff>55699</xdr:rowOff>
    </xdr:to>
    <xdr:sp macro="" textlink="">
      <xdr:nvSpPr>
        <xdr:cNvPr id="188" name="楕円 187">
          <a:extLst>
            <a:ext uri="{FF2B5EF4-FFF2-40B4-BE49-F238E27FC236}">
              <a16:creationId xmlns:a16="http://schemas.microsoft.com/office/drawing/2014/main" id="{DCBC3A0F-B3FE-42C6-9DCB-29D2AD43089B}"/>
            </a:ext>
          </a:extLst>
        </xdr:cNvPr>
        <xdr:cNvSpPr/>
      </xdr:nvSpPr>
      <xdr:spPr>
        <a:xfrm>
          <a:off x="3746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4899</xdr:rowOff>
    </xdr:from>
    <xdr:to>
      <xdr:col>24</xdr:col>
      <xdr:colOff>63500</xdr:colOff>
      <xdr:row>64</xdr:row>
      <xdr:rowOff>40822</xdr:rowOff>
    </xdr:to>
    <xdr:cxnSp macro="">
      <xdr:nvCxnSpPr>
        <xdr:cNvPr id="189" name="直線コネクタ 188">
          <a:extLst>
            <a:ext uri="{FF2B5EF4-FFF2-40B4-BE49-F238E27FC236}">
              <a16:creationId xmlns:a16="http://schemas.microsoft.com/office/drawing/2014/main" id="{BA2B2BD7-621D-4EA6-8933-C99E1BD8D1D8}"/>
            </a:ext>
          </a:extLst>
        </xdr:cNvPr>
        <xdr:cNvCxnSpPr/>
      </xdr:nvCxnSpPr>
      <xdr:spPr>
        <a:xfrm>
          <a:off x="3797300" y="109776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91259</xdr:rowOff>
    </xdr:from>
    <xdr:to>
      <xdr:col>15</xdr:col>
      <xdr:colOff>101600</xdr:colOff>
      <xdr:row>64</xdr:row>
      <xdr:rowOff>21409</xdr:rowOff>
    </xdr:to>
    <xdr:sp macro="" textlink="">
      <xdr:nvSpPr>
        <xdr:cNvPr id="190" name="楕円 189">
          <a:extLst>
            <a:ext uri="{FF2B5EF4-FFF2-40B4-BE49-F238E27FC236}">
              <a16:creationId xmlns:a16="http://schemas.microsoft.com/office/drawing/2014/main" id="{7EAC11E7-6820-4A88-8EAA-44C4406EF0F7}"/>
            </a:ext>
          </a:extLst>
        </xdr:cNvPr>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64</xdr:row>
      <xdr:rowOff>4899</xdr:rowOff>
    </xdr:to>
    <xdr:cxnSp macro="">
      <xdr:nvCxnSpPr>
        <xdr:cNvPr id="191" name="直線コネクタ 190">
          <a:extLst>
            <a:ext uri="{FF2B5EF4-FFF2-40B4-BE49-F238E27FC236}">
              <a16:creationId xmlns:a16="http://schemas.microsoft.com/office/drawing/2014/main" id="{FA378BF3-A647-419A-A097-42C38031AE53}"/>
            </a:ext>
          </a:extLst>
        </xdr:cNvPr>
        <xdr:cNvCxnSpPr/>
      </xdr:nvCxnSpPr>
      <xdr:spPr>
        <a:xfrm>
          <a:off x="2908300" y="109434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55335</xdr:rowOff>
    </xdr:from>
    <xdr:to>
      <xdr:col>10</xdr:col>
      <xdr:colOff>165100</xdr:colOff>
      <xdr:row>63</xdr:row>
      <xdr:rowOff>156935</xdr:rowOff>
    </xdr:to>
    <xdr:sp macro="" textlink="">
      <xdr:nvSpPr>
        <xdr:cNvPr id="192" name="楕円 191">
          <a:extLst>
            <a:ext uri="{FF2B5EF4-FFF2-40B4-BE49-F238E27FC236}">
              <a16:creationId xmlns:a16="http://schemas.microsoft.com/office/drawing/2014/main" id="{350BC8B0-FD5D-4821-B9E0-E939FE09CD0E}"/>
            </a:ext>
          </a:extLst>
        </xdr:cNvPr>
        <xdr:cNvSpPr/>
      </xdr:nvSpPr>
      <xdr:spPr>
        <a:xfrm>
          <a:off x="196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142059</xdr:rowOff>
    </xdr:to>
    <xdr:cxnSp macro="">
      <xdr:nvCxnSpPr>
        <xdr:cNvPr id="193" name="直線コネクタ 192">
          <a:extLst>
            <a:ext uri="{FF2B5EF4-FFF2-40B4-BE49-F238E27FC236}">
              <a16:creationId xmlns:a16="http://schemas.microsoft.com/office/drawing/2014/main" id="{B600F56B-9FAE-4319-B268-C83D35752E15}"/>
            </a:ext>
          </a:extLst>
        </xdr:cNvPr>
        <xdr:cNvCxnSpPr/>
      </xdr:nvCxnSpPr>
      <xdr:spPr>
        <a:xfrm>
          <a:off x="2019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19413</xdr:rowOff>
    </xdr:from>
    <xdr:to>
      <xdr:col>6</xdr:col>
      <xdr:colOff>38100</xdr:colOff>
      <xdr:row>63</xdr:row>
      <xdr:rowOff>121013</xdr:rowOff>
    </xdr:to>
    <xdr:sp macro="" textlink="">
      <xdr:nvSpPr>
        <xdr:cNvPr id="194" name="楕円 193">
          <a:extLst>
            <a:ext uri="{FF2B5EF4-FFF2-40B4-BE49-F238E27FC236}">
              <a16:creationId xmlns:a16="http://schemas.microsoft.com/office/drawing/2014/main" id="{7F580D15-13A1-4FC3-AEB8-CD5AA12CEBAF}"/>
            </a:ext>
          </a:extLst>
        </xdr:cNvPr>
        <xdr:cNvSpPr/>
      </xdr:nvSpPr>
      <xdr:spPr>
        <a:xfrm>
          <a:off x="1079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70213</xdr:rowOff>
    </xdr:from>
    <xdr:to>
      <xdr:col>10</xdr:col>
      <xdr:colOff>114300</xdr:colOff>
      <xdr:row>63</xdr:row>
      <xdr:rowOff>106135</xdr:rowOff>
    </xdr:to>
    <xdr:cxnSp macro="">
      <xdr:nvCxnSpPr>
        <xdr:cNvPr id="195" name="直線コネクタ 194">
          <a:extLst>
            <a:ext uri="{FF2B5EF4-FFF2-40B4-BE49-F238E27FC236}">
              <a16:creationId xmlns:a16="http://schemas.microsoft.com/office/drawing/2014/main" id="{DF3D7F0E-3FA6-4526-9680-39766D1DD78F}"/>
            </a:ext>
          </a:extLst>
        </xdr:cNvPr>
        <xdr:cNvCxnSpPr/>
      </xdr:nvCxnSpPr>
      <xdr:spPr>
        <a:xfrm>
          <a:off x="1130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96" name="n_1aveValue【体育館・プール】&#10;有形固定資産減価償却率">
          <a:extLst>
            <a:ext uri="{FF2B5EF4-FFF2-40B4-BE49-F238E27FC236}">
              <a16:creationId xmlns:a16="http://schemas.microsoft.com/office/drawing/2014/main" id="{B75842DC-0FAE-4CFB-B0B8-3C17793941E8}"/>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97" name="n_2aveValue【体育館・プール】&#10;有形固定資産減価償却率">
          <a:extLst>
            <a:ext uri="{FF2B5EF4-FFF2-40B4-BE49-F238E27FC236}">
              <a16:creationId xmlns:a16="http://schemas.microsoft.com/office/drawing/2014/main" id="{071EDCE2-9CDF-4FD5-BC20-04CE14961A20}"/>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98" name="n_3aveValue【体育館・プール】&#10;有形固定資産減価償却率">
          <a:extLst>
            <a:ext uri="{FF2B5EF4-FFF2-40B4-BE49-F238E27FC236}">
              <a16:creationId xmlns:a16="http://schemas.microsoft.com/office/drawing/2014/main" id="{7CBAC9A7-BF1D-4738-A5C6-14DD0AB19610}"/>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99" name="n_4aveValue【体育館・プール】&#10;有形固定資産減価償却率">
          <a:extLst>
            <a:ext uri="{FF2B5EF4-FFF2-40B4-BE49-F238E27FC236}">
              <a16:creationId xmlns:a16="http://schemas.microsoft.com/office/drawing/2014/main" id="{8B8D0E05-7050-4392-8CEE-C5E8B7406308}"/>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46826</xdr:rowOff>
    </xdr:from>
    <xdr:ext cx="405111" cy="259045"/>
    <xdr:sp macro="" textlink="">
      <xdr:nvSpPr>
        <xdr:cNvPr id="200" name="n_1mainValue【体育館・プール】&#10;有形固定資産減価償却率">
          <a:extLst>
            <a:ext uri="{FF2B5EF4-FFF2-40B4-BE49-F238E27FC236}">
              <a16:creationId xmlns:a16="http://schemas.microsoft.com/office/drawing/2014/main" id="{5167D173-2F11-4F8C-BF23-17AEF9669413}"/>
            </a:ext>
          </a:extLst>
        </xdr:cNvPr>
        <xdr:cNvSpPr txBox="1"/>
      </xdr:nvSpPr>
      <xdr:spPr>
        <a:xfrm>
          <a:off x="35820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201" name="n_2mainValue【体育館・プール】&#10;有形固定資産減価償却率">
          <a:extLst>
            <a:ext uri="{FF2B5EF4-FFF2-40B4-BE49-F238E27FC236}">
              <a16:creationId xmlns:a16="http://schemas.microsoft.com/office/drawing/2014/main" id="{141E7B84-831C-4CC2-8149-B0E848685AE6}"/>
            </a:ext>
          </a:extLst>
        </xdr:cNvPr>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148062</xdr:rowOff>
    </xdr:from>
    <xdr:ext cx="405111" cy="259045"/>
    <xdr:sp macro="" textlink="">
      <xdr:nvSpPr>
        <xdr:cNvPr id="202" name="n_3mainValue【体育館・プール】&#10;有形固定資産減価償却率">
          <a:extLst>
            <a:ext uri="{FF2B5EF4-FFF2-40B4-BE49-F238E27FC236}">
              <a16:creationId xmlns:a16="http://schemas.microsoft.com/office/drawing/2014/main" id="{3510A057-ED3E-442B-8A41-08B83F5406A6}"/>
            </a:ext>
          </a:extLst>
        </xdr:cNvPr>
        <xdr:cNvSpPr txBox="1"/>
      </xdr:nvSpPr>
      <xdr:spPr>
        <a:xfrm>
          <a:off x="1816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112140</xdr:rowOff>
    </xdr:from>
    <xdr:ext cx="405111" cy="259045"/>
    <xdr:sp macro="" textlink="">
      <xdr:nvSpPr>
        <xdr:cNvPr id="203" name="n_4mainValue【体育館・プール】&#10;有形固定資産減価償却率">
          <a:extLst>
            <a:ext uri="{FF2B5EF4-FFF2-40B4-BE49-F238E27FC236}">
              <a16:creationId xmlns:a16="http://schemas.microsoft.com/office/drawing/2014/main" id="{511A6846-8624-4DB8-A704-F539438BF751}"/>
            </a:ext>
          </a:extLst>
        </xdr:cNvPr>
        <xdr:cNvSpPr txBox="1"/>
      </xdr:nvSpPr>
      <xdr:spPr>
        <a:xfrm>
          <a:off x="927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CC8215C-4535-4C68-AA24-82EB4765C4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A41C39D-8DB8-4C1D-9DAF-1480691FF8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67CC8F5-EDD9-4FF6-AAA7-A2540B05AE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41BDEF9-109C-4D9C-94C8-213FDE33FA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69721DE-C441-40B0-AAF7-4F26D7DECB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A5DFF595-B6D4-451D-85A7-AC75427342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80F84EBF-E3B5-4474-9CBA-455EA6116E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857350F-060C-432E-92D7-2837255AF8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995ECB8-69E1-4558-B906-0AD033A8D5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D4845DB-B16C-4CFC-831D-9A565D46B7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DDFBB9E4-8C8C-410C-8739-8100C11B93B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4FE90D5F-8D28-402B-B43A-ED2275A88B7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EC272D3B-5239-450A-93BE-5AEA4FC9B9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B5DAA014-472D-456B-AE22-E5018875865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19CC5E3-8875-4DBE-A764-480CC7D4BF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251BDEE2-5B7B-45C5-B163-4FB261D0D50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C3635D3F-8D78-4E01-BF16-489E767D834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7BD888A-BA84-4E7B-A4A8-914D3EF1C39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E95C3855-80FB-45DC-B6DD-31D68CF6E38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6CD1B041-5F53-43A6-9FD9-632D4674AF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D62A2F1-BAAA-4115-B366-E0C2F1E60D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D9682C6B-2949-444A-9F9D-A5F584DF8B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E5A498FD-5004-4A16-B5BD-2CE76F0D96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a:extLst>
            <a:ext uri="{FF2B5EF4-FFF2-40B4-BE49-F238E27FC236}">
              <a16:creationId xmlns:a16="http://schemas.microsoft.com/office/drawing/2014/main" id="{494414E2-080A-4AAF-9C26-63B982FA11AA}"/>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a:extLst>
            <a:ext uri="{FF2B5EF4-FFF2-40B4-BE49-F238E27FC236}">
              <a16:creationId xmlns:a16="http://schemas.microsoft.com/office/drawing/2014/main" id="{F3AE3C08-B7C9-4D0F-A493-3183FED8002E}"/>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a:extLst>
            <a:ext uri="{FF2B5EF4-FFF2-40B4-BE49-F238E27FC236}">
              <a16:creationId xmlns:a16="http://schemas.microsoft.com/office/drawing/2014/main" id="{71A56E63-1213-4212-A7D8-1EE77BADFCDA}"/>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a:extLst>
            <a:ext uri="{FF2B5EF4-FFF2-40B4-BE49-F238E27FC236}">
              <a16:creationId xmlns:a16="http://schemas.microsoft.com/office/drawing/2014/main" id="{C161A736-28BC-4E26-A1A3-ACB6831842C6}"/>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a:extLst>
            <a:ext uri="{FF2B5EF4-FFF2-40B4-BE49-F238E27FC236}">
              <a16:creationId xmlns:a16="http://schemas.microsoft.com/office/drawing/2014/main" id="{90484ABF-2EB1-4FDB-93FA-26AAE136FCB9}"/>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232" name="【体育館・プール】&#10;一人当たり面積平均値テキスト">
          <a:extLst>
            <a:ext uri="{FF2B5EF4-FFF2-40B4-BE49-F238E27FC236}">
              <a16:creationId xmlns:a16="http://schemas.microsoft.com/office/drawing/2014/main" id="{5054A7AF-A781-4AFC-B890-1CE78B7A9A22}"/>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a:extLst>
            <a:ext uri="{FF2B5EF4-FFF2-40B4-BE49-F238E27FC236}">
              <a16:creationId xmlns:a16="http://schemas.microsoft.com/office/drawing/2014/main" id="{4B096B0B-CFD0-43AC-98F3-08D6173D2459}"/>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234" name="フローチャート: 判断 233">
          <a:extLst>
            <a:ext uri="{FF2B5EF4-FFF2-40B4-BE49-F238E27FC236}">
              <a16:creationId xmlns:a16="http://schemas.microsoft.com/office/drawing/2014/main" id="{1603D137-ED4B-46CD-8085-02084948CED7}"/>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235" name="フローチャート: 判断 234">
          <a:extLst>
            <a:ext uri="{FF2B5EF4-FFF2-40B4-BE49-F238E27FC236}">
              <a16:creationId xmlns:a16="http://schemas.microsoft.com/office/drawing/2014/main" id="{639373DC-4C20-499E-9984-34D4C7FB31F6}"/>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236" name="フローチャート: 判断 235">
          <a:extLst>
            <a:ext uri="{FF2B5EF4-FFF2-40B4-BE49-F238E27FC236}">
              <a16:creationId xmlns:a16="http://schemas.microsoft.com/office/drawing/2014/main" id="{235E648E-100C-435E-A124-6B3F479B7D1E}"/>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237" name="フローチャート: 判断 236">
          <a:extLst>
            <a:ext uri="{FF2B5EF4-FFF2-40B4-BE49-F238E27FC236}">
              <a16:creationId xmlns:a16="http://schemas.microsoft.com/office/drawing/2014/main" id="{126AD3A9-81CE-4E46-A828-1C39A9A86423}"/>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D9001C7-E34D-4677-8FCC-596E00E2C5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0A7F9C9-F0CA-4A4A-926B-AC60FB9704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C34F3FD-DFE1-4DBA-B1BA-FA76EE50186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8FDB8DD-E91C-419D-9BAA-84366007D1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22108CA-CBA4-4780-B0A1-FFA9CF57D3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243" name="楕円 242">
          <a:extLst>
            <a:ext uri="{FF2B5EF4-FFF2-40B4-BE49-F238E27FC236}">
              <a16:creationId xmlns:a16="http://schemas.microsoft.com/office/drawing/2014/main" id="{6222A42D-8B04-45FC-8CA5-6374DC31FE0C}"/>
            </a:ext>
          </a:extLst>
        </xdr:cNvPr>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170959</xdr:rowOff>
    </xdr:from>
    <xdr:ext cx="469744" cy="259045"/>
    <xdr:sp macro="" textlink="">
      <xdr:nvSpPr>
        <xdr:cNvPr id="244" name="【体育館・プール】&#10;一人当たり面積該当値テキスト">
          <a:extLst>
            <a:ext uri="{FF2B5EF4-FFF2-40B4-BE49-F238E27FC236}">
              <a16:creationId xmlns:a16="http://schemas.microsoft.com/office/drawing/2014/main" id="{ABBC6BDA-E642-4C19-8E7E-09D57093EEEB}"/>
            </a:ext>
          </a:extLst>
        </xdr:cNvPr>
        <xdr:cNvSpPr txBox="1"/>
      </xdr:nvSpPr>
      <xdr:spPr>
        <a:xfrm>
          <a:off x="10515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151511</xdr:rowOff>
    </xdr:from>
    <xdr:to>
      <xdr:col>50</xdr:col>
      <xdr:colOff>165100</xdr:colOff>
      <xdr:row>62</xdr:row>
      <xdr:rowOff>81661</xdr:rowOff>
    </xdr:to>
    <xdr:sp macro="" textlink="">
      <xdr:nvSpPr>
        <xdr:cNvPr id="245" name="楕円 244">
          <a:extLst>
            <a:ext uri="{FF2B5EF4-FFF2-40B4-BE49-F238E27FC236}">
              <a16:creationId xmlns:a16="http://schemas.microsoft.com/office/drawing/2014/main" id="{A635AEC9-E14D-411A-8FD3-3EEA6883E058}"/>
            </a:ext>
          </a:extLst>
        </xdr:cNvPr>
        <xdr:cNvSpPr/>
      </xdr:nvSpPr>
      <xdr:spPr>
        <a:xfrm>
          <a:off x="95885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30861</xdr:rowOff>
    </xdr:to>
    <xdr:cxnSp macro="">
      <xdr:nvCxnSpPr>
        <xdr:cNvPr id="246" name="直線コネクタ 245">
          <a:extLst>
            <a:ext uri="{FF2B5EF4-FFF2-40B4-BE49-F238E27FC236}">
              <a16:creationId xmlns:a16="http://schemas.microsoft.com/office/drawing/2014/main" id="{B7C58DA0-DD89-40CE-B4DC-C8B7B697E026}"/>
            </a:ext>
          </a:extLst>
        </xdr:cNvPr>
        <xdr:cNvCxnSpPr/>
      </xdr:nvCxnSpPr>
      <xdr:spPr>
        <a:xfrm flipV="1">
          <a:off x="9639300" y="1065733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153035</xdr:rowOff>
    </xdr:from>
    <xdr:to>
      <xdr:col>46</xdr:col>
      <xdr:colOff>38100</xdr:colOff>
      <xdr:row>62</xdr:row>
      <xdr:rowOff>83185</xdr:rowOff>
    </xdr:to>
    <xdr:sp macro="" textlink="">
      <xdr:nvSpPr>
        <xdr:cNvPr id="247" name="楕円 246">
          <a:extLst>
            <a:ext uri="{FF2B5EF4-FFF2-40B4-BE49-F238E27FC236}">
              <a16:creationId xmlns:a16="http://schemas.microsoft.com/office/drawing/2014/main" id="{88937F4A-79FA-4F77-BA0C-17B66943D76A}"/>
            </a:ext>
          </a:extLst>
        </xdr:cNvPr>
        <xdr:cNvSpPr/>
      </xdr:nvSpPr>
      <xdr:spPr>
        <a:xfrm>
          <a:off x="869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30861</xdr:rowOff>
    </xdr:from>
    <xdr:to>
      <xdr:col>50</xdr:col>
      <xdr:colOff>114300</xdr:colOff>
      <xdr:row>62</xdr:row>
      <xdr:rowOff>32385</xdr:rowOff>
    </xdr:to>
    <xdr:cxnSp macro="">
      <xdr:nvCxnSpPr>
        <xdr:cNvPr id="248" name="直線コネクタ 247">
          <a:extLst>
            <a:ext uri="{FF2B5EF4-FFF2-40B4-BE49-F238E27FC236}">
              <a16:creationId xmlns:a16="http://schemas.microsoft.com/office/drawing/2014/main" id="{EC46A2A7-DF2F-49F1-B945-9229D30C7654}"/>
            </a:ext>
          </a:extLst>
        </xdr:cNvPr>
        <xdr:cNvCxnSpPr/>
      </xdr:nvCxnSpPr>
      <xdr:spPr>
        <a:xfrm flipV="1">
          <a:off x="8750300" y="106607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157226</xdr:rowOff>
    </xdr:from>
    <xdr:to>
      <xdr:col>41</xdr:col>
      <xdr:colOff>101600</xdr:colOff>
      <xdr:row>62</xdr:row>
      <xdr:rowOff>87376</xdr:rowOff>
    </xdr:to>
    <xdr:sp macro="" textlink="">
      <xdr:nvSpPr>
        <xdr:cNvPr id="249" name="楕円 248">
          <a:extLst>
            <a:ext uri="{FF2B5EF4-FFF2-40B4-BE49-F238E27FC236}">
              <a16:creationId xmlns:a16="http://schemas.microsoft.com/office/drawing/2014/main" id="{243D5139-3D46-4550-B7C2-8581F218DDD6}"/>
            </a:ext>
          </a:extLst>
        </xdr:cNvPr>
        <xdr:cNvSpPr/>
      </xdr:nvSpPr>
      <xdr:spPr>
        <a:xfrm>
          <a:off x="7810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32385</xdr:rowOff>
    </xdr:from>
    <xdr:to>
      <xdr:col>45</xdr:col>
      <xdr:colOff>177800</xdr:colOff>
      <xdr:row>62</xdr:row>
      <xdr:rowOff>36576</xdr:rowOff>
    </xdr:to>
    <xdr:cxnSp macro="">
      <xdr:nvCxnSpPr>
        <xdr:cNvPr id="250" name="直線コネクタ 249">
          <a:extLst>
            <a:ext uri="{FF2B5EF4-FFF2-40B4-BE49-F238E27FC236}">
              <a16:creationId xmlns:a16="http://schemas.microsoft.com/office/drawing/2014/main" id="{48038DCB-A362-4EEA-A865-88BAD9E572A3}"/>
            </a:ext>
          </a:extLst>
        </xdr:cNvPr>
        <xdr:cNvCxnSpPr/>
      </xdr:nvCxnSpPr>
      <xdr:spPr>
        <a:xfrm flipV="1">
          <a:off x="7861300" y="1066228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161036</xdr:rowOff>
    </xdr:from>
    <xdr:to>
      <xdr:col>36</xdr:col>
      <xdr:colOff>165100</xdr:colOff>
      <xdr:row>62</xdr:row>
      <xdr:rowOff>91186</xdr:rowOff>
    </xdr:to>
    <xdr:sp macro="" textlink="">
      <xdr:nvSpPr>
        <xdr:cNvPr id="251" name="楕円 250">
          <a:extLst>
            <a:ext uri="{FF2B5EF4-FFF2-40B4-BE49-F238E27FC236}">
              <a16:creationId xmlns:a16="http://schemas.microsoft.com/office/drawing/2014/main" id="{B02D9CEC-94AE-4BD9-9AE1-CAD0586AEC7D}"/>
            </a:ext>
          </a:extLst>
        </xdr:cNvPr>
        <xdr:cNvSpPr/>
      </xdr:nvSpPr>
      <xdr:spPr>
        <a:xfrm>
          <a:off x="6921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36576</xdr:rowOff>
    </xdr:from>
    <xdr:to>
      <xdr:col>41</xdr:col>
      <xdr:colOff>50800</xdr:colOff>
      <xdr:row>62</xdr:row>
      <xdr:rowOff>40386</xdr:rowOff>
    </xdr:to>
    <xdr:cxnSp macro="">
      <xdr:nvCxnSpPr>
        <xdr:cNvPr id="252" name="直線コネクタ 251">
          <a:extLst>
            <a:ext uri="{FF2B5EF4-FFF2-40B4-BE49-F238E27FC236}">
              <a16:creationId xmlns:a16="http://schemas.microsoft.com/office/drawing/2014/main" id="{E9E7EC17-3961-490E-99C2-60EDA2983849}"/>
            </a:ext>
          </a:extLst>
        </xdr:cNvPr>
        <xdr:cNvCxnSpPr/>
      </xdr:nvCxnSpPr>
      <xdr:spPr>
        <a:xfrm flipV="1">
          <a:off x="6972300" y="1066647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253" name="n_1aveValue【体育館・プール】&#10;一人当たり面積">
          <a:extLst>
            <a:ext uri="{FF2B5EF4-FFF2-40B4-BE49-F238E27FC236}">
              <a16:creationId xmlns:a16="http://schemas.microsoft.com/office/drawing/2014/main" id="{4FBC1387-4229-4CAE-91A4-1DCDF30FB1F9}"/>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254" name="n_2aveValue【体育館・プール】&#10;一人当たり面積">
          <a:extLst>
            <a:ext uri="{FF2B5EF4-FFF2-40B4-BE49-F238E27FC236}">
              <a16:creationId xmlns:a16="http://schemas.microsoft.com/office/drawing/2014/main" id="{F4AFAE42-A5E9-44B9-A498-85C78B1B308F}"/>
            </a:ext>
          </a:extLst>
        </xdr:cNvPr>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255" name="n_3aveValue【体育館・プール】&#10;一人当たり面積">
          <a:extLst>
            <a:ext uri="{FF2B5EF4-FFF2-40B4-BE49-F238E27FC236}">
              <a16:creationId xmlns:a16="http://schemas.microsoft.com/office/drawing/2014/main" id="{13ABDA08-FB91-4C27-B002-7650F231D750}"/>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256" name="n_4aveValue【体育館・プール】&#10;一人当たり面積">
          <a:extLst>
            <a:ext uri="{FF2B5EF4-FFF2-40B4-BE49-F238E27FC236}">
              <a16:creationId xmlns:a16="http://schemas.microsoft.com/office/drawing/2014/main" id="{240798EE-B099-4909-95D0-DABD2056B0AC}"/>
            </a:ext>
          </a:extLst>
        </xdr:cNvPr>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98188</xdr:rowOff>
    </xdr:from>
    <xdr:ext cx="469744" cy="259045"/>
    <xdr:sp macro="" textlink="">
      <xdr:nvSpPr>
        <xdr:cNvPr id="257" name="n_1mainValue【体育館・プール】&#10;一人当たり面積">
          <a:extLst>
            <a:ext uri="{FF2B5EF4-FFF2-40B4-BE49-F238E27FC236}">
              <a16:creationId xmlns:a16="http://schemas.microsoft.com/office/drawing/2014/main" id="{326CF503-2954-43D1-9A3B-144B02EAD357}"/>
            </a:ext>
          </a:extLst>
        </xdr:cNvPr>
        <xdr:cNvSpPr txBox="1"/>
      </xdr:nvSpPr>
      <xdr:spPr>
        <a:xfrm>
          <a:off x="9391727" y="1038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99712</xdr:rowOff>
    </xdr:from>
    <xdr:ext cx="469744" cy="259045"/>
    <xdr:sp macro="" textlink="">
      <xdr:nvSpPr>
        <xdr:cNvPr id="258" name="n_2mainValue【体育館・プール】&#10;一人当たり面積">
          <a:extLst>
            <a:ext uri="{FF2B5EF4-FFF2-40B4-BE49-F238E27FC236}">
              <a16:creationId xmlns:a16="http://schemas.microsoft.com/office/drawing/2014/main" id="{96F2C8ED-0C60-45CE-9780-8325503DD746}"/>
            </a:ext>
          </a:extLst>
        </xdr:cNvPr>
        <xdr:cNvSpPr txBox="1"/>
      </xdr:nvSpPr>
      <xdr:spPr>
        <a:xfrm>
          <a:off x="8515427"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78503</xdr:rowOff>
    </xdr:from>
    <xdr:ext cx="469744" cy="259045"/>
    <xdr:sp macro="" textlink="">
      <xdr:nvSpPr>
        <xdr:cNvPr id="259" name="n_3mainValue【体育館・プール】&#10;一人当たり面積">
          <a:extLst>
            <a:ext uri="{FF2B5EF4-FFF2-40B4-BE49-F238E27FC236}">
              <a16:creationId xmlns:a16="http://schemas.microsoft.com/office/drawing/2014/main" id="{9D112127-2FB9-4CDF-BE06-66FFA8DF753D}"/>
            </a:ext>
          </a:extLst>
        </xdr:cNvPr>
        <xdr:cNvSpPr txBox="1"/>
      </xdr:nvSpPr>
      <xdr:spPr>
        <a:xfrm>
          <a:off x="7626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107713</xdr:rowOff>
    </xdr:from>
    <xdr:ext cx="469744" cy="259045"/>
    <xdr:sp macro="" textlink="">
      <xdr:nvSpPr>
        <xdr:cNvPr id="260" name="n_4mainValue【体育館・プール】&#10;一人当たり面積">
          <a:extLst>
            <a:ext uri="{FF2B5EF4-FFF2-40B4-BE49-F238E27FC236}">
              <a16:creationId xmlns:a16="http://schemas.microsoft.com/office/drawing/2014/main" id="{3A708F93-8198-4898-B834-9CDF205F0F66}"/>
            </a:ext>
          </a:extLst>
        </xdr:cNvPr>
        <xdr:cNvSpPr txBox="1"/>
      </xdr:nvSpPr>
      <xdr:spPr>
        <a:xfrm>
          <a:off x="67374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775867E1-B6AD-4686-BFB9-36CF19B2C0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F8E81F16-A387-41CE-9DB6-C9E8A50931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2AA1B7F4-9AB2-46E9-BA50-F686EB09621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B839E14-3FAD-43D2-BABF-FDAE71AD4C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D8E2ED25-ADED-49C7-A91A-E44DDA0614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C5858CE-8BCB-44C9-A54F-9DDFE1D6CE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8743D057-9D3E-45E2-A207-87A165DB21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C176297C-95F4-4481-82DC-CBB16A29B3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1DD002DF-26F1-438B-9B77-17BA1D4B4E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E423AB36-A14E-4E69-BD74-BBF3B435DE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138EA4E-B47A-483A-BEA9-251134EEA3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3489CE82-9602-48E9-BBC8-AA88FB39E16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9E3DD53F-5446-4ED0-A518-10BCAC0ED89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A27DD1DF-584D-428B-BD3E-AD71E8CA8C2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6106E26-44A9-43ED-8152-6590459C872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8E8E339B-F8C6-4A04-A30E-3A3F18C82B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16E528ED-E220-4647-8F2A-C09B845D450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EE43A534-5EC0-4CE3-85A1-9A97F5D896D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C0440A79-3ADB-4E64-A2A7-D19EFC7CDBD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E013F927-A89C-4ADA-93C3-F9043030673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7BC8EE3-1043-457A-856E-9F330856375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223B6B58-6D72-4854-AB34-0DF985954E9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30BF0926-BA24-4D78-8E54-BEE89458BB9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C9B6116-565D-4D80-BC3B-11A9E9ADAF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51C722D-002B-4EEA-BE2D-5F97566D8F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662602D3-8B87-4748-A348-7B35609AB367}"/>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F0193BC9-F486-43DA-848F-2ED2C10696CA}"/>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8E8F1ABF-0221-4B53-AA7D-C8862AB7C73E}"/>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6B1E581C-3A6B-48B1-9BD2-A802668AFDEF}"/>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290" name="直線コネクタ 289">
          <a:extLst>
            <a:ext uri="{FF2B5EF4-FFF2-40B4-BE49-F238E27FC236}">
              <a16:creationId xmlns:a16="http://schemas.microsoft.com/office/drawing/2014/main" id="{BA89D733-440B-4F6E-A225-388C0EDFF42E}"/>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6CBC1C5D-3091-4920-AA62-EB779937E04B}"/>
            </a:ext>
          </a:extLst>
        </xdr:cNvPr>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92" name="フローチャート: 判断 291">
          <a:extLst>
            <a:ext uri="{FF2B5EF4-FFF2-40B4-BE49-F238E27FC236}">
              <a16:creationId xmlns:a16="http://schemas.microsoft.com/office/drawing/2014/main" id="{D9478739-F20F-48AF-8BBC-77FDAF29EFA2}"/>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293" name="フローチャート: 判断 292">
          <a:extLst>
            <a:ext uri="{FF2B5EF4-FFF2-40B4-BE49-F238E27FC236}">
              <a16:creationId xmlns:a16="http://schemas.microsoft.com/office/drawing/2014/main" id="{D019F52D-A17F-4DE4-9296-14BBC9EFDFAC}"/>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a:extLst>
            <a:ext uri="{FF2B5EF4-FFF2-40B4-BE49-F238E27FC236}">
              <a16:creationId xmlns:a16="http://schemas.microsoft.com/office/drawing/2014/main" id="{18608302-963F-485F-98EE-029D0563184D}"/>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95" name="フローチャート: 判断 294">
          <a:extLst>
            <a:ext uri="{FF2B5EF4-FFF2-40B4-BE49-F238E27FC236}">
              <a16:creationId xmlns:a16="http://schemas.microsoft.com/office/drawing/2014/main" id="{23496CB3-D4A3-4879-B849-DAD6F185DE57}"/>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6" name="フローチャート: 判断 295">
          <a:extLst>
            <a:ext uri="{FF2B5EF4-FFF2-40B4-BE49-F238E27FC236}">
              <a16:creationId xmlns:a16="http://schemas.microsoft.com/office/drawing/2014/main" id="{E0EE872A-8B4B-4352-8ACE-C0AC2BD152E7}"/>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EAC324B-F75C-4670-BECD-09822DE13B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977DFD5-16BC-49F3-A028-8E1E96C80C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E288148-777C-47A9-BD91-ABB2532EA0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5253991-9C57-4108-97A0-37DDFFA568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BC2138-47DF-4F97-8BAB-4EF9495B7F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88537</xdr:rowOff>
    </xdr:from>
    <xdr:to>
      <xdr:col>24</xdr:col>
      <xdr:colOff>114300</xdr:colOff>
      <xdr:row>80</xdr:row>
      <xdr:rowOff>18687</xdr:rowOff>
    </xdr:to>
    <xdr:sp macro="" textlink="">
      <xdr:nvSpPr>
        <xdr:cNvPr id="302" name="楕円 301">
          <a:extLst>
            <a:ext uri="{FF2B5EF4-FFF2-40B4-BE49-F238E27FC236}">
              <a16:creationId xmlns:a16="http://schemas.microsoft.com/office/drawing/2014/main" id="{F477001C-A1D7-4B31-ADC8-2B7F00C50725}"/>
            </a:ext>
          </a:extLst>
        </xdr:cNvPr>
        <xdr:cNvSpPr/>
      </xdr:nvSpPr>
      <xdr:spPr>
        <a:xfrm>
          <a:off x="4584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111414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6D4DFDBD-7F98-466C-830D-D2E5F12CD5A8}"/>
            </a:ext>
          </a:extLst>
        </xdr:cNvPr>
        <xdr:cNvSpPr txBox="1"/>
      </xdr:nvSpPr>
      <xdr:spPr>
        <a:xfrm>
          <a:off x="4673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49349</xdr:rowOff>
    </xdr:from>
    <xdr:to>
      <xdr:col>20</xdr:col>
      <xdr:colOff>38100</xdr:colOff>
      <xdr:row>79</xdr:row>
      <xdr:rowOff>150949</xdr:rowOff>
    </xdr:to>
    <xdr:sp macro="" textlink="">
      <xdr:nvSpPr>
        <xdr:cNvPr id="304" name="楕円 303">
          <a:extLst>
            <a:ext uri="{FF2B5EF4-FFF2-40B4-BE49-F238E27FC236}">
              <a16:creationId xmlns:a16="http://schemas.microsoft.com/office/drawing/2014/main" id="{02A24D3E-00A0-4838-A28C-93FE4D8C7600}"/>
            </a:ext>
          </a:extLst>
        </xdr:cNvPr>
        <xdr:cNvSpPr/>
      </xdr:nvSpPr>
      <xdr:spPr>
        <a:xfrm>
          <a:off x="3746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100149</xdr:rowOff>
    </xdr:from>
    <xdr:to>
      <xdr:col>24</xdr:col>
      <xdr:colOff>63500</xdr:colOff>
      <xdr:row>79</xdr:row>
      <xdr:rowOff>139337</xdr:rowOff>
    </xdr:to>
    <xdr:cxnSp macro="">
      <xdr:nvCxnSpPr>
        <xdr:cNvPr id="305" name="直線コネクタ 304">
          <a:extLst>
            <a:ext uri="{FF2B5EF4-FFF2-40B4-BE49-F238E27FC236}">
              <a16:creationId xmlns:a16="http://schemas.microsoft.com/office/drawing/2014/main" id="{5EDDAB86-6DCB-4E17-93C2-6D291221E4BC}"/>
            </a:ext>
          </a:extLst>
        </xdr:cNvPr>
        <xdr:cNvCxnSpPr/>
      </xdr:nvCxnSpPr>
      <xdr:spPr>
        <a:xfrm>
          <a:off x="3797300" y="136446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xdr:rowOff>
    </xdr:from>
    <xdr:to>
      <xdr:col>15</xdr:col>
      <xdr:colOff>101600</xdr:colOff>
      <xdr:row>79</xdr:row>
      <xdr:rowOff>110127</xdr:rowOff>
    </xdr:to>
    <xdr:sp macro="" textlink="">
      <xdr:nvSpPr>
        <xdr:cNvPr id="306" name="楕円 305">
          <a:extLst>
            <a:ext uri="{FF2B5EF4-FFF2-40B4-BE49-F238E27FC236}">
              <a16:creationId xmlns:a16="http://schemas.microsoft.com/office/drawing/2014/main" id="{9C3D50E3-EAE8-4211-954A-768766F70920}"/>
            </a:ext>
          </a:extLst>
        </xdr:cNvPr>
        <xdr:cNvSpPr/>
      </xdr:nvSpPr>
      <xdr:spPr>
        <a:xfrm>
          <a:off x="2857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59327</xdr:rowOff>
    </xdr:from>
    <xdr:to>
      <xdr:col>19</xdr:col>
      <xdr:colOff>177800</xdr:colOff>
      <xdr:row>79</xdr:row>
      <xdr:rowOff>100149</xdr:rowOff>
    </xdr:to>
    <xdr:cxnSp macro="">
      <xdr:nvCxnSpPr>
        <xdr:cNvPr id="307" name="直線コネクタ 306">
          <a:extLst>
            <a:ext uri="{FF2B5EF4-FFF2-40B4-BE49-F238E27FC236}">
              <a16:creationId xmlns:a16="http://schemas.microsoft.com/office/drawing/2014/main" id="{8FAFDECB-A811-4953-9A57-010990C01543}"/>
            </a:ext>
          </a:extLst>
        </xdr:cNvPr>
        <xdr:cNvCxnSpPr/>
      </xdr:nvCxnSpPr>
      <xdr:spPr>
        <a:xfrm>
          <a:off x="2908300" y="136038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139156</xdr:rowOff>
    </xdr:from>
    <xdr:to>
      <xdr:col>10</xdr:col>
      <xdr:colOff>165100</xdr:colOff>
      <xdr:row>79</xdr:row>
      <xdr:rowOff>69306</xdr:rowOff>
    </xdr:to>
    <xdr:sp macro="" textlink="">
      <xdr:nvSpPr>
        <xdr:cNvPr id="308" name="楕円 307">
          <a:extLst>
            <a:ext uri="{FF2B5EF4-FFF2-40B4-BE49-F238E27FC236}">
              <a16:creationId xmlns:a16="http://schemas.microsoft.com/office/drawing/2014/main" id="{D1EA9212-0D9C-4E05-A958-DB671AE5E5EF}"/>
            </a:ext>
          </a:extLst>
        </xdr:cNvPr>
        <xdr:cNvSpPr/>
      </xdr:nvSpPr>
      <xdr:spPr>
        <a:xfrm>
          <a:off x="1968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18506</xdr:rowOff>
    </xdr:from>
    <xdr:to>
      <xdr:col>15</xdr:col>
      <xdr:colOff>50800</xdr:colOff>
      <xdr:row>79</xdr:row>
      <xdr:rowOff>59327</xdr:rowOff>
    </xdr:to>
    <xdr:cxnSp macro="">
      <xdr:nvCxnSpPr>
        <xdr:cNvPr id="309" name="直線コネクタ 308">
          <a:extLst>
            <a:ext uri="{FF2B5EF4-FFF2-40B4-BE49-F238E27FC236}">
              <a16:creationId xmlns:a16="http://schemas.microsoft.com/office/drawing/2014/main" id="{4C1752FB-0651-4A0B-A93D-C915EA769844}"/>
            </a:ext>
          </a:extLst>
        </xdr:cNvPr>
        <xdr:cNvCxnSpPr/>
      </xdr:nvCxnSpPr>
      <xdr:spPr>
        <a:xfrm>
          <a:off x="2019300" y="135630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98334</xdr:rowOff>
    </xdr:from>
    <xdr:to>
      <xdr:col>6</xdr:col>
      <xdr:colOff>38100</xdr:colOff>
      <xdr:row>79</xdr:row>
      <xdr:rowOff>28484</xdr:rowOff>
    </xdr:to>
    <xdr:sp macro="" textlink="">
      <xdr:nvSpPr>
        <xdr:cNvPr id="310" name="楕円 309">
          <a:extLst>
            <a:ext uri="{FF2B5EF4-FFF2-40B4-BE49-F238E27FC236}">
              <a16:creationId xmlns:a16="http://schemas.microsoft.com/office/drawing/2014/main" id="{25EEFEB3-05F3-497F-8BDF-14D8996A4B47}"/>
            </a:ext>
          </a:extLst>
        </xdr:cNvPr>
        <xdr:cNvSpPr/>
      </xdr:nvSpPr>
      <xdr:spPr>
        <a:xfrm>
          <a:off x="1079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149134</xdr:rowOff>
    </xdr:from>
    <xdr:to>
      <xdr:col>10</xdr:col>
      <xdr:colOff>114300</xdr:colOff>
      <xdr:row>79</xdr:row>
      <xdr:rowOff>18506</xdr:rowOff>
    </xdr:to>
    <xdr:cxnSp macro="">
      <xdr:nvCxnSpPr>
        <xdr:cNvPr id="311" name="直線コネクタ 310">
          <a:extLst>
            <a:ext uri="{FF2B5EF4-FFF2-40B4-BE49-F238E27FC236}">
              <a16:creationId xmlns:a16="http://schemas.microsoft.com/office/drawing/2014/main" id="{C4C96E7D-2101-4AD8-9AEB-176E1747084A}"/>
            </a:ext>
          </a:extLst>
        </xdr:cNvPr>
        <xdr:cNvCxnSpPr/>
      </xdr:nvCxnSpPr>
      <xdr:spPr>
        <a:xfrm>
          <a:off x="1130300" y="135222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312" name="n_1aveValue【福祉施設】&#10;有形固定資産減価償却率">
          <a:extLst>
            <a:ext uri="{FF2B5EF4-FFF2-40B4-BE49-F238E27FC236}">
              <a16:creationId xmlns:a16="http://schemas.microsoft.com/office/drawing/2014/main" id="{B48BD0F0-376C-4AD9-A9FF-44CC408E861C}"/>
            </a:ext>
          </a:extLst>
        </xdr:cNvPr>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福祉施設】&#10;有形固定資産減価償却率">
          <a:extLst>
            <a:ext uri="{FF2B5EF4-FFF2-40B4-BE49-F238E27FC236}">
              <a16:creationId xmlns:a16="http://schemas.microsoft.com/office/drawing/2014/main" id="{A080D950-0222-4232-A675-6F34920329DA}"/>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314" name="n_3aveValue【福祉施設】&#10;有形固定資産減価償却率">
          <a:extLst>
            <a:ext uri="{FF2B5EF4-FFF2-40B4-BE49-F238E27FC236}">
              <a16:creationId xmlns:a16="http://schemas.microsoft.com/office/drawing/2014/main" id="{0EE4D4F5-04C1-4CA3-89DF-FCD9E295050B}"/>
            </a:ext>
          </a:extLst>
        </xdr:cNvPr>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5" name="n_4aveValue【福祉施設】&#10;有形固定資産減価償却率">
          <a:extLst>
            <a:ext uri="{FF2B5EF4-FFF2-40B4-BE49-F238E27FC236}">
              <a16:creationId xmlns:a16="http://schemas.microsoft.com/office/drawing/2014/main" id="{779C85F2-5EAE-466E-9AE5-167251304CA7}"/>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167476</xdr:rowOff>
    </xdr:from>
    <xdr:ext cx="405111" cy="259045"/>
    <xdr:sp macro="" textlink="">
      <xdr:nvSpPr>
        <xdr:cNvPr id="316" name="n_1mainValue【福祉施設】&#10;有形固定資産減価償却率">
          <a:extLst>
            <a:ext uri="{FF2B5EF4-FFF2-40B4-BE49-F238E27FC236}">
              <a16:creationId xmlns:a16="http://schemas.microsoft.com/office/drawing/2014/main" id="{99C7F309-9F9F-4099-A377-70453A401E2B}"/>
            </a:ext>
          </a:extLst>
        </xdr:cNvPr>
        <xdr:cNvSpPr txBox="1"/>
      </xdr:nvSpPr>
      <xdr:spPr>
        <a:xfrm>
          <a:off x="3582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126654</xdr:rowOff>
    </xdr:from>
    <xdr:ext cx="405111" cy="259045"/>
    <xdr:sp macro="" textlink="">
      <xdr:nvSpPr>
        <xdr:cNvPr id="317" name="n_2mainValue【福祉施設】&#10;有形固定資産減価償却率">
          <a:extLst>
            <a:ext uri="{FF2B5EF4-FFF2-40B4-BE49-F238E27FC236}">
              <a16:creationId xmlns:a16="http://schemas.microsoft.com/office/drawing/2014/main" id="{3CD91BDA-D50B-4C8F-A6A3-57785E877EEC}"/>
            </a:ext>
          </a:extLst>
        </xdr:cNvPr>
        <xdr:cNvSpPr txBox="1"/>
      </xdr:nvSpPr>
      <xdr:spPr>
        <a:xfrm>
          <a:off x="2705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85833</xdr:rowOff>
    </xdr:from>
    <xdr:ext cx="405111" cy="259045"/>
    <xdr:sp macro="" textlink="">
      <xdr:nvSpPr>
        <xdr:cNvPr id="318" name="n_3mainValue【福祉施設】&#10;有形固定資産減価償却率">
          <a:extLst>
            <a:ext uri="{FF2B5EF4-FFF2-40B4-BE49-F238E27FC236}">
              <a16:creationId xmlns:a16="http://schemas.microsoft.com/office/drawing/2014/main" id="{D40EE11F-5A55-46A6-9DFC-ED5EE3510262}"/>
            </a:ext>
          </a:extLst>
        </xdr:cNvPr>
        <xdr:cNvSpPr txBox="1"/>
      </xdr:nvSpPr>
      <xdr:spPr>
        <a:xfrm>
          <a:off x="18167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45011</xdr:rowOff>
    </xdr:from>
    <xdr:ext cx="405111" cy="259045"/>
    <xdr:sp macro="" textlink="">
      <xdr:nvSpPr>
        <xdr:cNvPr id="319" name="n_4mainValue【福祉施設】&#10;有形固定資産減価償却率">
          <a:extLst>
            <a:ext uri="{FF2B5EF4-FFF2-40B4-BE49-F238E27FC236}">
              <a16:creationId xmlns:a16="http://schemas.microsoft.com/office/drawing/2014/main" id="{41FEE238-BCAE-4922-8A75-DCC8E2633370}"/>
            </a:ext>
          </a:extLst>
        </xdr:cNvPr>
        <xdr:cNvSpPr txBox="1"/>
      </xdr:nvSpPr>
      <xdr:spPr>
        <a:xfrm>
          <a:off x="9277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65FB0B1-08D8-40A8-B619-A645894EB5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D6C33CB-C5FC-4B27-A2AD-7C3EEC8C9F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5A15855-EFE9-4EC7-AA8E-C901F4A1F5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861C27C-50C0-456E-BCA8-76946CA9BD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320043F-6B35-4F5A-A454-C0EBD94552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44A138A-F0B8-42FA-91C9-F7744293ED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5E8BF09-8413-44D8-B766-1D58FF33B9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72DD807-0750-4001-9937-C4CFC298D2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11E7CFD-4332-4A15-823D-0A9CDBE64D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9E274D5-2DBD-4E45-8AC2-C9A9610E36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86AC667-1584-4C11-8D31-465A8949C95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8F78CD5-395C-4800-9D25-F650E5C18E3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7D323A6-7EDE-43C8-860C-EAE6FA62C3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3EB36904-DCF0-4248-A44C-5DF5483FAFF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B4A4BA29-3E59-4FEB-ACFC-60BBC8CEFDC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15E5D4AE-87EA-413D-86DA-CE96DE1B37C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89C6651D-3FF7-45CB-9404-689F630EC12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52FBE559-2595-4096-87C5-C015FD16BDA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1E9A865-3334-4370-A3AE-37BEB6B522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BCDD5AC-CA3E-40A9-9679-B5E1F920D2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DA77E5E9-4B4A-4115-9CA5-C713C78CEA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341" name="直線コネクタ 340">
          <a:extLst>
            <a:ext uri="{FF2B5EF4-FFF2-40B4-BE49-F238E27FC236}">
              <a16:creationId xmlns:a16="http://schemas.microsoft.com/office/drawing/2014/main" id="{7D1B2A82-5223-4FAA-A56D-7FA333C02DB8}"/>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342" name="【福祉施設】&#10;一人当たり面積最小値テキスト">
          <a:extLst>
            <a:ext uri="{FF2B5EF4-FFF2-40B4-BE49-F238E27FC236}">
              <a16:creationId xmlns:a16="http://schemas.microsoft.com/office/drawing/2014/main" id="{DFA82A3F-CFAD-488D-9990-DC18A87B38E5}"/>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343" name="直線コネクタ 342">
          <a:extLst>
            <a:ext uri="{FF2B5EF4-FFF2-40B4-BE49-F238E27FC236}">
              <a16:creationId xmlns:a16="http://schemas.microsoft.com/office/drawing/2014/main" id="{FB0FB6BE-BE5B-44BB-AC6A-5DAF8CF31317}"/>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344" name="【福祉施設】&#10;一人当たり面積最大値テキスト">
          <a:extLst>
            <a:ext uri="{FF2B5EF4-FFF2-40B4-BE49-F238E27FC236}">
              <a16:creationId xmlns:a16="http://schemas.microsoft.com/office/drawing/2014/main" id="{892C68AF-E9A2-45CD-B38E-03E92FA8CEE3}"/>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345" name="直線コネクタ 344">
          <a:extLst>
            <a:ext uri="{FF2B5EF4-FFF2-40B4-BE49-F238E27FC236}">
              <a16:creationId xmlns:a16="http://schemas.microsoft.com/office/drawing/2014/main" id="{F9128FC8-82F1-4D3D-BD31-5B7393A572BA}"/>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346" name="【福祉施設】&#10;一人当たり面積平均値テキスト">
          <a:extLst>
            <a:ext uri="{FF2B5EF4-FFF2-40B4-BE49-F238E27FC236}">
              <a16:creationId xmlns:a16="http://schemas.microsoft.com/office/drawing/2014/main" id="{4302C6DC-C3D8-4DFD-905B-4558C2A7D13D}"/>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47" name="フローチャート: 判断 346">
          <a:extLst>
            <a:ext uri="{FF2B5EF4-FFF2-40B4-BE49-F238E27FC236}">
              <a16:creationId xmlns:a16="http://schemas.microsoft.com/office/drawing/2014/main" id="{3512B358-436E-4DF8-A478-451EFF05E08A}"/>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48" name="フローチャート: 判断 347">
          <a:extLst>
            <a:ext uri="{FF2B5EF4-FFF2-40B4-BE49-F238E27FC236}">
              <a16:creationId xmlns:a16="http://schemas.microsoft.com/office/drawing/2014/main" id="{AADBB80C-A7A8-471D-9B86-6BC213707ACD}"/>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349" name="フローチャート: 判断 348">
          <a:extLst>
            <a:ext uri="{FF2B5EF4-FFF2-40B4-BE49-F238E27FC236}">
              <a16:creationId xmlns:a16="http://schemas.microsoft.com/office/drawing/2014/main" id="{0DE86070-8064-4FD2-8E3A-8DBD9A1D12DD}"/>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350" name="フローチャート: 判断 349">
          <a:extLst>
            <a:ext uri="{FF2B5EF4-FFF2-40B4-BE49-F238E27FC236}">
              <a16:creationId xmlns:a16="http://schemas.microsoft.com/office/drawing/2014/main" id="{A60E9D21-0A30-4440-AF07-595C5F948D7D}"/>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351" name="フローチャート: 判断 350">
          <a:extLst>
            <a:ext uri="{FF2B5EF4-FFF2-40B4-BE49-F238E27FC236}">
              <a16:creationId xmlns:a16="http://schemas.microsoft.com/office/drawing/2014/main" id="{9D7D72F3-D0F1-4621-A1A8-FF4F615C404F}"/>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A58E2DD-DBC7-4162-8C99-4DB48290A9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32EF3D3-6DD0-4386-BB63-40A8A8D24D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EFDE7C8-42D3-4D02-8C3D-95CACDE109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3CE6247-8250-4B0E-B61E-0587CCCAA5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A75A041-20A0-486B-ADA6-65C9049016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54738</xdr:rowOff>
    </xdr:from>
    <xdr:to>
      <xdr:col>55</xdr:col>
      <xdr:colOff>50800</xdr:colOff>
      <xdr:row>85</xdr:row>
      <xdr:rowOff>156338</xdr:rowOff>
    </xdr:to>
    <xdr:sp macro="" textlink="">
      <xdr:nvSpPr>
        <xdr:cNvPr id="357" name="楕円 356">
          <a:extLst>
            <a:ext uri="{FF2B5EF4-FFF2-40B4-BE49-F238E27FC236}">
              <a16:creationId xmlns:a16="http://schemas.microsoft.com/office/drawing/2014/main" id="{A29561DA-5C3A-4F8A-B0B6-1DE774374F88}"/>
            </a:ext>
          </a:extLst>
        </xdr:cNvPr>
        <xdr:cNvSpPr/>
      </xdr:nvSpPr>
      <xdr:spPr>
        <a:xfrm>
          <a:off x="104267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141115</xdr:rowOff>
    </xdr:from>
    <xdr:ext cx="469744" cy="259045"/>
    <xdr:sp macro="" textlink="">
      <xdr:nvSpPr>
        <xdr:cNvPr id="358" name="【福祉施設】&#10;一人当たり面積該当値テキスト">
          <a:extLst>
            <a:ext uri="{FF2B5EF4-FFF2-40B4-BE49-F238E27FC236}">
              <a16:creationId xmlns:a16="http://schemas.microsoft.com/office/drawing/2014/main" id="{C5BA050A-5108-425F-804D-E9BC347E97DC}"/>
            </a:ext>
          </a:extLst>
        </xdr:cNvPr>
        <xdr:cNvSpPr txBox="1"/>
      </xdr:nvSpPr>
      <xdr:spPr>
        <a:xfrm>
          <a:off x="10515600" y="14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55651</xdr:rowOff>
    </xdr:from>
    <xdr:to>
      <xdr:col>50</xdr:col>
      <xdr:colOff>165100</xdr:colOff>
      <xdr:row>85</xdr:row>
      <xdr:rowOff>157251</xdr:rowOff>
    </xdr:to>
    <xdr:sp macro="" textlink="">
      <xdr:nvSpPr>
        <xdr:cNvPr id="359" name="楕円 358">
          <a:extLst>
            <a:ext uri="{FF2B5EF4-FFF2-40B4-BE49-F238E27FC236}">
              <a16:creationId xmlns:a16="http://schemas.microsoft.com/office/drawing/2014/main" id="{246B5CAF-3D3A-435F-9C93-61EAF39C80A5}"/>
            </a:ext>
          </a:extLst>
        </xdr:cNvPr>
        <xdr:cNvSpPr/>
      </xdr:nvSpPr>
      <xdr:spPr>
        <a:xfrm>
          <a:off x="9588500" y="146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105538</xdr:rowOff>
    </xdr:from>
    <xdr:to>
      <xdr:col>55</xdr:col>
      <xdr:colOff>0</xdr:colOff>
      <xdr:row>85</xdr:row>
      <xdr:rowOff>106451</xdr:rowOff>
    </xdr:to>
    <xdr:cxnSp macro="">
      <xdr:nvCxnSpPr>
        <xdr:cNvPr id="360" name="直線コネクタ 359">
          <a:extLst>
            <a:ext uri="{FF2B5EF4-FFF2-40B4-BE49-F238E27FC236}">
              <a16:creationId xmlns:a16="http://schemas.microsoft.com/office/drawing/2014/main" id="{0FCAB24D-6840-45F4-B635-65C7D851E2EB}"/>
            </a:ext>
          </a:extLst>
        </xdr:cNvPr>
        <xdr:cNvCxnSpPr/>
      </xdr:nvCxnSpPr>
      <xdr:spPr>
        <a:xfrm flipV="1">
          <a:off x="9639300" y="1467878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56108</xdr:rowOff>
    </xdr:from>
    <xdr:to>
      <xdr:col>46</xdr:col>
      <xdr:colOff>38100</xdr:colOff>
      <xdr:row>85</xdr:row>
      <xdr:rowOff>157708</xdr:rowOff>
    </xdr:to>
    <xdr:sp macro="" textlink="">
      <xdr:nvSpPr>
        <xdr:cNvPr id="361" name="楕円 360">
          <a:extLst>
            <a:ext uri="{FF2B5EF4-FFF2-40B4-BE49-F238E27FC236}">
              <a16:creationId xmlns:a16="http://schemas.microsoft.com/office/drawing/2014/main" id="{08E77915-53D1-4509-96AF-DD2DC2321AED}"/>
            </a:ext>
          </a:extLst>
        </xdr:cNvPr>
        <xdr:cNvSpPr/>
      </xdr:nvSpPr>
      <xdr:spPr>
        <a:xfrm>
          <a:off x="8699500" y="146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106451</xdr:rowOff>
    </xdr:from>
    <xdr:to>
      <xdr:col>50</xdr:col>
      <xdr:colOff>114300</xdr:colOff>
      <xdr:row>85</xdr:row>
      <xdr:rowOff>106908</xdr:rowOff>
    </xdr:to>
    <xdr:cxnSp macro="">
      <xdr:nvCxnSpPr>
        <xdr:cNvPr id="362" name="直線コネクタ 361">
          <a:extLst>
            <a:ext uri="{FF2B5EF4-FFF2-40B4-BE49-F238E27FC236}">
              <a16:creationId xmlns:a16="http://schemas.microsoft.com/office/drawing/2014/main" id="{FB8CB2F1-22BE-4995-AABF-A272B3747B89}"/>
            </a:ext>
          </a:extLst>
        </xdr:cNvPr>
        <xdr:cNvCxnSpPr/>
      </xdr:nvCxnSpPr>
      <xdr:spPr>
        <a:xfrm flipV="1">
          <a:off x="8750300" y="146797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57252</xdr:rowOff>
    </xdr:from>
    <xdr:to>
      <xdr:col>41</xdr:col>
      <xdr:colOff>101600</xdr:colOff>
      <xdr:row>85</xdr:row>
      <xdr:rowOff>158852</xdr:rowOff>
    </xdr:to>
    <xdr:sp macro="" textlink="">
      <xdr:nvSpPr>
        <xdr:cNvPr id="363" name="楕円 362">
          <a:extLst>
            <a:ext uri="{FF2B5EF4-FFF2-40B4-BE49-F238E27FC236}">
              <a16:creationId xmlns:a16="http://schemas.microsoft.com/office/drawing/2014/main" id="{8AD50F56-F2F7-44F3-B7DA-AF56792521D7}"/>
            </a:ext>
          </a:extLst>
        </xdr:cNvPr>
        <xdr:cNvSpPr/>
      </xdr:nvSpPr>
      <xdr:spPr>
        <a:xfrm>
          <a:off x="7810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106908</xdr:rowOff>
    </xdr:from>
    <xdr:to>
      <xdr:col>45</xdr:col>
      <xdr:colOff>177800</xdr:colOff>
      <xdr:row>85</xdr:row>
      <xdr:rowOff>108052</xdr:rowOff>
    </xdr:to>
    <xdr:cxnSp macro="">
      <xdr:nvCxnSpPr>
        <xdr:cNvPr id="364" name="直線コネクタ 363">
          <a:extLst>
            <a:ext uri="{FF2B5EF4-FFF2-40B4-BE49-F238E27FC236}">
              <a16:creationId xmlns:a16="http://schemas.microsoft.com/office/drawing/2014/main" id="{2B3E8AF2-F6BE-4D62-AA26-FF6C96149B14}"/>
            </a:ext>
          </a:extLst>
        </xdr:cNvPr>
        <xdr:cNvCxnSpPr/>
      </xdr:nvCxnSpPr>
      <xdr:spPr>
        <a:xfrm flipV="1">
          <a:off x="7861300" y="1468015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365" name="楕円 364">
          <a:extLst>
            <a:ext uri="{FF2B5EF4-FFF2-40B4-BE49-F238E27FC236}">
              <a16:creationId xmlns:a16="http://schemas.microsoft.com/office/drawing/2014/main" id="{6C9F4C73-0C65-4ED6-A168-E43ACD8FFD9B}"/>
            </a:ext>
          </a:extLst>
        </xdr:cNvPr>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108052</xdr:rowOff>
    </xdr:from>
    <xdr:to>
      <xdr:col>41</xdr:col>
      <xdr:colOff>50800</xdr:colOff>
      <xdr:row>85</xdr:row>
      <xdr:rowOff>108965</xdr:rowOff>
    </xdr:to>
    <xdr:cxnSp macro="">
      <xdr:nvCxnSpPr>
        <xdr:cNvPr id="366" name="直線コネクタ 365">
          <a:extLst>
            <a:ext uri="{FF2B5EF4-FFF2-40B4-BE49-F238E27FC236}">
              <a16:creationId xmlns:a16="http://schemas.microsoft.com/office/drawing/2014/main" id="{FEE6EEEC-5752-454C-8957-AC3E9021C7B2}"/>
            </a:ext>
          </a:extLst>
        </xdr:cNvPr>
        <xdr:cNvCxnSpPr/>
      </xdr:nvCxnSpPr>
      <xdr:spPr>
        <a:xfrm flipV="1">
          <a:off x="6972300" y="1468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367" name="n_1aveValue【福祉施設】&#10;一人当たり面積">
          <a:extLst>
            <a:ext uri="{FF2B5EF4-FFF2-40B4-BE49-F238E27FC236}">
              <a16:creationId xmlns:a16="http://schemas.microsoft.com/office/drawing/2014/main" id="{D4641EE4-9E89-43DB-9D6F-F8CD29603DB7}"/>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368" name="n_2aveValue【福祉施設】&#10;一人当たり面積">
          <a:extLst>
            <a:ext uri="{FF2B5EF4-FFF2-40B4-BE49-F238E27FC236}">
              <a16:creationId xmlns:a16="http://schemas.microsoft.com/office/drawing/2014/main" id="{DA012F5C-F1AF-48A1-B0EB-4C7DD7FFB7F4}"/>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369" name="n_3aveValue【福祉施設】&#10;一人当たり面積">
          <a:extLst>
            <a:ext uri="{FF2B5EF4-FFF2-40B4-BE49-F238E27FC236}">
              <a16:creationId xmlns:a16="http://schemas.microsoft.com/office/drawing/2014/main" id="{0150F409-87F2-4FCF-95FD-161A276BE512}"/>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370" name="n_4aveValue【福祉施設】&#10;一人当たり面積">
          <a:extLst>
            <a:ext uri="{FF2B5EF4-FFF2-40B4-BE49-F238E27FC236}">
              <a16:creationId xmlns:a16="http://schemas.microsoft.com/office/drawing/2014/main" id="{078DFA74-533B-4E7B-8A8D-259502E13A74}"/>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148378</xdr:rowOff>
    </xdr:from>
    <xdr:ext cx="469744" cy="259045"/>
    <xdr:sp macro="" textlink="">
      <xdr:nvSpPr>
        <xdr:cNvPr id="371" name="n_1mainValue【福祉施設】&#10;一人当たり面積">
          <a:extLst>
            <a:ext uri="{FF2B5EF4-FFF2-40B4-BE49-F238E27FC236}">
              <a16:creationId xmlns:a16="http://schemas.microsoft.com/office/drawing/2014/main" id="{80ABF1D1-C142-4446-AA98-FD7D75B48EDA}"/>
            </a:ext>
          </a:extLst>
        </xdr:cNvPr>
        <xdr:cNvSpPr txBox="1"/>
      </xdr:nvSpPr>
      <xdr:spPr>
        <a:xfrm>
          <a:off x="9391727" y="1472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148835</xdr:rowOff>
    </xdr:from>
    <xdr:ext cx="469744" cy="259045"/>
    <xdr:sp macro="" textlink="">
      <xdr:nvSpPr>
        <xdr:cNvPr id="372" name="n_2mainValue【福祉施設】&#10;一人当たり面積">
          <a:extLst>
            <a:ext uri="{FF2B5EF4-FFF2-40B4-BE49-F238E27FC236}">
              <a16:creationId xmlns:a16="http://schemas.microsoft.com/office/drawing/2014/main" id="{D258BEF6-1111-4F06-9659-114E5AA48C95}"/>
            </a:ext>
          </a:extLst>
        </xdr:cNvPr>
        <xdr:cNvSpPr txBox="1"/>
      </xdr:nvSpPr>
      <xdr:spPr>
        <a:xfrm>
          <a:off x="8515427" y="1472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149979</xdr:rowOff>
    </xdr:from>
    <xdr:ext cx="469744" cy="259045"/>
    <xdr:sp macro="" textlink="">
      <xdr:nvSpPr>
        <xdr:cNvPr id="373" name="n_3mainValue【福祉施設】&#10;一人当たり面積">
          <a:extLst>
            <a:ext uri="{FF2B5EF4-FFF2-40B4-BE49-F238E27FC236}">
              <a16:creationId xmlns:a16="http://schemas.microsoft.com/office/drawing/2014/main" id="{69EF3A9D-271D-414C-A795-8A707EF0213A}"/>
            </a:ext>
          </a:extLst>
        </xdr:cNvPr>
        <xdr:cNvSpPr txBox="1"/>
      </xdr:nvSpPr>
      <xdr:spPr>
        <a:xfrm>
          <a:off x="7626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374" name="n_4mainValue【福祉施設】&#10;一人当たり面積">
          <a:extLst>
            <a:ext uri="{FF2B5EF4-FFF2-40B4-BE49-F238E27FC236}">
              <a16:creationId xmlns:a16="http://schemas.microsoft.com/office/drawing/2014/main" id="{D2C27D66-3275-4497-8114-5DDF7A5CBD25}"/>
            </a:ext>
          </a:extLst>
        </xdr:cNvPr>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95DC3D0-BE16-4C4E-BEF2-E4263B5DC0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F68CD61D-8901-42E3-82CB-80984B6F37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2D9187F-B232-4C04-B799-87F578695A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8AF9EDE-287B-4E10-8249-78E538B41D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6785D173-7A3C-4CA0-B695-82DC339E52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637BDFF-5B78-45D2-B149-559CEE6F5B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C460120-2CF7-4CF3-A734-582234BEC9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A5969F3-F0B5-459C-87B7-D953C1426D7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8DECACD2-F061-493C-863A-429971E1DE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14EF1C56-7C3D-484F-B302-2B09CB697F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2F7838CD-DEE9-4FF7-ADF0-175BDC5094A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1A3A9BF9-9BEA-43A0-AA0A-54EF75C3F88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628AAC41-6651-4DED-B25C-CA968EC80B5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46A3E426-23C2-43DE-8FC3-67833C17A4D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71156ABF-9DEF-41D1-A590-B5825416CA3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63F57F56-072E-480A-B035-4A303B997AC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E27A3A02-5588-45AF-8E0A-E2BE3A482A6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A2FA0829-AADC-44A5-84B5-6B4EECDBB7B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7A5047CC-C5AA-40F6-86D2-3AA036B78E9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CF09DD2C-9A7C-42E8-8F8E-582C1885DF3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B8811B41-7E59-482B-A93D-D9719DBA703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6E666892-2C74-4C3C-AD5F-7C256AC9A9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497263E6-AFAC-4D7B-9EA9-AD49E3CBB0F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14AD2459-5CFB-4E49-AB69-666B42D1E6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99" name="直線コネクタ 398">
          <a:extLst>
            <a:ext uri="{FF2B5EF4-FFF2-40B4-BE49-F238E27FC236}">
              <a16:creationId xmlns:a16="http://schemas.microsoft.com/office/drawing/2014/main" id="{A4896595-5B55-4181-A558-46F7169EC741}"/>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F30C5AB4-C703-4EAF-9AAD-898DFA27334B}"/>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1" name="直線コネクタ 400">
          <a:extLst>
            <a:ext uri="{FF2B5EF4-FFF2-40B4-BE49-F238E27FC236}">
              <a16:creationId xmlns:a16="http://schemas.microsoft.com/office/drawing/2014/main" id="{F3CE9D82-CDF3-4C6C-9B5D-040CFF5B18CF}"/>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FCF8DC65-2E19-4855-86B3-F0C602C5CF76}"/>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a:extLst>
            <a:ext uri="{FF2B5EF4-FFF2-40B4-BE49-F238E27FC236}">
              <a16:creationId xmlns:a16="http://schemas.microsoft.com/office/drawing/2014/main" id="{7E0A85FC-D24F-4480-9682-CF9A503438F1}"/>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5F81D99-A7C9-48D4-A002-3E019AF35E5A}"/>
            </a:ext>
          </a:extLst>
        </xdr:cNvPr>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05" name="フローチャート: 判断 404">
          <a:extLst>
            <a:ext uri="{FF2B5EF4-FFF2-40B4-BE49-F238E27FC236}">
              <a16:creationId xmlns:a16="http://schemas.microsoft.com/office/drawing/2014/main" id="{1A89638C-D16D-4103-B2D0-07F276639705}"/>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6" name="フローチャート: 判断 405">
          <a:extLst>
            <a:ext uri="{FF2B5EF4-FFF2-40B4-BE49-F238E27FC236}">
              <a16:creationId xmlns:a16="http://schemas.microsoft.com/office/drawing/2014/main" id="{E9F0B2C9-544B-4F58-86C1-C560853D90F1}"/>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407" name="フローチャート: 判断 406">
          <a:extLst>
            <a:ext uri="{FF2B5EF4-FFF2-40B4-BE49-F238E27FC236}">
              <a16:creationId xmlns:a16="http://schemas.microsoft.com/office/drawing/2014/main" id="{5107C40E-A788-43B8-B090-7220DD1537AA}"/>
            </a:ext>
          </a:extLst>
        </xdr:cNvPr>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8" name="フローチャート: 判断 407">
          <a:extLst>
            <a:ext uri="{FF2B5EF4-FFF2-40B4-BE49-F238E27FC236}">
              <a16:creationId xmlns:a16="http://schemas.microsoft.com/office/drawing/2014/main" id="{A7A18360-3534-4BF8-AD8C-911937336934}"/>
            </a:ext>
          </a:extLst>
        </xdr:cNvPr>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409" name="フローチャート: 判断 408">
          <a:extLst>
            <a:ext uri="{FF2B5EF4-FFF2-40B4-BE49-F238E27FC236}">
              <a16:creationId xmlns:a16="http://schemas.microsoft.com/office/drawing/2014/main" id="{089C4984-446D-414E-BB21-1BC2475BA821}"/>
            </a:ext>
          </a:extLst>
        </xdr:cNvPr>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1ABB9B0-EF28-44E5-A9EC-53E190F1EC6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D645D10-2626-49AC-A3C4-C3BE6DD00C2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8DCC6EC-803E-4D8D-B549-0E70482A337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EB482CA-E4FF-4D94-8C00-8DE5D509A9B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9F0AC50-1CEB-4FCC-A31D-23925DDC2C1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415" name="楕円 414">
          <a:extLst>
            <a:ext uri="{FF2B5EF4-FFF2-40B4-BE49-F238E27FC236}">
              <a16:creationId xmlns:a16="http://schemas.microsoft.com/office/drawing/2014/main" id="{323B35CD-7241-4BE7-BCB8-CE8B1D175C19}"/>
            </a:ext>
          </a:extLst>
        </xdr:cNvPr>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4D5FA8B1-3F13-42F8-B882-27B65A25F1E4}"/>
            </a:ext>
          </a:extLst>
        </xdr:cNvPr>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50164</xdr:rowOff>
    </xdr:from>
    <xdr:to>
      <xdr:col>20</xdr:col>
      <xdr:colOff>38100</xdr:colOff>
      <xdr:row>107</xdr:row>
      <xdr:rowOff>151764</xdr:rowOff>
    </xdr:to>
    <xdr:sp macro="" textlink="">
      <xdr:nvSpPr>
        <xdr:cNvPr id="417" name="楕円 416">
          <a:extLst>
            <a:ext uri="{FF2B5EF4-FFF2-40B4-BE49-F238E27FC236}">
              <a16:creationId xmlns:a16="http://schemas.microsoft.com/office/drawing/2014/main" id="{7BAF436D-17D2-420F-AB2D-5168DC3453A7}"/>
            </a:ext>
          </a:extLst>
        </xdr:cNvPr>
        <xdr:cNvSpPr/>
      </xdr:nvSpPr>
      <xdr:spPr>
        <a:xfrm>
          <a:off x="3746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34289</xdr:rowOff>
    </xdr:from>
    <xdr:to>
      <xdr:col>24</xdr:col>
      <xdr:colOff>63500</xdr:colOff>
      <xdr:row>107</xdr:row>
      <xdr:rowOff>100964</xdr:rowOff>
    </xdr:to>
    <xdr:cxnSp macro="">
      <xdr:nvCxnSpPr>
        <xdr:cNvPr id="418" name="直線コネクタ 417">
          <a:extLst>
            <a:ext uri="{FF2B5EF4-FFF2-40B4-BE49-F238E27FC236}">
              <a16:creationId xmlns:a16="http://schemas.microsoft.com/office/drawing/2014/main" id="{3E8E8025-231D-4BA8-88F5-4AD1FCFE0870}"/>
            </a:ext>
          </a:extLst>
        </xdr:cNvPr>
        <xdr:cNvCxnSpPr/>
      </xdr:nvCxnSpPr>
      <xdr:spPr>
        <a:xfrm flipV="1">
          <a:off x="3797300" y="18207989"/>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120650</xdr:rowOff>
    </xdr:from>
    <xdr:to>
      <xdr:col>15</xdr:col>
      <xdr:colOff>101600</xdr:colOff>
      <xdr:row>107</xdr:row>
      <xdr:rowOff>50800</xdr:rowOff>
    </xdr:to>
    <xdr:sp macro="" textlink="">
      <xdr:nvSpPr>
        <xdr:cNvPr id="419" name="楕円 418">
          <a:extLst>
            <a:ext uri="{FF2B5EF4-FFF2-40B4-BE49-F238E27FC236}">
              <a16:creationId xmlns:a16="http://schemas.microsoft.com/office/drawing/2014/main" id="{2E919D58-205A-4FCF-88BF-00480720CC16}"/>
            </a:ext>
          </a:extLst>
        </xdr:cNvPr>
        <xdr:cNvSpPr/>
      </xdr:nvSpPr>
      <xdr:spPr>
        <a:xfrm>
          <a:off x="2857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0</xdr:rowOff>
    </xdr:from>
    <xdr:to>
      <xdr:col>19</xdr:col>
      <xdr:colOff>177800</xdr:colOff>
      <xdr:row>107</xdr:row>
      <xdr:rowOff>100964</xdr:rowOff>
    </xdr:to>
    <xdr:cxnSp macro="">
      <xdr:nvCxnSpPr>
        <xdr:cNvPr id="420" name="直線コネクタ 419">
          <a:extLst>
            <a:ext uri="{FF2B5EF4-FFF2-40B4-BE49-F238E27FC236}">
              <a16:creationId xmlns:a16="http://schemas.microsoft.com/office/drawing/2014/main" id="{983015D1-2CAC-46ED-BE37-411118073E5C}"/>
            </a:ext>
          </a:extLst>
        </xdr:cNvPr>
        <xdr:cNvCxnSpPr/>
      </xdr:nvCxnSpPr>
      <xdr:spPr>
        <a:xfrm>
          <a:off x="2908300" y="1834515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109220</xdr:rowOff>
    </xdr:from>
    <xdr:to>
      <xdr:col>10</xdr:col>
      <xdr:colOff>165100</xdr:colOff>
      <xdr:row>107</xdr:row>
      <xdr:rowOff>39370</xdr:rowOff>
    </xdr:to>
    <xdr:sp macro="" textlink="">
      <xdr:nvSpPr>
        <xdr:cNvPr id="421" name="楕円 420">
          <a:extLst>
            <a:ext uri="{FF2B5EF4-FFF2-40B4-BE49-F238E27FC236}">
              <a16:creationId xmlns:a16="http://schemas.microsoft.com/office/drawing/2014/main" id="{5F2CC79C-0E73-41B6-BA4F-5BE804BAAE0B}"/>
            </a:ext>
          </a:extLst>
        </xdr:cNvPr>
        <xdr:cNvSpPr/>
      </xdr:nvSpPr>
      <xdr:spPr>
        <a:xfrm>
          <a:off x="196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160020</xdr:rowOff>
    </xdr:from>
    <xdr:to>
      <xdr:col>15</xdr:col>
      <xdr:colOff>50800</xdr:colOff>
      <xdr:row>107</xdr:row>
      <xdr:rowOff>0</xdr:rowOff>
    </xdr:to>
    <xdr:cxnSp macro="">
      <xdr:nvCxnSpPr>
        <xdr:cNvPr id="422" name="直線コネクタ 421">
          <a:extLst>
            <a:ext uri="{FF2B5EF4-FFF2-40B4-BE49-F238E27FC236}">
              <a16:creationId xmlns:a16="http://schemas.microsoft.com/office/drawing/2014/main" id="{2140A0B9-E3FF-4BBE-BBCE-65FEE0794800}"/>
            </a:ext>
          </a:extLst>
        </xdr:cNvPr>
        <xdr:cNvCxnSpPr/>
      </xdr:nvCxnSpPr>
      <xdr:spPr>
        <a:xfrm>
          <a:off x="2019300" y="18333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76836</xdr:rowOff>
    </xdr:from>
    <xdr:to>
      <xdr:col>6</xdr:col>
      <xdr:colOff>38100</xdr:colOff>
      <xdr:row>107</xdr:row>
      <xdr:rowOff>6986</xdr:rowOff>
    </xdr:to>
    <xdr:sp macro="" textlink="">
      <xdr:nvSpPr>
        <xdr:cNvPr id="423" name="楕円 422">
          <a:extLst>
            <a:ext uri="{FF2B5EF4-FFF2-40B4-BE49-F238E27FC236}">
              <a16:creationId xmlns:a16="http://schemas.microsoft.com/office/drawing/2014/main" id="{D22CFECA-FB54-49B9-91E4-12B60B451AA6}"/>
            </a:ext>
          </a:extLst>
        </xdr:cNvPr>
        <xdr:cNvSpPr/>
      </xdr:nvSpPr>
      <xdr:spPr>
        <a:xfrm>
          <a:off x="107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127636</xdr:rowOff>
    </xdr:from>
    <xdr:to>
      <xdr:col>10</xdr:col>
      <xdr:colOff>114300</xdr:colOff>
      <xdr:row>106</xdr:row>
      <xdr:rowOff>160020</xdr:rowOff>
    </xdr:to>
    <xdr:cxnSp macro="">
      <xdr:nvCxnSpPr>
        <xdr:cNvPr id="424" name="直線コネクタ 423">
          <a:extLst>
            <a:ext uri="{FF2B5EF4-FFF2-40B4-BE49-F238E27FC236}">
              <a16:creationId xmlns:a16="http://schemas.microsoft.com/office/drawing/2014/main" id="{8C66418C-6CB8-436E-A914-39788E001327}"/>
            </a:ext>
          </a:extLst>
        </xdr:cNvPr>
        <xdr:cNvCxnSpPr/>
      </xdr:nvCxnSpPr>
      <xdr:spPr>
        <a:xfrm>
          <a:off x="1130300" y="1830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25" name="n_1aveValue【市民会館】&#10;有形固定資産減価償却率">
          <a:extLst>
            <a:ext uri="{FF2B5EF4-FFF2-40B4-BE49-F238E27FC236}">
              <a16:creationId xmlns:a16="http://schemas.microsoft.com/office/drawing/2014/main" id="{4C346CA5-EF83-4295-A9C6-C5C7231C0B3E}"/>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426" name="n_2aveValue【市民会館】&#10;有形固定資産減価償却率">
          <a:extLst>
            <a:ext uri="{FF2B5EF4-FFF2-40B4-BE49-F238E27FC236}">
              <a16:creationId xmlns:a16="http://schemas.microsoft.com/office/drawing/2014/main" id="{E388D5E4-C805-4682-BC1A-28E9FB7F5663}"/>
            </a:ext>
          </a:extLst>
        </xdr:cNvPr>
        <xdr:cNvSpPr txBox="1"/>
      </xdr:nvSpPr>
      <xdr:spPr>
        <a:xfrm>
          <a:off x="27057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7" name="n_3aveValue【市民会館】&#10;有形固定資産減価償却率">
          <a:extLst>
            <a:ext uri="{FF2B5EF4-FFF2-40B4-BE49-F238E27FC236}">
              <a16:creationId xmlns:a16="http://schemas.microsoft.com/office/drawing/2014/main" id="{6506D548-B4F7-4D7D-847C-84BC7FDFDB3C}"/>
            </a:ext>
          </a:extLst>
        </xdr:cNvPr>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428" name="n_4aveValue【市民会館】&#10;有形固定資産減価償却率">
          <a:extLst>
            <a:ext uri="{FF2B5EF4-FFF2-40B4-BE49-F238E27FC236}">
              <a16:creationId xmlns:a16="http://schemas.microsoft.com/office/drawing/2014/main" id="{A7A420E0-1F7A-4553-9EAF-85844739B816}"/>
            </a:ext>
          </a:extLst>
        </xdr:cNvPr>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142891</xdr:rowOff>
    </xdr:from>
    <xdr:ext cx="405111" cy="259045"/>
    <xdr:sp macro="" textlink="">
      <xdr:nvSpPr>
        <xdr:cNvPr id="429" name="n_1mainValue【市民会館】&#10;有形固定資産減価償却率">
          <a:extLst>
            <a:ext uri="{FF2B5EF4-FFF2-40B4-BE49-F238E27FC236}">
              <a16:creationId xmlns:a16="http://schemas.microsoft.com/office/drawing/2014/main" id="{5A2B2CB7-EED0-4D0B-AA59-4612ADA3F26A}"/>
            </a:ext>
          </a:extLst>
        </xdr:cNvPr>
        <xdr:cNvSpPr txBox="1"/>
      </xdr:nvSpPr>
      <xdr:spPr>
        <a:xfrm>
          <a:off x="35820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41927</xdr:rowOff>
    </xdr:from>
    <xdr:ext cx="405111" cy="259045"/>
    <xdr:sp macro="" textlink="">
      <xdr:nvSpPr>
        <xdr:cNvPr id="430" name="n_2mainValue【市民会館】&#10;有形固定資産減価償却率">
          <a:extLst>
            <a:ext uri="{FF2B5EF4-FFF2-40B4-BE49-F238E27FC236}">
              <a16:creationId xmlns:a16="http://schemas.microsoft.com/office/drawing/2014/main" id="{3E568BB8-5F12-4247-BB39-EE3D63EC10E9}"/>
            </a:ext>
          </a:extLst>
        </xdr:cNvPr>
        <xdr:cNvSpPr txBox="1"/>
      </xdr:nvSpPr>
      <xdr:spPr>
        <a:xfrm>
          <a:off x="2705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30497</xdr:rowOff>
    </xdr:from>
    <xdr:ext cx="405111" cy="259045"/>
    <xdr:sp macro="" textlink="">
      <xdr:nvSpPr>
        <xdr:cNvPr id="431" name="n_3mainValue【市民会館】&#10;有形固定資産減価償却率">
          <a:extLst>
            <a:ext uri="{FF2B5EF4-FFF2-40B4-BE49-F238E27FC236}">
              <a16:creationId xmlns:a16="http://schemas.microsoft.com/office/drawing/2014/main" id="{0EE1D91E-4CCF-4764-A6BD-3CD19497E0D0}"/>
            </a:ext>
          </a:extLst>
        </xdr:cNvPr>
        <xdr:cNvSpPr txBox="1"/>
      </xdr:nvSpPr>
      <xdr:spPr>
        <a:xfrm>
          <a:off x="1816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169563</xdr:rowOff>
    </xdr:from>
    <xdr:ext cx="405111" cy="259045"/>
    <xdr:sp macro="" textlink="">
      <xdr:nvSpPr>
        <xdr:cNvPr id="432" name="n_4mainValue【市民会館】&#10;有形固定資産減価償却率">
          <a:extLst>
            <a:ext uri="{FF2B5EF4-FFF2-40B4-BE49-F238E27FC236}">
              <a16:creationId xmlns:a16="http://schemas.microsoft.com/office/drawing/2014/main" id="{D510AB87-86F6-466E-87F0-9111076B2563}"/>
            </a:ext>
          </a:extLst>
        </xdr:cNvPr>
        <xdr:cNvSpPr txBox="1"/>
      </xdr:nvSpPr>
      <xdr:spPr>
        <a:xfrm>
          <a:off x="927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B54B72BC-4377-4FC7-B1F8-0B597A0A46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BBD12B5C-2B2A-4C74-A4D1-2F30BC1001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E0C75386-64F8-43CE-82DA-0E6963EAD0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B5E87E76-04A8-45E8-B412-2A52B5E616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610DEB3-85F5-4CF2-A4A8-22DA281631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9A2E013B-36BA-43FF-891E-43FBBB8073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ED145EE4-C458-45E1-B7B6-54140EA151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E755A31A-CBF3-4DDE-951D-F4989F359F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1DF56E13-54BC-49E4-A76D-EF2BB672F71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E7F71C7-8364-4308-8D53-8187105D7E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B64B11F8-CD6E-4D30-A8CA-A0840DC5B1C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C049A975-C24F-4851-AD72-EDD6699FA24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81A7E020-B6DC-4474-A240-B15FEF172DB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BF71BC53-0141-4265-BF1C-FD5875AE839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C76CAACE-41B3-450C-A0E2-A0D0E3578E2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82CA116E-C1F5-4FC8-BA95-2DF475E65EA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51670784-112B-46FF-8B54-D338495079F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2C200341-94CB-424E-A485-4B8138DAA3E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6E4D52D3-FC96-44A1-AEC3-91C4FD89E54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106EFF64-DE27-46A5-8B9E-192771D611C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2D50E84C-8763-44C9-9EC5-4B6D03A7B2B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AE763580-7A8B-4904-BA99-DB1537BB15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A9289DB3-4A26-4E2A-B1A9-38FFB169982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456" name="直線コネクタ 455">
          <a:extLst>
            <a:ext uri="{FF2B5EF4-FFF2-40B4-BE49-F238E27FC236}">
              <a16:creationId xmlns:a16="http://schemas.microsoft.com/office/drawing/2014/main" id="{1ADF6272-A5FA-407C-893C-3546795B9A7F}"/>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457" name="【市民会館】&#10;一人当たり面積最小値テキスト">
          <a:extLst>
            <a:ext uri="{FF2B5EF4-FFF2-40B4-BE49-F238E27FC236}">
              <a16:creationId xmlns:a16="http://schemas.microsoft.com/office/drawing/2014/main" id="{E3ED143D-DDCF-45E4-B7CC-1FA97B728852}"/>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458" name="直線コネクタ 457">
          <a:extLst>
            <a:ext uri="{FF2B5EF4-FFF2-40B4-BE49-F238E27FC236}">
              <a16:creationId xmlns:a16="http://schemas.microsoft.com/office/drawing/2014/main" id="{FA3C6948-5450-4B23-B371-34CF8F04DF61}"/>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459" name="【市民会館】&#10;一人当たり面積最大値テキスト">
          <a:extLst>
            <a:ext uri="{FF2B5EF4-FFF2-40B4-BE49-F238E27FC236}">
              <a16:creationId xmlns:a16="http://schemas.microsoft.com/office/drawing/2014/main" id="{D2146219-C5AB-4893-8436-CACB878393DC}"/>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460" name="直線コネクタ 459">
          <a:extLst>
            <a:ext uri="{FF2B5EF4-FFF2-40B4-BE49-F238E27FC236}">
              <a16:creationId xmlns:a16="http://schemas.microsoft.com/office/drawing/2014/main" id="{10154067-7D0D-4795-B39B-948C62CC7858}"/>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52467</xdr:rowOff>
    </xdr:from>
    <xdr:ext cx="469744" cy="259045"/>
    <xdr:sp macro="" textlink="">
      <xdr:nvSpPr>
        <xdr:cNvPr id="461" name="【市民会館】&#10;一人当たり面積平均値テキスト">
          <a:extLst>
            <a:ext uri="{FF2B5EF4-FFF2-40B4-BE49-F238E27FC236}">
              <a16:creationId xmlns:a16="http://schemas.microsoft.com/office/drawing/2014/main" id="{4FC903F5-AD7B-45F7-A945-AD8475E2CA53}"/>
            </a:ext>
          </a:extLst>
        </xdr:cNvPr>
        <xdr:cNvSpPr txBox="1"/>
      </xdr:nvSpPr>
      <xdr:spPr>
        <a:xfrm>
          <a:off x="10515600" y="182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462" name="フローチャート: 判断 461">
          <a:extLst>
            <a:ext uri="{FF2B5EF4-FFF2-40B4-BE49-F238E27FC236}">
              <a16:creationId xmlns:a16="http://schemas.microsoft.com/office/drawing/2014/main" id="{B3B1EB63-EB50-4FBC-BFF2-44D053942422}"/>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463" name="フローチャート: 判断 462">
          <a:extLst>
            <a:ext uri="{FF2B5EF4-FFF2-40B4-BE49-F238E27FC236}">
              <a16:creationId xmlns:a16="http://schemas.microsoft.com/office/drawing/2014/main" id="{24C1BD9B-C812-4DC3-83D9-B6E3B6D2199D}"/>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464" name="フローチャート: 判断 463">
          <a:extLst>
            <a:ext uri="{FF2B5EF4-FFF2-40B4-BE49-F238E27FC236}">
              <a16:creationId xmlns:a16="http://schemas.microsoft.com/office/drawing/2014/main" id="{80C2BA94-4556-451C-9D56-C048EF0B4668}"/>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465" name="フローチャート: 判断 464">
          <a:extLst>
            <a:ext uri="{FF2B5EF4-FFF2-40B4-BE49-F238E27FC236}">
              <a16:creationId xmlns:a16="http://schemas.microsoft.com/office/drawing/2014/main" id="{C68A7537-0F36-4F02-8232-B514726A939F}"/>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466" name="フローチャート: 判断 465">
          <a:extLst>
            <a:ext uri="{FF2B5EF4-FFF2-40B4-BE49-F238E27FC236}">
              <a16:creationId xmlns:a16="http://schemas.microsoft.com/office/drawing/2014/main" id="{05F332C8-DF4B-4C29-A6FC-67FE425E3713}"/>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0B3F3C4-D807-4868-99C4-0DA8FB6907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6EA3708-1229-4D75-8B0D-877CE0EAE5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6FFBFC0-781B-4F1A-BC2F-23850AD5B5F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16BCF0D-B886-46D8-BAF5-0944817B9D9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0F1F21A-6081-4B4E-9623-E637D893854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41021</xdr:rowOff>
    </xdr:from>
    <xdr:to>
      <xdr:col>55</xdr:col>
      <xdr:colOff>50800</xdr:colOff>
      <xdr:row>108</xdr:row>
      <xdr:rowOff>142621</xdr:rowOff>
    </xdr:to>
    <xdr:sp macro="" textlink="">
      <xdr:nvSpPr>
        <xdr:cNvPr id="472" name="楕円 471">
          <a:extLst>
            <a:ext uri="{FF2B5EF4-FFF2-40B4-BE49-F238E27FC236}">
              <a16:creationId xmlns:a16="http://schemas.microsoft.com/office/drawing/2014/main" id="{A6BC514D-14E6-4385-B95B-9F6678102EF4}"/>
            </a:ext>
          </a:extLst>
        </xdr:cNvPr>
        <xdr:cNvSpPr/>
      </xdr:nvSpPr>
      <xdr:spPr>
        <a:xfrm>
          <a:off x="104267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127398</xdr:rowOff>
    </xdr:from>
    <xdr:ext cx="469744" cy="259045"/>
    <xdr:sp macro="" textlink="">
      <xdr:nvSpPr>
        <xdr:cNvPr id="473" name="【市民会館】&#10;一人当たり面積該当値テキスト">
          <a:extLst>
            <a:ext uri="{FF2B5EF4-FFF2-40B4-BE49-F238E27FC236}">
              <a16:creationId xmlns:a16="http://schemas.microsoft.com/office/drawing/2014/main" id="{187A9515-BAA6-4D1F-881B-8D7FB0C18629}"/>
            </a:ext>
          </a:extLst>
        </xdr:cNvPr>
        <xdr:cNvSpPr txBox="1"/>
      </xdr:nvSpPr>
      <xdr:spPr>
        <a:xfrm>
          <a:off x="10515600" y="184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41402</xdr:rowOff>
    </xdr:from>
    <xdr:to>
      <xdr:col>50</xdr:col>
      <xdr:colOff>165100</xdr:colOff>
      <xdr:row>108</xdr:row>
      <xdr:rowOff>143002</xdr:rowOff>
    </xdr:to>
    <xdr:sp macro="" textlink="">
      <xdr:nvSpPr>
        <xdr:cNvPr id="474" name="楕円 473">
          <a:extLst>
            <a:ext uri="{FF2B5EF4-FFF2-40B4-BE49-F238E27FC236}">
              <a16:creationId xmlns:a16="http://schemas.microsoft.com/office/drawing/2014/main" id="{60C2F72B-A406-42F3-B366-B4E9D0116B50}"/>
            </a:ext>
          </a:extLst>
        </xdr:cNvPr>
        <xdr:cNvSpPr/>
      </xdr:nvSpPr>
      <xdr:spPr>
        <a:xfrm>
          <a:off x="9588500" y="18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91821</xdr:rowOff>
    </xdr:from>
    <xdr:to>
      <xdr:col>55</xdr:col>
      <xdr:colOff>0</xdr:colOff>
      <xdr:row>108</xdr:row>
      <xdr:rowOff>92202</xdr:rowOff>
    </xdr:to>
    <xdr:cxnSp macro="">
      <xdr:nvCxnSpPr>
        <xdr:cNvPr id="475" name="直線コネクタ 474">
          <a:extLst>
            <a:ext uri="{FF2B5EF4-FFF2-40B4-BE49-F238E27FC236}">
              <a16:creationId xmlns:a16="http://schemas.microsoft.com/office/drawing/2014/main" id="{467F6F4B-DAF8-4A36-9B0D-AE54E4A862F6}"/>
            </a:ext>
          </a:extLst>
        </xdr:cNvPr>
        <xdr:cNvCxnSpPr/>
      </xdr:nvCxnSpPr>
      <xdr:spPr>
        <a:xfrm flipV="1">
          <a:off x="9639300" y="1860842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41783</xdr:rowOff>
    </xdr:from>
    <xdr:to>
      <xdr:col>46</xdr:col>
      <xdr:colOff>38100</xdr:colOff>
      <xdr:row>108</xdr:row>
      <xdr:rowOff>143383</xdr:rowOff>
    </xdr:to>
    <xdr:sp macro="" textlink="">
      <xdr:nvSpPr>
        <xdr:cNvPr id="476" name="楕円 475">
          <a:extLst>
            <a:ext uri="{FF2B5EF4-FFF2-40B4-BE49-F238E27FC236}">
              <a16:creationId xmlns:a16="http://schemas.microsoft.com/office/drawing/2014/main" id="{EF7002FE-0419-4276-86DC-17C521D55702}"/>
            </a:ext>
          </a:extLst>
        </xdr:cNvPr>
        <xdr:cNvSpPr/>
      </xdr:nvSpPr>
      <xdr:spPr>
        <a:xfrm>
          <a:off x="8699500" y="185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92202</xdr:rowOff>
    </xdr:from>
    <xdr:to>
      <xdr:col>50</xdr:col>
      <xdr:colOff>114300</xdr:colOff>
      <xdr:row>108</xdr:row>
      <xdr:rowOff>92583</xdr:rowOff>
    </xdr:to>
    <xdr:cxnSp macro="">
      <xdr:nvCxnSpPr>
        <xdr:cNvPr id="477" name="直線コネクタ 476">
          <a:extLst>
            <a:ext uri="{FF2B5EF4-FFF2-40B4-BE49-F238E27FC236}">
              <a16:creationId xmlns:a16="http://schemas.microsoft.com/office/drawing/2014/main" id="{1FED6824-9BDD-4B04-AFFE-1BD095C1F637}"/>
            </a:ext>
          </a:extLst>
        </xdr:cNvPr>
        <xdr:cNvCxnSpPr/>
      </xdr:nvCxnSpPr>
      <xdr:spPr>
        <a:xfrm flipV="1">
          <a:off x="8750300" y="186088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42163</xdr:rowOff>
    </xdr:from>
    <xdr:to>
      <xdr:col>41</xdr:col>
      <xdr:colOff>101600</xdr:colOff>
      <xdr:row>108</xdr:row>
      <xdr:rowOff>143763</xdr:rowOff>
    </xdr:to>
    <xdr:sp macro="" textlink="">
      <xdr:nvSpPr>
        <xdr:cNvPr id="478" name="楕円 477">
          <a:extLst>
            <a:ext uri="{FF2B5EF4-FFF2-40B4-BE49-F238E27FC236}">
              <a16:creationId xmlns:a16="http://schemas.microsoft.com/office/drawing/2014/main" id="{3D6EC0E5-D2B3-401E-AB75-4134D47D5BA8}"/>
            </a:ext>
          </a:extLst>
        </xdr:cNvPr>
        <xdr:cNvSpPr/>
      </xdr:nvSpPr>
      <xdr:spPr>
        <a:xfrm>
          <a:off x="78105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92583</xdr:rowOff>
    </xdr:from>
    <xdr:to>
      <xdr:col>45</xdr:col>
      <xdr:colOff>177800</xdr:colOff>
      <xdr:row>108</xdr:row>
      <xdr:rowOff>92963</xdr:rowOff>
    </xdr:to>
    <xdr:cxnSp macro="">
      <xdr:nvCxnSpPr>
        <xdr:cNvPr id="479" name="直線コネクタ 478">
          <a:extLst>
            <a:ext uri="{FF2B5EF4-FFF2-40B4-BE49-F238E27FC236}">
              <a16:creationId xmlns:a16="http://schemas.microsoft.com/office/drawing/2014/main" id="{F5338A79-5CF3-4773-9160-F8CE5F885CE6}"/>
            </a:ext>
          </a:extLst>
        </xdr:cNvPr>
        <xdr:cNvCxnSpPr/>
      </xdr:nvCxnSpPr>
      <xdr:spPr>
        <a:xfrm flipV="1">
          <a:off x="7861300" y="1860918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42926</xdr:rowOff>
    </xdr:from>
    <xdr:to>
      <xdr:col>36</xdr:col>
      <xdr:colOff>165100</xdr:colOff>
      <xdr:row>108</xdr:row>
      <xdr:rowOff>144526</xdr:rowOff>
    </xdr:to>
    <xdr:sp macro="" textlink="">
      <xdr:nvSpPr>
        <xdr:cNvPr id="480" name="楕円 479">
          <a:extLst>
            <a:ext uri="{FF2B5EF4-FFF2-40B4-BE49-F238E27FC236}">
              <a16:creationId xmlns:a16="http://schemas.microsoft.com/office/drawing/2014/main" id="{3F9A11AE-F296-45CE-B0C3-D45A9C3BE811}"/>
            </a:ext>
          </a:extLst>
        </xdr:cNvPr>
        <xdr:cNvSpPr/>
      </xdr:nvSpPr>
      <xdr:spPr>
        <a:xfrm>
          <a:off x="6921500" y="185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92963</xdr:rowOff>
    </xdr:from>
    <xdr:to>
      <xdr:col>41</xdr:col>
      <xdr:colOff>50800</xdr:colOff>
      <xdr:row>108</xdr:row>
      <xdr:rowOff>93726</xdr:rowOff>
    </xdr:to>
    <xdr:cxnSp macro="">
      <xdr:nvCxnSpPr>
        <xdr:cNvPr id="481" name="直線コネクタ 480">
          <a:extLst>
            <a:ext uri="{FF2B5EF4-FFF2-40B4-BE49-F238E27FC236}">
              <a16:creationId xmlns:a16="http://schemas.microsoft.com/office/drawing/2014/main" id="{FE2C642A-6AB0-4CA5-8C25-8CB92C3B82CE}"/>
            </a:ext>
          </a:extLst>
        </xdr:cNvPr>
        <xdr:cNvCxnSpPr/>
      </xdr:nvCxnSpPr>
      <xdr:spPr>
        <a:xfrm flipV="1">
          <a:off x="6972300" y="186095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122953</xdr:rowOff>
    </xdr:from>
    <xdr:ext cx="469744" cy="259045"/>
    <xdr:sp macro="" textlink="">
      <xdr:nvSpPr>
        <xdr:cNvPr id="482" name="n_1aveValue【市民会館】&#10;一人当たり面積">
          <a:extLst>
            <a:ext uri="{FF2B5EF4-FFF2-40B4-BE49-F238E27FC236}">
              <a16:creationId xmlns:a16="http://schemas.microsoft.com/office/drawing/2014/main" id="{1727EEC6-5A30-428F-93D6-310AEB3B8CD5}"/>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483" name="n_2aveValue【市民会館】&#10;一人当たり面積">
          <a:extLst>
            <a:ext uri="{FF2B5EF4-FFF2-40B4-BE49-F238E27FC236}">
              <a16:creationId xmlns:a16="http://schemas.microsoft.com/office/drawing/2014/main" id="{C6F67384-A4D6-4011-878F-4561A2B6B5DE}"/>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484" name="n_3aveValue【市民会館】&#10;一人当たり面積">
          <a:extLst>
            <a:ext uri="{FF2B5EF4-FFF2-40B4-BE49-F238E27FC236}">
              <a16:creationId xmlns:a16="http://schemas.microsoft.com/office/drawing/2014/main" id="{56761D1B-3073-4B4C-9CBC-152EB3BED350}"/>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485" name="n_4aveValue【市民会館】&#10;一人当たり面積">
          <a:extLst>
            <a:ext uri="{FF2B5EF4-FFF2-40B4-BE49-F238E27FC236}">
              <a16:creationId xmlns:a16="http://schemas.microsoft.com/office/drawing/2014/main" id="{5FF86CF6-36AE-4952-A696-4ADD1314BB69}"/>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134129</xdr:rowOff>
    </xdr:from>
    <xdr:ext cx="469744" cy="259045"/>
    <xdr:sp macro="" textlink="">
      <xdr:nvSpPr>
        <xdr:cNvPr id="486" name="n_1mainValue【市民会館】&#10;一人当たり面積">
          <a:extLst>
            <a:ext uri="{FF2B5EF4-FFF2-40B4-BE49-F238E27FC236}">
              <a16:creationId xmlns:a16="http://schemas.microsoft.com/office/drawing/2014/main" id="{FA108F4A-23C4-4BBA-AB56-343ACFADE268}"/>
            </a:ext>
          </a:extLst>
        </xdr:cNvPr>
        <xdr:cNvSpPr txBox="1"/>
      </xdr:nvSpPr>
      <xdr:spPr>
        <a:xfrm>
          <a:off x="9391727" y="186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134510</xdr:rowOff>
    </xdr:from>
    <xdr:ext cx="469744" cy="259045"/>
    <xdr:sp macro="" textlink="">
      <xdr:nvSpPr>
        <xdr:cNvPr id="487" name="n_2mainValue【市民会館】&#10;一人当たり面積">
          <a:extLst>
            <a:ext uri="{FF2B5EF4-FFF2-40B4-BE49-F238E27FC236}">
              <a16:creationId xmlns:a16="http://schemas.microsoft.com/office/drawing/2014/main" id="{D707653D-A080-413E-8226-260388BC577D}"/>
            </a:ext>
          </a:extLst>
        </xdr:cNvPr>
        <xdr:cNvSpPr txBox="1"/>
      </xdr:nvSpPr>
      <xdr:spPr>
        <a:xfrm>
          <a:off x="8515427" y="186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134890</xdr:rowOff>
    </xdr:from>
    <xdr:ext cx="469744" cy="259045"/>
    <xdr:sp macro="" textlink="">
      <xdr:nvSpPr>
        <xdr:cNvPr id="488" name="n_3mainValue【市民会館】&#10;一人当たり面積">
          <a:extLst>
            <a:ext uri="{FF2B5EF4-FFF2-40B4-BE49-F238E27FC236}">
              <a16:creationId xmlns:a16="http://schemas.microsoft.com/office/drawing/2014/main" id="{024B8D22-350A-49E3-9459-5F29C3FFC045}"/>
            </a:ext>
          </a:extLst>
        </xdr:cNvPr>
        <xdr:cNvSpPr txBox="1"/>
      </xdr:nvSpPr>
      <xdr:spPr>
        <a:xfrm>
          <a:off x="7626427"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135653</xdr:rowOff>
    </xdr:from>
    <xdr:ext cx="469744" cy="259045"/>
    <xdr:sp macro="" textlink="">
      <xdr:nvSpPr>
        <xdr:cNvPr id="489" name="n_4mainValue【市民会館】&#10;一人当たり面積">
          <a:extLst>
            <a:ext uri="{FF2B5EF4-FFF2-40B4-BE49-F238E27FC236}">
              <a16:creationId xmlns:a16="http://schemas.microsoft.com/office/drawing/2014/main" id="{7DA83978-0FB8-437F-BBE2-F04C2A3D0276}"/>
            </a:ext>
          </a:extLst>
        </xdr:cNvPr>
        <xdr:cNvSpPr txBox="1"/>
      </xdr:nvSpPr>
      <xdr:spPr>
        <a:xfrm>
          <a:off x="6737427" y="186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6059ECD2-EB47-410C-93E2-C5323A64B8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A9F0AA5-A3CD-479E-B1B5-CD04D35844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9FA95133-B2B5-41D4-B723-0943A95691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23A0BED5-EB4F-4B18-81FB-EFBA662904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AC69FA0-2F4F-4E10-8DB2-0388557D69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C8BABFD0-BC55-476B-95B1-2D589D7CD9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76BC9208-6F1A-4C1D-BE99-F2B1B3E695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1A43B2D-4F80-414D-9517-355D9C47D3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29E72BE3-A314-4385-A554-7F8B038849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937809B6-C300-476A-A192-19AF546A41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F6DB5CB4-84C0-4A08-8DBB-32C40851BF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9FED307A-9D5B-46E9-80F9-8E7E99A0BEB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970A7976-E344-41A7-BB43-D58547A87CA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61DB7AB0-C84C-442B-9D9F-88C04ED86D5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E167EF4C-7683-4140-A750-BD8EE5EE6BA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AA419FD1-6ABA-4877-9C4C-0F7DF299CE2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7B2E44B1-B185-4E60-BBAA-D0018A043F3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AC052DEC-9FC5-451E-A405-DEBCC1C907C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0B3BD9D4-54D8-42E9-892E-3CDB212067E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95716C6B-EE4B-48FB-A40F-8CC0A52950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C9CF6BFC-0592-499B-A404-046838D4C2C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21B03626-13A9-4A66-967F-EFE5C1CBD7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512" name="直線コネクタ 511">
          <a:extLst>
            <a:ext uri="{FF2B5EF4-FFF2-40B4-BE49-F238E27FC236}">
              <a16:creationId xmlns:a16="http://schemas.microsoft.com/office/drawing/2014/main" id="{D5A3470C-6D14-481E-B330-75CBCD867ACD}"/>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CEAC24F1-52F0-44E7-9850-2D8DFAC1AA8F}"/>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514" name="直線コネクタ 513">
          <a:extLst>
            <a:ext uri="{FF2B5EF4-FFF2-40B4-BE49-F238E27FC236}">
              <a16:creationId xmlns:a16="http://schemas.microsoft.com/office/drawing/2014/main" id="{44FBD732-EDD9-4563-973D-EEFC6AC384EB}"/>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B64C6416-41BA-4B44-AF6F-A0E833A25E38}"/>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516" name="直線コネクタ 515">
          <a:extLst>
            <a:ext uri="{FF2B5EF4-FFF2-40B4-BE49-F238E27FC236}">
              <a16:creationId xmlns:a16="http://schemas.microsoft.com/office/drawing/2014/main" id="{BB00E42B-7AB8-46DE-8922-D2868CF4418A}"/>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92E6DCD4-00FF-4D08-9930-37102943B0DC}"/>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518" name="フローチャート: 判断 517">
          <a:extLst>
            <a:ext uri="{FF2B5EF4-FFF2-40B4-BE49-F238E27FC236}">
              <a16:creationId xmlns:a16="http://schemas.microsoft.com/office/drawing/2014/main" id="{9313D679-B78B-4A49-8810-28DD1630512A}"/>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519" name="フローチャート: 判断 518">
          <a:extLst>
            <a:ext uri="{FF2B5EF4-FFF2-40B4-BE49-F238E27FC236}">
              <a16:creationId xmlns:a16="http://schemas.microsoft.com/office/drawing/2014/main" id="{F2B47D59-6D5F-42BF-8439-AEB963363FCF}"/>
            </a:ext>
          </a:extLst>
        </xdr:cNvPr>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520" name="フローチャート: 判断 519">
          <a:extLst>
            <a:ext uri="{FF2B5EF4-FFF2-40B4-BE49-F238E27FC236}">
              <a16:creationId xmlns:a16="http://schemas.microsoft.com/office/drawing/2014/main" id="{55AA5F16-0311-4A99-8D59-8DF2638A025B}"/>
            </a:ext>
          </a:extLst>
        </xdr:cNvPr>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521" name="フローチャート: 判断 520">
          <a:extLst>
            <a:ext uri="{FF2B5EF4-FFF2-40B4-BE49-F238E27FC236}">
              <a16:creationId xmlns:a16="http://schemas.microsoft.com/office/drawing/2014/main" id="{1375E617-5765-4591-8A5F-6DDDB4459358}"/>
            </a:ext>
          </a:extLst>
        </xdr:cNvPr>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522" name="フローチャート: 判断 521">
          <a:extLst>
            <a:ext uri="{FF2B5EF4-FFF2-40B4-BE49-F238E27FC236}">
              <a16:creationId xmlns:a16="http://schemas.microsoft.com/office/drawing/2014/main" id="{1B74FA00-F1D1-4E4E-B14D-73C7388F9BC6}"/>
            </a:ext>
          </a:extLst>
        </xdr:cNvPr>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3BFD05F-18E9-4DB7-8C31-5B28B836E7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CD0031E-0315-446E-AF06-0700A75CC9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6125566-7837-4A18-94CB-FBA89A8602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BB2E33F-0AC0-40F5-8290-EEAFFF8F0E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4F675AA-E727-4E2E-B802-FCE3389E0A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18542</xdr:rowOff>
    </xdr:from>
    <xdr:to>
      <xdr:col>85</xdr:col>
      <xdr:colOff>177800</xdr:colOff>
      <xdr:row>39</xdr:row>
      <xdr:rowOff>120142</xdr:rowOff>
    </xdr:to>
    <xdr:sp macro="" textlink="">
      <xdr:nvSpPr>
        <xdr:cNvPr id="528" name="楕円 527">
          <a:extLst>
            <a:ext uri="{FF2B5EF4-FFF2-40B4-BE49-F238E27FC236}">
              <a16:creationId xmlns:a16="http://schemas.microsoft.com/office/drawing/2014/main" id="{81C5C1AA-071C-4D6A-8A22-0BFF15597E62}"/>
            </a:ext>
          </a:extLst>
        </xdr:cNvPr>
        <xdr:cNvSpPr/>
      </xdr:nvSpPr>
      <xdr:spPr>
        <a:xfrm>
          <a:off x="162687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168419</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9A3AF15F-FB45-4C3C-9796-857E5062BFEB}"/>
            </a:ext>
          </a:extLst>
        </xdr:cNvPr>
        <xdr:cNvSpPr txBox="1"/>
      </xdr:nvSpPr>
      <xdr:spPr>
        <a:xfrm>
          <a:off x="16357600"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125984</xdr:rowOff>
    </xdr:from>
    <xdr:to>
      <xdr:col>81</xdr:col>
      <xdr:colOff>101600</xdr:colOff>
      <xdr:row>39</xdr:row>
      <xdr:rowOff>56134</xdr:rowOff>
    </xdr:to>
    <xdr:sp macro="" textlink="">
      <xdr:nvSpPr>
        <xdr:cNvPr id="530" name="楕円 529">
          <a:extLst>
            <a:ext uri="{FF2B5EF4-FFF2-40B4-BE49-F238E27FC236}">
              <a16:creationId xmlns:a16="http://schemas.microsoft.com/office/drawing/2014/main" id="{09F3DE8B-E168-4C25-ABEB-4609C617E424}"/>
            </a:ext>
          </a:extLst>
        </xdr:cNvPr>
        <xdr:cNvSpPr/>
      </xdr:nvSpPr>
      <xdr:spPr>
        <a:xfrm>
          <a:off x="15430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xdr:rowOff>
    </xdr:from>
    <xdr:to>
      <xdr:col>85</xdr:col>
      <xdr:colOff>127000</xdr:colOff>
      <xdr:row>39</xdr:row>
      <xdr:rowOff>69342</xdr:rowOff>
    </xdr:to>
    <xdr:cxnSp macro="">
      <xdr:nvCxnSpPr>
        <xdr:cNvPr id="531" name="直線コネクタ 530">
          <a:extLst>
            <a:ext uri="{FF2B5EF4-FFF2-40B4-BE49-F238E27FC236}">
              <a16:creationId xmlns:a16="http://schemas.microsoft.com/office/drawing/2014/main" id="{1443E27D-4DD6-4A76-8C4A-1627777DF682}"/>
            </a:ext>
          </a:extLst>
        </xdr:cNvPr>
        <xdr:cNvCxnSpPr/>
      </xdr:nvCxnSpPr>
      <xdr:spPr>
        <a:xfrm>
          <a:off x="15481300" y="66918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89408</xdr:rowOff>
    </xdr:from>
    <xdr:to>
      <xdr:col>76</xdr:col>
      <xdr:colOff>165100</xdr:colOff>
      <xdr:row>39</xdr:row>
      <xdr:rowOff>19558</xdr:rowOff>
    </xdr:to>
    <xdr:sp macro="" textlink="">
      <xdr:nvSpPr>
        <xdr:cNvPr id="532" name="楕円 531">
          <a:extLst>
            <a:ext uri="{FF2B5EF4-FFF2-40B4-BE49-F238E27FC236}">
              <a16:creationId xmlns:a16="http://schemas.microsoft.com/office/drawing/2014/main" id="{4B9D0BE0-CA0F-45EB-909D-7A7ADEA15CF6}"/>
            </a:ext>
          </a:extLst>
        </xdr:cNvPr>
        <xdr:cNvSpPr/>
      </xdr:nvSpPr>
      <xdr:spPr>
        <a:xfrm>
          <a:off x="14541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39</xdr:row>
      <xdr:rowOff>5334</xdr:rowOff>
    </xdr:to>
    <xdr:cxnSp macro="">
      <xdr:nvCxnSpPr>
        <xdr:cNvPr id="533" name="直線コネクタ 532">
          <a:extLst>
            <a:ext uri="{FF2B5EF4-FFF2-40B4-BE49-F238E27FC236}">
              <a16:creationId xmlns:a16="http://schemas.microsoft.com/office/drawing/2014/main" id="{6147C7E5-F2B8-4DCE-A542-508C1EDD1D42}"/>
            </a:ext>
          </a:extLst>
        </xdr:cNvPr>
        <xdr:cNvCxnSpPr/>
      </xdr:nvCxnSpPr>
      <xdr:spPr>
        <a:xfrm>
          <a:off x="14592300" y="6655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87122</xdr:rowOff>
    </xdr:from>
    <xdr:to>
      <xdr:col>72</xdr:col>
      <xdr:colOff>38100</xdr:colOff>
      <xdr:row>34</xdr:row>
      <xdr:rowOff>17272</xdr:rowOff>
    </xdr:to>
    <xdr:sp macro="" textlink="">
      <xdr:nvSpPr>
        <xdr:cNvPr id="534" name="楕円 533">
          <a:extLst>
            <a:ext uri="{FF2B5EF4-FFF2-40B4-BE49-F238E27FC236}">
              <a16:creationId xmlns:a16="http://schemas.microsoft.com/office/drawing/2014/main" id="{8B6C0D89-35D6-494E-8F68-C80D567A41B4}"/>
            </a:ext>
          </a:extLst>
        </xdr:cNvPr>
        <xdr:cNvSpPr/>
      </xdr:nvSpPr>
      <xdr:spPr>
        <a:xfrm>
          <a:off x="13652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137922</xdr:rowOff>
    </xdr:from>
    <xdr:to>
      <xdr:col>76</xdr:col>
      <xdr:colOff>114300</xdr:colOff>
      <xdr:row>38</xdr:row>
      <xdr:rowOff>140208</xdr:rowOff>
    </xdr:to>
    <xdr:cxnSp macro="">
      <xdr:nvCxnSpPr>
        <xdr:cNvPr id="535" name="直線コネクタ 534">
          <a:extLst>
            <a:ext uri="{FF2B5EF4-FFF2-40B4-BE49-F238E27FC236}">
              <a16:creationId xmlns:a16="http://schemas.microsoft.com/office/drawing/2014/main" id="{872241A8-C131-44D4-AC4F-5AAA2324C3C3}"/>
            </a:ext>
          </a:extLst>
        </xdr:cNvPr>
        <xdr:cNvCxnSpPr/>
      </xdr:nvCxnSpPr>
      <xdr:spPr>
        <a:xfrm>
          <a:off x="13703300" y="5795772"/>
          <a:ext cx="889000" cy="85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130556</xdr:rowOff>
    </xdr:from>
    <xdr:to>
      <xdr:col>67</xdr:col>
      <xdr:colOff>101600</xdr:colOff>
      <xdr:row>40</xdr:row>
      <xdr:rowOff>60706</xdr:rowOff>
    </xdr:to>
    <xdr:sp macro="" textlink="">
      <xdr:nvSpPr>
        <xdr:cNvPr id="536" name="楕円 535">
          <a:extLst>
            <a:ext uri="{FF2B5EF4-FFF2-40B4-BE49-F238E27FC236}">
              <a16:creationId xmlns:a16="http://schemas.microsoft.com/office/drawing/2014/main" id="{0F3EAF35-F39E-4611-B109-9F3A54848A44}"/>
            </a:ext>
          </a:extLst>
        </xdr:cNvPr>
        <xdr:cNvSpPr/>
      </xdr:nvSpPr>
      <xdr:spPr>
        <a:xfrm>
          <a:off x="12763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137922</xdr:rowOff>
    </xdr:from>
    <xdr:to>
      <xdr:col>71</xdr:col>
      <xdr:colOff>177800</xdr:colOff>
      <xdr:row>40</xdr:row>
      <xdr:rowOff>9906</xdr:rowOff>
    </xdr:to>
    <xdr:cxnSp macro="">
      <xdr:nvCxnSpPr>
        <xdr:cNvPr id="537" name="直線コネクタ 536">
          <a:extLst>
            <a:ext uri="{FF2B5EF4-FFF2-40B4-BE49-F238E27FC236}">
              <a16:creationId xmlns:a16="http://schemas.microsoft.com/office/drawing/2014/main" id="{99D327D1-AE2C-402E-A2CD-C1E8264D02F9}"/>
            </a:ext>
          </a:extLst>
        </xdr:cNvPr>
        <xdr:cNvCxnSpPr/>
      </xdr:nvCxnSpPr>
      <xdr:spPr>
        <a:xfrm flipV="1">
          <a:off x="12814300" y="5795772"/>
          <a:ext cx="889000" cy="107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D4EE928D-C4CB-4E23-8EE6-F237A8BA1A0E}"/>
            </a:ext>
          </a:extLst>
        </xdr:cNvPr>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E05FCA54-08FD-4C81-9503-C142B91F45E1}"/>
            </a:ext>
          </a:extLst>
        </xdr:cNvPr>
        <xdr:cNvSpPr txBox="1"/>
      </xdr:nvSpPr>
      <xdr:spPr>
        <a:xfrm>
          <a:off x="14389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161561</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216B7CEF-3B58-4E49-816B-9C5F90069E02}"/>
            </a:ext>
          </a:extLst>
        </xdr:cNvPr>
        <xdr:cNvSpPr txBox="1"/>
      </xdr:nvSpPr>
      <xdr:spPr>
        <a:xfrm>
          <a:off x="13500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48356BE9-BB08-4B07-9FCF-1CC7422464A7}"/>
            </a:ext>
          </a:extLst>
        </xdr:cNvPr>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47261</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9A292A6A-FAD4-4A3C-A82E-3D218811CCED}"/>
            </a:ext>
          </a:extLst>
        </xdr:cNvPr>
        <xdr:cNvSpPr txBox="1"/>
      </xdr:nvSpPr>
      <xdr:spPr>
        <a:xfrm>
          <a:off x="152660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10685</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7CAD70D7-67CC-413D-801F-FD9FB3125C0D}"/>
            </a:ext>
          </a:extLst>
        </xdr:cNvPr>
        <xdr:cNvSpPr txBox="1"/>
      </xdr:nvSpPr>
      <xdr:spPr>
        <a:xfrm>
          <a:off x="143897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33799</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6EF27D27-5857-48B7-8B20-7AE2CB9236B8}"/>
            </a:ext>
          </a:extLst>
        </xdr:cNvPr>
        <xdr:cNvSpPr txBox="1"/>
      </xdr:nvSpPr>
      <xdr:spPr>
        <a:xfrm>
          <a:off x="13500744"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51833</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323277B3-A354-4C3B-A324-6EA177BCDAB3}"/>
            </a:ext>
          </a:extLst>
        </xdr:cNvPr>
        <xdr:cNvSpPr txBox="1"/>
      </xdr:nvSpPr>
      <xdr:spPr>
        <a:xfrm>
          <a:off x="12611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FF81287-EB0F-460C-9ABD-784326D673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1AD984EB-0B37-4F34-825E-A4E8351406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7DB43BA7-FA20-4F5E-85EE-878507AAAB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25D385EA-7596-4307-9CA4-1B81AF93E3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4E6ED31E-11F3-436A-8738-EA4FAB487A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9D5061BA-843A-4624-A7DE-06AAB32782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D7BF4BBA-20CA-4EFA-9464-8DD76E2DE8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1D043805-79DD-4D95-B41A-F0CA2BF432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AF9B8771-6C7D-4753-8DB4-D780FB9C85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D7248DFB-B2E1-4EBD-A841-9675B1162E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B6BF5814-2452-4725-BC10-F319C6331E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7" name="テキスト ボックス 556">
          <a:extLst>
            <a:ext uri="{FF2B5EF4-FFF2-40B4-BE49-F238E27FC236}">
              <a16:creationId xmlns:a16="http://schemas.microsoft.com/office/drawing/2014/main" id="{42B9E96F-2443-4D2B-AE02-8B4838CCD48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98750B37-F18B-43A0-8ADB-41835C4CC3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59" name="テキスト ボックス 558">
          <a:extLst>
            <a:ext uri="{FF2B5EF4-FFF2-40B4-BE49-F238E27FC236}">
              <a16:creationId xmlns:a16="http://schemas.microsoft.com/office/drawing/2014/main" id="{B847F8F7-EF77-486C-8254-672FAD3C85FC}"/>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29F1DDCB-38A8-440D-913E-5ADA92D8D8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1" name="テキスト ボックス 560">
          <a:extLst>
            <a:ext uri="{FF2B5EF4-FFF2-40B4-BE49-F238E27FC236}">
              <a16:creationId xmlns:a16="http://schemas.microsoft.com/office/drawing/2014/main" id="{C63A6AF0-2B31-4420-B2E3-509C81927FE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F3A12E41-8F69-4231-9C67-FABA3E3B04E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3" name="テキスト ボックス 562">
          <a:extLst>
            <a:ext uri="{FF2B5EF4-FFF2-40B4-BE49-F238E27FC236}">
              <a16:creationId xmlns:a16="http://schemas.microsoft.com/office/drawing/2014/main" id="{3ED83352-8CA3-4960-9620-3E70818D76F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8C985C27-378F-47E3-BCE8-7962386466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5" name="テキスト ボックス 564">
          <a:extLst>
            <a:ext uri="{FF2B5EF4-FFF2-40B4-BE49-F238E27FC236}">
              <a16:creationId xmlns:a16="http://schemas.microsoft.com/office/drawing/2014/main" id="{FEEAA645-BC38-4489-A4F8-3329D390B44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782B9EA4-5076-41AA-AC78-1598E166B4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567" name="直線コネクタ 566">
          <a:extLst>
            <a:ext uri="{FF2B5EF4-FFF2-40B4-BE49-F238E27FC236}">
              <a16:creationId xmlns:a16="http://schemas.microsoft.com/office/drawing/2014/main" id="{9B0006EF-335A-45BF-8C59-2E10B11D74FF}"/>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568" name="【一般廃棄物処理施設】&#10;一人当たり有形固定資産（償却資産）額最小値テキスト">
          <a:extLst>
            <a:ext uri="{FF2B5EF4-FFF2-40B4-BE49-F238E27FC236}">
              <a16:creationId xmlns:a16="http://schemas.microsoft.com/office/drawing/2014/main" id="{6D6259A5-D294-4F9F-959B-9C812318F8C8}"/>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569" name="直線コネクタ 568">
          <a:extLst>
            <a:ext uri="{FF2B5EF4-FFF2-40B4-BE49-F238E27FC236}">
              <a16:creationId xmlns:a16="http://schemas.microsoft.com/office/drawing/2014/main" id="{7E49B622-DB25-4F39-8ADA-03951D50BD6F}"/>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570" name="【一般廃棄物処理施設】&#10;一人当たり有形固定資産（償却資産）額最大値テキスト">
          <a:extLst>
            <a:ext uri="{FF2B5EF4-FFF2-40B4-BE49-F238E27FC236}">
              <a16:creationId xmlns:a16="http://schemas.microsoft.com/office/drawing/2014/main" id="{D47D2966-3314-4706-BA14-576C855A2BF6}"/>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571" name="直線コネクタ 570">
          <a:extLst>
            <a:ext uri="{FF2B5EF4-FFF2-40B4-BE49-F238E27FC236}">
              <a16:creationId xmlns:a16="http://schemas.microsoft.com/office/drawing/2014/main" id="{7CD26835-2197-47FE-99EB-C45D9506C69F}"/>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572" name="【一般廃棄物処理施設】&#10;一人当たり有形固定資産（償却資産）額平均値テキスト">
          <a:extLst>
            <a:ext uri="{FF2B5EF4-FFF2-40B4-BE49-F238E27FC236}">
              <a16:creationId xmlns:a16="http://schemas.microsoft.com/office/drawing/2014/main" id="{8FFA8D66-360D-4666-9855-DC6BB9F85A3C}"/>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573" name="フローチャート: 判断 572">
          <a:extLst>
            <a:ext uri="{FF2B5EF4-FFF2-40B4-BE49-F238E27FC236}">
              <a16:creationId xmlns:a16="http://schemas.microsoft.com/office/drawing/2014/main" id="{BA893AB4-0D8B-4579-AF29-1BFC864A0A2A}"/>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574" name="フローチャート: 判断 573">
          <a:extLst>
            <a:ext uri="{FF2B5EF4-FFF2-40B4-BE49-F238E27FC236}">
              <a16:creationId xmlns:a16="http://schemas.microsoft.com/office/drawing/2014/main" id="{11C2499E-3683-4073-87EE-3483D91BB3AB}"/>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575" name="フローチャート: 判断 574">
          <a:extLst>
            <a:ext uri="{FF2B5EF4-FFF2-40B4-BE49-F238E27FC236}">
              <a16:creationId xmlns:a16="http://schemas.microsoft.com/office/drawing/2014/main" id="{5A2AF9C1-A674-439A-8AFC-8E7BF690CAFD}"/>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576" name="フローチャート: 判断 575">
          <a:extLst>
            <a:ext uri="{FF2B5EF4-FFF2-40B4-BE49-F238E27FC236}">
              <a16:creationId xmlns:a16="http://schemas.microsoft.com/office/drawing/2014/main" id="{72A8FA2C-4445-4047-9A97-3EB364691E48}"/>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577" name="フローチャート: 判断 576">
          <a:extLst>
            <a:ext uri="{FF2B5EF4-FFF2-40B4-BE49-F238E27FC236}">
              <a16:creationId xmlns:a16="http://schemas.microsoft.com/office/drawing/2014/main" id="{B9D38DB2-5186-4DFA-AFCC-26C620174ECD}"/>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17D9A93-9F1E-489C-8C6A-0A4450E2A8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A9015FF-04EE-4DF4-917E-A0F5320B16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55A69B8-A149-4E14-A1C0-F5E2F8A2FE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2B8517-B1F8-4E84-BAA8-1083C99C13B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424418D-34A3-4762-B7CE-F9755DE2D6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81641</xdr:rowOff>
    </xdr:from>
    <xdr:to>
      <xdr:col>116</xdr:col>
      <xdr:colOff>114300</xdr:colOff>
      <xdr:row>42</xdr:row>
      <xdr:rowOff>11791</xdr:rowOff>
    </xdr:to>
    <xdr:sp macro="" textlink="">
      <xdr:nvSpPr>
        <xdr:cNvPr id="583" name="楕円 582">
          <a:extLst>
            <a:ext uri="{FF2B5EF4-FFF2-40B4-BE49-F238E27FC236}">
              <a16:creationId xmlns:a16="http://schemas.microsoft.com/office/drawing/2014/main" id="{A7FB5738-32B2-4345-92E4-9599D516C59E}"/>
            </a:ext>
          </a:extLst>
        </xdr:cNvPr>
        <xdr:cNvSpPr/>
      </xdr:nvSpPr>
      <xdr:spPr>
        <a:xfrm>
          <a:off x="22110700" y="71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168018</xdr:rowOff>
    </xdr:from>
    <xdr:ext cx="469744" cy="259045"/>
    <xdr:sp macro="" textlink="">
      <xdr:nvSpPr>
        <xdr:cNvPr id="584" name="【一般廃棄物処理施設】&#10;一人当たり有形固定資産（償却資産）額該当値テキスト">
          <a:extLst>
            <a:ext uri="{FF2B5EF4-FFF2-40B4-BE49-F238E27FC236}">
              <a16:creationId xmlns:a16="http://schemas.microsoft.com/office/drawing/2014/main" id="{BE73A336-8172-49E8-BEC6-D091E61E5B66}"/>
            </a:ext>
          </a:extLst>
        </xdr:cNvPr>
        <xdr:cNvSpPr txBox="1"/>
      </xdr:nvSpPr>
      <xdr:spPr>
        <a:xfrm>
          <a:off x="22199600" y="702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81651</xdr:rowOff>
    </xdr:from>
    <xdr:to>
      <xdr:col>112</xdr:col>
      <xdr:colOff>38100</xdr:colOff>
      <xdr:row>42</xdr:row>
      <xdr:rowOff>11801</xdr:rowOff>
    </xdr:to>
    <xdr:sp macro="" textlink="">
      <xdr:nvSpPr>
        <xdr:cNvPr id="585" name="楕円 584">
          <a:extLst>
            <a:ext uri="{FF2B5EF4-FFF2-40B4-BE49-F238E27FC236}">
              <a16:creationId xmlns:a16="http://schemas.microsoft.com/office/drawing/2014/main" id="{163AD5AA-2E73-430A-B585-7611B872F850}"/>
            </a:ext>
          </a:extLst>
        </xdr:cNvPr>
        <xdr:cNvSpPr/>
      </xdr:nvSpPr>
      <xdr:spPr>
        <a:xfrm>
          <a:off x="21272500" y="71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132441</xdr:rowOff>
    </xdr:from>
    <xdr:to>
      <xdr:col>116</xdr:col>
      <xdr:colOff>63500</xdr:colOff>
      <xdr:row>41</xdr:row>
      <xdr:rowOff>132451</xdr:rowOff>
    </xdr:to>
    <xdr:cxnSp macro="">
      <xdr:nvCxnSpPr>
        <xdr:cNvPr id="586" name="直線コネクタ 585">
          <a:extLst>
            <a:ext uri="{FF2B5EF4-FFF2-40B4-BE49-F238E27FC236}">
              <a16:creationId xmlns:a16="http://schemas.microsoft.com/office/drawing/2014/main" id="{9E4BFE99-87DA-49E7-A13D-5CF54CE822D7}"/>
            </a:ext>
          </a:extLst>
        </xdr:cNvPr>
        <xdr:cNvCxnSpPr/>
      </xdr:nvCxnSpPr>
      <xdr:spPr>
        <a:xfrm flipV="1">
          <a:off x="21323300" y="7161891"/>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81672</xdr:rowOff>
    </xdr:from>
    <xdr:to>
      <xdr:col>107</xdr:col>
      <xdr:colOff>101600</xdr:colOff>
      <xdr:row>42</xdr:row>
      <xdr:rowOff>11822</xdr:rowOff>
    </xdr:to>
    <xdr:sp macro="" textlink="">
      <xdr:nvSpPr>
        <xdr:cNvPr id="587" name="楕円 586">
          <a:extLst>
            <a:ext uri="{FF2B5EF4-FFF2-40B4-BE49-F238E27FC236}">
              <a16:creationId xmlns:a16="http://schemas.microsoft.com/office/drawing/2014/main" id="{5151B72C-7B00-42D0-B7E8-BC2E5702D555}"/>
            </a:ext>
          </a:extLst>
        </xdr:cNvPr>
        <xdr:cNvSpPr/>
      </xdr:nvSpPr>
      <xdr:spPr>
        <a:xfrm>
          <a:off x="20383500" y="71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132451</xdr:rowOff>
    </xdr:from>
    <xdr:to>
      <xdr:col>111</xdr:col>
      <xdr:colOff>177800</xdr:colOff>
      <xdr:row>41</xdr:row>
      <xdr:rowOff>132472</xdr:rowOff>
    </xdr:to>
    <xdr:cxnSp macro="">
      <xdr:nvCxnSpPr>
        <xdr:cNvPr id="588" name="直線コネクタ 587">
          <a:extLst>
            <a:ext uri="{FF2B5EF4-FFF2-40B4-BE49-F238E27FC236}">
              <a16:creationId xmlns:a16="http://schemas.microsoft.com/office/drawing/2014/main" id="{7720FB4E-6356-4DE7-A3C4-013E117B594B}"/>
            </a:ext>
          </a:extLst>
        </xdr:cNvPr>
        <xdr:cNvCxnSpPr/>
      </xdr:nvCxnSpPr>
      <xdr:spPr>
        <a:xfrm flipV="1">
          <a:off x="20434300" y="7161901"/>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70364</xdr:rowOff>
    </xdr:from>
    <xdr:to>
      <xdr:col>102</xdr:col>
      <xdr:colOff>165100</xdr:colOff>
      <xdr:row>42</xdr:row>
      <xdr:rowOff>514</xdr:rowOff>
    </xdr:to>
    <xdr:sp macro="" textlink="">
      <xdr:nvSpPr>
        <xdr:cNvPr id="589" name="楕円 588">
          <a:extLst>
            <a:ext uri="{FF2B5EF4-FFF2-40B4-BE49-F238E27FC236}">
              <a16:creationId xmlns:a16="http://schemas.microsoft.com/office/drawing/2014/main" id="{83FCF015-6F80-4D35-93AC-81CBA3D1100C}"/>
            </a:ext>
          </a:extLst>
        </xdr:cNvPr>
        <xdr:cNvSpPr/>
      </xdr:nvSpPr>
      <xdr:spPr>
        <a:xfrm>
          <a:off x="19494500" y="70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121164</xdr:rowOff>
    </xdr:from>
    <xdr:to>
      <xdr:col>107</xdr:col>
      <xdr:colOff>50800</xdr:colOff>
      <xdr:row>41</xdr:row>
      <xdr:rowOff>132472</xdr:rowOff>
    </xdr:to>
    <xdr:cxnSp macro="">
      <xdr:nvCxnSpPr>
        <xdr:cNvPr id="590" name="直線コネクタ 589">
          <a:extLst>
            <a:ext uri="{FF2B5EF4-FFF2-40B4-BE49-F238E27FC236}">
              <a16:creationId xmlns:a16="http://schemas.microsoft.com/office/drawing/2014/main" id="{412CFF3A-9B9E-45AF-A1E5-114B07014C1F}"/>
            </a:ext>
          </a:extLst>
        </xdr:cNvPr>
        <xdr:cNvCxnSpPr/>
      </xdr:nvCxnSpPr>
      <xdr:spPr>
        <a:xfrm>
          <a:off x="19545300" y="7150614"/>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50534</xdr:rowOff>
    </xdr:from>
    <xdr:to>
      <xdr:col>98</xdr:col>
      <xdr:colOff>38100</xdr:colOff>
      <xdr:row>41</xdr:row>
      <xdr:rowOff>152134</xdr:rowOff>
    </xdr:to>
    <xdr:sp macro="" textlink="">
      <xdr:nvSpPr>
        <xdr:cNvPr id="591" name="楕円 590">
          <a:extLst>
            <a:ext uri="{FF2B5EF4-FFF2-40B4-BE49-F238E27FC236}">
              <a16:creationId xmlns:a16="http://schemas.microsoft.com/office/drawing/2014/main" id="{9A2ED2D8-5A1F-40EC-97C3-60AA1B70FA25}"/>
            </a:ext>
          </a:extLst>
        </xdr:cNvPr>
        <xdr:cNvSpPr/>
      </xdr:nvSpPr>
      <xdr:spPr>
        <a:xfrm>
          <a:off x="18605500" y="70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101334</xdr:rowOff>
    </xdr:from>
    <xdr:to>
      <xdr:col>102</xdr:col>
      <xdr:colOff>114300</xdr:colOff>
      <xdr:row>41</xdr:row>
      <xdr:rowOff>121164</xdr:rowOff>
    </xdr:to>
    <xdr:cxnSp macro="">
      <xdr:nvCxnSpPr>
        <xdr:cNvPr id="592" name="直線コネクタ 591">
          <a:extLst>
            <a:ext uri="{FF2B5EF4-FFF2-40B4-BE49-F238E27FC236}">
              <a16:creationId xmlns:a16="http://schemas.microsoft.com/office/drawing/2014/main" id="{25A0AF26-BFED-473F-89F3-D5B1CF45F5EA}"/>
            </a:ext>
          </a:extLst>
        </xdr:cNvPr>
        <xdr:cNvCxnSpPr/>
      </xdr:nvCxnSpPr>
      <xdr:spPr>
        <a:xfrm>
          <a:off x="18656300" y="7130784"/>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593" name="n_1aveValue【一般廃棄物処理施設】&#10;一人当たり有形固定資産（償却資産）額">
          <a:extLst>
            <a:ext uri="{FF2B5EF4-FFF2-40B4-BE49-F238E27FC236}">
              <a16:creationId xmlns:a16="http://schemas.microsoft.com/office/drawing/2014/main" id="{D632C439-3011-4774-B78B-CB9D2257BE92}"/>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94" name="n_2aveValue【一般廃棄物処理施設】&#10;一人当たり有形固定資産（償却資産）額">
          <a:extLst>
            <a:ext uri="{FF2B5EF4-FFF2-40B4-BE49-F238E27FC236}">
              <a16:creationId xmlns:a16="http://schemas.microsoft.com/office/drawing/2014/main" id="{8715171B-D7E3-4574-BF68-5ADB17A8C99D}"/>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95" name="n_3aveValue【一般廃棄物処理施設】&#10;一人当たり有形固定資産（償却資産）額">
          <a:extLst>
            <a:ext uri="{FF2B5EF4-FFF2-40B4-BE49-F238E27FC236}">
              <a16:creationId xmlns:a16="http://schemas.microsoft.com/office/drawing/2014/main" id="{BE5D9B9C-5C28-432A-AF78-C721AC5E9B31}"/>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96" name="n_4aveValue【一般廃棄物処理施設】&#10;一人当たり有形固定資産（償却資産）額">
          <a:extLst>
            <a:ext uri="{FF2B5EF4-FFF2-40B4-BE49-F238E27FC236}">
              <a16:creationId xmlns:a16="http://schemas.microsoft.com/office/drawing/2014/main" id="{E2E34E79-B1FB-424F-AE0B-8F1CB8B59DAB}"/>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2928</xdr:rowOff>
    </xdr:from>
    <xdr:ext cx="469744" cy="259045"/>
    <xdr:sp macro="" textlink="">
      <xdr:nvSpPr>
        <xdr:cNvPr id="597" name="n_1mainValue【一般廃棄物処理施設】&#10;一人当たり有形固定資産（償却資産）額">
          <a:extLst>
            <a:ext uri="{FF2B5EF4-FFF2-40B4-BE49-F238E27FC236}">
              <a16:creationId xmlns:a16="http://schemas.microsoft.com/office/drawing/2014/main" id="{F0D5BE2E-0358-4636-8185-19EF5FF4FFFD}"/>
            </a:ext>
          </a:extLst>
        </xdr:cNvPr>
        <xdr:cNvSpPr txBox="1"/>
      </xdr:nvSpPr>
      <xdr:spPr>
        <a:xfrm>
          <a:off x="21075728" y="72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2949</xdr:rowOff>
    </xdr:from>
    <xdr:ext cx="469744" cy="259045"/>
    <xdr:sp macro="" textlink="">
      <xdr:nvSpPr>
        <xdr:cNvPr id="598" name="n_2mainValue【一般廃棄物処理施設】&#10;一人当たり有形固定資産（償却資産）額">
          <a:extLst>
            <a:ext uri="{FF2B5EF4-FFF2-40B4-BE49-F238E27FC236}">
              <a16:creationId xmlns:a16="http://schemas.microsoft.com/office/drawing/2014/main" id="{DE116DFF-A1D5-49BA-9EE0-81CCA7B51383}"/>
            </a:ext>
          </a:extLst>
        </xdr:cNvPr>
        <xdr:cNvSpPr txBox="1"/>
      </xdr:nvSpPr>
      <xdr:spPr>
        <a:xfrm>
          <a:off x="20199428" y="720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163091</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FC3992AB-0094-4BA6-90FE-D1D4E349E663}"/>
            </a:ext>
          </a:extLst>
        </xdr:cNvPr>
        <xdr:cNvSpPr txBox="1"/>
      </xdr:nvSpPr>
      <xdr:spPr>
        <a:xfrm>
          <a:off x="19278111" y="71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143261</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26F6C99B-4DC7-41F0-A1D8-BD05A69774EB}"/>
            </a:ext>
          </a:extLst>
        </xdr:cNvPr>
        <xdr:cNvSpPr txBox="1"/>
      </xdr:nvSpPr>
      <xdr:spPr>
        <a:xfrm>
          <a:off x="18389111" y="71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B4908263-4AE0-44CA-A0BC-DE153EAD0E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7E8250FE-BC22-4CC5-A630-E29182B41E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5D55DB81-B6B4-4516-92A9-4979FF5775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1F77EDAF-B0A8-4D3C-9E0B-4457FA1C34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413A9D2D-F6E2-4516-926C-C4AA07428B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39728120-78F6-42EF-8325-550F48C5D3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DE02B556-0A97-4884-BF72-E10FD896EE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768E8545-0B57-4395-A8F3-ED0F968443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8F6F43C7-2BF4-4B4C-A6AA-56D92706EC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5BF03B0B-8BD3-4121-AC86-3E24DDF8D5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1BB7C7D8-DE83-428E-BAFA-A91D685CFE9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2" name="直線コネクタ 611">
          <a:extLst>
            <a:ext uri="{FF2B5EF4-FFF2-40B4-BE49-F238E27FC236}">
              <a16:creationId xmlns:a16="http://schemas.microsoft.com/office/drawing/2014/main" id="{13332628-12F6-49A7-9A5D-3A73AF86E97A}"/>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3" name="テキスト ボックス 612">
          <a:extLst>
            <a:ext uri="{FF2B5EF4-FFF2-40B4-BE49-F238E27FC236}">
              <a16:creationId xmlns:a16="http://schemas.microsoft.com/office/drawing/2014/main" id="{81448E2D-8042-4AB6-9C91-2498883A8572}"/>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4" name="直線コネクタ 613">
          <a:extLst>
            <a:ext uri="{FF2B5EF4-FFF2-40B4-BE49-F238E27FC236}">
              <a16:creationId xmlns:a16="http://schemas.microsoft.com/office/drawing/2014/main" id="{9BB39FA0-809F-4EBF-AF1B-5C6DBFC214DC}"/>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5" name="テキスト ボックス 614">
          <a:extLst>
            <a:ext uri="{FF2B5EF4-FFF2-40B4-BE49-F238E27FC236}">
              <a16:creationId xmlns:a16="http://schemas.microsoft.com/office/drawing/2014/main" id="{D3935DF7-B974-4BA9-AF41-330A3427C2F6}"/>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6" name="直線コネクタ 615">
          <a:extLst>
            <a:ext uri="{FF2B5EF4-FFF2-40B4-BE49-F238E27FC236}">
              <a16:creationId xmlns:a16="http://schemas.microsoft.com/office/drawing/2014/main" id="{C989C1A2-137E-442B-B267-179D27D6FF2B}"/>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7" name="テキスト ボックス 616">
          <a:extLst>
            <a:ext uri="{FF2B5EF4-FFF2-40B4-BE49-F238E27FC236}">
              <a16:creationId xmlns:a16="http://schemas.microsoft.com/office/drawing/2014/main" id="{53FA7A92-2C03-4AD4-A507-2CDC7A8AEC3F}"/>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D491E94D-B0B5-4185-8C8E-11E278A056C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CDA446FC-76E4-4693-832D-32D3461BE9B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0" name="直線コネクタ 619">
          <a:extLst>
            <a:ext uri="{FF2B5EF4-FFF2-40B4-BE49-F238E27FC236}">
              <a16:creationId xmlns:a16="http://schemas.microsoft.com/office/drawing/2014/main" id="{BC0B7B64-D9E3-4203-83F1-EA7A5AE2E88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1" name="テキスト ボックス 620">
          <a:extLst>
            <a:ext uri="{FF2B5EF4-FFF2-40B4-BE49-F238E27FC236}">
              <a16:creationId xmlns:a16="http://schemas.microsoft.com/office/drawing/2014/main" id="{D7F3957A-6E80-4952-9454-D688FBC3953E}"/>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2" name="直線コネクタ 621">
          <a:extLst>
            <a:ext uri="{FF2B5EF4-FFF2-40B4-BE49-F238E27FC236}">
              <a16:creationId xmlns:a16="http://schemas.microsoft.com/office/drawing/2014/main" id="{056DB746-E137-4B78-9B3E-2E8065A90488}"/>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3" name="テキスト ボックス 622">
          <a:extLst>
            <a:ext uri="{FF2B5EF4-FFF2-40B4-BE49-F238E27FC236}">
              <a16:creationId xmlns:a16="http://schemas.microsoft.com/office/drawing/2014/main" id="{5BF6436E-8541-4F05-A33C-1AF4CF59D91D}"/>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4" name="直線コネクタ 623">
          <a:extLst>
            <a:ext uri="{FF2B5EF4-FFF2-40B4-BE49-F238E27FC236}">
              <a16:creationId xmlns:a16="http://schemas.microsoft.com/office/drawing/2014/main" id="{449173BF-E154-4289-A2D6-A79F0644DA2F}"/>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5" name="テキスト ボックス 624">
          <a:extLst>
            <a:ext uri="{FF2B5EF4-FFF2-40B4-BE49-F238E27FC236}">
              <a16:creationId xmlns:a16="http://schemas.microsoft.com/office/drawing/2014/main" id="{BB7A73FE-3CAF-4575-9041-47113DBE1B93}"/>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4775EE8B-21C7-4163-8355-5BE8E05E90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62BA386D-2EEF-4ADD-858F-EA42BC9DC01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E35E0791-8704-4948-A425-A755DCEDE6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629" name="直線コネクタ 628">
          <a:extLst>
            <a:ext uri="{FF2B5EF4-FFF2-40B4-BE49-F238E27FC236}">
              <a16:creationId xmlns:a16="http://schemas.microsoft.com/office/drawing/2014/main" id="{B9BE6710-6059-40AA-A879-084543DC8A7E}"/>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6D31446C-21E2-4AE6-B81E-1F6A2F98AA2A}"/>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1" name="直線コネクタ 630">
          <a:extLst>
            <a:ext uri="{FF2B5EF4-FFF2-40B4-BE49-F238E27FC236}">
              <a16:creationId xmlns:a16="http://schemas.microsoft.com/office/drawing/2014/main" id="{BA585B0F-1440-48D7-BE80-6813A86FCE1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E626576D-0B7E-4668-91DA-D2D82127BB0C}"/>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633" name="直線コネクタ 632">
          <a:extLst>
            <a:ext uri="{FF2B5EF4-FFF2-40B4-BE49-F238E27FC236}">
              <a16:creationId xmlns:a16="http://schemas.microsoft.com/office/drawing/2014/main" id="{AEF08528-B422-4D1D-8640-BF5DFEDED1DD}"/>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7E39B20D-3E10-47EB-8FF7-CDB27AFBA2BE}"/>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635" name="フローチャート: 判断 634">
          <a:extLst>
            <a:ext uri="{FF2B5EF4-FFF2-40B4-BE49-F238E27FC236}">
              <a16:creationId xmlns:a16="http://schemas.microsoft.com/office/drawing/2014/main" id="{2A74FA98-F02D-4789-99A8-0179B986FD29}"/>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636" name="フローチャート: 判断 635">
          <a:extLst>
            <a:ext uri="{FF2B5EF4-FFF2-40B4-BE49-F238E27FC236}">
              <a16:creationId xmlns:a16="http://schemas.microsoft.com/office/drawing/2014/main" id="{E8B09935-26AF-4DC0-8CA2-D2F36BBBA005}"/>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637" name="フローチャート: 判断 636">
          <a:extLst>
            <a:ext uri="{FF2B5EF4-FFF2-40B4-BE49-F238E27FC236}">
              <a16:creationId xmlns:a16="http://schemas.microsoft.com/office/drawing/2014/main" id="{801F5CAC-FA5C-4A06-9E46-69D3A4D6DC63}"/>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38" name="フローチャート: 判断 637">
          <a:extLst>
            <a:ext uri="{FF2B5EF4-FFF2-40B4-BE49-F238E27FC236}">
              <a16:creationId xmlns:a16="http://schemas.microsoft.com/office/drawing/2014/main" id="{EC428901-33BB-4CBF-AAB1-D564397434AD}"/>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639" name="フローチャート: 判断 638">
          <a:extLst>
            <a:ext uri="{FF2B5EF4-FFF2-40B4-BE49-F238E27FC236}">
              <a16:creationId xmlns:a16="http://schemas.microsoft.com/office/drawing/2014/main" id="{97765ED5-2876-44DC-BB11-64AFD9837DBF}"/>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8ED0282B-FC25-4F57-98B7-67D8D26B9C5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22CC8F3-F733-490D-8702-83265F75BE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84503AB-D2B0-4DDF-921D-D13561798D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903AEF3-3AFC-4FDD-A412-C9B9C1871F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05FB18A-F4E1-4820-808F-9AEA85E5B3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645" name="楕円 644">
          <a:extLst>
            <a:ext uri="{FF2B5EF4-FFF2-40B4-BE49-F238E27FC236}">
              <a16:creationId xmlns:a16="http://schemas.microsoft.com/office/drawing/2014/main" id="{4CC778DE-9358-436D-882B-2949B36C70F7}"/>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333D271A-C040-43D1-82CF-651C732568B2}"/>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47" name="楕円 646">
          <a:extLst>
            <a:ext uri="{FF2B5EF4-FFF2-40B4-BE49-F238E27FC236}">
              <a16:creationId xmlns:a16="http://schemas.microsoft.com/office/drawing/2014/main" id="{7DAAD7AF-0D5D-4319-829F-DADF8D9212C9}"/>
            </a:ext>
          </a:extLst>
        </xdr:cNvPr>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114300</xdr:rowOff>
    </xdr:to>
    <xdr:cxnSp macro="">
      <xdr:nvCxnSpPr>
        <xdr:cNvPr id="648" name="直線コネクタ 647">
          <a:extLst>
            <a:ext uri="{FF2B5EF4-FFF2-40B4-BE49-F238E27FC236}">
              <a16:creationId xmlns:a16="http://schemas.microsoft.com/office/drawing/2014/main" id="{773117CE-EB94-4F2C-9297-3E0A0ADB8181}"/>
            </a:ext>
          </a:extLst>
        </xdr:cNvPr>
        <xdr:cNvCxnSpPr/>
      </xdr:nvCxnSpPr>
      <xdr:spPr>
        <a:xfrm>
          <a:off x="15481300" y="9829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649" name="楕円 648">
          <a:extLst>
            <a:ext uri="{FF2B5EF4-FFF2-40B4-BE49-F238E27FC236}">
              <a16:creationId xmlns:a16="http://schemas.microsoft.com/office/drawing/2014/main" id="{E9240877-2B69-49FB-A8C4-9AF6124EE21F}"/>
            </a:ext>
          </a:extLst>
        </xdr:cNvPr>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57150</xdr:rowOff>
    </xdr:to>
    <xdr:cxnSp macro="">
      <xdr:nvCxnSpPr>
        <xdr:cNvPr id="650" name="直線コネクタ 649">
          <a:extLst>
            <a:ext uri="{FF2B5EF4-FFF2-40B4-BE49-F238E27FC236}">
              <a16:creationId xmlns:a16="http://schemas.microsoft.com/office/drawing/2014/main" id="{5125806C-9E75-4F5A-9E3D-FB2D7040B479}"/>
            </a:ext>
          </a:extLst>
        </xdr:cNvPr>
        <xdr:cNvCxnSpPr/>
      </xdr:nvCxnSpPr>
      <xdr:spPr>
        <a:xfrm>
          <a:off x="14592300" y="977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651" name="楕円 650">
          <a:extLst>
            <a:ext uri="{FF2B5EF4-FFF2-40B4-BE49-F238E27FC236}">
              <a16:creationId xmlns:a16="http://schemas.microsoft.com/office/drawing/2014/main" id="{03767BD8-F52B-4D4C-ABF1-51AFCA4EEE6A}"/>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57</xdr:row>
      <xdr:rowOff>0</xdr:rowOff>
    </xdr:to>
    <xdr:cxnSp macro="">
      <xdr:nvCxnSpPr>
        <xdr:cNvPr id="652" name="直線コネクタ 651">
          <a:extLst>
            <a:ext uri="{FF2B5EF4-FFF2-40B4-BE49-F238E27FC236}">
              <a16:creationId xmlns:a16="http://schemas.microsoft.com/office/drawing/2014/main" id="{78D4CC38-D474-4EE2-A129-132401FF76F8}"/>
            </a:ext>
          </a:extLst>
        </xdr:cNvPr>
        <xdr:cNvCxnSpPr/>
      </xdr:nvCxnSpPr>
      <xdr:spPr>
        <a:xfrm>
          <a:off x="13703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xdr:rowOff>
    </xdr:from>
    <xdr:to>
      <xdr:col>67</xdr:col>
      <xdr:colOff>101600</xdr:colOff>
      <xdr:row>56</xdr:row>
      <xdr:rowOff>107950</xdr:rowOff>
    </xdr:to>
    <xdr:sp macro="" textlink="">
      <xdr:nvSpPr>
        <xdr:cNvPr id="653" name="楕円 652">
          <a:extLst>
            <a:ext uri="{FF2B5EF4-FFF2-40B4-BE49-F238E27FC236}">
              <a16:creationId xmlns:a16="http://schemas.microsoft.com/office/drawing/2014/main" id="{82011545-7226-438D-9B79-300D689736FB}"/>
            </a:ext>
          </a:extLst>
        </xdr:cNvPr>
        <xdr:cNvSpPr/>
      </xdr:nvSpPr>
      <xdr:spPr>
        <a:xfrm>
          <a:off x="12763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57150</xdr:rowOff>
    </xdr:from>
    <xdr:to>
      <xdr:col>71</xdr:col>
      <xdr:colOff>177800</xdr:colOff>
      <xdr:row>56</xdr:row>
      <xdr:rowOff>114300</xdr:rowOff>
    </xdr:to>
    <xdr:cxnSp macro="">
      <xdr:nvCxnSpPr>
        <xdr:cNvPr id="654" name="直線コネクタ 653">
          <a:extLst>
            <a:ext uri="{FF2B5EF4-FFF2-40B4-BE49-F238E27FC236}">
              <a16:creationId xmlns:a16="http://schemas.microsoft.com/office/drawing/2014/main" id="{954B7583-545B-4F2B-82E9-49A31653CA48}"/>
            </a:ext>
          </a:extLst>
        </xdr:cNvPr>
        <xdr:cNvCxnSpPr/>
      </xdr:nvCxnSpPr>
      <xdr:spPr>
        <a:xfrm>
          <a:off x="12814300" y="9658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59072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2844F9B6-FADC-4758-8110-A217380E9B3A}"/>
            </a:ext>
          </a:extLst>
        </xdr:cNvPr>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10495</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C71F25D9-0E26-497B-8D83-0CBEA32D6DF3}"/>
            </a:ext>
          </a:extLst>
        </xdr:cNvPr>
        <xdr:cNvSpPr txBox="1"/>
      </xdr:nvSpPr>
      <xdr:spPr>
        <a:xfrm>
          <a:off x="14389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EAF35E10-966D-4055-9DA5-3FE930352EFC}"/>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10495</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54DCE2DC-0CDA-4F04-9BFC-5A6C2E22C830}"/>
            </a:ext>
          </a:extLst>
        </xdr:cNvPr>
        <xdr:cNvSpPr txBox="1"/>
      </xdr:nvSpPr>
      <xdr:spPr>
        <a:xfrm>
          <a:off x="12611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FFDBAE2-3068-4A39-AFA4-3BE0832784B5}"/>
            </a:ext>
          </a:extLst>
        </xdr:cNvPr>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C554414-9045-4491-B934-8ED6DE0EDF0C}"/>
            </a:ext>
          </a:extLst>
        </xdr:cNvPr>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272CF5CD-A70E-49A3-8145-F7CDA2D8FA94}"/>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124477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003592A-4A50-488A-85C3-3B28471B94A3}"/>
            </a:ext>
          </a:extLst>
        </xdr:cNvPr>
        <xdr:cNvSpPr txBox="1"/>
      </xdr:nvSpPr>
      <xdr:spPr>
        <a:xfrm>
          <a:off x="12611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5314928-3580-428B-961C-0CE27AFFD6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1E83309E-6D0F-4702-8473-C1650E624E9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E4DD706A-5AD3-4AD6-8C37-694850B67F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95DB5FB8-7830-46A4-B8C6-20B540F780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A122DD51-5E04-408B-ACB8-AB873F5F39F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327CF23A-2C56-4032-8DDD-469D4920D2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D3066455-16AD-4739-B68A-97EE6C9102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7C177E6B-F889-4CA3-842B-69646199E9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8162C3A7-D7AE-4075-8D7C-C8C6D3E86E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685E34C2-4887-462B-BA32-6BF4D6A402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EE56ACF0-39BA-45EE-88D2-5B86935B38E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1D39FBFE-B641-4C53-BC1A-49CB7C2BD86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3D7B6D7E-2EC0-4B2C-A334-3DAC0C03D33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3CD57234-1A9C-4E6A-A4E4-D8C6DCB2146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71989255-DF70-4D99-A89C-B6D8042691D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BFE4E185-D4BF-40A3-BB19-418EDB756A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A0A7792-AE38-411A-98A9-F99C1709F36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2BC2EA9-6FF7-4AE5-863F-19D87EB1D99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14E18FC3-CD46-4295-878B-FAC7A1A22E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58900328-4E8E-48B9-AEE2-439EDDE1B9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6CDBD321-5741-482D-B476-7550FA6B62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684" name="直線コネクタ 683">
          <a:extLst>
            <a:ext uri="{FF2B5EF4-FFF2-40B4-BE49-F238E27FC236}">
              <a16:creationId xmlns:a16="http://schemas.microsoft.com/office/drawing/2014/main" id="{633A3DF2-301F-41FE-B60D-AF3481230558}"/>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45BBFCE0-0B5C-4883-AAA5-0ECFAC4A39AE}"/>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686" name="直線コネクタ 685">
          <a:extLst>
            <a:ext uri="{FF2B5EF4-FFF2-40B4-BE49-F238E27FC236}">
              <a16:creationId xmlns:a16="http://schemas.microsoft.com/office/drawing/2014/main" id="{57F2EA82-4A96-4092-9229-D2D5C88F65DF}"/>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55F39638-1FD5-4E9F-8FF2-347EA872C9C8}"/>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688" name="直線コネクタ 687">
          <a:extLst>
            <a:ext uri="{FF2B5EF4-FFF2-40B4-BE49-F238E27FC236}">
              <a16:creationId xmlns:a16="http://schemas.microsoft.com/office/drawing/2014/main" id="{4ACD48C3-0072-4E8D-B501-29EC3FAC894C}"/>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A451358D-029A-4151-BC6E-F00EFB071044}"/>
            </a:ext>
          </a:extLst>
        </xdr:cNvPr>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690" name="フローチャート: 判断 689">
          <a:extLst>
            <a:ext uri="{FF2B5EF4-FFF2-40B4-BE49-F238E27FC236}">
              <a16:creationId xmlns:a16="http://schemas.microsoft.com/office/drawing/2014/main" id="{2A713171-FCA7-4993-8E8D-C28477096412}"/>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691" name="フローチャート: 判断 690">
          <a:extLst>
            <a:ext uri="{FF2B5EF4-FFF2-40B4-BE49-F238E27FC236}">
              <a16:creationId xmlns:a16="http://schemas.microsoft.com/office/drawing/2014/main" id="{E6AAD0CE-02AE-4697-A5EC-CFAD2E9F5601}"/>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692" name="フローチャート: 判断 691">
          <a:extLst>
            <a:ext uri="{FF2B5EF4-FFF2-40B4-BE49-F238E27FC236}">
              <a16:creationId xmlns:a16="http://schemas.microsoft.com/office/drawing/2014/main" id="{90D00BAA-A8C6-46D2-8FF6-F8C4CCF69D5F}"/>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693" name="フローチャート: 判断 692">
          <a:extLst>
            <a:ext uri="{FF2B5EF4-FFF2-40B4-BE49-F238E27FC236}">
              <a16:creationId xmlns:a16="http://schemas.microsoft.com/office/drawing/2014/main" id="{82A94B39-3400-4380-A18C-F84CE4A92F73}"/>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694" name="フローチャート: 判断 693">
          <a:extLst>
            <a:ext uri="{FF2B5EF4-FFF2-40B4-BE49-F238E27FC236}">
              <a16:creationId xmlns:a16="http://schemas.microsoft.com/office/drawing/2014/main" id="{559878FF-D1AB-4DDD-BECE-42F57E22AD7A}"/>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90B3BB6-11FB-4A02-903E-104DA5C466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A20F1B1-2ED1-4445-8648-52F3613BA2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E4046FD-3246-4687-837D-DFCA27E5AE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EFACD8A-24FE-47E7-8A81-A7EF040C3A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D6369E8-1440-4237-ABF5-061A87BD72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700" name="楕円 699">
          <a:extLst>
            <a:ext uri="{FF2B5EF4-FFF2-40B4-BE49-F238E27FC236}">
              <a16:creationId xmlns:a16="http://schemas.microsoft.com/office/drawing/2014/main" id="{54F27AE9-EA5F-4C16-80D3-AA30DBDEFD66}"/>
            </a:ext>
          </a:extLst>
        </xdr:cNvPr>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3FEACB65-2FC8-4946-B53A-1412BA224703}"/>
            </a:ext>
          </a:extLst>
        </xdr:cNvPr>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142139</xdr:rowOff>
    </xdr:from>
    <xdr:to>
      <xdr:col>112</xdr:col>
      <xdr:colOff>38100</xdr:colOff>
      <xdr:row>63</xdr:row>
      <xdr:rowOff>72289</xdr:rowOff>
    </xdr:to>
    <xdr:sp macro="" textlink="">
      <xdr:nvSpPr>
        <xdr:cNvPr id="702" name="楕円 701">
          <a:extLst>
            <a:ext uri="{FF2B5EF4-FFF2-40B4-BE49-F238E27FC236}">
              <a16:creationId xmlns:a16="http://schemas.microsoft.com/office/drawing/2014/main" id="{3E3EF004-6F4C-4BA0-A376-5C550E70BE84}"/>
            </a:ext>
          </a:extLst>
        </xdr:cNvPr>
        <xdr:cNvSpPr/>
      </xdr:nvSpPr>
      <xdr:spPr>
        <a:xfrm>
          <a:off x="21272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21489</xdr:rowOff>
    </xdr:to>
    <xdr:cxnSp macro="">
      <xdr:nvCxnSpPr>
        <xdr:cNvPr id="703" name="直線コネクタ 702">
          <a:extLst>
            <a:ext uri="{FF2B5EF4-FFF2-40B4-BE49-F238E27FC236}">
              <a16:creationId xmlns:a16="http://schemas.microsoft.com/office/drawing/2014/main" id="{39B4A7D9-8A58-491C-A843-975426A7B47D}"/>
            </a:ext>
          </a:extLst>
        </xdr:cNvPr>
        <xdr:cNvCxnSpPr/>
      </xdr:nvCxnSpPr>
      <xdr:spPr>
        <a:xfrm flipV="1">
          <a:off x="21323300" y="108219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143053</xdr:rowOff>
    </xdr:from>
    <xdr:to>
      <xdr:col>107</xdr:col>
      <xdr:colOff>101600</xdr:colOff>
      <xdr:row>63</xdr:row>
      <xdr:rowOff>73203</xdr:rowOff>
    </xdr:to>
    <xdr:sp macro="" textlink="">
      <xdr:nvSpPr>
        <xdr:cNvPr id="704" name="楕円 703">
          <a:extLst>
            <a:ext uri="{FF2B5EF4-FFF2-40B4-BE49-F238E27FC236}">
              <a16:creationId xmlns:a16="http://schemas.microsoft.com/office/drawing/2014/main" id="{60E76A89-9283-403E-ABD5-23DC62B3668F}"/>
            </a:ext>
          </a:extLst>
        </xdr:cNvPr>
        <xdr:cNvSpPr/>
      </xdr:nvSpPr>
      <xdr:spPr>
        <a:xfrm>
          <a:off x="20383500" y="10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21489</xdr:rowOff>
    </xdr:from>
    <xdr:to>
      <xdr:col>111</xdr:col>
      <xdr:colOff>177800</xdr:colOff>
      <xdr:row>63</xdr:row>
      <xdr:rowOff>22403</xdr:rowOff>
    </xdr:to>
    <xdr:cxnSp macro="">
      <xdr:nvCxnSpPr>
        <xdr:cNvPr id="705" name="直線コネクタ 704">
          <a:extLst>
            <a:ext uri="{FF2B5EF4-FFF2-40B4-BE49-F238E27FC236}">
              <a16:creationId xmlns:a16="http://schemas.microsoft.com/office/drawing/2014/main" id="{5041FE83-E5AE-4655-AD6A-C42BB573D14B}"/>
            </a:ext>
          </a:extLst>
        </xdr:cNvPr>
        <xdr:cNvCxnSpPr/>
      </xdr:nvCxnSpPr>
      <xdr:spPr>
        <a:xfrm flipV="1">
          <a:off x="20434300" y="10822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144882</xdr:rowOff>
    </xdr:from>
    <xdr:to>
      <xdr:col>102</xdr:col>
      <xdr:colOff>165100</xdr:colOff>
      <xdr:row>63</xdr:row>
      <xdr:rowOff>75032</xdr:rowOff>
    </xdr:to>
    <xdr:sp macro="" textlink="">
      <xdr:nvSpPr>
        <xdr:cNvPr id="706" name="楕円 705">
          <a:extLst>
            <a:ext uri="{FF2B5EF4-FFF2-40B4-BE49-F238E27FC236}">
              <a16:creationId xmlns:a16="http://schemas.microsoft.com/office/drawing/2014/main" id="{CB4A1081-679E-4781-91E6-4DDF5A4C1BEA}"/>
            </a:ext>
          </a:extLst>
        </xdr:cNvPr>
        <xdr:cNvSpPr/>
      </xdr:nvSpPr>
      <xdr:spPr>
        <a:xfrm>
          <a:off x="19494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22403</xdr:rowOff>
    </xdr:from>
    <xdr:to>
      <xdr:col>107</xdr:col>
      <xdr:colOff>50800</xdr:colOff>
      <xdr:row>63</xdr:row>
      <xdr:rowOff>24232</xdr:rowOff>
    </xdr:to>
    <xdr:cxnSp macro="">
      <xdr:nvCxnSpPr>
        <xdr:cNvPr id="707" name="直線コネクタ 706">
          <a:extLst>
            <a:ext uri="{FF2B5EF4-FFF2-40B4-BE49-F238E27FC236}">
              <a16:creationId xmlns:a16="http://schemas.microsoft.com/office/drawing/2014/main" id="{AC6312F3-BB70-4D7E-82C6-2C249EC47F92}"/>
            </a:ext>
          </a:extLst>
        </xdr:cNvPr>
        <xdr:cNvCxnSpPr/>
      </xdr:nvCxnSpPr>
      <xdr:spPr>
        <a:xfrm flipV="1">
          <a:off x="19545300" y="1082375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8" name="楕円 707">
          <a:extLst>
            <a:ext uri="{FF2B5EF4-FFF2-40B4-BE49-F238E27FC236}">
              <a16:creationId xmlns:a16="http://schemas.microsoft.com/office/drawing/2014/main" id="{64F9FB7E-2D90-45B7-B313-2378DCB71BF5}"/>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24232</xdr:rowOff>
    </xdr:from>
    <xdr:to>
      <xdr:col>102</xdr:col>
      <xdr:colOff>114300</xdr:colOff>
      <xdr:row>63</xdr:row>
      <xdr:rowOff>25146</xdr:rowOff>
    </xdr:to>
    <xdr:cxnSp macro="">
      <xdr:nvCxnSpPr>
        <xdr:cNvPr id="709" name="直線コネクタ 708">
          <a:extLst>
            <a:ext uri="{FF2B5EF4-FFF2-40B4-BE49-F238E27FC236}">
              <a16:creationId xmlns:a16="http://schemas.microsoft.com/office/drawing/2014/main" id="{94C0330A-86EF-4074-BE4E-D266D5CAFA3D}"/>
            </a:ext>
          </a:extLst>
        </xdr:cNvPr>
        <xdr:cNvCxnSpPr/>
      </xdr:nvCxnSpPr>
      <xdr:spPr>
        <a:xfrm flipV="1">
          <a:off x="18656300" y="108255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710" name="n_1aveValue【保健センター・保健所】&#10;一人当たり面積">
          <a:extLst>
            <a:ext uri="{FF2B5EF4-FFF2-40B4-BE49-F238E27FC236}">
              <a16:creationId xmlns:a16="http://schemas.microsoft.com/office/drawing/2014/main" id="{2AC97085-297B-4E51-B0EA-5AD8539584B9}"/>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11" name="n_2aveValue【保健センター・保健所】&#10;一人当たり面積">
          <a:extLst>
            <a:ext uri="{FF2B5EF4-FFF2-40B4-BE49-F238E27FC236}">
              <a16:creationId xmlns:a16="http://schemas.microsoft.com/office/drawing/2014/main" id="{850A3022-6644-4906-9711-0F471EF86122}"/>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712" name="n_3aveValue【保健センター・保健所】&#10;一人当たり面積">
          <a:extLst>
            <a:ext uri="{FF2B5EF4-FFF2-40B4-BE49-F238E27FC236}">
              <a16:creationId xmlns:a16="http://schemas.microsoft.com/office/drawing/2014/main" id="{07CF4DFB-6172-478A-BEB5-19F59AFBCFD5}"/>
            </a:ext>
          </a:extLst>
        </xdr:cNvPr>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713" name="n_4aveValue【保健センター・保健所】&#10;一人当たり面積">
          <a:extLst>
            <a:ext uri="{FF2B5EF4-FFF2-40B4-BE49-F238E27FC236}">
              <a16:creationId xmlns:a16="http://schemas.microsoft.com/office/drawing/2014/main" id="{58B7DEC3-BDE4-4020-9D9D-BEE6E66EA735}"/>
            </a:ext>
          </a:extLst>
        </xdr:cNvPr>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63416</xdr:rowOff>
    </xdr:from>
    <xdr:ext cx="469744" cy="259045"/>
    <xdr:sp macro="" textlink="">
      <xdr:nvSpPr>
        <xdr:cNvPr id="714" name="n_1mainValue【保健センター・保健所】&#10;一人当たり面積">
          <a:extLst>
            <a:ext uri="{FF2B5EF4-FFF2-40B4-BE49-F238E27FC236}">
              <a16:creationId xmlns:a16="http://schemas.microsoft.com/office/drawing/2014/main" id="{68A36A31-7FBD-4828-BBCD-20FDC1481417}"/>
            </a:ext>
          </a:extLst>
        </xdr:cNvPr>
        <xdr:cNvSpPr txBox="1"/>
      </xdr:nvSpPr>
      <xdr:spPr>
        <a:xfrm>
          <a:off x="210757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64330</xdr:rowOff>
    </xdr:from>
    <xdr:ext cx="469744" cy="259045"/>
    <xdr:sp macro="" textlink="">
      <xdr:nvSpPr>
        <xdr:cNvPr id="715" name="n_2mainValue【保健センター・保健所】&#10;一人当たり面積">
          <a:extLst>
            <a:ext uri="{FF2B5EF4-FFF2-40B4-BE49-F238E27FC236}">
              <a16:creationId xmlns:a16="http://schemas.microsoft.com/office/drawing/2014/main" id="{FCA729BE-2612-4B49-A908-CD2A6A35DB2A}"/>
            </a:ext>
          </a:extLst>
        </xdr:cNvPr>
        <xdr:cNvSpPr txBox="1"/>
      </xdr:nvSpPr>
      <xdr:spPr>
        <a:xfrm>
          <a:off x="20199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66159</xdr:rowOff>
    </xdr:from>
    <xdr:ext cx="469744" cy="259045"/>
    <xdr:sp macro="" textlink="">
      <xdr:nvSpPr>
        <xdr:cNvPr id="716" name="n_3mainValue【保健センター・保健所】&#10;一人当たり面積">
          <a:extLst>
            <a:ext uri="{FF2B5EF4-FFF2-40B4-BE49-F238E27FC236}">
              <a16:creationId xmlns:a16="http://schemas.microsoft.com/office/drawing/2014/main" id="{C015787B-1829-405F-B014-CF911F2A8F0A}"/>
            </a:ext>
          </a:extLst>
        </xdr:cNvPr>
        <xdr:cNvSpPr txBox="1"/>
      </xdr:nvSpPr>
      <xdr:spPr>
        <a:xfrm>
          <a:off x="19310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7" name="n_4mainValue【保健センター・保健所】&#10;一人当たり面積">
          <a:extLst>
            <a:ext uri="{FF2B5EF4-FFF2-40B4-BE49-F238E27FC236}">
              <a16:creationId xmlns:a16="http://schemas.microsoft.com/office/drawing/2014/main" id="{6A954CBE-427C-4947-96D5-FD4DB9F2104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ACFB26B-038E-4FB7-8203-DB2C5CCF72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19488750-1484-4001-ADC6-9D36DFFCC1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C324BA71-E6E8-4EDD-ABA0-26B8063D17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D9F7FDD0-9089-44E1-A8CC-41EAFE4EE8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99962BF-7103-4420-884A-8EB45C802E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E04B6971-D131-4B7A-A462-9B221B060C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9A788244-A320-49F0-8F42-57BF82D96B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C8E5713B-2228-4FD2-B0E2-5C6183BB71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4DABE8D6-525C-46A5-8A28-2FCDC96BA3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192C2F90-723E-451D-BD94-6A6E0ECD7B6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5018AD6B-B861-49BA-9D47-2C4F628B59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89F09D77-8961-4E95-B542-0AF52FABFAE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C52142F8-3BDA-4341-93C2-DEC71F542A5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96017CA6-E4CE-43BB-B5A4-83B96B8BD3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542C01F9-0FA8-4A60-A205-C93E7AFE0F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B64E66DB-E40A-4B90-A271-0F9C40958E0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354B334F-FC4C-45E4-9373-2FECB2FBF5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889CAB5-BD48-45BC-A018-7314ACAE586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47575EDA-4605-4B6E-980C-BA7ED3214A8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E489B02F-B6BE-45E5-8AEE-678989777D7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DC50B51E-F3BD-4A5B-9BA2-73AA1D10342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B9EA8560-7548-4E5D-B17B-0F809CD466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95106FC0-4C0F-4489-9E2C-0957FDD1EBD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CB4D9D96-6CB9-4C4E-9B62-AE50E9072B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7372125F-3A15-44A8-A1E2-63E7192A1E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1F9CC586-50FD-423E-B5A4-F05F1F9CDC41}"/>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71C6AAA8-EAA6-499D-A1CA-FFC4D87D91D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49443529-A48D-4870-8841-1B8B6A4637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5C10D86F-4DF2-4BA1-A708-08FC861DA413}"/>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7" name="直線コネクタ 746">
          <a:extLst>
            <a:ext uri="{FF2B5EF4-FFF2-40B4-BE49-F238E27FC236}">
              <a16:creationId xmlns:a16="http://schemas.microsoft.com/office/drawing/2014/main" id="{C072E278-69C6-4E74-ACDE-C3F7E8E9C56C}"/>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2B9BEE5-0B22-442D-8085-38A3C1A8AE94}"/>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749" name="フローチャート: 判断 748">
          <a:extLst>
            <a:ext uri="{FF2B5EF4-FFF2-40B4-BE49-F238E27FC236}">
              <a16:creationId xmlns:a16="http://schemas.microsoft.com/office/drawing/2014/main" id="{35DDAFA8-BC45-459B-9497-75F9E2CF210B}"/>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750" name="フローチャート: 判断 749">
          <a:extLst>
            <a:ext uri="{FF2B5EF4-FFF2-40B4-BE49-F238E27FC236}">
              <a16:creationId xmlns:a16="http://schemas.microsoft.com/office/drawing/2014/main" id="{4E1CB8B0-3DE3-4ED9-9E91-6820BFB14CA0}"/>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751" name="フローチャート: 判断 750">
          <a:extLst>
            <a:ext uri="{FF2B5EF4-FFF2-40B4-BE49-F238E27FC236}">
              <a16:creationId xmlns:a16="http://schemas.microsoft.com/office/drawing/2014/main" id="{C657E3CC-E4C6-429A-9631-DE7AC4BD690E}"/>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52" name="フローチャート: 判断 751">
          <a:extLst>
            <a:ext uri="{FF2B5EF4-FFF2-40B4-BE49-F238E27FC236}">
              <a16:creationId xmlns:a16="http://schemas.microsoft.com/office/drawing/2014/main" id="{B109A7DF-FC71-4736-AB31-14F401C52E29}"/>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753" name="フローチャート: 判断 752">
          <a:extLst>
            <a:ext uri="{FF2B5EF4-FFF2-40B4-BE49-F238E27FC236}">
              <a16:creationId xmlns:a16="http://schemas.microsoft.com/office/drawing/2014/main" id="{5D27D240-4C84-4437-9776-92F273551D5A}"/>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7338644-49C6-4D72-B0B0-DBF384EA7DE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82F4C8E-A956-4FB3-9AE9-D0EA114BB1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083EA5B-0EC3-4E56-B4FE-264F0D3ABB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3450D749-9C76-4982-9CA5-DE31BA856B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94D29E7-A041-4A28-9245-CCE1314479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59" name="楕円 758">
          <a:extLst>
            <a:ext uri="{FF2B5EF4-FFF2-40B4-BE49-F238E27FC236}">
              <a16:creationId xmlns:a16="http://schemas.microsoft.com/office/drawing/2014/main" id="{22B6BF73-F1E0-4DEE-8235-AD54600ECA22}"/>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118A25C8-250F-4048-81DE-49DE70934DC0}"/>
            </a:ext>
          </a:extLst>
        </xdr:cNvPr>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761" name="楕円 760">
          <a:extLst>
            <a:ext uri="{FF2B5EF4-FFF2-40B4-BE49-F238E27FC236}">
              <a16:creationId xmlns:a16="http://schemas.microsoft.com/office/drawing/2014/main" id="{ED3E7C74-CA5C-4E2E-88C3-EC2EB1630D03}"/>
            </a:ext>
          </a:extLst>
        </xdr:cNvPr>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77288</xdr:rowOff>
    </xdr:to>
    <xdr:cxnSp macro="">
      <xdr:nvCxnSpPr>
        <xdr:cNvPr id="762" name="直線コネクタ 761">
          <a:extLst>
            <a:ext uri="{FF2B5EF4-FFF2-40B4-BE49-F238E27FC236}">
              <a16:creationId xmlns:a16="http://schemas.microsoft.com/office/drawing/2014/main" id="{73DFAE9E-9570-4CB5-B47E-3E363989F167}"/>
            </a:ext>
          </a:extLst>
        </xdr:cNvPr>
        <xdr:cNvCxnSpPr/>
      </xdr:nvCxnSpPr>
      <xdr:spPr>
        <a:xfrm>
          <a:off x="15481300" y="1408230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763" name="楕円 762">
          <a:extLst>
            <a:ext uri="{FF2B5EF4-FFF2-40B4-BE49-F238E27FC236}">
              <a16:creationId xmlns:a16="http://schemas.microsoft.com/office/drawing/2014/main" id="{21DC573C-9A5F-4065-9A07-C120D73D2499}"/>
            </a:ext>
          </a:extLst>
        </xdr:cNvPr>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23405</xdr:rowOff>
    </xdr:to>
    <xdr:cxnSp macro="">
      <xdr:nvCxnSpPr>
        <xdr:cNvPr id="764" name="直線コネクタ 763">
          <a:extLst>
            <a:ext uri="{FF2B5EF4-FFF2-40B4-BE49-F238E27FC236}">
              <a16:creationId xmlns:a16="http://schemas.microsoft.com/office/drawing/2014/main" id="{DF26AEB0-88B9-4F9A-8656-0CAC88265EFB}"/>
            </a:ext>
          </a:extLst>
        </xdr:cNvPr>
        <xdr:cNvCxnSpPr/>
      </xdr:nvCxnSpPr>
      <xdr:spPr>
        <a:xfrm>
          <a:off x="14592300" y="140382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16692</xdr:rowOff>
    </xdr:from>
    <xdr:to>
      <xdr:col>72</xdr:col>
      <xdr:colOff>38100</xdr:colOff>
      <xdr:row>81</xdr:row>
      <xdr:rowOff>118292</xdr:rowOff>
    </xdr:to>
    <xdr:sp macro="" textlink="">
      <xdr:nvSpPr>
        <xdr:cNvPr id="765" name="楕円 764">
          <a:extLst>
            <a:ext uri="{FF2B5EF4-FFF2-40B4-BE49-F238E27FC236}">
              <a16:creationId xmlns:a16="http://schemas.microsoft.com/office/drawing/2014/main" id="{FEE66637-B80E-4350-A399-36E1BF3046BB}"/>
            </a:ext>
          </a:extLst>
        </xdr:cNvPr>
        <xdr:cNvSpPr/>
      </xdr:nvSpPr>
      <xdr:spPr>
        <a:xfrm>
          <a:off x="13652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67492</xdr:rowOff>
    </xdr:from>
    <xdr:to>
      <xdr:col>76</xdr:col>
      <xdr:colOff>114300</xdr:colOff>
      <xdr:row>81</xdr:row>
      <xdr:rowOff>150768</xdr:rowOff>
    </xdr:to>
    <xdr:cxnSp macro="">
      <xdr:nvCxnSpPr>
        <xdr:cNvPr id="766" name="直線コネクタ 765">
          <a:extLst>
            <a:ext uri="{FF2B5EF4-FFF2-40B4-BE49-F238E27FC236}">
              <a16:creationId xmlns:a16="http://schemas.microsoft.com/office/drawing/2014/main" id="{DEC4BCCB-0CA4-47F4-9AAD-6242A8728C98}"/>
            </a:ext>
          </a:extLst>
        </xdr:cNvPr>
        <xdr:cNvCxnSpPr/>
      </xdr:nvCxnSpPr>
      <xdr:spPr>
        <a:xfrm>
          <a:off x="13703300" y="1395494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140788</xdr:rowOff>
    </xdr:from>
    <xdr:to>
      <xdr:col>67</xdr:col>
      <xdr:colOff>101600</xdr:colOff>
      <xdr:row>82</xdr:row>
      <xdr:rowOff>70938</xdr:rowOff>
    </xdr:to>
    <xdr:sp macro="" textlink="">
      <xdr:nvSpPr>
        <xdr:cNvPr id="767" name="楕円 766">
          <a:extLst>
            <a:ext uri="{FF2B5EF4-FFF2-40B4-BE49-F238E27FC236}">
              <a16:creationId xmlns:a16="http://schemas.microsoft.com/office/drawing/2014/main" id="{E3E3601D-3FC1-40A5-9549-758442A6E62D}"/>
            </a:ext>
          </a:extLst>
        </xdr:cNvPr>
        <xdr:cNvSpPr/>
      </xdr:nvSpPr>
      <xdr:spPr>
        <a:xfrm>
          <a:off x="12763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67492</xdr:rowOff>
    </xdr:from>
    <xdr:to>
      <xdr:col>71</xdr:col>
      <xdr:colOff>177800</xdr:colOff>
      <xdr:row>82</xdr:row>
      <xdr:rowOff>20138</xdr:rowOff>
    </xdr:to>
    <xdr:cxnSp macro="">
      <xdr:nvCxnSpPr>
        <xdr:cNvPr id="768" name="直線コネクタ 767">
          <a:extLst>
            <a:ext uri="{FF2B5EF4-FFF2-40B4-BE49-F238E27FC236}">
              <a16:creationId xmlns:a16="http://schemas.microsoft.com/office/drawing/2014/main" id="{D47D0B8C-800A-4D59-ABC3-45579BDFE2F0}"/>
            </a:ext>
          </a:extLst>
        </xdr:cNvPr>
        <xdr:cNvCxnSpPr/>
      </xdr:nvCxnSpPr>
      <xdr:spPr>
        <a:xfrm flipV="1">
          <a:off x="12814300" y="1395494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769" name="n_1aveValue【消防施設】&#10;有形固定資産減価償却率">
          <a:extLst>
            <a:ext uri="{FF2B5EF4-FFF2-40B4-BE49-F238E27FC236}">
              <a16:creationId xmlns:a16="http://schemas.microsoft.com/office/drawing/2014/main" id="{BD5DD495-605C-4AE1-A781-502BD0F922D7}"/>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770" name="n_2aveValue【消防施設】&#10;有形固定資産減価償却率">
          <a:extLst>
            <a:ext uri="{FF2B5EF4-FFF2-40B4-BE49-F238E27FC236}">
              <a16:creationId xmlns:a16="http://schemas.microsoft.com/office/drawing/2014/main" id="{9EE9CAA8-1CE5-4145-BE00-B96FEE4479BE}"/>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1" name="n_3aveValue【消防施設】&#10;有形固定資産減価償却率">
          <a:extLst>
            <a:ext uri="{FF2B5EF4-FFF2-40B4-BE49-F238E27FC236}">
              <a16:creationId xmlns:a16="http://schemas.microsoft.com/office/drawing/2014/main" id="{531A2533-91B8-40ED-BD77-63581D3F2414}"/>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772" name="n_4aveValue【消防施設】&#10;有形固定資産減価償却率">
          <a:extLst>
            <a:ext uri="{FF2B5EF4-FFF2-40B4-BE49-F238E27FC236}">
              <a16:creationId xmlns:a16="http://schemas.microsoft.com/office/drawing/2014/main" id="{2B43E0D1-0A28-41CD-A2A2-BC70043C2F7C}"/>
            </a:ext>
          </a:extLst>
        </xdr:cNvPr>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90732</xdr:rowOff>
    </xdr:from>
    <xdr:ext cx="405111" cy="259045"/>
    <xdr:sp macro="" textlink="">
      <xdr:nvSpPr>
        <xdr:cNvPr id="773" name="n_1mainValue【消防施設】&#10;有形固定資産減価償却率">
          <a:extLst>
            <a:ext uri="{FF2B5EF4-FFF2-40B4-BE49-F238E27FC236}">
              <a16:creationId xmlns:a16="http://schemas.microsoft.com/office/drawing/2014/main" id="{7B743FEC-A896-4ED6-AD65-1EB21C226C75}"/>
            </a:ext>
          </a:extLst>
        </xdr:cNvPr>
        <xdr:cNvSpPr txBox="1"/>
      </xdr:nvSpPr>
      <xdr:spPr>
        <a:xfrm>
          <a:off x="15266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74" name="n_2mainValue【消防施設】&#10;有形固定資産減価償却率">
          <a:extLst>
            <a:ext uri="{FF2B5EF4-FFF2-40B4-BE49-F238E27FC236}">
              <a16:creationId xmlns:a16="http://schemas.microsoft.com/office/drawing/2014/main" id="{25922C41-1BCF-4BA5-9488-DF796282705D}"/>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134819</xdr:rowOff>
    </xdr:from>
    <xdr:ext cx="405111" cy="259045"/>
    <xdr:sp macro="" textlink="">
      <xdr:nvSpPr>
        <xdr:cNvPr id="775" name="n_3mainValue【消防施設】&#10;有形固定資産減価償却率">
          <a:extLst>
            <a:ext uri="{FF2B5EF4-FFF2-40B4-BE49-F238E27FC236}">
              <a16:creationId xmlns:a16="http://schemas.microsoft.com/office/drawing/2014/main" id="{2034C69B-2D9B-4401-8511-1632F586D8EF}"/>
            </a:ext>
          </a:extLst>
        </xdr:cNvPr>
        <xdr:cNvSpPr txBox="1"/>
      </xdr:nvSpPr>
      <xdr:spPr>
        <a:xfrm>
          <a:off x="13500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87465</xdr:rowOff>
    </xdr:from>
    <xdr:ext cx="405111" cy="259045"/>
    <xdr:sp macro="" textlink="">
      <xdr:nvSpPr>
        <xdr:cNvPr id="776" name="n_4mainValue【消防施設】&#10;有形固定資産減価償却率">
          <a:extLst>
            <a:ext uri="{FF2B5EF4-FFF2-40B4-BE49-F238E27FC236}">
              <a16:creationId xmlns:a16="http://schemas.microsoft.com/office/drawing/2014/main" id="{DC9B39F1-35E8-48CE-954D-E1B05929DEA1}"/>
            </a:ext>
          </a:extLst>
        </xdr:cNvPr>
        <xdr:cNvSpPr txBox="1"/>
      </xdr:nvSpPr>
      <xdr:spPr>
        <a:xfrm>
          <a:off x="12611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FA5C832B-7A37-4DB4-9294-9C0C69499C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9B56F6E-B6AB-4238-BA95-D6871FCE7C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81309378-7462-44F6-B669-0E457EE447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22430266-439E-480A-9A07-00A6E4BCD4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C51D60E9-4CCC-4417-991A-62916F8AA5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8A88B007-91B4-4630-9298-A8ADD703B6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65A5766E-D53A-4123-B6E5-7A4E25916D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F240982D-065F-4DC7-9009-53F591C02E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EC55F78-85AB-420E-8881-8169433FBD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7C9A0261-F13A-4C64-A0B9-A8DEC72D87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F4C2033-03D3-4E1B-AC40-8206059F8CB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480D4040-1C08-4FB4-9804-BD07B0F4D22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F7DA0282-013D-4B6F-A38C-09D8244EDD3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C012CE30-39A4-48AB-8441-BDA336B80D3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17E39E09-FAF1-4477-BE1B-EE14AB77174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303B028B-D76C-4B94-8604-753BC61FE75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1F347796-D7B9-449C-8C3F-6E6081F04D9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F6EEFA4F-1FAA-458B-A526-9EE620676CF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CA49AA5A-9F16-4A3F-90F1-0ACF365BCE7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2E98278D-C596-47CA-8611-58C58B85C2E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7263689-DD24-4438-8217-8D611C69825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429D0ABA-D1CE-4C03-ACBB-BAC18DDA353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4D205E41-7D4A-4C66-85EF-7FD5EAFFB8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ACE74AB6-90BF-45B3-B6B1-94F0F73FA3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8176DDAB-22DE-49E1-8C31-D3F0F64AB3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802" name="直線コネクタ 801">
          <a:extLst>
            <a:ext uri="{FF2B5EF4-FFF2-40B4-BE49-F238E27FC236}">
              <a16:creationId xmlns:a16="http://schemas.microsoft.com/office/drawing/2014/main" id="{392D7485-35D8-4E54-B189-B7BBAAA738AA}"/>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3" name="【消防施設】&#10;一人当たり面積最小値テキスト">
          <a:extLst>
            <a:ext uri="{FF2B5EF4-FFF2-40B4-BE49-F238E27FC236}">
              <a16:creationId xmlns:a16="http://schemas.microsoft.com/office/drawing/2014/main" id="{1A31D430-1D94-4557-91A8-2DFFE149C842}"/>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4" name="直線コネクタ 803">
          <a:extLst>
            <a:ext uri="{FF2B5EF4-FFF2-40B4-BE49-F238E27FC236}">
              <a16:creationId xmlns:a16="http://schemas.microsoft.com/office/drawing/2014/main" id="{DF25A287-BF43-4052-94A7-4C32FF9E481A}"/>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805" name="【消防施設】&#10;一人当たり面積最大値テキスト">
          <a:extLst>
            <a:ext uri="{FF2B5EF4-FFF2-40B4-BE49-F238E27FC236}">
              <a16:creationId xmlns:a16="http://schemas.microsoft.com/office/drawing/2014/main" id="{25908634-52D5-4E67-9015-65599FC1D8AE}"/>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806" name="直線コネクタ 805">
          <a:extLst>
            <a:ext uri="{FF2B5EF4-FFF2-40B4-BE49-F238E27FC236}">
              <a16:creationId xmlns:a16="http://schemas.microsoft.com/office/drawing/2014/main" id="{FD8F7BCF-55BC-44FA-8026-0AC8B527D4F5}"/>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807" name="【消防施設】&#10;一人当たり面積平均値テキスト">
          <a:extLst>
            <a:ext uri="{FF2B5EF4-FFF2-40B4-BE49-F238E27FC236}">
              <a16:creationId xmlns:a16="http://schemas.microsoft.com/office/drawing/2014/main" id="{D0D0BA42-7633-4DE4-9765-9BE81F7CC3C9}"/>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808" name="フローチャート: 判断 807">
          <a:extLst>
            <a:ext uri="{FF2B5EF4-FFF2-40B4-BE49-F238E27FC236}">
              <a16:creationId xmlns:a16="http://schemas.microsoft.com/office/drawing/2014/main" id="{6A23B727-EC4C-4CD3-9395-D1BA8E9DFFD4}"/>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809" name="フローチャート: 判断 808">
          <a:extLst>
            <a:ext uri="{FF2B5EF4-FFF2-40B4-BE49-F238E27FC236}">
              <a16:creationId xmlns:a16="http://schemas.microsoft.com/office/drawing/2014/main" id="{6C4DEE2F-8E87-45E3-907D-DE992EF91A7C}"/>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810" name="フローチャート: 判断 809">
          <a:extLst>
            <a:ext uri="{FF2B5EF4-FFF2-40B4-BE49-F238E27FC236}">
              <a16:creationId xmlns:a16="http://schemas.microsoft.com/office/drawing/2014/main" id="{C1D44CBC-79C1-4902-BD13-1CB3CAB393E7}"/>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811" name="フローチャート: 判断 810">
          <a:extLst>
            <a:ext uri="{FF2B5EF4-FFF2-40B4-BE49-F238E27FC236}">
              <a16:creationId xmlns:a16="http://schemas.microsoft.com/office/drawing/2014/main" id="{072072C0-E7FE-4C20-A8D7-1C91B77C6A47}"/>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812" name="フローチャート: 判断 811">
          <a:extLst>
            <a:ext uri="{FF2B5EF4-FFF2-40B4-BE49-F238E27FC236}">
              <a16:creationId xmlns:a16="http://schemas.microsoft.com/office/drawing/2014/main" id="{B5527D63-4AAB-4D6D-834D-C2279933A833}"/>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E2967F2-A92C-44AC-894E-E623100B91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29AFF6B-84C3-4CC4-859D-2E16F7694E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F059273-B5E7-425E-B7FF-6CF8D81012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AF5A569-BD2B-427B-AA20-138928F924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CA66E67-72FD-4428-93C7-C4EF9926A9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137523</xdr:rowOff>
    </xdr:from>
    <xdr:to>
      <xdr:col>116</xdr:col>
      <xdr:colOff>114300</xdr:colOff>
      <xdr:row>86</xdr:row>
      <xdr:rowOff>67673</xdr:rowOff>
    </xdr:to>
    <xdr:sp macro="" textlink="">
      <xdr:nvSpPr>
        <xdr:cNvPr id="818" name="楕円 817">
          <a:extLst>
            <a:ext uri="{FF2B5EF4-FFF2-40B4-BE49-F238E27FC236}">
              <a16:creationId xmlns:a16="http://schemas.microsoft.com/office/drawing/2014/main" id="{0457BAA4-0E8F-4BA1-974B-5A8711462308}"/>
            </a:ext>
          </a:extLst>
        </xdr:cNvPr>
        <xdr:cNvSpPr/>
      </xdr:nvSpPr>
      <xdr:spPr>
        <a:xfrm>
          <a:off x="22110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52450</xdr:rowOff>
    </xdr:from>
    <xdr:ext cx="469744" cy="259045"/>
    <xdr:sp macro="" textlink="">
      <xdr:nvSpPr>
        <xdr:cNvPr id="819" name="【消防施設】&#10;一人当たり面積該当値テキスト">
          <a:extLst>
            <a:ext uri="{FF2B5EF4-FFF2-40B4-BE49-F238E27FC236}">
              <a16:creationId xmlns:a16="http://schemas.microsoft.com/office/drawing/2014/main" id="{EE481D98-194A-4848-8FAA-F856585B6D74}"/>
            </a:ext>
          </a:extLst>
        </xdr:cNvPr>
        <xdr:cNvSpPr txBox="1"/>
      </xdr:nvSpPr>
      <xdr:spPr>
        <a:xfrm>
          <a:off x="22199600" y="1462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137523</xdr:rowOff>
    </xdr:from>
    <xdr:to>
      <xdr:col>112</xdr:col>
      <xdr:colOff>38100</xdr:colOff>
      <xdr:row>86</xdr:row>
      <xdr:rowOff>67673</xdr:rowOff>
    </xdr:to>
    <xdr:sp macro="" textlink="">
      <xdr:nvSpPr>
        <xdr:cNvPr id="820" name="楕円 819">
          <a:extLst>
            <a:ext uri="{FF2B5EF4-FFF2-40B4-BE49-F238E27FC236}">
              <a16:creationId xmlns:a16="http://schemas.microsoft.com/office/drawing/2014/main" id="{EA671A2B-EB01-4968-91DB-4F4B718B20D9}"/>
            </a:ext>
          </a:extLst>
        </xdr:cNvPr>
        <xdr:cNvSpPr/>
      </xdr:nvSpPr>
      <xdr:spPr>
        <a:xfrm>
          <a:off x="21272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16873</xdr:rowOff>
    </xdr:from>
    <xdr:to>
      <xdr:col>116</xdr:col>
      <xdr:colOff>63500</xdr:colOff>
      <xdr:row>86</xdr:row>
      <xdr:rowOff>16873</xdr:rowOff>
    </xdr:to>
    <xdr:cxnSp macro="">
      <xdr:nvCxnSpPr>
        <xdr:cNvPr id="821" name="直線コネクタ 820">
          <a:extLst>
            <a:ext uri="{FF2B5EF4-FFF2-40B4-BE49-F238E27FC236}">
              <a16:creationId xmlns:a16="http://schemas.microsoft.com/office/drawing/2014/main" id="{78EE90A8-9A62-426E-87AF-0ADA6C5590FB}"/>
            </a:ext>
          </a:extLst>
        </xdr:cNvPr>
        <xdr:cNvCxnSpPr/>
      </xdr:nvCxnSpPr>
      <xdr:spPr>
        <a:xfrm>
          <a:off x="21323300" y="147615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139156</xdr:rowOff>
    </xdr:from>
    <xdr:to>
      <xdr:col>107</xdr:col>
      <xdr:colOff>101600</xdr:colOff>
      <xdr:row>86</xdr:row>
      <xdr:rowOff>69306</xdr:rowOff>
    </xdr:to>
    <xdr:sp macro="" textlink="">
      <xdr:nvSpPr>
        <xdr:cNvPr id="822" name="楕円 821">
          <a:extLst>
            <a:ext uri="{FF2B5EF4-FFF2-40B4-BE49-F238E27FC236}">
              <a16:creationId xmlns:a16="http://schemas.microsoft.com/office/drawing/2014/main" id="{E97BAB32-54D3-41AF-8EA7-5BA4F075EB3D}"/>
            </a:ext>
          </a:extLst>
        </xdr:cNvPr>
        <xdr:cNvSpPr/>
      </xdr:nvSpPr>
      <xdr:spPr>
        <a:xfrm>
          <a:off x="20383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16873</xdr:rowOff>
    </xdr:from>
    <xdr:to>
      <xdr:col>111</xdr:col>
      <xdr:colOff>177800</xdr:colOff>
      <xdr:row>86</xdr:row>
      <xdr:rowOff>18506</xdr:rowOff>
    </xdr:to>
    <xdr:cxnSp macro="">
      <xdr:nvCxnSpPr>
        <xdr:cNvPr id="823" name="直線コネクタ 822">
          <a:extLst>
            <a:ext uri="{FF2B5EF4-FFF2-40B4-BE49-F238E27FC236}">
              <a16:creationId xmlns:a16="http://schemas.microsoft.com/office/drawing/2014/main" id="{B7E62BD5-96B8-4862-ACFB-57634F99D2C9}"/>
            </a:ext>
          </a:extLst>
        </xdr:cNvPr>
        <xdr:cNvCxnSpPr/>
      </xdr:nvCxnSpPr>
      <xdr:spPr>
        <a:xfrm flipV="1">
          <a:off x="20434300" y="1476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140788</xdr:rowOff>
    </xdr:from>
    <xdr:to>
      <xdr:col>102</xdr:col>
      <xdr:colOff>165100</xdr:colOff>
      <xdr:row>86</xdr:row>
      <xdr:rowOff>70938</xdr:rowOff>
    </xdr:to>
    <xdr:sp macro="" textlink="">
      <xdr:nvSpPr>
        <xdr:cNvPr id="824" name="楕円 823">
          <a:extLst>
            <a:ext uri="{FF2B5EF4-FFF2-40B4-BE49-F238E27FC236}">
              <a16:creationId xmlns:a16="http://schemas.microsoft.com/office/drawing/2014/main" id="{0390B25A-4425-48F6-9E66-F207D224234B}"/>
            </a:ext>
          </a:extLst>
        </xdr:cNvPr>
        <xdr:cNvSpPr/>
      </xdr:nvSpPr>
      <xdr:spPr>
        <a:xfrm>
          <a:off x="19494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18506</xdr:rowOff>
    </xdr:from>
    <xdr:to>
      <xdr:col>107</xdr:col>
      <xdr:colOff>50800</xdr:colOff>
      <xdr:row>86</xdr:row>
      <xdr:rowOff>20138</xdr:rowOff>
    </xdr:to>
    <xdr:cxnSp macro="">
      <xdr:nvCxnSpPr>
        <xdr:cNvPr id="825" name="直線コネクタ 824">
          <a:extLst>
            <a:ext uri="{FF2B5EF4-FFF2-40B4-BE49-F238E27FC236}">
              <a16:creationId xmlns:a16="http://schemas.microsoft.com/office/drawing/2014/main" id="{98656953-4244-4697-B7AB-989FBC57F02F}"/>
            </a:ext>
          </a:extLst>
        </xdr:cNvPr>
        <xdr:cNvCxnSpPr/>
      </xdr:nvCxnSpPr>
      <xdr:spPr>
        <a:xfrm flipV="1">
          <a:off x="19545300" y="1476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142421</xdr:rowOff>
    </xdr:from>
    <xdr:to>
      <xdr:col>98</xdr:col>
      <xdr:colOff>38100</xdr:colOff>
      <xdr:row>86</xdr:row>
      <xdr:rowOff>72571</xdr:rowOff>
    </xdr:to>
    <xdr:sp macro="" textlink="">
      <xdr:nvSpPr>
        <xdr:cNvPr id="826" name="楕円 825">
          <a:extLst>
            <a:ext uri="{FF2B5EF4-FFF2-40B4-BE49-F238E27FC236}">
              <a16:creationId xmlns:a16="http://schemas.microsoft.com/office/drawing/2014/main" id="{19718836-EC4A-47EF-B865-3CA93B820D4E}"/>
            </a:ext>
          </a:extLst>
        </xdr:cNvPr>
        <xdr:cNvSpPr/>
      </xdr:nvSpPr>
      <xdr:spPr>
        <a:xfrm>
          <a:off x="18605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20138</xdr:rowOff>
    </xdr:from>
    <xdr:to>
      <xdr:col>102</xdr:col>
      <xdr:colOff>114300</xdr:colOff>
      <xdr:row>86</xdr:row>
      <xdr:rowOff>21771</xdr:rowOff>
    </xdr:to>
    <xdr:cxnSp macro="">
      <xdr:nvCxnSpPr>
        <xdr:cNvPr id="827" name="直線コネクタ 826">
          <a:extLst>
            <a:ext uri="{FF2B5EF4-FFF2-40B4-BE49-F238E27FC236}">
              <a16:creationId xmlns:a16="http://schemas.microsoft.com/office/drawing/2014/main" id="{97F24D64-A6C7-42A1-9864-E4A672AD33DB}"/>
            </a:ext>
          </a:extLst>
        </xdr:cNvPr>
        <xdr:cNvCxnSpPr/>
      </xdr:nvCxnSpPr>
      <xdr:spPr>
        <a:xfrm flipV="1">
          <a:off x="18656300" y="1476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828" name="n_1aveValue【消防施設】&#10;一人当たり面積">
          <a:extLst>
            <a:ext uri="{FF2B5EF4-FFF2-40B4-BE49-F238E27FC236}">
              <a16:creationId xmlns:a16="http://schemas.microsoft.com/office/drawing/2014/main" id="{97913828-4768-4ACE-9056-AD1D79129A51}"/>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829" name="n_2aveValue【消防施設】&#10;一人当たり面積">
          <a:extLst>
            <a:ext uri="{FF2B5EF4-FFF2-40B4-BE49-F238E27FC236}">
              <a16:creationId xmlns:a16="http://schemas.microsoft.com/office/drawing/2014/main" id="{1BA2D3AF-DD72-4D09-A42D-21BA784E55B3}"/>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830" name="n_3aveValue【消防施設】&#10;一人当たり面積">
          <a:extLst>
            <a:ext uri="{FF2B5EF4-FFF2-40B4-BE49-F238E27FC236}">
              <a16:creationId xmlns:a16="http://schemas.microsoft.com/office/drawing/2014/main" id="{314E82BA-9D37-42AF-88EE-4F0AFE3F331E}"/>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831" name="n_4aveValue【消防施設】&#10;一人当たり面積">
          <a:extLst>
            <a:ext uri="{FF2B5EF4-FFF2-40B4-BE49-F238E27FC236}">
              <a16:creationId xmlns:a16="http://schemas.microsoft.com/office/drawing/2014/main" id="{E3FD90FE-A397-4EFD-A387-C3F70A0E322F}"/>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58800</xdr:rowOff>
    </xdr:from>
    <xdr:ext cx="469744" cy="259045"/>
    <xdr:sp macro="" textlink="">
      <xdr:nvSpPr>
        <xdr:cNvPr id="832" name="n_1mainValue【消防施設】&#10;一人当たり面積">
          <a:extLst>
            <a:ext uri="{FF2B5EF4-FFF2-40B4-BE49-F238E27FC236}">
              <a16:creationId xmlns:a16="http://schemas.microsoft.com/office/drawing/2014/main" id="{6A4CF3DA-6093-476E-A473-3059D2994F07}"/>
            </a:ext>
          </a:extLst>
        </xdr:cNvPr>
        <xdr:cNvSpPr txBox="1"/>
      </xdr:nvSpPr>
      <xdr:spPr>
        <a:xfrm>
          <a:off x="21075727" y="148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60433</xdr:rowOff>
    </xdr:from>
    <xdr:ext cx="469744" cy="259045"/>
    <xdr:sp macro="" textlink="">
      <xdr:nvSpPr>
        <xdr:cNvPr id="833" name="n_2mainValue【消防施設】&#10;一人当たり面積">
          <a:extLst>
            <a:ext uri="{FF2B5EF4-FFF2-40B4-BE49-F238E27FC236}">
              <a16:creationId xmlns:a16="http://schemas.microsoft.com/office/drawing/2014/main" id="{153611B2-1EC1-4395-B803-5B1A7DE77802}"/>
            </a:ext>
          </a:extLst>
        </xdr:cNvPr>
        <xdr:cNvSpPr txBox="1"/>
      </xdr:nvSpPr>
      <xdr:spPr>
        <a:xfrm>
          <a:off x="201994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62065</xdr:rowOff>
    </xdr:from>
    <xdr:ext cx="469744" cy="259045"/>
    <xdr:sp macro="" textlink="">
      <xdr:nvSpPr>
        <xdr:cNvPr id="834" name="n_3mainValue【消防施設】&#10;一人当たり面積">
          <a:extLst>
            <a:ext uri="{FF2B5EF4-FFF2-40B4-BE49-F238E27FC236}">
              <a16:creationId xmlns:a16="http://schemas.microsoft.com/office/drawing/2014/main" id="{C40DB133-9F13-4001-B0A5-9B0F988DF6B0}"/>
            </a:ext>
          </a:extLst>
        </xdr:cNvPr>
        <xdr:cNvSpPr txBox="1"/>
      </xdr:nvSpPr>
      <xdr:spPr>
        <a:xfrm>
          <a:off x="19310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63698</xdr:rowOff>
    </xdr:from>
    <xdr:ext cx="469744" cy="259045"/>
    <xdr:sp macro="" textlink="">
      <xdr:nvSpPr>
        <xdr:cNvPr id="835" name="n_4mainValue【消防施設】&#10;一人当たり面積">
          <a:extLst>
            <a:ext uri="{FF2B5EF4-FFF2-40B4-BE49-F238E27FC236}">
              <a16:creationId xmlns:a16="http://schemas.microsoft.com/office/drawing/2014/main" id="{97638E91-7ACB-4217-B4E9-2C9D84DE36CF}"/>
            </a:ext>
          </a:extLst>
        </xdr:cNvPr>
        <xdr:cNvSpPr txBox="1"/>
      </xdr:nvSpPr>
      <xdr:spPr>
        <a:xfrm>
          <a:off x="18421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10C31F7F-371D-4B32-A47E-322CD3FB07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8451386-5E7C-41E8-A4D4-E742F433AE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C3231B36-BC57-45BC-BC9F-C912112116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6B0BE52F-7FE3-4222-9A73-4ACD0D575F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B8B52817-F15C-4251-8C1A-CB00A467D1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E3156939-8C38-465A-A9FB-4A6CD8CC65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7598EF31-6579-46AC-AF0B-AC821CDEDF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95E716B1-E9D2-4928-8FA5-AC9DFD3F5C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F50660C5-18F4-44C0-B1B9-748B01137D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20F7DCD4-FA39-4CF4-8B9F-23A274EB94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F91EEF4E-7796-4310-B86F-24CF13E75C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ABCE3A0F-7763-48DE-BC3C-208E36AC7A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F1104696-C151-4266-B520-B45FFE81C2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388022D0-705D-40BD-BD21-EE5E411C4D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B1BC2F9-2B15-43F5-B956-94EE69B4404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412B0F3-3C8F-4292-B029-E8B50D5B7A0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C4BB8E9D-A6DE-47EA-9EB2-3FD476F7E6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BFDB759D-3D60-4DB1-B25A-4001F006B9E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3F3D2754-9A51-402A-81B7-245A2D21F9F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1C80AE3D-D1CC-4134-AE4C-775FECD8CD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5E037411-EE79-4C9A-8E76-77F652282DF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3E92A76B-3735-4CE0-8DBB-571785D9F1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8C01E41C-116C-43AB-BE2A-292D68C3C2B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9EC8686A-82B0-4432-9B9F-8F67094687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60D7AB34-7E76-49D3-8243-048AE0D83E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FD1A0218-E8EB-46BC-B093-C1D23E3C1E2D}"/>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庁舎】&#10;有形固定資産減価償却率最小値テキスト">
          <a:extLst>
            <a:ext uri="{FF2B5EF4-FFF2-40B4-BE49-F238E27FC236}">
              <a16:creationId xmlns:a16="http://schemas.microsoft.com/office/drawing/2014/main" id="{A80B7AC5-9C4F-428D-A4D2-49902EACA28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09A58829-CB08-4370-92F8-B9963B97B0A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864" name="【庁舎】&#10;有形固定資産減価償却率最大値テキスト">
          <a:extLst>
            <a:ext uri="{FF2B5EF4-FFF2-40B4-BE49-F238E27FC236}">
              <a16:creationId xmlns:a16="http://schemas.microsoft.com/office/drawing/2014/main" id="{5C845349-823A-4FE0-8EC4-C9F5E54A6DE6}"/>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865" name="直線コネクタ 864">
          <a:extLst>
            <a:ext uri="{FF2B5EF4-FFF2-40B4-BE49-F238E27FC236}">
              <a16:creationId xmlns:a16="http://schemas.microsoft.com/office/drawing/2014/main" id="{3A00F16D-F82A-4DBE-A2B9-5DCB0D2BF594}"/>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866" name="【庁舎】&#10;有形固定資産減価償却率平均値テキスト">
          <a:extLst>
            <a:ext uri="{FF2B5EF4-FFF2-40B4-BE49-F238E27FC236}">
              <a16:creationId xmlns:a16="http://schemas.microsoft.com/office/drawing/2014/main" id="{B08F4205-D425-4947-9A40-DC77CC2B4979}"/>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867" name="フローチャート: 判断 866">
          <a:extLst>
            <a:ext uri="{FF2B5EF4-FFF2-40B4-BE49-F238E27FC236}">
              <a16:creationId xmlns:a16="http://schemas.microsoft.com/office/drawing/2014/main" id="{BC87CF37-8475-4196-8574-69B74D32C726}"/>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868" name="フローチャート: 判断 867">
          <a:extLst>
            <a:ext uri="{FF2B5EF4-FFF2-40B4-BE49-F238E27FC236}">
              <a16:creationId xmlns:a16="http://schemas.microsoft.com/office/drawing/2014/main" id="{35DC516B-88F7-451F-8E20-B5C0E7751F24}"/>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869" name="フローチャート: 判断 868">
          <a:extLst>
            <a:ext uri="{FF2B5EF4-FFF2-40B4-BE49-F238E27FC236}">
              <a16:creationId xmlns:a16="http://schemas.microsoft.com/office/drawing/2014/main" id="{0019A118-6F93-4CD4-9B55-C0F63D8254BF}"/>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870" name="フローチャート: 判断 869">
          <a:extLst>
            <a:ext uri="{FF2B5EF4-FFF2-40B4-BE49-F238E27FC236}">
              <a16:creationId xmlns:a16="http://schemas.microsoft.com/office/drawing/2014/main" id="{D8041296-F727-4400-953F-0E53808B2DD1}"/>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871" name="フローチャート: 判断 870">
          <a:extLst>
            <a:ext uri="{FF2B5EF4-FFF2-40B4-BE49-F238E27FC236}">
              <a16:creationId xmlns:a16="http://schemas.microsoft.com/office/drawing/2014/main" id="{09DECA86-3B87-48B0-97E2-F5CCC79A57E6}"/>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D542519-A215-463D-9EE6-F893509E9C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C0DBBFE-0072-4078-90C2-F190870B83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02EA554-2C38-4229-BAEC-FC29EE7B96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C3B5E72-4F8C-4DB8-808D-6ABC95BFDE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A1F4D4E-07D2-4C26-9D3B-BDB61D6B0B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7" name="楕円 876">
          <a:extLst>
            <a:ext uri="{FF2B5EF4-FFF2-40B4-BE49-F238E27FC236}">
              <a16:creationId xmlns:a16="http://schemas.microsoft.com/office/drawing/2014/main" id="{E40B5EE3-8473-4FFE-AF14-70C8D229481B}"/>
            </a:ext>
          </a:extLst>
        </xdr:cNvPr>
        <xdr:cNvSpPr/>
      </xdr:nvSpPr>
      <xdr:spPr>
        <a:xfrm>
          <a:off x="16268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164209</xdr:rowOff>
    </xdr:from>
    <xdr:ext cx="405111" cy="259045"/>
    <xdr:sp macro="" textlink="">
      <xdr:nvSpPr>
        <xdr:cNvPr id="878" name="【庁舎】&#10;有形固定資産減価償却率該当値テキスト">
          <a:extLst>
            <a:ext uri="{FF2B5EF4-FFF2-40B4-BE49-F238E27FC236}">
              <a16:creationId xmlns:a16="http://schemas.microsoft.com/office/drawing/2014/main" id="{AF827DE4-5F61-4BE0-8204-E5A0E9DF364E}"/>
            </a:ext>
          </a:extLst>
        </xdr:cNvPr>
        <xdr:cNvSpPr txBox="1"/>
      </xdr:nvSpPr>
      <xdr:spPr>
        <a:xfrm>
          <a:off x="16357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879" name="楕円 878">
          <a:extLst>
            <a:ext uri="{FF2B5EF4-FFF2-40B4-BE49-F238E27FC236}">
              <a16:creationId xmlns:a16="http://schemas.microsoft.com/office/drawing/2014/main" id="{E86C0A6F-2005-4F6D-932E-81A55D87CEC2}"/>
            </a:ext>
          </a:extLst>
        </xdr:cNvPr>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104</xdr:row>
      <xdr:rowOff>20682</xdr:rowOff>
    </xdr:to>
    <xdr:cxnSp macro="">
      <xdr:nvCxnSpPr>
        <xdr:cNvPr id="880" name="直線コネクタ 879">
          <a:extLst>
            <a:ext uri="{FF2B5EF4-FFF2-40B4-BE49-F238E27FC236}">
              <a16:creationId xmlns:a16="http://schemas.microsoft.com/office/drawing/2014/main" id="{759D76C2-92C9-4BD1-9883-9E08EB82BA3C}"/>
            </a:ext>
          </a:extLst>
        </xdr:cNvPr>
        <xdr:cNvCxnSpPr/>
      </xdr:nvCxnSpPr>
      <xdr:spPr>
        <a:xfrm>
          <a:off x="15481300" y="178188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881" name="楕円 880">
          <a:extLst>
            <a:ext uri="{FF2B5EF4-FFF2-40B4-BE49-F238E27FC236}">
              <a16:creationId xmlns:a16="http://schemas.microsoft.com/office/drawing/2014/main" id="{88503C71-9A71-4A5A-93A7-0694D366E70F}"/>
            </a:ext>
          </a:extLst>
        </xdr:cNvPr>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159476</xdr:rowOff>
    </xdr:to>
    <xdr:cxnSp macro="">
      <xdr:nvCxnSpPr>
        <xdr:cNvPr id="882" name="直線コネクタ 881">
          <a:extLst>
            <a:ext uri="{FF2B5EF4-FFF2-40B4-BE49-F238E27FC236}">
              <a16:creationId xmlns:a16="http://schemas.microsoft.com/office/drawing/2014/main" id="{0EA29068-B4AA-465A-B6B7-276D64CA1846}"/>
            </a:ext>
          </a:extLst>
        </xdr:cNvPr>
        <xdr:cNvCxnSpPr/>
      </xdr:nvCxnSpPr>
      <xdr:spPr>
        <a:xfrm>
          <a:off x="14592300" y="1778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883" name="楕円 882">
          <a:extLst>
            <a:ext uri="{FF2B5EF4-FFF2-40B4-BE49-F238E27FC236}">
              <a16:creationId xmlns:a16="http://schemas.microsoft.com/office/drawing/2014/main" id="{166612A5-9C00-4B63-9688-5E58E294BF02}"/>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126819</xdr:rowOff>
    </xdr:to>
    <xdr:cxnSp macro="">
      <xdr:nvCxnSpPr>
        <xdr:cNvPr id="884" name="直線コネクタ 883">
          <a:extLst>
            <a:ext uri="{FF2B5EF4-FFF2-40B4-BE49-F238E27FC236}">
              <a16:creationId xmlns:a16="http://schemas.microsoft.com/office/drawing/2014/main" id="{E3B7F97F-851D-4D56-B65D-1F151FF4C4EA}"/>
            </a:ext>
          </a:extLst>
        </xdr:cNvPr>
        <xdr:cNvCxnSpPr/>
      </xdr:nvCxnSpPr>
      <xdr:spPr>
        <a:xfrm>
          <a:off x="13703300" y="177518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xdr:rowOff>
    </xdr:from>
    <xdr:to>
      <xdr:col>67</xdr:col>
      <xdr:colOff>101600</xdr:colOff>
      <xdr:row>103</xdr:row>
      <xdr:rowOff>110671</xdr:rowOff>
    </xdr:to>
    <xdr:sp macro="" textlink="">
      <xdr:nvSpPr>
        <xdr:cNvPr id="885" name="楕円 884">
          <a:extLst>
            <a:ext uri="{FF2B5EF4-FFF2-40B4-BE49-F238E27FC236}">
              <a16:creationId xmlns:a16="http://schemas.microsoft.com/office/drawing/2014/main" id="{858CBD28-8108-4C94-9FA4-20D2501E1EFC}"/>
            </a:ext>
          </a:extLst>
        </xdr:cNvPr>
        <xdr:cNvSpPr/>
      </xdr:nvSpPr>
      <xdr:spPr>
        <a:xfrm>
          <a:off x="12763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59871</xdr:rowOff>
    </xdr:from>
    <xdr:to>
      <xdr:col>71</xdr:col>
      <xdr:colOff>177800</xdr:colOff>
      <xdr:row>103</xdr:row>
      <xdr:rowOff>92529</xdr:rowOff>
    </xdr:to>
    <xdr:cxnSp macro="">
      <xdr:nvCxnSpPr>
        <xdr:cNvPr id="886" name="直線コネクタ 885">
          <a:extLst>
            <a:ext uri="{FF2B5EF4-FFF2-40B4-BE49-F238E27FC236}">
              <a16:creationId xmlns:a16="http://schemas.microsoft.com/office/drawing/2014/main" id="{CD80F5C3-4D8C-4662-B68B-D31C630640B6}"/>
            </a:ext>
          </a:extLst>
        </xdr:cNvPr>
        <xdr:cNvCxnSpPr/>
      </xdr:nvCxnSpPr>
      <xdr:spPr>
        <a:xfrm>
          <a:off x="12814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887" name="n_1aveValue【庁舎】&#10;有形固定資産減価償却率">
          <a:extLst>
            <a:ext uri="{FF2B5EF4-FFF2-40B4-BE49-F238E27FC236}">
              <a16:creationId xmlns:a16="http://schemas.microsoft.com/office/drawing/2014/main" id="{832862AB-0607-4316-97AD-309114683969}"/>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888" name="n_2aveValue【庁舎】&#10;有形固定資産減価償却率">
          <a:extLst>
            <a:ext uri="{FF2B5EF4-FFF2-40B4-BE49-F238E27FC236}">
              <a16:creationId xmlns:a16="http://schemas.microsoft.com/office/drawing/2014/main" id="{E60F844A-9AD6-43B7-BE91-F339B8DA361F}"/>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889" name="n_3aveValue【庁舎】&#10;有形固定資産減価償却率">
          <a:extLst>
            <a:ext uri="{FF2B5EF4-FFF2-40B4-BE49-F238E27FC236}">
              <a16:creationId xmlns:a16="http://schemas.microsoft.com/office/drawing/2014/main" id="{A10C86C2-7983-4FAD-8D6C-06D29F53E701}"/>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890" name="n_4aveValue【庁舎】&#10;有形固定資産減価償却率">
          <a:extLst>
            <a:ext uri="{FF2B5EF4-FFF2-40B4-BE49-F238E27FC236}">
              <a16:creationId xmlns:a16="http://schemas.microsoft.com/office/drawing/2014/main" id="{61B7E018-667A-44CE-B910-44E48ED53FD9}"/>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891" name="n_1mainValue【庁舎】&#10;有形固定資産減価償却率">
          <a:extLst>
            <a:ext uri="{FF2B5EF4-FFF2-40B4-BE49-F238E27FC236}">
              <a16:creationId xmlns:a16="http://schemas.microsoft.com/office/drawing/2014/main" id="{18FE817F-4D56-422F-9288-9917C2802D8B}"/>
            </a:ext>
          </a:extLst>
        </xdr:cNvPr>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892" name="n_2mainValue【庁舎】&#10;有形固定資産減価償却率">
          <a:extLst>
            <a:ext uri="{FF2B5EF4-FFF2-40B4-BE49-F238E27FC236}">
              <a16:creationId xmlns:a16="http://schemas.microsoft.com/office/drawing/2014/main" id="{030AF2BC-A709-4397-9EC3-48C16BCF3705}"/>
            </a:ext>
          </a:extLst>
        </xdr:cNvPr>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893" name="n_3mainValue【庁舎】&#10;有形固定資産減価償却率">
          <a:extLst>
            <a:ext uri="{FF2B5EF4-FFF2-40B4-BE49-F238E27FC236}">
              <a16:creationId xmlns:a16="http://schemas.microsoft.com/office/drawing/2014/main" id="{589B4FD3-28BA-477A-A8E3-30C09140F959}"/>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127198</xdr:rowOff>
    </xdr:from>
    <xdr:ext cx="405111" cy="259045"/>
    <xdr:sp macro="" textlink="">
      <xdr:nvSpPr>
        <xdr:cNvPr id="894" name="n_4mainValue【庁舎】&#10;有形固定資産減価償却率">
          <a:extLst>
            <a:ext uri="{FF2B5EF4-FFF2-40B4-BE49-F238E27FC236}">
              <a16:creationId xmlns:a16="http://schemas.microsoft.com/office/drawing/2014/main" id="{C851FBDA-6A7C-4376-A41B-832E1D273CEF}"/>
            </a:ext>
          </a:extLst>
        </xdr:cNvPr>
        <xdr:cNvSpPr txBox="1"/>
      </xdr:nvSpPr>
      <xdr:spPr>
        <a:xfrm>
          <a:off x="12611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1A7B395C-1D47-4107-8B97-E6427F5D7F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8B53DF20-2B7D-4E4E-AFA9-518874049B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B97CF7CD-CC63-4645-834A-CF5B326F1F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19A548A7-0888-41A3-961A-BC7FCEE3EB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67592882-B929-4ACF-9922-3D55ABF348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16E09EEF-3D2D-4366-8E09-97F7D9318F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B2AC5A44-B094-4BA9-A92B-CADFD99DE1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F850A77F-A7EC-479C-A8AC-58920E7250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571F5033-CE09-4AE7-B5D0-C24734BF40F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AFFD5F79-9290-4871-B924-DF1C8F639F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CFBDF638-B459-4C84-9CC0-35F6AF55D89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5C21A7DE-DF71-483F-BB41-9C02C8F9FB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7CAF2750-2FFA-4AF2-A40F-55C81FDB97A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5860A805-1112-48B6-B522-B3CFDE79914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743CF600-B387-42E9-B8CC-0B6DF266414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6F819538-F212-4AE1-B30D-6A240C913FD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A5665692-235F-4C2D-863A-8F494F7DACB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A4DA6164-B816-4095-B79F-745CE29B2DF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21020A9E-816C-49A6-B4A5-0830F6AACB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59225C5-A368-4789-A71A-F02C6749EC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3F38B982-FD2B-4CA8-8D15-A6204E9618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916" name="直線コネクタ 915">
          <a:extLst>
            <a:ext uri="{FF2B5EF4-FFF2-40B4-BE49-F238E27FC236}">
              <a16:creationId xmlns:a16="http://schemas.microsoft.com/office/drawing/2014/main" id="{DCDDA877-67C1-4FF3-8B51-74D10DFBD402}"/>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917" name="【庁舎】&#10;一人当たり面積最小値テキスト">
          <a:extLst>
            <a:ext uri="{FF2B5EF4-FFF2-40B4-BE49-F238E27FC236}">
              <a16:creationId xmlns:a16="http://schemas.microsoft.com/office/drawing/2014/main" id="{59179967-40B6-4E5D-81F1-E3A9E27944D2}"/>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918" name="直線コネクタ 917">
          <a:extLst>
            <a:ext uri="{FF2B5EF4-FFF2-40B4-BE49-F238E27FC236}">
              <a16:creationId xmlns:a16="http://schemas.microsoft.com/office/drawing/2014/main" id="{6EAA9AB9-7EF0-4A4B-BAAB-6D084D4C60B6}"/>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919" name="【庁舎】&#10;一人当たり面積最大値テキスト">
          <a:extLst>
            <a:ext uri="{FF2B5EF4-FFF2-40B4-BE49-F238E27FC236}">
              <a16:creationId xmlns:a16="http://schemas.microsoft.com/office/drawing/2014/main" id="{7B9B0326-508B-4F2E-B9B4-600105277CD9}"/>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920" name="直線コネクタ 919">
          <a:extLst>
            <a:ext uri="{FF2B5EF4-FFF2-40B4-BE49-F238E27FC236}">
              <a16:creationId xmlns:a16="http://schemas.microsoft.com/office/drawing/2014/main" id="{5DBFDCCE-E727-404F-8C25-F570DEE31F1C}"/>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921" name="【庁舎】&#10;一人当たり面積平均値テキスト">
          <a:extLst>
            <a:ext uri="{FF2B5EF4-FFF2-40B4-BE49-F238E27FC236}">
              <a16:creationId xmlns:a16="http://schemas.microsoft.com/office/drawing/2014/main" id="{B2D49A65-2344-4001-9BCE-F94645226B29}"/>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922" name="フローチャート: 判断 921">
          <a:extLst>
            <a:ext uri="{FF2B5EF4-FFF2-40B4-BE49-F238E27FC236}">
              <a16:creationId xmlns:a16="http://schemas.microsoft.com/office/drawing/2014/main" id="{AF50EDDE-FF4B-429A-B8BC-B7625E12C4CA}"/>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923" name="フローチャート: 判断 922">
          <a:extLst>
            <a:ext uri="{FF2B5EF4-FFF2-40B4-BE49-F238E27FC236}">
              <a16:creationId xmlns:a16="http://schemas.microsoft.com/office/drawing/2014/main" id="{ACB523EE-E0ED-4650-9E6D-C113FEC30AF4}"/>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924" name="フローチャート: 判断 923">
          <a:extLst>
            <a:ext uri="{FF2B5EF4-FFF2-40B4-BE49-F238E27FC236}">
              <a16:creationId xmlns:a16="http://schemas.microsoft.com/office/drawing/2014/main" id="{0543681A-2613-4327-BA4A-D7A92DCC4A40}"/>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925" name="フローチャート: 判断 924">
          <a:extLst>
            <a:ext uri="{FF2B5EF4-FFF2-40B4-BE49-F238E27FC236}">
              <a16:creationId xmlns:a16="http://schemas.microsoft.com/office/drawing/2014/main" id="{863A8050-6E3E-4728-97A0-CC9D4F76EF2B}"/>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926" name="フローチャート: 判断 925">
          <a:extLst>
            <a:ext uri="{FF2B5EF4-FFF2-40B4-BE49-F238E27FC236}">
              <a16:creationId xmlns:a16="http://schemas.microsoft.com/office/drawing/2014/main" id="{6A7E03DF-2F36-4334-B786-2787E594574C}"/>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B7C212-4EAA-4F87-AE01-1260094582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4C6420B-62BB-47D9-98B1-280532FCF0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E56F9D0-F33D-4E0E-A569-4219FD397A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06B0A18-AA63-4F7E-9D03-18C07F007B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88FA8ED8-7D3B-4CB4-AC85-516272F1D8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32" name="楕円 931">
          <a:extLst>
            <a:ext uri="{FF2B5EF4-FFF2-40B4-BE49-F238E27FC236}">
              <a16:creationId xmlns:a16="http://schemas.microsoft.com/office/drawing/2014/main" id="{2FEC134F-CF91-443F-B350-FEFE2432305E}"/>
            </a:ext>
          </a:extLst>
        </xdr:cNvPr>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168419</xdr:rowOff>
    </xdr:from>
    <xdr:ext cx="469744" cy="259045"/>
    <xdr:sp macro="" textlink="">
      <xdr:nvSpPr>
        <xdr:cNvPr id="933" name="【庁舎】&#10;一人当たり面積該当値テキスト">
          <a:extLst>
            <a:ext uri="{FF2B5EF4-FFF2-40B4-BE49-F238E27FC236}">
              <a16:creationId xmlns:a16="http://schemas.microsoft.com/office/drawing/2014/main" id="{28D3EC77-36FF-450E-898D-0F83DB6E9FEE}"/>
            </a:ext>
          </a:extLst>
        </xdr:cNvPr>
        <xdr:cNvSpPr txBox="1"/>
      </xdr:nvSpPr>
      <xdr:spPr>
        <a:xfrm>
          <a:off x="22199600" y="181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21743</xdr:rowOff>
    </xdr:from>
    <xdr:to>
      <xdr:col>112</xdr:col>
      <xdr:colOff>38100</xdr:colOff>
      <xdr:row>106</xdr:row>
      <xdr:rowOff>123343</xdr:rowOff>
    </xdr:to>
    <xdr:sp macro="" textlink="">
      <xdr:nvSpPr>
        <xdr:cNvPr id="934" name="楕円 933">
          <a:extLst>
            <a:ext uri="{FF2B5EF4-FFF2-40B4-BE49-F238E27FC236}">
              <a16:creationId xmlns:a16="http://schemas.microsoft.com/office/drawing/2014/main" id="{86D01B15-4319-45B5-8AE9-18FFC2FE0EEE}"/>
            </a:ext>
          </a:extLst>
        </xdr:cNvPr>
        <xdr:cNvSpPr/>
      </xdr:nvSpPr>
      <xdr:spPr>
        <a:xfrm>
          <a:off x="21272500"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69342</xdr:rowOff>
    </xdr:from>
    <xdr:to>
      <xdr:col>116</xdr:col>
      <xdr:colOff>63500</xdr:colOff>
      <xdr:row>106</xdr:row>
      <xdr:rowOff>72543</xdr:rowOff>
    </xdr:to>
    <xdr:cxnSp macro="">
      <xdr:nvCxnSpPr>
        <xdr:cNvPr id="935" name="直線コネクタ 934">
          <a:extLst>
            <a:ext uri="{FF2B5EF4-FFF2-40B4-BE49-F238E27FC236}">
              <a16:creationId xmlns:a16="http://schemas.microsoft.com/office/drawing/2014/main" id="{6B988912-0513-428B-824D-193C9E1A4A42}"/>
            </a:ext>
          </a:extLst>
        </xdr:cNvPr>
        <xdr:cNvCxnSpPr/>
      </xdr:nvCxnSpPr>
      <xdr:spPr>
        <a:xfrm flipV="1">
          <a:off x="21323300" y="1824304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23113</xdr:rowOff>
    </xdr:from>
    <xdr:to>
      <xdr:col>107</xdr:col>
      <xdr:colOff>101600</xdr:colOff>
      <xdr:row>106</xdr:row>
      <xdr:rowOff>124713</xdr:rowOff>
    </xdr:to>
    <xdr:sp macro="" textlink="">
      <xdr:nvSpPr>
        <xdr:cNvPr id="936" name="楕円 935">
          <a:extLst>
            <a:ext uri="{FF2B5EF4-FFF2-40B4-BE49-F238E27FC236}">
              <a16:creationId xmlns:a16="http://schemas.microsoft.com/office/drawing/2014/main" id="{D5204773-295A-434A-A97D-9FFBB14FD945}"/>
            </a:ext>
          </a:extLst>
        </xdr:cNvPr>
        <xdr:cNvSpPr/>
      </xdr:nvSpPr>
      <xdr:spPr>
        <a:xfrm>
          <a:off x="20383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72543</xdr:rowOff>
    </xdr:from>
    <xdr:to>
      <xdr:col>111</xdr:col>
      <xdr:colOff>177800</xdr:colOff>
      <xdr:row>106</xdr:row>
      <xdr:rowOff>73913</xdr:rowOff>
    </xdr:to>
    <xdr:cxnSp macro="">
      <xdr:nvCxnSpPr>
        <xdr:cNvPr id="937" name="直線コネクタ 936">
          <a:extLst>
            <a:ext uri="{FF2B5EF4-FFF2-40B4-BE49-F238E27FC236}">
              <a16:creationId xmlns:a16="http://schemas.microsoft.com/office/drawing/2014/main" id="{4EB10E66-761B-4B64-B038-F62115220928}"/>
            </a:ext>
          </a:extLst>
        </xdr:cNvPr>
        <xdr:cNvCxnSpPr/>
      </xdr:nvCxnSpPr>
      <xdr:spPr>
        <a:xfrm flipV="1">
          <a:off x="20434300" y="1824624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26772</xdr:rowOff>
    </xdr:from>
    <xdr:to>
      <xdr:col>102</xdr:col>
      <xdr:colOff>165100</xdr:colOff>
      <xdr:row>106</xdr:row>
      <xdr:rowOff>128372</xdr:rowOff>
    </xdr:to>
    <xdr:sp macro="" textlink="">
      <xdr:nvSpPr>
        <xdr:cNvPr id="938" name="楕円 937">
          <a:extLst>
            <a:ext uri="{FF2B5EF4-FFF2-40B4-BE49-F238E27FC236}">
              <a16:creationId xmlns:a16="http://schemas.microsoft.com/office/drawing/2014/main" id="{AE840BE6-2FFF-4D18-A784-9987384795E1}"/>
            </a:ext>
          </a:extLst>
        </xdr:cNvPr>
        <xdr:cNvSpPr/>
      </xdr:nvSpPr>
      <xdr:spPr>
        <a:xfrm>
          <a:off x="19494500" y="182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73913</xdr:rowOff>
    </xdr:from>
    <xdr:to>
      <xdr:col>107</xdr:col>
      <xdr:colOff>50800</xdr:colOff>
      <xdr:row>106</xdr:row>
      <xdr:rowOff>77572</xdr:rowOff>
    </xdr:to>
    <xdr:cxnSp macro="">
      <xdr:nvCxnSpPr>
        <xdr:cNvPr id="939" name="直線コネクタ 938">
          <a:extLst>
            <a:ext uri="{FF2B5EF4-FFF2-40B4-BE49-F238E27FC236}">
              <a16:creationId xmlns:a16="http://schemas.microsoft.com/office/drawing/2014/main" id="{2543D9CE-07B7-43F4-8E91-D5E3190A77FD}"/>
            </a:ext>
          </a:extLst>
        </xdr:cNvPr>
        <xdr:cNvCxnSpPr/>
      </xdr:nvCxnSpPr>
      <xdr:spPr>
        <a:xfrm flipV="1">
          <a:off x="19545300" y="1824761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30429</xdr:rowOff>
    </xdr:from>
    <xdr:to>
      <xdr:col>98</xdr:col>
      <xdr:colOff>38100</xdr:colOff>
      <xdr:row>106</xdr:row>
      <xdr:rowOff>132029</xdr:rowOff>
    </xdr:to>
    <xdr:sp macro="" textlink="">
      <xdr:nvSpPr>
        <xdr:cNvPr id="940" name="楕円 939">
          <a:extLst>
            <a:ext uri="{FF2B5EF4-FFF2-40B4-BE49-F238E27FC236}">
              <a16:creationId xmlns:a16="http://schemas.microsoft.com/office/drawing/2014/main" id="{95BD1FC6-129E-4DF4-BFB0-D9E25B8BF1DA}"/>
            </a:ext>
          </a:extLst>
        </xdr:cNvPr>
        <xdr:cNvSpPr/>
      </xdr:nvSpPr>
      <xdr:spPr>
        <a:xfrm>
          <a:off x="18605500" y="182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77572</xdr:rowOff>
    </xdr:from>
    <xdr:to>
      <xdr:col>102</xdr:col>
      <xdr:colOff>114300</xdr:colOff>
      <xdr:row>106</xdr:row>
      <xdr:rowOff>81229</xdr:rowOff>
    </xdr:to>
    <xdr:cxnSp macro="">
      <xdr:nvCxnSpPr>
        <xdr:cNvPr id="941" name="直線コネクタ 940">
          <a:extLst>
            <a:ext uri="{FF2B5EF4-FFF2-40B4-BE49-F238E27FC236}">
              <a16:creationId xmlns:a16="http://schemas.microsoft.com/office/drawing/2014/main" id="{710BA42F-E522-411F-8C87-D168212DA09A}"/>
            </a:ext>
          </a:extLst>
        </xdr:cNvPr>
        <xdr:cNvCxnSpPr/>
      </xdr:nvCxnSpPr>
      <xdr:spPr>
        <a:xfrm flipV="1">
          <a:off x="18656300" y="182512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942" name="n_1aveValue【庁舎】&#10;一人当たり面積">
          <a:extLst>
            <a:ext uri="{FF2B5EF4-FFF2-40B4-BE49-F238E27FC236}">
              <a16:creationId xmlns:a16="http://schemas.microsoft.com/office/drawing/2014/main" id="{2F0FC766-3ADD-4473-8B9A-C99C77B80D7D}"/>
            </a:ext>
          </a:extLst>
        </xdr:cNvPr>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943" name="n_2aveValue【庁舎】&#10;一人当たり面積">
          <a:extLst>
            <a:ext uri="{FF2B5EF4-FFF2-40B4-BE49-F238E27FC236}">
              <a16:creationId xmlns:a16="http://schemas.microsoft.com/office/drawing/2014/main" id="{7051901E-4ACF-48AC-9E7D-8F858ECACD2B}"/>
            </a:ext>
          </a:extLst>
        </xdr:cNvPr>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944" name="n_3aveValue【庁舎】&#10;一人当たり面積">
          <a:extLst>
            <a:ext uri="{FF2B5EF4-FFF2-40B4-BE49-F238E27FC236}">
              <a16:creationId xmlns:a16="http://schemas.microsoft.com/office/drawing/2014/main" id="{752721C1-D971-4DD3-8712-3585A18A7F0C}"/>
            </a:ext>
          </a:extLst>
        </xdr:cNvPr>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945" name="n_4aveValue【庁舎】&#10;一人当たり面積">
          <a:extLst>
            <a:ext uri="{FF2B5EF4-FFF2-40B4-BE49-F238E27FC236}">
              <a16:creationId xmlns:a16="http://schemas.microsoft.com/office/drawing/2014/main" id="{E10D5E90-DDF7-4372-B0C2-42B6568BEC8B}"/>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114470</xdr:rowOff>
    </xdr:from>
    <xdr:ext cx="469744" cy="259045"/>
    <xdr:sp macro="" textlink="">
      <xdr:nvSpPr>
        <xdr:cNvPr id="946" name="n_1mainValue【庁舎】&#10;一人当たり面積">
          <a:extLst>
            <a:ext uri="{FF2B5EF4-FFF2-40B4-BE49-F238E27FC236}">
              <a16:creationId xmlns:a16="http://schemas.microsoft.com/office/drawing/2014/main" id="{3D55C01F-E21D-4D26-8EA2-F42F8E75D11E}"/>
            </a:ext>
          </a:extLst>
        </xdr:cNvPr>
        <xdr:cNvSpPr txBox="1"/>
      </xdr:nvSpPr>
      <xdr:spPr>
        <a:xfrm>
          <a:off x="21075727" y="182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115840</xdr:rowOff>
    </xdr:from>
    <xdr:ext cx="469744" cy="259045"/>
    <xdr:sp macro="" textlink="">
      <xdr:nvSpPr>
        <xdr:cNvPr id="947" name="n_2mainValue【庁舎】&#10;一人当たり面積">
          <a:extLst>
            <a:ext uri="{FF2B5EF4-FFF2-40B4-BE49-F238E27FC236}">
              <a16:creationId xmlns:a16="http://schemas.microsoft.com/office/drawing/2014/main" id="{6C8CD715-0C50-4335-90D9-701DB9D0786B}"/>
            </a:ext>
          </a:extLst>
        </xdr:cNvPr>
        <xdr:cNvSpPr txBox="1"/>
      </xdr:nvSpPr>
      <xdr:spPr>
        <a:xfrm>
          <a:off x="201994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119499</xdr:rowOff>
    </xdr:from>
    <xdr:ext cx="469744" cy="259045"/>
    <xdr:sp macro="" textlink="">
      <xdr:nvSpPr>
        <xdr:cNvPr id="948" name="n_3mainValue【庁舎】&#10;一人当たり面積">
          <a:extLst>
            <a:ext uri="{FF2B5EF4-FFF2-40B4-BE49-F238E27FC236}">
              <a16:creationId xmlns:a16="http://schemas.microsoft.com/office/drawing/2014/main" id="{959129AE-E2F8-4CA4-BA82-6F2FBAF5B09C}"/>
            </a:ext>
          </a:extLst>
        </xdr:cNvPr>
        <xdr:cNvSpPr txBox="1"/>
      </xdr:nvSpPr>
      <xdr:spPr>
        <a:xfrm>
          <a:off x="19310427" y="182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123156</xdr:rowOff>
    </xdr:from>
    <xdr:ext cx="469744" cy="259045"/>
    <xdr:sp macro="" textlink="">
      <xdr:nvSpPr>
        <xdr:cNvPr id="949" name="n_4mainValue【庁舎】&#10;一人当たり面積">
          <a:extLst>
            <a:ext uri="{FF2B5EF4-FFF2-40B4-BE49-F238E27FC236}">
              <a16:creationId xmlns:a16="http://schemas.microsoft.com/office/drawing/2014/main" id="{473B71A7-F39B-4E52-AD91-6C79F9A6B7A7}"/>
            </a:ext>
          </a:extLst>
        </xdr:cNvPr>
        <xdr:cNvSpPr txBox="1"/>
      </xdr:nvSpPr>
      <xdr:spPr>
        <a:xfrm>
          <a:off x="18421427" y="182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B19DDA6F-79F3-4781-8006-8B7A3491E1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9298AE59-89A2-43A1-AF12-ADB747FBE5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65508CD0-8342-431E-B5A7-D2D23E8335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児童館と公民館（集会所）については、類似団体平均を上回っている。公民館（集会所）については、１５施設あり、木造の耐用年数である３０年を経過している施設が６施設ある。ただし、地区の要望に基づいて適切に日々の修繕を行っているため、使用する上での問題はない。 </a:t>
          </a:r>
          <a:endParaRPr lang="ja-JP" altLang="ja-JP" sz="1400">
            <a:effectLst/>
          </a:endParaRPr>
        </a:p>
        <a:p>
          <a:r>
            <a:rPr kumimoji="1" lang="ja-JP" altLang="ja-JP" sz="1100">
              <a:solidFill>
                <a:schemeClr val="dk1"/>
              </a:solidFill>
              <a:effectLst/>
              <a:latin typeface="+mn-lt"/>
              <a:ea typeface="+mn-ea"/>
              <a:cs typeface="+mn-cs"/>
            </a:rPr>
            <a:t>また、村営住宅については、有形固定資産減価償却率が大きく低下している。これは、若者定住と子育て環境整備を図っているためである。維持管理にかかる経費の増加に留意しつつ、引き続き、若者定住、子育て環境の整備に積極的に取り組んでいく。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類似団体平均値に比べ</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村内には、企業や雇用創出につながる事業や産業が少ないことから、財政力指数が県内及び全国平均を大きく下回っている。</a:t>
          </a:r>
          <a:endParaRPr lang="ja-JP" altLang="ja-JP" sz="1400">
            <a:effectLst/>
          </a:endParaRPr>
        </a:p>
        <a:p>
          <a:r>
            <a:rPr kumimoji="1" lang="ja-JP" altLang="ja-JP" sz="1100">
              <a:solidFill>
                <a:schemeClr val="dk1"/>
              </a:solidFill>
              <a:effectLst/>
              <a:latin typeface="+mn-lt"/>
              <a:ea typeface="+mn-ea"/>
              <a:cs typeface="+mn-cs"/>
            </a:rPr>
            <a:t>　人口減少や全国平均を上回る高齢化率（高齢化率は</a:t>
          </a:r>
          <a:r>
            <a:rPr kumimoji="1" lang="ja-JP" altLang="en-US" sz="1100">
              <a:solidFill>
                <a:schemeClr val="dk1"/>
              </a:solidFill>
              <a:effectLst/>
              <a:latin typeface="+mn-lt"/>
              <a:ea typeface="+mn-ea"/>
              <a:cs typeface="+mn-cs"/>
            </a:rPr>
            <a:t>Ｒ３</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38.67</a:t>
          </a:r>
          <a:r>
            <a:rPr kumimoji="1" lang="ja-JP" altLang="ja-JP" sz="1100">
              <a:solidFill>
                <a:schemeClr val="dk1"/>
              </a:solidFill>
              <a:effectLst/>
              <a:latin typeface="+mn-lt"/>
              <a:ea typeface="+mn-ea"/>
              <a:cs typeface="+mn-cs"/>
            </a:rPr>
            <a:t>％）にあり、</a:t>
          </a:r>
          <a:r>
            <a:rPr kumimoji="1" lang="ja-JP" altLang="en-US" sz="1100">
              <a:solidFill>
                <a:schemeClr val="dk1"/>
              </a:solidFill>
              <a:effectLst/>
              <a:latin typeface="+mn-lt"/>
              <a:ea typeface="+mn-ea"/>
              <a:cs typeface="+mn-cs"/>
            </a:rPr>
            <a:t>企業誘致をはじめ、</a:t>
          </a:r>
          <a:r>
            <a:rPr kumimoji="1" lang="ja-JP" altLang="ja-JP" sz="1100">
              <a:solidFill>
                <a:schemeClr val="dk1"/>
              </a:solidFill>
              <a:effectLst/>
              <a:latin typeface="+mn-lt"/>
              <a:ea typeface="+mn-ea"/>
              <a:cs typeface="+mn-cs"/>
            </a:rPr>
            <a:t>活力ある村づくりを展開しつつ、行政の効率化に努め、住民協働により限られた財源の中で充実したサービスの提供に努める。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％減少した。</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全国・県・類似団体の平均を下回っているが、</a:t>
          </a:r>
          <a:r>
            <a:rPr kumimoji="1" lang="ja-JP" altLang="en-US" sz="1100">
              <a:solidFill>
                <a:schemeClr val="dk1"/>
              </a:solidFill>
              <a:effectLst/>
              <a:latin typeface="+mn-lt"/>
              <a:ea typeface="+mn-ea"/>
              <a:cs typeface="+mn-cs"/>
            </a:rPr>
            <a:t>今後、新たな事業による扶助費の増大や</a:t>
          </a:r>
          <a:r>
            <a:rPr kumimoji="1" lang="ja-JP" altLang="ja-JP" sz="1100">
              <a:solidFill>
                <a:schemeClr val="dk1"/>
              </a:solidFill>
              <a:effectLst/>
              <a:latin typeface="+mn-lt"/>
              <a:ea typeface="+mn-ea"/>
              <a:cs typeface="+mn-cs"/>
            </a:rPr>
            <a:t>大型事業によ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が見込まれている。引き続き、行財政改革への取組を通じて義務的経費の削減に努め、現在の数値を維持したい。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131064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4326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038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41656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8456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3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102633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類似団体平均と比較して低くなっている要因は、人件費の抑制が挙げられるが、行政サービスの維持から職員採用が続いており今後の人件費の増加が見込まれる。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今後、施設の</a:t>
          </a:r>
          <a:r>
            <a:rPr kumimoji="1" lang="ja-JP" altLang="en-US" sz="1100">
              <a:solidFill>
                <a:schemeClr val="dk1"/>
              </a:solidFill>
              <a:effectLst/>
              <a:latin typeface="+mn-lt"/>
              <a:ea typeface="+mn-ea"/>
              <a:cs typeface="+mn-cs"/>
            </a:rPr>
            <a:t>老朽化により</a:t>
          </a:r>
          <a:r>
            <a:rPr kumimoji="1" lang="ja-JP" altLang="ja-JP" sz="1100">
              <a:solidFill>
                <a:schemeClr val="dk1"/>
              </a:solidFill>
              <a:effectLst/>
              <a:latin typeface="+mn-lt"/>
              <a:ea typeface="+mn-ea"/>
              <a:cs typeface="+mn-cs"/>
            </a:rPr>
            <a:t>修繕費等物件費の歳出の増加が予想されるが、公共施設等総合管理計画と個別施設管理計画に基づきコストの平準化、低減を図っていく方針である。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94528</xdr:rowOff>
    </xdr:from>
    <xdr:to>
      <xdr:col>23</xdr:col>
      <xdr:colOff>133350</xdr:colOff>
      <xdr:row>80</xdr:row>
      <xdr:rowOff>118503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10528"/>
          <a:ext cx="8382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69785</xdr:rowOff>
    </xdr:from>
    <xdr:to>
      <xdr:col>19</xdr:col>
      <xdr:colOff>133350</xdr:colOff>
      <xdr:row>80</xdr:row>
      <xdr:rowOff>94528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85785"/>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68540</xdr:rowOff>
    </xdr:from>
    <xdr:to>
      <xdr:col>15</xdr:col>
      <xdr:colOff>82550</xdr:colOff>
      <xdr:row>80</xdr:row>
      <xdr:rowOff>69785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454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56992</xdr:rowOff>
    </xdr:from>
    <xdr:to>
      <xdr:col>11</xdr:col>
      <xdr:colOff>31750</xdr:colOff>
      <xdr:row>80</xdr:row>
      <xdr:rowOff>68540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72992"/>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67703</xdr:rowOff>
    </xdr:from>
    <xdr:to>
      <xdr:col>23</xdr:col>
      <xdr:colOff>184150</xdr:colOff>
      <xdr:row>80</xdr:row>
      <xdr:rowOff>169303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160430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43728</xdr:rowOff>
    </xdr:from>
    <xdr:to>
      <xdr:col>19</xdr:col>
      <xdr:colOff>184150</xdr:colOff>
      <xdr:row>80</xdr:row>
      <xdr:rowOff>145328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155505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2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18985</xdr:rowOff>
    </xdr:from>
    <xdr:to>
      <xdr:col>15</xdr:col>
      <xdr:colOff>133350</xdr:colOff>
      <xdr:row>80</xdr:row>
      <xdr:rowOff>120585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130762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0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17740</xdr:rowOff>
    </xdr:from>
    <xdr:to>
      <xdr:col>11</xdr:col>
      <xdr:colOff>82550</xdr:colOff>
      <xdr:row>80</xdr:row>
      <xdr:rowOff>119340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129517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6192</xdr:rowOff>
    </xdr:from>
    <xdr:to>
      <xdr:col>7</xdr:col>
      <xdr:colOff>31750</xdr:colOff>
      <xdr:row>80</xdr:row>
      <xdr:rowOff>107792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117969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全国町村平均</a:t>
          </a:r>
          <a:r>
            <a:rPr kumimoji="1" lang="ja-JP" altLang="en-US" sz="1100">
              <a:solidFill>
                <a:schemeClr val="dk1"/>
              </a:solidFill>
              <a:effectLst/>
              <a:latin typeface="+mn-lt"/>
              <a:ea typeface="+mn-ea"/>
              <a:cs typeface="+mn-cs"/>
            </a:rPr>
            <a:t>と比べ</a:t>
          </a:r>
          <a:r>
            <a:rPr kumimoji="1" lang="ja-JP" altLang="ja-JP" sz="1100">
              <a:solidFill>
                <a:schemeClr val="dk1"/>
              </a:solidFill>
              <a:effectLst/>
              <a:latin typeface="+mn-lt"/>
              <a:ea typeface="+mn-ea"/>
              <a:cs typeface="+mn-cs"/>
            </a:rPr>
            <a:t>低くい状況である。給与の適正化には以前から取り組んでいるところであるが、優秀な人材の確保と地域の民間企業の平均給与の状況を踏まえ、引き続き、給与の適正化に努めていく。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127846</xdr:rowOff>
    </xdr:from>
    <xdr:to>
      <xdr:col>77</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18674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127846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07413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074139"/>
          <a:ext cx="889000" cy="36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77046</xdr:rowOff>
    </xdr:from>
    <xdr:to>
      <xdr:col>73</xdr:col>
      <xdr:colOff>44450</xdr:colOff>
      <xdr:row>83</xdr:row>
      <xdr:rowOff>7196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17373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職員数は、類似団体と比べて低い状況にある。</a:t>
          </a:r>
          <a:endParaRPr lang="ja-JP" altLang="ja-JP" sz="1400">
            <a:effectLst/>
          </a:endParaRPr>
        </a:p>
        <a:p>
          <a:r>
            <a:rPr kumimoji="1" lang="ja-JP" altLang="ja-JP" sz="1100">
              <a:solidFill>
                <a:schemeClr val="dk1"/>
              </a:solidFill>
              <a:effectLst/>
              <a:latin typeface="+mn-lt"/>
              <a:ea typeface="+mn-ea"/>
              <a:cs typeface="+mn-cs"/>
            </a:rPr>
            <a:t>　退職</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を考慮し、計画的な職員採用により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名の新規採用を行った</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は採用なし）。</a:t>
          </a:r>
          <a:r>
            <a:rPr kumimoji="1" lang="ja-JP" altLang="ja-JP" sz="1100">
              <a:solidFill>
                <a:schemeClr val="dk1"/>
              </a:solidFill>
              <a:effectLst/>
              <a:latin typeface="+mn-lt"/>
              <a:ea typeface="+mn-ea"/>
              <a:cs typeface="+mn-cs"/>
            </a:rPr>
            <a:t>再任用職員制度も始まり、厳しい財政下での行政運営が求められていることから、今後も職員の適正配置を進め住民サービスの向上と住民との協働による行政組織の簡素化に努める。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125667</xdr:rowOff>
    </xdr:from>
    <xdr:to>
      <xdr:col>81</xdr:col>
      <xdr:colOff>44450</xdr:colOff>
      <xdr:row>59</xdr:row>
      <xdr:rowOff>128080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24121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124661</xdr:rowOff>
    </xdr:from>
    <xdr:to>
      <xdr:col>77</xdr:col>
      <xdr:colOff>44450</xdr:colOff>
      <xdr:row>59</xdr:row>
      <xdr:rowOff>125667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24021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117422</xdr:rowOff>
    </xdr:from>
    <xdr:to>
      <xdr:col>72</xdr:col>
      <xdr:colOff>203200</xdr:colOff>
      <xdr:row>59</xdr:row>
      <xdr:rowOff>124661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329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115009</xdr:rowOff>
    </xdr:from>
    <xdr:to>
      <xdr:col>68</xdr:col>
      <xdr:colOff>152400</xdr:colOff>
      <xdr:row>59</xdr:row>
      <xdr:rowOff>117422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23055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77280</xdr:rowOff>
    </xdr:from>
    <xdr:to>
      <xdr:col>81</xdr:col>
      <xdr:colOff>95250</xdr:colOff>
      <xdr:row>60</xdr:row>
      <xdr:rowOff>7430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1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170007</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11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74867</xdr:rowOff>
    </xdr:from>
    <xdr:to>
      <xdr:col>77</xdr:col>
      <xdr:colOff>95250</xdr:colOff>
      <xdr:row>60</xdr:row>
      <xdr:rowOff>5017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15194</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5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73861</xdr:rowOff>
    </xdr:from>
    <xdr:to>
      <xdr:col>73</xdr:col>
      <xdr:colOff>44450</xdr:colOff>
      <xdr:row>60</xdr:row>
      <xdr:rowOff>4011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1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14188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95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66622</xdr:rowOff>
    </xdr:from>
    <xdr:to>
      <xdr:col>68</xdr:col>
      <xdr:colOff>203200</xdr:colOff>
      <xdr:row>59</xdr:row>
      <xdr:rowOff>168222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6949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5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64209</xdr:rowOff>
    </xdr:from>
    <xdr:to>
      <xdr:col>64</xdr:col>
      <xdr:colOff>152400</xdr:colOff>
      <xdr:row>59</xdr:row>
      <xdr:rowOff>165809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1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4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類似団体・全国・県平均を上回っている。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公営企業債の元利償還金に対する繰出金などの準元利償還金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ピークを</a:t>
          </a:r>
          <a:r>
            <a:rPr kumimoji="1" lang="ja-JP" altLang="en-US" sz="1100">
              <a:solidFill>
                <a:schemeClr val="dk1"/>
              </a:solidFill>
              <a:effectLst/>
              <a:latin typeface="+mn-lt"/>
              <a:ea typeface="+mn-ea"/>
              <a:cs typeface="+mn-cs"/>
            </a:rPr>
            <a:t>過ぎたが、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まで道の駅あおきを核とした施設整備、し尿処理施設整備、</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には指定避難所空調設備など緊急防災・減災事業の事業により、起債の新規発行をしたことから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比率の上昇が見込まれるため、起債の新規発行の抑制により財政の健全化に努める。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までに道の駅あおきを核とした施設整備を行い</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には指定避難所空調設備など緊急防災・減災事業を行った。今後も公債費等義務的経費の削減・抑制を中心とする行財政改革を進め、財政の健全化に努める。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2" name="テキスト ボックス 451">
          <a:extLst>
            <a:ext uri="{FF2B5EF4-FFF2-40B4-BE49-F238E27FC236}">
              <a16:creationId xmlns:a16="http://schemas.microsoft.com/office/drawing/2014/main" id="{E55A34D4-0F89-4184-9D9A-0EC203EE9801}"/>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a:t>
          </a:r>
          <a:r>
            <a:rPr kumimoji="1" lang="ja-JP" altLang="ja-JP" sz="1100">
              <a:solidFill>
                <a:schemeClr val="dk1"/>
              </a:solidFill>
              <a:effectLst/>
              <a:latin typeface="+mn-lt"/>
              <a:ea typeface="+mn-ea"/>
              <a:cs typeface="+mn-cs"/>
            </a:rPr>
            <a:t>団体平均と比べて</a:t>
          </a:r>
          <a:r>
            <a:rPr kumimoji="1" lang="ja-JP" altLang="en-US" sz="1100">
              <a:solidFill>
                <a:schemeClr val="dk1"/>
              </a:solidFill>
              <a:effectLst/>
              <a:latin typeface="+mn-lt"/>
              <a:ea typeface="+mn-ea"/>
              <a:cs typeface="+mn-cs"/>
            </a:rPr>
            <a:t>ほぼ同じである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職員数やラスパイレス指数は類似団体平均より低いが、引き続き人件費、経費全体について抑制していく必要がある。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352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137885</xdr:rowOff>
    </xdr:from>
    <xdr:to>
      <xdr:col>19</xdr:col>
      <xdr:colOff>187325</xdr:colOff>
      <xdr:row>39</xdr:row>
      <xdr:rowOff>140607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52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38</xdr:row>
      <xdr:rowOff>137885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116115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22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87085</xdr:rowOff>
    </xdr:from>
    <xdr:to>
      <xdr:col>15</xdr:col>
      <xdr:colOff>149225</xdr:colOff>
      <xdr:row>39</xdr:row>
      <xdr:rowOff>17235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2012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したが、制度改正に伴うシステム改修等電算機器の設定委託料の増加、公共施設の経年に伴い維持修繕費用や法改正等によるシステム整備の業務管理委託料も今後見込まれるため、引き続き行政コスト削減に向けた努力が必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74422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20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74422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51562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年度から類似団体平均を上回り年々増加傾向にあったが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以降、類似団体とほぼ同じに推移している。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引き続き財政を圧迫する上昇傾向に歯止めをかけるよう努める。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57</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92710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その他に係る経常収支比率が類似団体平均を大きく下回っ</a:t>
          </a:r>
          <a:r>
            <a:rPr kumimoji="1" lang="ja-JP" altLang="en-US" sz="1100">
              <a:solidFill>
                <a:schemeClr val="dk1"/>
              </a:solidFill>
              <a:effectLst/>
              <a:latin typeface="+mn-lt"/>
              <a:ea typeface="+mn-ea"/>
              <a:cs typeface="+mn-cs"/>
            </a:rPr>
            <a:t>ているのは</a:t>
          </a:r>
          <a:r>
            <a:rPr kumimoji="1" lang="ja-JP" altLang="ja-JP" sz="1100">
              <a:solidFill>
                <a:schemeClr val="dk1"/>
              </a:solidFill>
              <a:effectLst/>
              <a:latin typeface="+mn-lt"/>
              <a:ea typeface="+mn-ea"/>
              <a:cs typeface="+mn-cs"/>
            </a:rPr>
            <a:t>、簡易水道事業、特定環境保全公共下水道事業が公営企業事業に移行し繰出金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したことが</a:t>
          </a:r>
          <a:r>
            <a:rPr kumimoji="1" lang="ja-JP" altLang="ja-JP" sz="1100">
              <a:solidFill>
                <a:schemeClr val="dk1"/>
              </a:solidFill>
              <a:effectLst/>
              <a:latin typeface="+mn-lt"/>
              <a:ea typeface="+mn-ea"/>
              <a:cs typeface="+mn-cs"/>
            </a:rPr>
            <a:t>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159004</xdr:rowOff>
    </xdr:from>
    <xdr:to>
      <xdr:col>82</xdr:col>
      <xdr:colOff>107950</xdr:colOff>
      <xdr:row>55</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173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58</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3102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58</xdr:row>
      <xdr:rowOff>3556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973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152146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108204</xdr:rowOff>
    </xdr:from>
    <xdr:to>
      <xdr:col>82</xdr:col>
      <xdr:colOff>158750</xdr:colOff>
      <xdr:row>55</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124731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124206</xdr:rowOff>
    </xdr:from>
    <xdr:to>
      <xdr:col>74</xdr:col>
      <xdr:colOff>31750</xdr:colOff>
      <xdr:row>58</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39133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新型コロナウイルス感染症対策に用いた</a:t>
          </a:r>
          <a:r>
            <a:rPr kumimoji="1" lang="ja-JP" altLang="en-US" sz="1100">
              <a:solidFill>
                <a:schemeClr val="dk1"/>
              </a:solidFill>
              <a:effectLst/>
              <a:latin typeface="+mn-lt"/>
              <a:ea typeface="+mn-ea"/>
              <a:cs typeface="+mn-cs"/>
            </a:rPr>
            <a:t>独自の</a:t>
          </a:r>
          <a:r>
            <a:rPr kumimoji="1" lang="ja-JP" altLang="ja-JP" sz="1100">
              <a:solidFill>
                <a:schemeClr val="dk1"/>
              </a:solidFill>
              <a:effectLst/>
              <a:latin typeface="+mn-lt"/>
              <a:ea typeface="+mn-ea"/>
              <a:cs typeface="+mn-cs"/>
            </a:rPr>
            <a:t>補助事業の増加と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簡易水道事業、特定環境保全公共下水道事業が公営企業事業に移行し負担金の増が主な要因によるものである。補助費等は今後も必要性、目的、事業効果や事業の持続性、発展性など補助金交付の見直しに努める。公営企業事業は、施設の維持管理経費、企業債償還財源が必要であり、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56134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28211</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56134</xdr:rowOff>
    </xdr:from>
    <xdr:to>
      <xdr:col>82</xdr:col>
      <xdr:colOff>196850</xdr:colOff>
      <xdr:row>39</xdr:row>
      <xdr:rowOff>56134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4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56134</xdr:rowOff>
    </xdr:from>
    <xdr:to>
      <xdr:col>82</xdr:col>
      <xdr:colOff>107950</xdr:colOff>
      <xdr:row>39</xdr:row>
      <xdr:rowOff>110998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7426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39</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99200"/>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85361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類似団体平均よりも低い水準で推移している。公営企業債の元利償還金に対する繰出金などの準元利償還金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ピークを</a:t>
          </a:r>
          <a:r>
            <a:rPr kumimoji="1" lang="ja-JP" altLang="en-US" sz="1100">
              <a:solidFill>
                <a:schemeClr val="dk1"/>
              </a:solidFill>
              <a:effectLst/>
              <a:latin typeface="+mn-lt"/>
              <a:ea typeface="+mn-ea"/>
              <a:cs typeface="+mn-cs"/>
            </a:rPr>
            <a:t>過ぎ</a:t>
          </a:r>
          <a:r>
            <a:rPr kumimoji="1" lang="ja-JP" altLang="ja-JP" sz="1100">
              <a:solidFill>
                <a:schemeClr val="dk1"/>
              </a:solidFill>
              <a:effectLst/>
              <a:latin typeface="+mn-lt"/>
              <a:ea typeface="+mn-ea"/>
              <a:cs typeface="+mn-cs"/>
            </a:rPr>
            <a:t>、一般会計における</a:t>
          </a:r>
          <a:r>
            <a:rPr kumimoji="1" lang="ja-JP" altLang="en-US" sz="1100">
              <a:solidFill>
                <a:schemeClr val="dk1"/>
              </a:solidFill>
              <a:effectLst/>
              <a:latin typeface="+mn-lt"/>
              <a:ea typeface="+mn-ea"/>
              <a:cs typeface="+mn-cs"/>
            </a:rPr>
            <a:t>償還金</a:t>
          </a:r>
          <a:r>
            <a:rPr kumimoji="1" lang="ja-JP" altLang="ja-JP" sz="1100">
              <a:solidFill>
                <a:schemeClr val="dk1"/>
              </a:solidFill>
              <a:effectLst/>
              <a:latin typeface="+mn-lt"/>
              <a:ea typeface="+mn-ea"/>
              <a:cs typeface="+mn-cs"/>
            </a:rPr>
            <a:t>もピーク</a:t>
          </a:r>
          <a:r>
            <a:rPr kumimoji="1" lang="ja-JP" altLang="en-US" sz="1100">
              <a:solidFill>
                <a:schemeClr val="dk1"/>
              </a:solidFill>
              <a:effectLst/>
              <a:latin typeface="+mn-lt"/>
              <a:ea typeface="+mn-ea"/>
              <a:cs typeface="+mn-cs"/>
            </a:rPr>
            <a:t>を過ぎたが、以前</a:t>
          </a:r>
          <a:r>
            <a:rPr kumimoji="1" lang="ja-JP" altLang="ja-JP" sz="1100">
              <a:solidFill>
                <a:schemeClr val="dk1"/>
              </a:solidFill>
              <a:effectLst/>
              <a:latin typeface="+mn-lt"/>
              <a:ea typeface="+mn-ea"/>
              <a:cs typeface="+mn-cs"/>
            </a:rPr>
            <a:t>大きな負担となっている。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今後も、公共施設の長寿命化修繕計画を控えており、将来を見通した、計画的な</a:t>
          </a:r>
          <a:r>
            <a:rPr kumimoji="1" lang="ja-JP" altLang="ja-JP" sz="1100">
              <a:solidFill>
                <a:schemeClr val="dk1"/>
              </a:solidFill>
              <a:effectLst/>
              <a:latin typeface="+mn-lt"/>
              <a:ea typeface="+mn-ea"/>
              <a:cs typeface="+mn-cs"/>
            </a:rPr>
            <a:t>新規発行に努めていく。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60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971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44704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44704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公債費以外の経常経費の主なものは、電算機器システムの保守管理委託料（物件費）に係る経費が主な要因である。今後は競争に伴うコスト削減効果を進めるなかで経費の縮減に努めていく。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140063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62939"/>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140063</xdr:rowOff>
    </xdr:from>
    <xdr:to>
      <xdr:col>78</xdr:col>
      <xdr:colOff>69850</xdr:colOff>
      <xdr:row>78</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131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71482</xdr:rowOff>
    </xdr:from>
    <xdr:to>
      <xdr:col>73</xdr:col>
      <xdr:colOff>180975</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445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42092</xdr:rowOff>
    </xdr:from>
    <xdr:to>
      <xdr:col>69</xdr:col>
      <xdr:colOff>92075</xdr:colOff>
      <xdr:row>78</xdr:row>
      <xdr:rowOff>71482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151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89263</xdr:rowOff>
    </xdr:from>
    <xdr:to>
      <xdr:col>78</xdr:col>
      <xdr:colOff>120650</xdr:colOff>
      <xdr:row>79</xdr:row>
      <xdr:rowOff>19413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20682</xdr:rowOff>
    </xdr:from>
    <xdr:to>
      <xdr:col>69</xdr:col>
      <xdr:colOff>142875</xdr:colOff>
      <xdr:row>78</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107059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162742</xdr:rowOff>
    </xdr:from>
    <xdr:to>
      <xdr:col>65</xdr:col>
      <xdr:colOff>53975</xdr:colOff>
      <xdr:row>78</xdr:row>
      <xdr:rowOff>92892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77669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105284</xdr:rowOff>
    </xdr:from>
    <xdr:to>
      <xdr:col>29</xdr:col>
      <xdr:colOff>127000</xdr:colOff>
      <xdr:row>17</xdr:row>
      <xdr:rowOff>134295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67559"/>
          <a:ext cx="647700" cy="2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134295</xdr:rowOff>
    </xdr:from>
    <xdr:to>
      <xdr:col>26</xdr:col>
      <xdr:colOff>50800</xdr:colOff>
      <xdr:row>17</xdr:row>
      <xdr:rowOff>149673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96570"/>
          <a:ext cx="698500" cy="15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149673</xdr:rowOff>
    </xdr:from>
    <xdr:to>
      <xdr:col>22</xdr:col>
      <xdr:colOff>114300</xdr:colOff>
      <xdr:row>17</xdr:row>
      <xdr:rowOff>160278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11948"/>
          <a:ext cx="698500" cy="1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160278</xdr:rowOff>
    </xdr:from>
    <xdr:to>
      <xdr:col>18</xdr:col>
      <xdr:colOff>177800</xdr:colOff>
      <xdr:row>18</xdr:row>
      <xdr:rowOff>5742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2553"/>
          <a:ext cx="698500" cy="1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54484</xdr:rowOff>
    </xdr:from>
    <xdr:to>
      <xdr:col>29</xdr:col>
      <xdr:colOff>177800</xdr:colOff>
      <xdr:row>17</xdr:row>
      <xdr:rowOff>156084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26561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8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83495</xdr:rowOff>
    </xdr:from>
    <xdr:to>
      <xdr:col>26</xdr:col>
      <xdr:colOff>101600</xdr:colOff>
      <xdr:row>18</xdr:row>
      <xdr:rowOff>13645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4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169872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3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98873</xdr:rowOff>
    </xdr:from>
    <xdr:to>
      <xdr:col>22</xdr:col>
      <xdr:colOff>165100</xdr:colOff>
      <xdr:row>18</xdr:row>
      <xdr:rowOff>29023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6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4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109478</xdr:rowOff>
    </xdr:from>
    <xdr:to>
      <xdr:col>19</xdr:col>
      <xdr:colOff>38100</xdr:colOff>
      <xdr:row>18</xdr:row>
      <xdr:rowOff>39628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24405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5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126392</xdr:rowOff>
    </xdr:from>
    <xdr:to>
      <xdr:col>15</xdr:col>
      <xdr:colOff>101600</xdr:colOff>
      <xdr:row>18</xdr:row>
      <xdr:rowOff>56542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88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41319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41761</xdr:rowOff>
    </xdr:from>
    <xdr:to>
      <xdr:col>29</xdr:col>
      <xdr:colOff>127000</xdr:colOff>
      <xdr:row>37</xdr:row>
      <xdr:rowOff>73845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66461"/>
          <a:ext cx="647700" cy="3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73845</xdr:rowOff>
    </xdr:from>
    <xdr:to>
      <xdr:col>26</xdr:col>
      <xdr:colOff>50800</xdr:colOff>
      <xdr:row>37</xdr:row>
      <xdr:rowOff>100711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198545"/>
          <a:ext cx="698500" cy="2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100711</xdr:rowOff>
    </xdr:from>
    <xdr:to>
      <xdr:col>22</xdr:col>
      <xdr:colOff>114300</xdr:colOff>
      <xdr:row>37</xdr:row>
      <xdr:rowOff>104935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225411"/>
          <a:ext cx="698500" cy="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100471</xdr:rowOff>
    </xdr:from>
    <xdr:to>
      <xdr:col>18</xdr:col>
      <xdr:colOff>177800</xdr:colOff>
      <xdr:row>37</xdr:row>
      <xdr:rowOff>104935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25171"/>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162411</xdr:rowOff>
    </xdr:from>
    <xdr:to>
      <xdr:col>29</xdr:col>
      <xdr:colOff>177800</xdr:colOff>
      <xdr:row>37</xdr:row>
      <xdr:rowOff>92561</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1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134488</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08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23045</xdr:rowOff>
    </xdr:from>
    <xdr:to>
      <xdr:col>26</xdr:col>
      <xdr:colOff>101600</xdr:colOff>
      <xdr:row>37</xdr:row>
      <xdr:rowOff>124645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4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109422</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34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49911</xdr:rowOff>
    </xdr:from>
    <xdr:to>
      <xdr:col>22</xdr:col>
      <xdr:colOff>165100</xdr:colOff>
      <xdr:row>37</xdr:row>
      <xdr:rowOff>151511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7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136288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6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54135</xdr:rowOff>
    </xdr:from>
    <xdr:to>
      <xdr:col>19</xdr:col>
      <xdr:colOff>38100</xdr:colOff>
      <xdr:row>37</xdr:row>
      <xdr:rowOff>155735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7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140512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49671</xdr:rowOff>
    </xdr:from>
    <xdr:to>
      <xdr:col>15</xdr:col>
      <xdr:colOff>101600</xdr:colOff>
      <xdr:row>37</xdr:row>
      <xdr:rowOff>151271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7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136048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88317</xdr:rowOff>
    </xdr:from>
    <xdr:to>
      <xdr:col>24</xdr:col>
      <xdr:colOff>63500</xdr:colOff>
      <xdr:row>36</xdr:row>
      <xdr:rowOff>116513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0517"/>
          <a:ext cx="8382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116513</xdr:rowOff>
    </xdr:from>
    <xdr:to>
      <xdr:col>19</xdr:col>
      <xdr:colOff>177800</xdr:colOff>
      <xdr:row>37</xdr:row>
      <xdr:rowOff>2248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8713"/>
          <a:ext cx="889000" cy="5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2248</xdr:rowOff>
    </xdr:from>
    <xdr:to>
      <xdr:col>15</xdr:col>
      <xdr:colOff>50800</xdr:colOff>
      <xdr:row>37</xdr:row>
      <xdr:rowOff>9398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45898"/>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9398</xdr:rowOff>
    </xdr:from>
    <xdr:to>
      <xdr:col>10</xdr:col>
      <xdr:colOff>114300</xdr:colOff>
      <xdr:row>37</xdr:row>
      <xdr:rowOff>22755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3048"/>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37517</xdr:rowOff>
    </xdr:from>
    <xdr:to>
      <xdr:col>24</xdr:col>
      <xdr:colOff>114300</xdr:colOff>
      <xdr:row>36</xdr:row>
      <xdr:rowOff>139117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15944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65713</xdr:rowOff>
    </xdr:from>
    <xdr:to>
      <xdr:col>20</xdr:col>
      <xdr:colOff>38100</xdr:colOff>
      <xdr:row>36</xdr:row>
      <xdr:rowOff>167313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158440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122898</xdr:rowOff>
    </xdr:from>
    <xdr:to>
      <xdr:col>15</xdr:col>
      <xdr:colOff>101600</xdr:colOff>
      <xdr:row>37</xdr:row>
      <xdr:rowOff>53048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44175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130048</xdr:rowOff>
    </xdr:from>
    <xdr:to>
      <xdr:col>10</xdr:col>
      <xdr:colOff>165100</xdr:colOff>
      <xdr:row>37</xdr:row>
      <xdr:rowOff>60198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51325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9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143405</xdr:rowOff>
    </xdr:from>
    <xdr:to>
      <xdr:col>6</xdr:col>
      <xdr:colOff>38100</xdr:colOff>
      <xdr:row>37</xdr:row>
      <xdr:rowOff>73555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64682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106018</xdr:rowOff>
    </xdr:from>
    <xdr:to>
      <xdr:col>24</xdr:col>
      <xdr:colOff>63500</xdr:colOff>
      <xdr:row>57</xdr:row>
      <xdr:rowOff>120475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78668"/>
          <a:ext cx="8382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102280</xdr:rowOff>
    </xdr:from>
    <xdr:to>
      <xdr:col>19</xdr:col>
      <xdr:colOff>177800</xdr:colOff>
      <xdr:row>57</xdr:row>
      <xdr:rowOff>120475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74930"/>
          <a:ext cx="889000" cy="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102280</xdr:rowOff>
    </xdr:from>
    <xdr:to>
      <xdr:col>15</xdr:col>
      <xdr:colOff>50800</xdr:colOff>
      <xdr:row>57</xdr:row>
      <xdr:rowOff>107369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74930"/>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105812</xdr:rowOff>
    </xdr:from>
    <xdr:to>
      <xdr:col>10</xdr:col>
      <xdr:colOff>114300</xdr:colOff>
      <xdr:row>57</xdr:row>
      <xdr:rowOff>107369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7846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55218</xdr:rowOff>
    </xdr:from>
    <xdr:to>
      <xdr:col>24</xdr:col>
      <xdr:colOff>114300</xdr:colOff>
      <xdr:row>57</xdr:row>
      <xdr:rowOff>156818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141595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69675</xdr:rowOff>
    </xdr:from>
    <xdr:to>
      <xdr:col>20</xdr:col>
      <xdr:colOff>38100</xdr:colOff>
      <xdr:row>57</xdr:row>
      <xdr:rowOff>171275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162402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3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51480</xdr:rowOff>
    </xdr:from>
    <xdr:to>
      <xdr:col>15</xdr:col>
      <xdr:colOff>101600</xdr:colOff>
      <xdr:row>57</xdr:row>
      <xdr:rowOff>153080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144207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1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56569</xdr:rowOff>
    </xdr:from>
    <xdr:to>
      <xdr:col>10</xdr:col>
      <xdr:colOff>165100</xdr:colOff>
      <xdr:row>57</xdr:row>
      <xdr:rowOff>158169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149296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2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55012</xdr:rowOff>
    </xdr:from>
    <xdr:to>
      <xdr:col>6</xdr:col>
      <xdr:colOff>38100</xdr:colOff>
      <xdr:row>57</xdr:row>
      <xdr:rowOff>156612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147739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162370</xdr:rowOff>
    </xdr:from>
    <xdr:to>
      <xdr:col>24</xdr:col>
      <xdr:colOff>63500</xdr:colOff>
      <xdr:row>78</xdr:row>
      <xdr:rowOff>16587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4020"/>
          <a:ext cx="8382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162370</xdr:rowOff>
    </xdr:from>
    <xdr:to>
      <xdr:col>19</xdr:col>
      <xdr:colOff>177800</xdr:colOff>
      <xdr:row>78</xdr:row>
      <xdr:rowOff>36919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4020"/>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152921</xdr:rowOff>
    </xdr:from>
    <xdr:to>
      <xdr:col>15</xdr:col>
      <xdr:colOff>50800</xdr:colOff>
      <xdr:row>78</xdr:row>
      <xdr:rowOff>36919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4571"/>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152921</xdr:rowOff>
    </xdr:from>
    <xdr:to>
      <xdr:col>10</xdr:col>
      <xdr:colOff>114300</xdr:colOff>
      <xdr:row>78</xdr:row>
      <xdr:rowOff>28778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4571"/>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137237</xdr:rowOff>
    </xdr:from>
    <xdr:to>
      <xdr:col>24</xdr:col>
      <xdr:colOff>114300</xdr:colOff>
      <xdr:row>78</xdr:row>
      <xdr:rowOff>67387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115664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111570</xdr:rowOff>
    </xdr:from>
    <xdr:to>
      <xdr:col>20</xdr:col>
      <xdr:colOff>38100</xdr:colOff>
      <xdr:row>78</xdr:row>
      <xdr:rowOff>41720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32847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157569</xdr:rowOff>
    </xdr:from>
    <xdr:to>
      <xdr:col>15</xdr:col>
      <xdr:colOff>101600</xdr:colOff>
      <xdr:row>78</xdr:row>
      <xdr:rowOff>87719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78846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5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102121</xdr:rowOff>
    </xdr:from>
    <xdr:to>
      <xdr:col>10</xdr:col>
      <xdr:colOff>165100</xdr:colOff>
      <xdr:row>78</xdr:row>
      <xdr:rowOff>32271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23398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149428</xdr:rowOff>
    </xdr:from>
    <xdr:to>
      <xdr:col>6</xdr:col>
      <xdr:colOff>38100</xdr:colOff>
      <xdr:row>78</xdr:row>
      <xdr:rowOff>79578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70705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65816</xdr:rowOff>
    </xdr:from>
    <xdr:to>
      <xdr:col>24</xdr:col>
      <xdr:colOff>63500</xdr:colOff>
      <xdr:row>98</xdr:row>
      <xdr:rowOff>135091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96466"/>
          <a:ext cx="838200" cy="24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135091</xdr:rowOff>
    </xdr:from>
    <xdr:to>
      <xdr:col>19</xdr:col>
      <xdr:colOff>177800</xdr:colOff>
      <xdr:row>98</xdr:row>
      <xdr:rowOff>169966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37191"/>
          <a:ext cx="889000" cy="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169966</xdr:rowOff>
    </xdr:from>
    <xdr:to>
      <xdr:col>15</xdr:col>
      <xdr:colOff>50800</xdr:colOff>
      <xdr:row>99</xdr:row>
      <xdr:rowOff>5914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72066"/>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5914</xdr:rowOff>
    </xdr:from>
    <xdr:to>
      <xdr:col>10</xdr:col>
      <xdr:colOff>114300</xdr:colOff>
      <xdr:row>99</xdr:row>
      <xdr:rowOff>17490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79464"/>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15016</xdr:rowOff>
    </xdr:from>
    <xdr:to>
      <xdr:col>24</xdr:col>
      <xdr:colOff>114300</xdr:colOff>
      <xdr:row>97</xdr:row>
      <xdr:rowOff>116616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164893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84291</xdr:rowOff>
    </xdr:from>
    <xdr:to>
      <xdr:col>20</xdr:col>
      <xdr:colOff>38100</xdr:colOff>
      <xdr:row>99</xdr:row>
      <xdr:rowOff>14441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119166</xdr:rowOff>
    </xdr:from>
    <xdr:to>
      <xdr:col>15</xdr:col>
      <xdr:colOff>101600</xdr:colOff>
      <xdr:row>99</xdr:row>
      <xdr:rowOff>49316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40443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126564</xdr:rowOff>
    </xdr:from>
    <xdr:to>
      <xdr:col>10</xdr:col>
      <xdr:colOff>165100</xdr:colOff>
      <xdr:row>99</xdr:row>
      <xdr:rowOff>56714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47841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138140</xdr:rowOff>
    </xdr:from>
    <xdr:to>
      <xdr:col>6</xdr:col>
      <xdr:colOff>38100</xdr:colOff>
      <xdr:row>99</xdr:row>
      <xdr:rowOff>68290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59417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120121</xdr:rowOff>
    </xdr:from>
    <xdr:to>
      <xdr:col>55</xdr:col>
      <xdr:colOff>0</xdr:colOff>
      <xdr:row>35</xdr:row>
      <xdr:rowOff>96041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606521"/>
          <a:ext cx="838200" cy="49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120121</xdr:rowOff>
    </xdr:from>
    <xdr:to>
      <xdr:col>50</xdr:col>
      <xdr:colOff>114300</xdr:colOff>
      <xdr:row>37</xdr:row>
      <xdr:rowOff>28970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606521"/>
          <a:ext cx="889000" cy="7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28970</xdr:rowOff>
    </xdr:from>
    <xdr:to>
      <xdr:col>45</xdr:col>
      <xdr:colOff>177800</xdr:colOff>
      <xdr:row>37</xdr:row>
      <xdr:rowOff>36853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72620"/>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36853</xdr:rowOff>
    </xdr:from>
    <xdr:to>
      <xdr:col>41</xdr:col>
      <xdr:colOff>50800</xdr:colOff>
      <xdr:row>37</xdr:row>
      <xdr:rowOff>72785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80503"/>
          <a:ext cx="8890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45241</xdr:rowOff>
    </xdr:from>
    <xdr:to>
      <xdr:col>55</xdr:col>
      <xdr:colOff>50800</xdr:colOff>
      <xdr:row>35</xdr:row>
      <xdr:rowOff>146841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23668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2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69321</xdr:rowOff>
    </xdr:from>
    <xdr:to>
      <xdr:col>50</xdr:col>
      <xdr:colOff>165100</xdr:colOff>
      <xdr:row>32</xdr:row>
      <xdr:rowOff>170921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5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15998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3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149620</xdr:rowOff>
    </xdr:from>
    <xdr:to>
      <xdr:col>46</xdr:col>
      <xdr:colOff>38100</xdr:colOff>
      <xdr:row>37</xdr:row>
      <xdr:rowOff>79770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70897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1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157503</xdr:rowOff>
    </xdr:from>
    <xdr:to>
      <xdr:col>41</xdr:col>
      <xdr:colOff>101600</xdr:colOff>
      <xdr:row>37</xdr:row>
      <xdr:rowOff>87653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78780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2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21985</xdr:rowOff>
    </xdr:from>
    <xdr:to>
      <xdr:col>36</xdr:col>
      <xdr:colOff>165100</xdr:colOff>
      <xdr:row>37</xdr:row>
      <xdr:rowOff>123585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114712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2218</xdr:rowOff>
    </xdr:from>
    <xdr:to>
      <xdr:col>55</xdr:col>
      <xdr:colOff>0</xdr:colOff>
      <xdr:row>59</xdr:row>
      <xdr:rowOff>17600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117768"/>
          <a:ext cx="8382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155787</xdr:rowOff>
    </xdr:from>
    <xdr:to>
      <xdr:col>50</xdr:col>
      <xdr:colOff>114300</xdr:colOff>
      <xdr:row>59</xdr:row>
      <xdr:rowOff>2218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99887"/>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155787</xdr:rowOff>
    </xdr:from>
    <xdr:to>
      <xdr:col>45</xdr:col>
      <xdr:colOff>177800</xdr:colOff>
      <xdr:row>59</xdr:row>
      <xdr:rowOff>22198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99887"/>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112544</xdr:rowOff>
    </xdr:from>
    <xdr:to>
      <xdr:col>41</xdr:col>
      <xdr:colOff>50800</xdr:colOff>
      <xdr:row>59</xdr:row>
      <xdr:rowOff>22198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56644"/>
          <a:ext cx="8890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138250</xdr:rowOff>
    </xdr:from>
    <xdr:to>
      <xdr:col>55</xdr:col>
      <xdr:colOff>50800</xdr:colOff>
      <xdr:row>59</xdr:row>
      <xdr:rowOff>68400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53177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122868</xdr:rowOff>
    </xdr:from>
    <xdr:to>
      <xdr:col>50</xdr:col>
      <xdr:colOff>165100</xdr:colOff>
      <xdr:row>59</xdr:row>
      <xdr:rowOff>53018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44145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104987</xdr:rowOff>
    </xdr:from>
    <xdr:to>
      <xdr:col>46</xdr:col>
      <xdr:colOff>38100</xdr:colOff>
      <xdr:row>59</xdr:row>
      <xdr:rowOff>35137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26264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4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142848</xdr:rowOff>
    </xdr:from>
    <xdr:to>
      <xdr:col>41</xdr:col>
      <xdr:colOff>101600</xdr:colOff>
      <xdr:row>59</xdr:row>
      <xdr:rowOff>72998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64125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7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61744</xdr:rowOff>
    </xdr:from>
    <xdr:to>
      <xdr:col>36</xdr:col>
      <xdr:colOff>165100</xdr:colOff>
      <xdr:row>58</xdr:row>
      <xdr:rowOff>163344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154471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106116</xdr:rowOff>
    </xdr:from>
    <xdr:to>
      <xdr:col>55</xdr:col>
      <xdr:colOff>0</xdr:colOff>
      <xdr:row>78</xdr:row>
      <xdr:rowOff>128704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79216"/>
          <a:ext cx="83820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161516</xdr:rowOff>
    </xdr:from>
    <xdr:to>
      <xdr:col>50</xdr:col>
      <xdr:colOff>114300</xdr:colOff>
      <xdr:row>78</xdr:row>
      <xdr:rowOff>106116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63166"/>
          <a:ext cx="889000" cy="1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161516</xdr:rowOff>
    </xdr:from>
    <xdr:to>
      <xdr:col>45</xdr:col>
      <xdr:colOff>177800</xdr:colOff>
      <xdr:row>78</xdr:row>
      <xdr:rowOff>125191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63166"/>
          <a:ext cx="889000" cy="1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11951</xdr:rowOff>
    </xdr:from>
    <xdr:to>
      <xdr:col>41</xdr:col>
      <xdr:colOff>50800</xdr:colOff>
      <xdr:row>78</xdr:row>
      <xdr:rowOff>125191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13601"/>
          <a:ext cx="889000" cy="28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77904</xdr:rowOff>
    </xdr:from>
    <xdr:to>
      <xdr:col>55</xdr:col>
      <xdr:colOff>50800</xdr:colOff>
      <xdr:row>79</xdr:row>
      <xdr:rowOff>8054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164281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55316</xdr:rowOff>
    </xdr:from>
    <xdr:to>
      <xdr:col>50</xdr:col>
      <xdr:colOff>165100</xdr:colOff>
      <xdr:row>78</xdr:row>
      <xdr:rowOff>156916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148043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110716</xdr:rowOff>
    </xdr:from>
    <xdr:to>
      <xdr:col>46</xdr:col>
      <xdr:colOff>38100</xdr:colOff>
      <xdr:row>78</xdr:row>
      <xdr:rowOff>40866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31993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74391</xdr:rowOff>
    </xdr:from>
    <xdr:to>
      <xdr:col>41</xdr:col>
      <xdr:colOff>101600</xdr:colOff>
      <xdr:row>79</xdr:row>
      <xdr:rowOff>4541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167118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132601</xdr:rowOff>
    </xdr:from>
    <xdr:to>
      <xdr:col>36</xdr:col>
      <xdr:colOff>165100</xdr:colOff>
      <xdr:row>77</xdr:row>
      <xdr:rowOff>62751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79278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93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57955</xdr:rowOff>
    </xdr:from>
    <xdr:to>
      <xdr:col>55</xdr:col>
      <xdr:colOff>0</xdr:colOff>
      <xdr:row>99</xdr:row>
      <xdr:rowOff>69042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7031505"/>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57955</xdr:rowOff>
    </xdr:from>
    <xdr:to>
      <xdr:col>50</xdr:col>
      <xdr:colOff>114300</xdr:colOff>
      <xdr:row>99</xdr:row>
      <xdr:rowOff>85485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7031505"/>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74909</xdr:rowOff>
    </xdr:from>
    <xdr:to>
      <xdr:col>45</xdr:col>
      <xdr:colOff>177800</xdr:colOff>
      <xdr:row>99</xdr:row>
      <xdr:rowOff>85485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7048459"/>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74909</xdr:rowOff>
    </xdr:from>
    <xdr:to>
      <xdr:col>41</xdr:col>
      <xdr:colOff>50800</xdr:colOff>
      <xdr:row>99</xdr:row>
      <xdr:rowOff>95041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7048459"/>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18242</xdr:rowOff>
    </xdr:from>
    <xdr:to>
      <xdr:col>55</xdr:col>
      <xdr:colOff>50800</xdr:colOff>
      <xdr:row>99</xdr:row>
      <xdr:rowOff>119842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104619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9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7155</xdr:rowOff>
    </xdr:from>
    <xdr:to>
      <xdr:col>50</xdr:col>
      <xdr:colOff>165100</xdr:colOff>
      <xdr:row>99</xdr:row>
      <xdr:rowOff>108755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99882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34685</xdr:rowOff>
    </xdr:from>
    <xdr:to>
      <xdr:col>46</xdr:col>
      <xdr:colOff>38100</xdr:colOff>
      <xdr:row>99</xdr:row>
      <xdr:rowOff>136285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7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127412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71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24109</xdr:rowOff>
    </xdr:from>
    <xdr:to>
      <xdr:col>41</xdr:col>
      <xdr:colOff>101600</xdr:colOff>
      <xdr:row>99</xdr:row>
      <xdr:rowOff>125709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116836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44241</xdr:rowOff>
    </xdr:from>
    <xdr:to>
      <xdr:col>36</xdr:col>
      <xdr:colOff>165100</xdr:colOff>
      <xdr:row>99</xdr:row>
      <xdr:rowOff>145841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70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136968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711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110503</xdr:rowOff>
    </xdr:from>
    <xdr:to>
      <xdr:col>85</xdr:col>
      <xdr:colOff>127000</xdr:colOff>
      <xdr:row>38</xdr:row>
      <xdr:rowOff>137026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25603"/>
          <a:ext cx="838200" cy="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110503</xdr:rowOff>
    </xdr:from>
    <xdr:to>
      <xdr:col>81</xdr:col>
      <xdr:colOff>50800</xdr:colOff>
      <xdr:row>38</xdr:row>
      <xdr:rowOff>122877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25603"/>
          <a:ext cx="8890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122877</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37977"/>
          <a:ext cx="889000" cy="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86226</xdr:rowOff>
    </xdr:from>
    <xdr:to>
      <xdr:col>85</xdr:col>
      <xdr:colOff>177800</xdr:colOff>
      <xdr:row>39</xdr:row>
      <xdr:rowOff>16376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59703</xdr:rowOff>
    </xdr:from>
    <xdr:to>
      <xdr:col>81</xdr:col>
      <xdr:colOff>101600</xdr:colOff>
      <xdr:row>38</xdr:row>
      <xdr:rowOff>161303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152430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6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72077</xdr:rowOff>
    </xdr:from>
    <xdr:to>
      <xdr:col>76</xdr:col>
      <xdr:colOff>165100</xdr:colOff>
      <xdr:row>39</xdr:row>
      <xdr:rowOff>2227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164804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39326</xdr:rowOff>
    </xdr:from>
    <xdr:to>
      <xdr:col>85</xdr:col>
      <xdr:colOff>127000</xdr:colOff>
      <xdr:row>78</xdr:row>
      <xdr:rowOff>41624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41242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29967</xdr:rowOff>
    </xdr:from>
    <xdr:to>
      <xdr:col>81</xdr:col>
      <xdr:colOff>50800</xdr:colOff>
      <xdr:row>78</xdr:row>
      <xdr:rowOff>41624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403067"/>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29032</xdr:rowOff>
    </xdr:from>
    <xdr:to>
      <xdr:col>76</xdr:col>
      <xdr:colOff>114300</xdr:colOff>
      <xdr:row>78</xdr:row>
      <xdr:rowOff>29967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402132"/>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29032</xdr:rowOff>
    </xdr:from>
    <xdr:to>
      <xdr:col>71</xdr:col>
      <xdr:colOff>177800</xdr:colOff>
      <xdr:row>78</xdr:row>
      <xdr:rowOff>30449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4021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159976</xdr:rowOff>
    </xdr:from>
    <xdr:to>
      <xdr:col>85</xdr:col>
      <xdr:colOff>177800</xdr:colOff>
      <xdr:row>78</xdr:row>
      <xdr:rowOff>90126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3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74903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162274</xdr:rowOff>
    </xdr:from>
    <xdr:to>
      <xdr:col>81</xdr:col>
      <xdr:colOff>101600</xdr:colOff>
      <xdr:row>78</xdr:row>
      <xdr:rowOff>92424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83551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150617</xdr:rowOff>
    </xdr:from>
    <xdr:to>
      <xdr:col>76</xdr:col>
      <xdr:colOff>165100</xdr:colOff>
      <xdr:row>78</xdr:row>
      <xdr:rowOff>80767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71894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149682</xdr:rowOff>
    </xdr:from>
    <xdr:to>
      <xdr:col>72</xdr:col>
      <xdr:colOff>38100</xdr:colOff>
      <xdr:row>78</xdr:row>
      <xdr:rowOff>79832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70959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151099</xdr:rowOff>
    </xdr:from>
    <xdr:to>
      <xdr:col>67</xdr:col>
      <xdr:colOff>101600</xdr:colOff>
      <xdr:row>78</xdr:row>
      <xdr:rowOff>81249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72376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87202</xdr:rowOff>
    </xdr:from>
    <xdr:to>
      <xdr:col>85</xdr:col>
      <xdr:colOff>127000</xdr:colOff>
      <xdr:row>98</xdr:row>
      <xdr:rowOff>141647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889302"/>
          <a:ext cx="8382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141647</xdr:rowOff>
    </xdr:from>
    <xdr:to>
      <xdr:col>81</xdr:col>
      <xdr:colOff>50800</xdr:colOff>
      <xdr:row>99</xdr:row>
      <xdr:rowOff>37365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43747"/>
          <a:ext cx="889000" cy="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22853</xdr:rowOff>
    </xdr:from>
    <xdr:to>
      <xdr:col>76</xdr:col>
      <xdr:colOff>114300</xdr:colOff>
      <xdr:row>99</xdr:row>
      <xdr:rowOff>37365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96403"/>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155921</xdr:rowOff>
    </xdr:from>
    <xdr:to>
      <xdr:col>71</xdr:col>
      <xdr:colOff>177800</xdr:colOff>
      <xdr:row>99</xdr:row>
      <xdr:rowOff>22853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58021"/>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36402</xdr:rowOff>
    </xdr:from>
    <xdr:to>
      <xdr:col>85</xdr:col>
      <xdr:colOff>177800</xdr:colOff>
      <xdr:row>98</xdr:row>
      <xdr:rowOff>138002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14829</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1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90847</xdr:rowOff>
    </xdr:from>
    <xdr:to>
      <xdr:col>81</xdr:col>
      <xdr:colOff>101600</xdr:colOff>
      <xdr:row>99</xdr:row>
      <xdr:rowOff>20997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12124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8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158015</xdr:rowOff>
    </xdr:from>
    <xdr:to>
      <xdr:col>76</xdr:col>
      <xdr:colOff>165100</xdr:colOff>
      <xdr:row>99</xdr:row>
      <xdr:rowOff>88165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79292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143503</xdr:rowOff>
    </xdr:from>
    <xdr:to>
      <xdr:col>72</xdr:col>
      <xdr:colOff>38100</xdr:colOff>
      <xdr:row>99</xdr:row>
      <xdr:rowOff>73653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64780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105121</xdr:rowOff>
    </xdr:from>
    <xdr:to>
      <xdr:col>67</xdr:col>
      <xdr:colOff>101600</xdr:colOff>
      <xdr:row>99</xdr:row>
      <xdr:rowOff>35271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26398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9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43848</xdr:rowOff>
    </xdr:from>
    <xdr:to>
      <xdr:col>116</xdr:col>
      <xdr:colOff>63500</xdr:colOff>
      <xdr:row>58</xdr:row>
      <xdr:rowOff>44740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987948"/>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44740</xdr:rowOff>
    </xdr:from>
    <xdr:to>
      <xdr:col>111</xdr:col>
      <xdr:colOff>177800</xdr:colOff>
      <xdr:row>58</xdr:row>
      <xdr:rowOff>45128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98884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45128</xdr:rowOff>
    </xdr:from>
    <xdr:to>
      <xdr:col>107</xdr:col>
      <xdr:colOff>50800</xdr:colOff>
      <xdr:row>58</xdr:row>
      <xdr:rowOff>46134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98922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36761</xdr:rowOff>
    </xdr:from>
    <xdr:to>
      <xdr:col>102</xdr:col>
      <xdr:colOff>114300</xdr:colOff>
      <xdr:row>58</xdr:row>
      <xdr:rowOff>46134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98086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164498</xdr:rowOff>
    </xdr:from>
    <xdr:to>
      <xdr:col>116</xdr:col>
      <xdr:colOff>114300</xdr:colOff>
      <xdr:row>58</xdr:row>
      <xdr:rowOff>94648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9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96336</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165390</xdr:rowOff>
    </xdr:from>
    <xdr:to>
      <xdr:col>112</xdr:col>
      <xdr:colOff>38100</xdr:colOff>
      <xdr:row>58</xdr:row>
      <xdr:rowOff>95540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9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86667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165778</xdr:rowOff>
    </xdr:from>
    <xdr:to>
      <xdr:col>107</xdr:col>
      <xdr:colOff>101600</xdr:colOff>
      <xdr:row>58</xdr:row>
      <xdr:rowOff>95928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166784</xdr:rowOff>
    </xdr:from>
    <xdr:to>
      <xdr:col>102</xdr:col>
      <xdr:colOff>165100</xdr:colOff>
      <xdr:row>58</xdr:row>
      <xdr:rowOff>96934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88061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157411</xdr:rowOff>
    </xdr:from>
    <xdr:to>
      <xdr:col>98</xdr:col>
      <xdr:colOff>38100</xdr:colOff>
      <xdr:row>58</xdr:row>
      <xdr:rowOff>87561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78688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135021</xdr:rowOff>
    </xdr:from>
    <xdr:to>
      <xdr:col>116</xdr:col>
      <xdr:colOff>63500</xdr:colOff>
      <xdr:row>77</xdr:row>
      <xdr:rowOff>151564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336671"/>
          <a:ext cx="8382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57343</xdr:rowOff>
    </xdr:from>
    <xdr:to>
      <xdr:col>111</xdr:col>
      <xdr:colOff>177800</xdr:colOff>
      <xdr:row>77</xdr:row>
      <xdr:rowOff>151564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16093"/>
          <a:ext cx="889000" cy="4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57343</xdr:rowOff>
    </xdr:from>
    <xdr:to>
      <xdr:col>107</xdr:col>
      <xdr:colOff>50800</xdr:colOff>
      <xdr:row>75</xdr:row>
      <xdr:rowOff>57496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1609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30292</xdr:rowOff>
    </xdr:from>
    <xdr:to>
      <xdr:col>102</xdr:col>
      <xdr:colOff>114300</xdr:colOff>
      <xdr:row>75</xdr:row>
      <xdr:rowOff>57496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89042"/>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84221</xdr:rowOff>
    </xdr:from>
    <xdr:to>
      <xdr:col>116</xdr:col>
      <xdr:colOff>114300</xdr:colOff>
      <xdr:row>78</xdr:row>
      <xdr:rowOff>14371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2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170598</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2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100764</xdr:rowOff>
    </xdr:from>
    <xdr:to>
      <xdr:col>112</xdr:col>
      <xdr:colOff>38100</xdr:colOff>
      <xdr:row>78</xdr:row>
      <xdr:rowOff>30914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3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22041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6543</xdr:rowOff>
    </xdr:from>
    <xdr:to>
      <xdr:col>107</xdr:col>
      <xdr:colOff>101600</xdr:colOff>
      <xdr:row>75</xdr:row>
      <xdr:rowOff>108143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99270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6696</xdr:rowOff>
    </xdr:from>
    <xdr:to>
      <xdr:col>102</xdr:col>
      <xdr:colOff>165100</xdr:colOff>
      <xdr:row>75</xdr:row>
      <xdr:rowOff>108296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99423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150942</xdr:rowOff>
    </xdr:from>
    <xdr:to>
      <xdr:col>98</xdr:col>
      <xdr:colOff>38100</xdr:colOff>
      <xdr:row>75</xdr:row>
      <xdr:rowOff>81092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72219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類似団体平均と比較して住民一人当たりコストは、いずれも低い状況にある。</a:t>
          </a:r>
          <a:endParaRPr lang="ja-JP" altLang="ja-JP" sz="1400">
            <a:effectLst/>
          </a:endParaRPr>
        </a:p>
        <a:p>
          <a:r>
            <a:rPr kumimoji="1" lang="ja-JP" altLang="ja-JP" sz="1100">
              <a:solidFill>
                <a:schemeClr val="dk1"/>
              </a:solidFill>
              <a:effectLst/>
              <a:latin typeface="+mn-lt"/>
              <a:ea typeface="+mn-ea"/>
              <a:cs typeface="+mn-cs"/>
            </a:rPr>
            <a:t>　今後も厳しい財政状況のもと、義務的経費や経常経費の削減に努め現在の水準を維持する。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4,293
4,260
57.10
3,469,874
3,281,225
174,412
2,248,811
1,745,335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152273</xdr:rowOff>
    </xdr:from>
    <xdr:to>
      <xdr:col>24</xdr:col>
      <xdr:colOff>63500</xdr:colOff>
      <xdr:row>37</xdr:row>
      <xdr:rowOff>155245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9592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143162</xdr:rowOff>
    </xdr:from>
    <xdr:to>
      <xdr:col>19</xdr:col>
      <xdr:colOff>177800</xdr:colOff>
      <xdr:row>37</xdr:row>
      <xdr:rowOff>152273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8681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143162</xdr:rowOff>
    </xdr:from>
    <xdr:to>
      <xdr:col>15</xdr:col>
      <xdr:colOff>50800</xdr:colOff>
      <xdr:row>37</xdr:row>
      <xdr:rowOff>146297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86812"/>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146297</xdr:rowOff>
    </xdr:from>
    <xdr:to>
      <xdr:col>10</xdr:col>
      <xdr:colOff>114300</xdr:colOff>
      <xdr:row>37</xdr:row>
      <xdr:rowOff>155212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994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104445</xdr:rowOff>
    </xdr:from>
    <xdr:to>
      <xdr:col>24</xdr:col>
      <xdr:colOff>114300</xdr:colOff>
      <xdr:row>38</xdr:row>
      <xdr:rowOff>34595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19372</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101473</xdr:rowOff>
    </xdr:from>
    <xdr:to>
      <xdr:col>20</xdr:col>
      <xdr:colOff>38100</xdr:colOff>
      <xdr:row>38</xdr:row>
      <xdr:rowOff>31623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22750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92362</xdr:rowOff>
    </xdr:from>
    <xdr:to>
      <xdr:col>15</xdr:col>
      <xdr:colOff>101600</xdr:colOff>
      <xdr:row>38</xdr:row>
      <xdr:rowOff>22512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13639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95497</xdr:rowOff>
    </xdr:from>
    <xdr:to>
      <xdr:col>10</xdr:col>
      <xdr:colOff>165100</xdr:colOff>
      <xdr:row>38</xdr:row>
      <xdr:rowOff>25646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9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16773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3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104412</xdr:rowOff>
    </xdr:from>
    <xdr:to>
      <xdr:col>6</xdr:col>
      <xdr:colOff>38100</xdr:colOff>
      <xdr:row>38</xdr:row>
      <xdr:rowOff>34562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25689</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121645</xdr:rowOff>
    </xdr:from>
    <xdr:to>
      <xdr:col>24</xdr:col>
      <xdr:colOff>63500</xdr:colOff>
      <xdr:row>57</xdr:row>
      <xdr:rowOff>121534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22845"/>
          <a:ext cx="838200" cy="17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121645</xdr:rowOff>
    </xdr:from>
    <xdr:to>
      <xdr:col>19</xdr:col>
      <xdr:colOff>177800</xdr:colOff>
      <xdr:row>58</xdr:row>
      <xdr:rowOff>13340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22845"/>
          <a:ext cx="889000" cy="2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13340</xdr:rowOff>
    </xdr:from>
    <xdr:to>
      <xdr:col>15</xdr:col>
      <xdr:colOff>50800</xdr:colOff>
      <xdr:row>58</xdr:row>
      <xdr:rowOff>51133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7440"/>
          <a:ext cx="8890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29766</xdr:rowOff>
    </xdr:from>
    <xdr:to>
      <xdr:col>10</xdr:col>
      <xdr:colOff>114300</xdr:colOff>
      <xdr:row>58</xdr:row>
      <xdr:rowOff>51133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73866"/>
          <a:ext cx="8890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70734</xdr:rowOff>
    </xdr:from>
    <xdr:to>
      <xdr:col>24</xdr:col>
      <xdr:colOff>114300</xdr:colOff>
      <xdr:row>58</xdr:row>
      <xdr:rowOff>884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49161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70845</xdr:rowOff>
    </xdr:from>
    <xdr:to>
      <xdr:col>20</xdr:col>
      <xdr:colOff>38100</xdr:colOff>
      <xdr:row>57</xdr:row>
      <xdr:rowOff>995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163572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6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133990</xdr:rowOff>
    </xdr:from>
    <xdr:to>
      <xdr:col>15</xdr:col>
      <xdr:colOff>101600</xdr:colOff>
      <xdr:row>58</xdr:row>
      <xdr:rowOff>64140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333</xdr:rowOff>
    </xdr:from>
    <xdr:to>
      <xdr:col>10</xdr:col>
      <xdr:colOff>165100</xdr:colOff>
      <xdr:row>58</xdr:row>
      <xdr:rowOff>101933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93060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3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150416</xdr:rowOff>
    </xdr:from>
    <xdr:to>
      <xdr:col>6</xdr:col>
      <xdr:colOff>38100</xdr:colOff>
      <xdr:row>58</xdr:row>
      <xdr:rowOff>80566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71693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77188</xdr:rowOff>
    </xdr:from>
    <xdr:to>
      <xdr:col>24</xdr:col>
      <xdr:colOff>63500</xdr:colOff>
      <xdr:row>77</xdr:row>
      <xdr:rowOff>40994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07388"/>
          <a:ext cx="8382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40994</xdr:rowOff>
    </xdr:from>
    <xdr:to>
      <xdr:col>19</xdr:col>
      <xdr:colOff>177800</xdr:colOff>
      <xdr:row>77</xdr:row>
      <xdr:rowOff>60170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42644"/>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35148</xdr:rowOff>
    </xdr:from>
    <xdr:to>
      <xdr:col>15</xdr:col>
      <xdr:colOff>50800</xdr:colOff>
      <xdr:row>77</xdr:row>
      <xdr:rowOff>60170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36798"/>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29789</xdr:rowOff>
    </xdr:from>
    <xdr:to>
      <xdr:col>10</xdr:col>
      <xdr:colOff>114300</xdr:colOff>
      <xdr:row>77</xdr:row>
      <xdr:rowOff>35148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31439"/>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26388</xdr:rowOff>
    </xdr:from>
    <xdr:to>
      <xdr:col>24</xdr:col>
      <xdr:colOff>114300</xdr:colOff>
      <xdr:row>76</xdr:row>
      <xdr:rowOff>127988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112765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161644</xdr:rowOff>
    </xdr:from>
    <xdr:to>
      <xdr:col>20</xdr:col>
      <xdr:colOff>38100</xdr:colOff>
      <xdr:row>77</xdr:row>
      <xdr:rowOff>91794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82921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9370</xdr:rowOff>
    </xdr:from>
    <xdr:to>
      <xdr:col>15</xdr:col>
      <xdr:colOff>101600</xdr:colOff>
      <xdr:row>77</xdr:row>
      <xdr:rowOff>110970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155798</xdr:rowOff>
    </xdr:from>
    <xdr:to>
      <xdr:col>10</xdr:col>
      <xdr:colOff>165100</xdr:colOff>
      <xdr:row>77</xdr:row>
      <xdr:rowOff>85948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77075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150439</xdr:rowOff>
    </xdr:from>
    <xdr:to>
      <xdr:col>6</xdr:col>
      <xdr:colOff>38100</xdr:colOff>
      <xdr:row>77</xdr:row>
      <xdr:rowOff>80589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71716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7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100160</xdr:rowOff>
    </xdr:from>
    <xdr:to>
      <xdr:col>24</xdr:col>
      <xdr:colOff>63500</xdr:colOff>
      <xdr:row>98</xdr:row>
      <xdr:rowOff>123636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2260"/>
          <a:ext cx="8382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123636</xdr:rowOff>
    </xdr:from>
    <xdr:to>
      <xdr:col>19</xdr:col>
      <xdr:colOff>177800</xdr:colOff>
      <xdr:row>98</xdr:row>
      <xdr:rowOff>133911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5736"/>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118937</xdr:rowOff>
    </xdr:from>
    <xdr:to>
      <xdr:col>15</xdr:col>
      <xdr:colOff>50800</xdr:colOff>
      <xdr:row>98</xdr:row>
      <xdr:rowOff>133911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21037"/>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105080</xdr:rowOff>
    </xdr:from>
    <xdr:to>
      <xdr:col>10</xdr:col>
      <xdr:colOff>114300</xdr:colOff>
      <xdr:row>98</xdr:row>
      <xdr:rowOff>118937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0718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49360</xdr:rowOff>
    </xdr:from>
    <xdr:to>
      <xdr:col>24</xdr:col>
      <xdr:colOff>114300</xdr:colOff>
      <xdr:row>98</xdr:row>
      <xdr:rowOff>150960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135737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72836</xdr:rowOff>
    </xdr:from>
    <xdr:to>
      <xdr:col>20</xdr:col>
      <xdr:colOff>38100</xdr:colOff>
      <xdr:row>99</xdr:row>
      <xdr:rowOff>2986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165563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83111</xdr:rowOff>
    </xdr:from>
    <xdr:to>
      <xdr:col>15</xdr:col>
      <xdr:colOff>101600</xdr:colOff>
      <xdr:row>99</xdr:row>
      <xdr:rowOff>13261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68137</xdr:rowOff>
    </xdr:from>
    <xdr:to>
      <xdr:col>10</xdr:col>
      <xdr:colOff>165100</xdr:colOff>
      <xdr:row>98</xdr:row>
      <xdr:rowOff>169737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160864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54280</xdr:rowOff>
    </xdr:from>
    <xdr:to>
      <xdr:col>6</xdr:col>
      <xdr:colOff>38100</xdr:colOff>
      <xdr:row>98</xdr:row>
      <xdr:rowOff>155880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147007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56926</xdr:rowOff>
    </xdr:from>
    <xdr:to>
      <xdr:col>55</xdr:col>
      <xdr:colOff>0</xdr:colOff>
      <xdr:row>59</xdr:row>
      <xdr:rowOff>60126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7247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49314</xdr:rowOff>
    </xdr:from>
    <xdr:to>
      <xdr:col>50</xdr:col>
      <xdr:colOff>114300</xdr:colOff>
      <xdr:row>59</xdr:row>
      <xdr:rowOff>56926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6486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49314</xdr:rowOff>
    </xdr:from>
    <xdr:to>
      <xdr:col>45</xdr:col>
      <xdr:colOff>177800</xdr:colOff>
      <xdr:row>59</xdr:row>
      <xdr:rowOff>55568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6486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112147</xdr:rowOff>
    </xdr:from>
    <xdr:to>
      <xdr:col>41</xdr:col>
      <xdr:colOff>50800</xdr:colOff>
      <xdr:row>59</xdr:row>
      <xdr:rowOff>55568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56247"/>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9326</xdr:rowOff>
    </xdr:from>
    <xdr:to>
      <xdr:col>55</xdr:col>
      <xdr:colOff>50800</xdr:colOff>
      <xdr:row>59</xdr:row>
      <xdr:rowOff>110926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95703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6126</xdr:rowOff>
    </xdr:from>
    <xdr:to>
      <xdr:col>50</xdr:col>
      <xdr:colOff>165100</xdr:colOff>
      <xdr:row>59</xdr:row>
      <xdr:rowOff>107726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98853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2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169964</xdr:rowOff>
    </xdr:from>
    <xdr:to>
      <xdr:col>46</xdr:col>
      <xdr:colOff>38100</xdr:colOff>
      <xdr:row>59</xdr:row>
      <xdr:rowOff>100114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91241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2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4768</xdr:rowOff>
    </xdr:from>
    <xdr:to>
      <xdr:col>41</xdr:col>
      <xdr:colOff>101600</xdr:colOff>
      <xdr:row>59</xdr:row>
      <xdr:rowOff>106368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97495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2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61347</xdr:rowOff>
    </xdr:from>
    <xdr:to>
      <xdr:col>36</xdr:col>
      <xdr:colOff>165100</xdr:colOff>
      <xdr:row>58</xdr:row>
      <xdr:rowOff>162947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8024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8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32779</xdr:rowOff>
    </xdr:from>
    <xdr:to>
      <xdr:col>55</xdr:col>
      <xdr:colOff>0</xdr:colOff>
      <xdr:row>78</xdr:row>
      <xdr:rowOff>48141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05879"/>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31060</xdr:rowOff>
    </xdr:from>
    <xdr:to>
      <xdr:col>50</xdr:col>
      <xdr:colOff>114300</xdr:colOff>
      <xdr:row>78</xdr:row>
      <xdr:rowOff>48141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04160"/>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23744</xdr:rowOff>
    </xdr:from>
    <xdr:to>
      <xdr:col>45</xdr:col>
      <xdr:colOff>177800</xdr:colOff>
      <xdr:row>78</xdr:row>
      <xdr:rowOff>31060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9684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23744</xdr:rowOff>
    </xdr:from>
    <xdr:to>
      <xdr:col>41</xdr:col>
      <xdr:colOff>50800</xdr:colOff>
      <xdr:row>78</xdr:row>
      <xdr:rowOff>67590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6844"/>
          <a:ext cx="889000" cy="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153429</xdr:rowOff>
    </xdr:from>
    <xdr:to>
      <xdr:col>55</xdr:col>
      <xdr:colOff>50800</xdr:colOff>
      <xdr:row>78</xdr:row>
      <xdr:rowOff>83579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68356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168791</xdr:rowOff>
    </xdr:from>
    <xdr:to>
      <xdr:col>50</xdr:col>
      <xdr:colOff>165100</xdr:colOff>
      <xdr:row>78</xdr:row>
      <xdr:rowOff>98941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90068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151710</xdr:rowOff>
    </xdr:from>
    <xdr:to>
      <xdr:col>46</xdr:col>
      <xdr:colOff>38100</xdr:colOff>
      <xdr:row>78</xdr:row>
      <xdr:rowOff>81860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72987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144394</xdr:rowOff>
    </xdr:from>
    <xdr:to>
      <xdr:col>41</xdr:col>
      <xdr:colOff>101600</xdr:colOff>
      <xdr:row>78</xdr:row>
      <xdr:rowOff>74544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65671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16790</xdr:rowOff>
    </xdr:from>
    <xdr:to>
      <xdr:col>36</xdr:col>
      <xdr:colOff>165100</xdr:colOff>
      <xdr:row>78</xdr:row>
      <xdr:rowOff>118390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109517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14312</xdr:rowOff>
    </xdr:from>
    <xdr:to>
      <xdr:col>55</xdr:col>
      <xdr:colOff>0</xdr:colOff>
      <xdr:row>98</xdr:row>
      <xdr:rowOff>63861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16412"/>
          <a:ext cx="8382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63861</xdr:rowOff>
    </xdr:from>
    <xdr:to>
      <xdr:col>50</xdr:col>
      <xdr:colOff>114300</xdr:colOff>
      <xdr:row>98</xdr:row>
      <xdr:rowOff>71236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65961"/>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71236</xdr:rowOff>
    </xdr:from>
    <xdr:to>
      <xdr:col>45</xdr:col>
      <xdr:colOff>177800</xdr:colOff>
      <xdr:row>98</xdr:row>
      <xdr:rowOff>79144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73336"/>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79144</xdr:rowOff>
    </xdr:from>
    <xdr:to>
      <xdr:col>41</xdr:col>
      <xdr:colOff>50800</xdr:colOff>
      <xdr:row>98</xdr:row>
      <xdr:rowOff>82057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81244"/>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134962</xdr:rowOff>
    </xdr:from>
    <xdr:to>
      <xdr:col>55</xdr:col>
      <xdr:colOff>50800</xdr:colOff>
      <xdr:row>98</xdr:row>
      <xdr:rowOff>65112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113389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4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13061</xdr:rowOff>
    </xdr:from>
    <xdr:to>
      <xdr:col>50</xdr:col>
      <xdr:colOff>165100</xdr:colOff>
      <xdr:row>98</xdr:row>
      <xdr:rowOff>114661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105788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20436</xdr:rowOff>
    </xdr:from>
    <xdr:to>
      <xdr:col>46</xdr:col>
      <xdr:colOff>38100</xdr:colOff>
      <xdr:row>98</xdr:row>
      <xdr:rowOff>122036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113163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28344</xdr:rowOff>
    </xdr:from>
    <xdr:to>
      <xdr:col>41</xdr:col>
      <xdr:colOff>101600</xdr:colOff>
      <xdr:row>98</xdr:row>
      <xdr:rowOff>129944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31257</xdr:rowOff>
    </xdr:from>
    <xdr:to>
      <xdr:col>36</xdr:col>
      <xdr:colOff>165100</xdr:colOff>
      <xdr:row>98</xdr:row>
      <xdr:rowOff>132857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123984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167854</xdr:rowOff>
    </xdr:from>
    <xdr:to>
      <xdr:col>85</xdr:col>
      <xdr:colOff>127000</xdr:colOff>
      <xdr:row>39</xdr:row>
      <xdr:rowOff>8934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82954"/>
          <a:ext cx="8382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167854</xdr:rowOff>
    </xdr:from>
    <xdr:to>
      <xdr:col>81</xdr:col>
      <xdr:colOff>50800</xdr:colOff>
      <xdr:row>39</xdr:row>
      <xdr:rowOff>5159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82954"/>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5159</xdr:rowOff>
    </xdr:from>
    <xdr:to>
      <xdr:col>76</xdr:col>
      <xdr:colOff>114300</xdr:colOff>
      <xdr:row>39</xdr:row>
      <xdr:rowOff>9728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91709"/>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9728</xdr:rowOff>
    </xdr:from>
    <xdr:to>
      <xdr:col>71</xdr:col>
      <xdr:colOff>177800</xdr:colOff>
      <xdr:row>39</xdr:row>
      <xdr:rowOff>19574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96278"/>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129584</xdr:rowOff>
    </xdr:from>
    <xdr:to>
      <xdr:col>85</xdr:col>
      <xdr:colOff>177800</xdr:colOff>
      <xdr:row>39</xdr:row>
      <xdr:rowOff>59734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44511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117054</xdr:rowOff>
    </xdr:from>
    <xdr:to>
      <xdr:col>81</xdr:col>
      <xdr:colOff>101600</xdr:colOff>
      <xdr:row>39</xdr:row>
      <xdr:rowOff>47204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125809</xdr:rowOff>
    </xdr:from>
    <xdr:to>
      <xdr:col>76</xdr:col>
      <xdr:colOff>165100</xdr:colOff>
      <xdr:row>39</xdr:row>
      <xdr:rowOff>55959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47086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130378</xdr:rowOff>
    </xdr:from>
    <xdr:to>
      <xdr:col>72</xdr:col>
      <xdr:colOff>38100</xdr:colOff>
      <xdr:row>39</xdr:row>
      <xdr:rowOff>60528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51655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140224</xdr:rowOff>
    </xdr:from>
    <xdr:to>
      <xdr:col>67</xdr:col>
      <xdr:colOff>101600</xdr:colOff>
      <xdr:row>39</xdr:row>
      <xdr:rowOff>70374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61501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4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65460</xdr:rowOff>
    </xdr:from>
    <xdr:to>
      <xdr:col>85</xdr:col>
      <xdr:colOff>127000</xdr:colOff>
      <xdr:row>58</xdr:row>
      <xdr:rowOff>76381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09560"/>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28127</xdr:rowOff>
    </xdr:from>
    <xdr:to>
      <xdr:col>81</xdr:col>
      <xdr:colOff>50800</xdr:colOff>
      <xdr:row>58</xdr:row>
      <xdr:rowOff>65460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72227"/>
          <a:ext cx="889000" cy="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28127</xdr:rowOff>
    </xdr:from>
    <xdr:to>
      <xdr:col>76</xdr:col>
      <xdr:colOff>114300</xdr:colOff>
      <xdr:row>58</xdr:row>
      <xdr:rowOff>94189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72227"/>
          <a:ext cx="889000" cy="6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94189</xdr:rowOff>
    </xdr:from>
    <xdr:to>
      <xdr:col>71</xdr:col>
      <xdr:colOff>177800</xdr:colOff>
      <xdr:row>58</xdr:row>
      <xdr:rowOff>111399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38289"/>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25581</xdr:rowOff>
    </xdr:from>
    <xdr:to>
      <xdr:col>85</xdr:col>
      <xdr:colOff>177800</xdr:colOff>
      <xdr:row>58</xdr:row>
      <xdr:rowOff>127181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111958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14660</xdr:rowOff>
    </xdr:from>
    <xdr:to>
      <xdr:col>81</xdr:col>
      <xdr:colOff>101600</xdr:colOff>
      <xdr:row>58</xdr:row>
      <xdr:rowOff>116260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107387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148777</xdr:rowOff>
    </xdr:from>
    <xdr:to>
      <xdr:col>76</xdr:col>
      <xdr:colOff>165100</xdr:colOff>
      <xdr:row>58</xdr:row>
      <xdr:rowOff>78927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2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70054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43389</xdr:rowOff>
    </xdr:from>
    <xdr:to>
      <xdr:col>72</xdr:col>
      <xdr:colOff>38100</xdr:colOff>
      <xdr:row>58</xdr:row>
      <xdr:rowOff>144989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136116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60599</xdr:rowOff>
    </xdr:from>
    <xdr:to>
      <xdr:col>67</xdr:col>
      <xdr:colOff>101600</xdr:colOff>
      <xdr:row>58</xdr:row>
      <xdr:rowOff>162199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153326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110503</xdr:rowOff>
    </xdr:from>
    <xdr:to>
      <xdr:col>85</xdr:col>
      <xdr:colOff>127000</xdr:colOff>
      <xdr:row>78</xdr:row>
      <xdr:rowOff>137026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83603"/>
          <a:ext cx="838200" cy="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110503</xdr:rowOff>
    </xdr:from>
    <xdr:to>
      <xdr:col>81</xdr:col>
      <xdr:colOff>50800</xdr:colOff>
      <xdr:row>78</xdr:row>
      <xdr:rowOff>122878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8360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122878</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5978"/>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86226</xdr:rowOff>
    </xdr:from>
    <xdr:to>
      <xdr:col>85</xdr:col>
      <xdr:colOff>177800</xdr:colOff>
      <xdr:row>79</xdr:row>
      <xdr:rowOff>16376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59703</xdr:rowOff>
    </xdr:from>
    <xdr:to>
      <xdr:col>81</xdr:col>
      <xdr:colOff>101600</xdr:colOff>
      <xdr:row>78</xdr:row>
      <xdr:rowOff>161303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152430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2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72078</xdr:rowOff>
    </xdr:from>
    <xdr:to>
      <xdr:col>76</xdr:col>
      <xdr:colOff>165100</xdr:colOff>
      <xdr:row>79</xdr:row>
      <xdr:rowOff>2228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164805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3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39326</xdr:rowOff>
    </xdr:from>
    <xdr:to>
      <xdr:col>85</xdr:col>
      <xdr:colOff>127000</xdr:colOff>
      <xdr:row>98</xdr:row>
      <xdr:rowOff>41624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4142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29967</xdr:rowOff>
    </xdr:from>
    <xdr:to>
      <xdr:col>81</xdr:col>
      <xdr:colOff>50800</xdr:colOff>
      <xdr:row>98</xdr:row>
      <xdr:rowOff>41624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32067"/>
          <a:ext cx="8890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29032</xdr:rowOff>
    </xdr:from>
    <xdr:to>
      <xdr:col>76</xdr:col>
      <xdr:colOff>114300</xdr:colOff>
      <xdr:row>98</xdr:row>
      <xdr:rowOff>29967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31132"/>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29032</xdr:rowOff>
    </xdr:from>
    <xdr:to>
      <xdr:col>71</xdr:col>
      <xdr:colOff>177800</xdr:colOff>
      <xdr:row>98</xdr:row>
      <xdr:rowOff>30449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311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159976</xdr:rowOff>
    </xdr:from>
    <xdr:to>
      <xdr:col>85</xdr:col>
      <xdr:colOff>177800</xdr:colOff>
      <xdr:row>98</xdr:row>
      <xdr:rowOff>90126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74903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162274</xdr:rowOff>
    </xdr:from>
    <xdr:to>
      <xdr:col>81</xdr:col>
      <xdr:colOff>101600</xdr:colOff>
      <xdr:row>98</xdr:row>
      <xdr:rowOff>92424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83551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150617</xdr:rowOff>
    </xdr:from>
    <xdr:to>
      <xdr:col>76</xdr:col>
      <xdr:colOff>165100</xdr:colOff>
      <xdr:row>98</xdr:row>
      <xdr:rowOff>80767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71894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149682</xdr:rowOff>
    </xdr:from>
    <xdr:to>
      <xdr:col>72</xdr:col>
      <xdr:colOff>38100</xdr:colOff>
      <xdr:row>98</xdr:row>
      <xdr:rowOff>79832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151099</xdr:rowOff>
    </xdr:from>
    <xdr:to>
      <xdr:col>67</xdr:col>
      <xdr:colOff>101600</xdr:colOff>
      <xdr:row>98</xdr:row>
      <xdr:rowOff>81249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72376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年度は全て類似団体平均値以下である。総務費の増加は新型コロナウイルス感染症対策の特別定額給付金支給事業による。</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類似団体に比べて低い数値で推移しているが、</a:t>
          </a:r>
          <a:r>
            <a:rPr lang="ja-JP" altLang="ja-JP" sz="1100">
              <a:solidFill>
                <a:schemeClr val="dk1"/>
              </a:solidFill>
              <a:effectLst/>
              <a:latin typeface="+mn-lt"/>
              <a:ea typeface="+mn-ea"/>
              <a:cs typeface="+mn-cs"/>
            </a:rPr>
            <a:t>経常的な</a:t>
          </a:r>
          <a:r>
            <a:rPr kumimoji="1" lang="ja-JP" altLang="ja-JP" sz="1100">
              <a:solidFill>
                <a:schemeClr val="dk1"/>
              </a:solidFill>
              <a:effectLst/>
              <a:latin typeface="+mn-lt"/>
              <a:ea typeface="+mn-ea"/>
              <a:cs typeface="+mn-cs"/>
            </a:rPr>
            <a:t>人件費、物件費め事業費の抑制が今後の課題である。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a:t>
          </a:r>
          <a:r>
            <a:rPr kumimoji="1" lang="ja-JP" altLang="en-US" sz="1100">
              <a:solidFill>
                <a:schemeClr val="dk1"/>
              </a:solidFill>
              <a:effectLst/>
              <a:latin typeface="+mn-lt"/>
              <a:ea typeface="+mn-ea"/>
              <a:cs typeface="+mn-cs"/>
            </a:rPr>
            <a:t>Ｒ３は</a:t>
          </a:r>
          <a:r>
            <a:rPr kumimoji="1" lang="ja-JP" altLang="ja-JP" sz="1100">
              <a:solidFill>
                <a:schemeClr val="dk1"/>
              </a:solidFill>
              <a:effectLst/>
              <a:latin typeface="+mn-lt"/>
              <a:ea typeface="+mn-ea"/>
              <a:cs typeface="+mn-cs"/>
            </a:rPr>
            <a:t>取崩しを</a:t>
          </a:r>
          <a:r>
            <a:rPr kumimoji="1" lang="ja-JP" altLang="en-US" sz="1100">
              <a:solidFill>
                <a:schemeClr val="dk1"/>
              </a:solidFill>
              <a:effectLst/>
              <a:latin typeface="+mn-lt"/>
              <a:ea typeface="+mn-ea"/>
              <a:cs typeface="+mn-cs"/>
            </a:rPr>
            <a:t>行うことなく財政運営が行えた。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実質単年度収支は黒字とな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標準財政規模に占める実質収支額は前年度▲</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ポイント減。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適切な財源の確保と歳出の精査により、将来を見据えた財調と特目基金運用を図りたい。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32207;&#21209;&#20225;&#30011;&#35506;/&#20225;&#30011;&#36001;&#25919;&#20418;_&#20418;&#38263;/&#20225;&#30011;&#36001;&#25919;&#20418;&#38263;/R04&#65374;/00%20&#35519;&#26619;&#29289;/R05/(2023.10.16)&#20196;&#21644;&#65299;&#24180;&#24230;&#36001;&#25919;&#29366;&#27841;&#36039;&#26009;&#38598;&#12398;&#20316;&#25104;&#12395;&#12388;&#12356;&#12390;/&#8594;&#30476;&#12289;&#22269;&#65320;&#65328;&#12424;&#12426;&#65316;&#65324;/&#12304;&#36001;&#25919;&#29366;&#27841;&#36039;&#26009;&#38598;&#12305;_203491_&#38738;&#2640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55.7</v>
          </cell>
          <cell r="BX53">
            <v>57.4</v>
          </cell>
          <cell r="CF53">
            <v>58.9</v>
          </cell>
          <cell r="CN53">
            <v>59.5</v>
          </cell>
          <cell r="CV53">
            <v>61.1</v>
          </cell>
        </row>
        <row r="55">
          <cell r="AN55" t="str">
            <v>類似団体内平均値</v>
          </cell>
          <cell r="BP55">
            <v>0</v>
          </cell>
          <cell r="BX55">
            <v>0</v>
          </cell>
          <cell r="CF55">
            <v>0</v>
          </cell>
          <cell r="CN55">
            <v>0</v>
          </cell>
          <cell r="CV55">
            <v>0</v>
          </cell>
        </row>
        <row r="57">
          <cell r="BP57">
            <v>58.4</v>
          </cell>
          <cell r="BX57">
            <v>61.8</v>
          </cell>
          <cell r="CF57">
            <v>63.1</v>
          </cell>
          <cell r="CN57">
            <v>62.2</v>
          </cell>
          <cell r="CV57">
            <v>48</v>
          </cell>
        </row>
        <row r="72">
          <cell r="BP72" t="str">
            <v>H29</v>
          </cell>
          <cell r="BX72" t="str">
            <v>H30</v>
          </cell>
          <cell r="CF72" t="str">
            <v>R01</v>
          </cell>
          <cell r="CN72" t="str">
            <v>R02</v>
          </cell>
          <cell r="CV72" t="str">
            <v>R03</v>
          </cell>
        </row>
        <row r="73">
          <cell r="AN73" t="str">
            <v>当該団体値</v>
          </cell>
        </row>
        <row r="75">
          <cell r="BP75">
            <v>7</v>
          </cell>
          <cell r="BX75">
            <v>6.7</v>
          </cell>
          <cell r="CF75">
            <v>6.5</v>
          </cell>
          <cell r="CN75">
            <v>6.7</v>
          </cell>
          <cell r="CV75">
            <v>7.1</v>
          </cell>
        </row>
        <row r="77">
          <cell r="AN77" t="str">
            <v>類似団体内平均値</v>
          </cell>
          <cell r="BP77">
            <v>0</v>
          </cell>
          <cell r="BX77">
            <v>0</v>
          </cell>
          <cell r="CF77">
            <v>0</v>
          </cell>
          <cell r="CN77">
            <v>0</v>
          </cell>
          <cell r="CV77">
            <v>0</v>
          </cell>
        </row>
        <row r="79">
          <cell r="BP79">
            <v>5.6</v>
          </cell>
          <cell r="BX79">
            <v>5.3</v>
          </cell>
          <cell r="CF79">
            <v>5.8</v>
          </cell>
          <cell r="CN79">
            <v>5.8</v>
          </cell>
          <cell r="CV79">
            <v>6.1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W34" sqref="W34:AK34"/>
    </sheetView>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6"/>
      <c r="DK1" s="176"/>
      <c r="DL1" s="176"/>
      <c r="DM1" s="176"/>
      <c r="DN1" s="176"/>
      <c r="DO1" s="176"/>
    </row>
    <row r="2" spans="1:119" ht="24.75" thickBot="1" x14ac:dyDescent="0.2">
      <c r="B2" s="177" t="s">
        <v>80</v>
      </c>
      <c r="C2" s="177"/>
      <c r="D2" s="178"/>
    </row>
    <row r="3" spans="1:119" ht="18.75" customHeight="1" thickBot="1" x14ac:dyDescent="0.2">
      <c r="A3" s="176"/>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6"/>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3469874</v>
      </c>
      <c r="BO4" s="368"/>
      <c r="BP4" s="368"/>
      <c r="BQ4" s="368"/>
      <c r="BR4" s="368"/>
      <c r="BS4" s="368"/>
      <c r="BT4" s="368"/>
      <c r="BU4" s="369"/>
      <c r="BV4" s="367">
        <v>3877185</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7.8</v>
      </c>
      <c r="CU4" s="374"/>
      <c r="CV4" s="374"/>
      <c r="CW4" s="374"/>
      <c r="CX4" s="374"/>
      <c r="CY4" s="374"/>
      <c r="CZ4" s="374"/>
      <c r="DA4" s="375"/>
      <c r="DB4" s="373">
        <v>8.4</v>
      </c>
      <c r="DC4" s="374"/>
      <c r="DD4" s="374"/>
      <c r="DE4" s="374"/>
      <c r="DF4" s="374"/>
      <c r="DG4" s="374"/>
      <c r="DH4" s="374"/>
      <c r="DI4" s="375"/>
    </row>
    <row r="5" spans="1:119" ht="18.75" customHeight="1" x14ac:dyDescent="0.15">
      <c r="A5" s="176"/>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3281225</v>
      </c>
      <c r="BO5" s="405"/>
      <c r="BP5" s="405"/>
      <c r="BQ5" s="405"/>
      <c r="BR5" s="405"/>
      <c r="BS5" s="405"/>
      <c r="BT5" s="405"/>
      <c r="BU5" s="406"/>
      <c r="BV5" s="404">
        <v>3677700</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76</v>
      </c>
      <c r="CU5" s="402"/>
      <c r="CV5" s="402"/>
      <c r="CW5" s="402"/>
      <c r="CX5" s="402"/>
      <c r="CY5" s="402"/>
      <c r="CZ5" s="402"/>
      <c r="DA5" s="403"/>
      <c r="DB5" s="401">
        <v>81.400000000000006</v>
      </c>
      <c r="DC5" s="402"/>
      <c r="DD5" s="402"/>
      <c r="DE5" s="402"/>
      <c r="DF5" s="402"/>
      <c r="DG5" s="402"/>
      <c r="DH5" s="402"/>
      <c r="DI5" s="403"/>
    </row>
    <row r="6" spans="1:119" ht="18.75" customHeight="1" x14ac:dyDescent="0.15">
      <c r="A6" s="176"/>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101</v>
      </c>
      <c r="AV6" s="437"/>
      <c r="AW6" s="437"/>
      <c r="AX6" s="437"/>
      <c r="AY6" s="438" t="s">
        <v>102</v>
      </c>
      <c r="AZ6" s="439"/>
      <c r="BA6" s="439"/>
      <c r="BB6" s="439"/>
      <c r="BC6" s="439"/>
      <c r="BD6" s="439"/>
      <c r="BE6" s="439"/>
      <c r="BF6" s="439"/>
      <c r="BG6" s="439"/>
      <c r="BH6" s="439"/>
      <c r="BI6" s="439"/>
      <c r="BJ6" s="439"/>
      <c r="BK6" s="439"/>
      <c r="BL6" s="439"/>
      <c r="BM6" s="440"/>
      <c r="BN6" s="404">
        <v>188649</v>
      </c>
      <c r="BO6" s="405"/>
      <c r="BP6" s="405"/>
      <c r="BQ6" s="405"/>
      <c r="BR6" s="405"/>
      <c r="BS6" s="405"/>
      <c r="BT6" s="405"/>
      <c r="BU6" s="406"/>
      <c r="BV6" s="404">
        <v>199485</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78.7</v>
      </c>
      <c r="CU6" s="442"/>
      <c r="CV6" s="442"/>
      <c r="CW6" s="442"/>
      <c r="CX6" s="442"/>
      <c r="CY6" s="442"/>
      <c r="CZ6" s="442"/>
      <c r="DA6" s="443"/>
      <c r="DB6" s="441">
        <v>83.7</v>
      </c>
      <c r="DC6" s="442"/>
      <c r="DD6" s="442"/>
      <c r="DE6" s="442"/>
      <c r="DF6" s="442"/>
      <c r="DG6" s="442"/>
      <c r="DH6" s="442"/>
      <c r="DI6" s="443"/>
    </row>
    <row r="7" spans="1:119" ht="18.75" customHeight="1" x14ac:dyDescent="0.15">
      <c r="A7" s="176"/>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14237</v>
      </c>
      <c r="BO7" s="405"/>
      <c r="BP7" s="405"/>
      <c r="BQ7" s="405"/>
      <c r="BR7" s="405"/>
      <c r="BS7" s="405"/>
      <c r="BT7" s="405"/>
      <c r="BU7" s="406"/>
      <c r="BV7" s="404">
        <v>28239</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2248811</v>
      </c>
      <c r="CU7" s="405"/>
      <c r="CV7" s="405"/>
      <c r="CW7" s="405"/>
      <c r="CX7" s="405"/>
      <c r="CY7" s="405"/>
      <c r="CZ7" s="405"/>
      <c r="DA7" s="406"/>
      <c r="DB7" s="404">
        <v>2047955</v>
      </c>
      <c r="DC7" s="405"/>
      <c r="DD7" s="405"/>
      <c r="DE7" s="405"/>
      <c r="DF7" s="405"/>
      <c r="DG7" s="405"/>
      <c r="DH7" s="405"/>
      <c r="DI7" s="406"/>
    </row>
    <row r="8" spans="1:119" ht="18.75" customHeight="1" thickBot="1" x14ac:dyDescent="0.2">
      <c r="A8" s="176"/>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109</v>
      </c>
      <c r="AV8" s="437"/>
      <c r="AW8" s="437"/>
      <c r="AX8" s="437"/>
      <c r="AY8" s="438" t="s">
        <v>110</v>
      </c>
      <c r="AZ8" s="439"/>
      <c r="BA8" s="439"/>
      <c r="BB8" s="439"/>
      <c r="BC8" s="439"/>
      <c r="BD8" s="439"/>
      <c r="BE8" s="439"/>
      <c r="BF8" s="439"/>
      <c r="BG8" s="439"/>
      <c r="BH8" s="439"/>
      <c r="BI8" s="439"/>
      <c r="BJ8" s="439"/>
      <c r="BK8" s="439"/>
      <c r="BL8" s="439"/>
      <c r="BM8" s="440"/>
      <c r="BN8" s="404">
        <v>174412</v>
      </c>
      <c r="BO8" s="405"/>
      <c r="BP8" s="405"/>
      <c r="BQ8" s="405"/>
      <c r="BR8" s="405"/>
      <c r="BS8" s="405"/>
      <c r="BT8" s="405"/>
      <c r="BU8" s="406"/>
      <c r="BV8" s="404">
        <v>171246</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0.23</v>
      </c>
      <c r="CU8" s="445"/>
      <c r="CV8" s="445"/>
      <c r="CW8" s="445"/>
      <c r="CX8" s="445"/>
      <c r="CY8" s="445"/>
      <c r="CZ8" s="445"/>
      <c r="DA8" s="446"/>
      <c r="DB8" s="444">
        <v>0.24</v>
      </c>
      <c r="DC8" s="445"/>
      <c r="DD8" s="445"/>
      <c r="DE8" s="445"/>
      <c r="DF8" s="445"/>
      <c r="DG8" s="445"/>
      <c r="DH8" s="445"/>
      <c r="DI8" s="446"/>
    </row>
    <row r="9" spans="1:119" ht="18.75" customHeight="1" thickBot="1" x14ac:dyDescent="0.2">
      <c r="A9" s="176"/>
      <c r="B9" s="398" t="s">
        <v>112</v>
      </c>
      <c r="C9" s="399"/>
      <c r="D9" s="399"/>
      <c r="E9" s="399"/>
      <c r="F9" s="399"/>
      <c r="G9" s="399"/>
      <c r="H9" s="399"/>
      <c r="I9" s="399"/>
      <c r="J9" s="399"/>
      <c r="K9" s="447"/>
      <c r="L9" s="448" t="s">
        <v>113</v>
      </c>
      <c r="M9" s="449"/>
      <c r="N9" s="449"/>
      <c r="O9" s="449"/>
      <c r="P9" s="449"/>
      <c r="Q9" s="450"/>
      <c r="R9" s="451">
        <v>4121</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109</v>
      </c>
      <c r="AV9" s="437"/>
      <c r="AW9" s="437"/>
      <c r="AX9" s="437"/>
      <c r="AY9" s="438" t="s">
        <v>116</v>
      </c>
      <c r="AZ9" s="439"/>
      <c r="BA9" s="439"/>
      <c r="BB9" s="439"/>
      <c r="BC9" s="439"/>
      <c r="BD9" s="439"/>
      <c r="BE9" s="439"/>
      <c r="BF9" s="439"/>
      <c r="BG9" s="439"/>
      <c r="BH9" s="439"/>
      <c r="BI9" s="439"/>
      <c r="BJ9" s="439"/>
      <c r="BK9" s="439"/>
      <c r="BL9" s="439"/>
      <c r="BM9" s="440"/>
      <c r="BN9" s="404">
        <v>3166</v>
      </c>
      <c r="BO9" s="405"/>
      <c r="BP9" s="405"/>
      <c r="BQ9" s="405"/>
      <c r="BR9" s="405"/>
      <c r="BS9" s="405"/>
      <c r="BT9" s="405"/>
      <c r="BU9" s="406"/>
      <c r="BV9" s="404">
        <v>15384</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7.1</v>
      </c>
      <c r="CU9" s="402"/>
      <c r="CV9" s="402"/>
      <c r="CW9" s="402"/>
      <c r="CX9" s="402"/>
      <c r="CY9" s="402"/>
      <c r="CZ9" s="402"/>
      <c r="DA9" s="403"/>
      <c r="DB9" s="401">
        <v>7.2</v>
      </c>
      <c r="DC9" s="402"/>
      <c r="DD9" s="402"/>
      <c r="DE9" s="402"/>
      <c r="DF9" s="402"/>
      <c r="DG9" s="402"/>
      <c r="DH9" s="402"/>
      <c r="DI9" s="403"/>
    </row>
    <row r="10" spans="1:119" ht="18.75" customHeight="1" thickBot="1" x14ac:dyDescent="0.2">
      <c r="A10" s="176"/>
      <c r="B10" s="398"/>
      <c r="C10" s="399"/>
      <c r="D10" s="399"/>
      <c r="E10" s="399"/>
      <c r="F10" s="399"/>
      <c r="G10" s="399"/>
      <c r="H10" s="399"/>
      <c r="I10" s="399"/>
      <c r="J10" s="399"/>
      <c r="K10" s="447"/>
      <c r="L10" s="454" t="s">
        <v>118</v>
      </c>
      <c r="M10" s="434"/>
      <c r="N10" s="434"/>
      <c r="O10" s="434"/>
      <c r="P10" s="434"/>
      <c r="Q10" s="435"/>
      <c r="R10" s="455">
        <v>4343</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109</v>
      </c>
      <c r="AV10" s="437"/>
      <c r="AW10" s="437"/>
      <c r="AX10" s="437"/>
      <c r="AY10" s="438" t="s">
        <v>120</v>
      </c>
      <c r="AZ10" s="439"/>
      <c r="BA10" s="439"/>
      <c r="BB10" s="439"/>
      <c r="BC10" s="439"/>
      <c r="BD10" s="439"/>
      <c r="BE10" s="439"/>
      <c r="BF10" s="439"/>
      <c r="BG10" s="439"/>
      <c r="BH10" s="439"/>
      <c r="BI10" s="439"/>
      <c r="BJ10" s="439"/>
      <c r="BK10" s="439"/>
      <c r="BL10" s="439"/>
      <c r="BM10" s="440"/>
      <c r="BN10" s="404">
        <v>72968</v>
      </c>
      <c r="BO10" s="405"/>
      <c r="BP10" s="405"/>
      <c r="BQ10" s="405"/>
      <c r="BR10" s="405"/>
      <c r="BS10" s="405"/>
      <c r="BT10" s="405"/>
      <c r="BU10" s="406"/>
      <c r="BV10" s="404">
        <v>153544</v>
      </c>
      <c r="BW10" s="405"/>
      <c r="BX10" s="405"/>
      <c r="BY10" s="405"/>
      <c r="BZ10" s="405"/>
      <c r="CA10" s="405"/>
      <c r="CB10" s="405"/>
      <c r="CC10" s="406"/>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125</v>
      </c>
      <c r="AV11" s="437"/>
      <c r="AW11" s="437"/>
      <c r="AX11" s="437"/>
      <c r="AY11" s="438" t="s">
        <v>126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129</v>
      </c>
      <c r="DC11" s="445"/>
      <c r="DD11" s="445"/>
      <c r="DE11" s="445"/>
      <c r="DF11" s="445"/>
      <c r="DG11" s="445"/>
      <c r="DH11" s="445"/>
      <c r="DI11" s="446"/>
    </row>
    <row r="12" spans="1:119" ht="18.75" customHeight="1" x14ac:dyDescent="0.15">
      <c r="A12" s="176"/>
      <c r="B12" s="464" t="s">
        <v>130</v>
      </c>
      <c r="C12" s="465"/>
      <c r="D12" s="465"/>
      <c r="E12" s="465"/>
      <c r="F12" s="465"/>
      <c r="G12" s="465"/>
      <c r="H12" s="465"/>
      <c r="I12" s="465"/>
      <c r="J12" s="465"/>
      <c r="K12" s="466"/>
      <c r="L12" s="473" t="s">
        <v>131</v>
      </c>
      <c r="M12" s="474"/>
      <c r="N12" s="474"/>
      <c r="O12" s="474"/>
      <c r="P12" s="474"/>
      <c r="Q12" s="475"/>
      <c r="R12" s="476">
        <v>4293</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105</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150000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138</v>
      </c>
      <c r="DC12" s="445"/>
      <c r="DD12" s="445"/>
      <c r="DE12" s="445"/>
      <c r="DF12" s="445"/>
      <c r="DG12" s="445"/>
      <c r="DH12" s="445"/>
      <c r="DI12" s="446"/>
    </row>
    <row r="13" spans="1:119" ht="18.75" customHeight="1" x14ac:dyDescent="0.15">
      <c r="A13" s="176"/>
      <c r="B13" s="467"/>
      <c r="C13" s="468"/>
      <c r="D13" s="468"/>
      <c r="E13" s="468"/>
      <c r="F13" s="468"/>
      <c r="G13" s="468"/>
      <c r="H13" s="468"/>
      <c r="I13" s="468"/>
      <c r="J13" s="468"/>
      <c r="K13" s="469"/>
      <c r="L13" s="185"/>
      <c r="M13" s="495" t="s">
        <v>139</v>
      </c>
      <c r="N13" s="496"/>
      <c r="O13" s="496"/>
      <c r="P13" s="496"/>
      <c r="Q13" s="497"/>
      <c r="R13" s="488">
        <v>4260</v>
      </c>
      <c r="S13" s="489"/>
      <c r="T13" s="489"/>
      <c r="U13" s="489"/>
      <c r="V13" s="490"/>
      <c r="W13" s="420" t="s">
        <v>140</v>
      </c>
      <c r="X13" s="421"/>
      <c r="Y13" s="421"/>
      <c r="Z13" s="421"/>
      <c r="AA13" s="421"/>
      <c r="AB13" s="411"/>
      <c r="AC13" s="455">
        <v>194</v>
      </c>
      <c r="AD13" s="456"/>
      <c r="AE13" s="456"/>
      <c r="AF13" s="456"/>
      <c r="AG13" s="498"/>
      <c r="AH13" s="455">
        <v>217</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76134</v>
      </c>
      <c r="BO13" s="405"/>
      <c r="BP13" s="405"/>
      <c r="BQ13" s="405"/>
      <c r="BR13" s="405"/>
      <c r="BS13" s="405"/>
      <c r="BT13" s="405"/>
      <c r="BU13" s="406"/>
      <c r="BV13" s="404">
        <v>18928</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7.1</v>
      </c>
      <c r="CU13" s="402"/>
      <c r="CV13" s="402"/>
      <c r="CW13" s="402"/>
      <c r="CX13" s="402"/>
      <c r="CY13" s="402"/>
      <c r="CZ13" s="402"/>
      <c r="DA13" s="403"/>
      <c r="DB13" s="401">
        <v>6.7</v>
      </c>
      <c r="DC13" s="402"/>
      <c r="DD13" s="402"/>
      <c r="DE13" s="402"/>
      <c r="DF13" s="402"/>
      <c r="DG13" s="402"/>
      <c r="DH13" s="402"/>
      <c r="DI13" s="403"/>
    </row>
    <row r="14" spans="1:119" ht="18.75" customHeight="1" thickBot="1" x14ac:dyDescent="0.2">
      <c r="A14" s="176"/>
      <c r="B14" s="467"/>
      <c r="C14" s="468"/>
      <c r="D14" s="468"/>
      <c r="E14" s="468"/>
      <c r="F14" s="468"/>
      <c r="G14" s="468"/>
      <c r="H14" s="468"/>
      <c r="I14" s="468"/>
      <c r="J14" s="468"/>
      <c r="K14" s="469"/>
      <c r="L14" s="485" t="s">
        <v>145</v>
      </c>
      <c r="M14" s="486"/>
      <c r="N14" s="486"/>
      <c r="O14" s="486"/>
      <c r="P14" s="486"/>
      <c r="Q14" s="487"/>
      <c r="R14" s="488">
        <v>4333</v>
      </c>
      <c r="S14" s="489"/>
      <c r="T14" s="489"/>
      <c r="U14" s="489"/>
      <c r="V14" s="490"/>
      <c r="W14" s="394"/>
      <c r="X14" s="395"/>
      <c r="Y14" s="395"/>
      <c r="Z14" s="395"/>
      <c r="AA14" s="395"/>
      <c r="AB14" s="384"/>
      <c r="AC14" s="491">
        <v>9.9</v>
      </c>
      <c r="AD14" s="492"/>
      <c r="AE14" s="492"/>
      <c r="AF14" s="492"/>
      <c r="AG14" s="493"/>
      <c r="AH14" s="491">
        <v>10.7</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147</v>
      </c>
      <c r="CU14" s="503"/>
      <c r="CV14" s="503"/>
      <c r="CW14" s="503"/>
      <c r="CX14" s="503"/>
      <c r="CY14" s="503"/>
      <c r="CZ14" s="503"/>
      <c r="DA14" s="504"/>
      <c r="DB14" s="502" t="s">
        <v>137</v>
      </c>
      <c r="DC14" s="503"/>
      <c r="DD14" s="503"/>
      <c r="DE14" s="503"/>
      <c r="DF14" s="503"/>
      <c r="DG14" s="503"/>
      <c r="DH14" s="503"/>
      <c r="DI14" s="504"/>
    </row>
    <row r="15" spans="1:119" ht="18.75" customHeight="1" x14ac:dyDescent="0.15">
      <c r="A15" s="176"/>
      <c r="B15" s="467"/>
      <c r="C15" s="468"/>
      <c r="D15" s="468"/>
      <c r="E15" s="468"/>
      <c r="F15" s="468"/>
      <c r="G15" s="468"/>
      <c r="H15" s="468"/>
      <c r="I15" s="468"/>
      <c r="J15" s="468"/>
      <c r="K15" s="469"/>
      <c r="L15" s="185"/>
      <c r="M15" s="495" t="s">
        <v>148</v>
      </c>
      <c r="N15" s="496"/>
      <c r="O15" s="496"/>
      <c r="P15" s="496"/>
      <c r="Q15" s="497"/>
      <c r="R15" s="488">
        <v>4297</v>
      </c>
      <c r="S15" s="489"/>
      <c r="T15" s="489"/>
      <c r="U15" s="489"/>
      <c r="V15" s="490"/>
      <c r="W15" s="420" t="s">
        <v>149</v>
      </c>
      <c r="X15" s="421"/>
      <c r="Y15" s="421"/>
      <c r="Z15" s="421"/>
      <c r="AA15" s="421"/>
      <c r="AB15" s="411"/>
      <c r="AC15" s="455">
        <v>673</v>
      </c>
      <c r="AD15" s="456"/>
      <c r="AE15" s="456"/>
      <c r="AF15" s="456"/>
      <c r="AG15" s="498"/>
      <c r="AH15" s="455">
        <v>757</v>
      </c>
      <c r="AI15" s="456"/>
      <c r="AJ15" s="456"/>
      <c r="AK15" s="456"/>
      <c r="AL15" s="457"/>
      <c r="AM15" s="433"/>
      <c r="AN15" s="434"/>
      <c r="AO15" s="434"/>
      <c r="AP15" s="434"/>
      <c r="AQ15" s="434"/>
      <c r="AR15" s="434"/>
      <c r="AS15" s="434"/>
      <c r="AT15" s="435"/>
      <c r="AU15" s="436"/>
      <c r="AV15" s="437"/>
      <c r="AW15" s="437"/>
      <c r="AX15" s="437"/>
      <c r="AY15" s="364" t="s">
        <v>150</v>
      </c>
      <c r="AZ15" s="365"/>
      <c r="BA15" s="365"/>
      <c r="BB15" s="365"/>
      <c r="BC15" s="365"/>
      <c r="BD15" s="365"/>
      <c r="BE15" s="365"/>
      <c r="BF15" s="365"/>
      <c r="BG15" s="365"/>
      <c r="BH15" s="365"/>
      <c r="BI15" s="365"/>
      <c r="BJ15" s="365"/>
      <c r="BK15" s="365"/>
      <c r="BL15" s="365"/>
      <c r="BM15" s="366"/>
      <c r="BN15" s="367">
        <v>437509</v>
      </c>
      <c r="BO15" s="368"/>
      <c r="BP15" s="368"/>
      <c r="BQ15" s="368"/>
      <c r="BR15" s="368"/>
      <c r="BS15" s="368"/>
      <c r="BT15" s="368"/>
      <c r="BU15" s="369"/>
      <c r="BV15" s="367">
        <v>448271</v>
      </c>
      <c r="BW15" s="368"/>
      <c r="BX15" s="368"/>
      <c r="BY15" s="368"/>
      <c r="BZ15" s="368"/>
      <c r="CA15" s="368"/>
      <c r="CB15" s="368"/>
      <c r="CC15" s="369"/>
      <c r="CD15" s="505" t="s">
        <v>151</v>
      </c>
      <c r="CE15" s="506"/>
      <c r="CF15" s="506"/>
      <c r="CG15" s="506"/>
      <c r="CH15" s="506"/>
      <c r="CI15" s="506"/>
      <c r="CJ15" s="506"/>
      <c r="CK15" s="506"/>
      <c r="CL15" s="506"/>
      <c r="CM15" s="506"/>
      <c r="CN15" s="506"/>
      <c r="CO15" s="506"/>
      <c r="CP15" s="506"/>
      <c r="CQ15" s="506"/>
      <c r="CR15" s="506"/>
      <c r="CS15" s="507"/>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67"/>
      <c r="C16" s="468"/>
      <c r="D16" s="468"/>
      <c r="E16" s="468"/>
      <c r="F16" s="468"/>
      <c r="G16" s="468"/>
      <c r="H16" s="468"/>
      <c r="I16" s="468"/>
      <c r="J16" s="468"/>
      <c r="K16" s="469"/>
      <c r="L16" s="485" t="s">
        <v>152</v>
      </c>
      <c r="M16" s="508"/>
      <c r="N16" s="508"/>
      <c r="O16" s="508"/>
      <c r="P16" s="508"/>
      <c r="Q16" s="509"/>
      <c r="R16" s="510" t="s">
        <v>153</v>
      </c>
      <c r="S16" s="511"/>
      <c r="T16" s="511"/>
      <c r="U16" s="511"/>
      <c r="V16" s="512"/>
      <c r="W16" s="394"/>
      <c r="X16" s="395"/>
      <c r="Y16" s="395"/>
      <c r="Z16" s="395"/>
      <c r="AA16" s="395"/>
      <c r="AB16" s="384"/>
      <c r="AC16" s="491">
        <v>34.299999999999997</v>
      </c>
      <c r="AD16" s="492"/>
      <c r="AE16" s="492"/>
      <c r="AF16" s="492"/>
      <c r="AG16" s="493"/>
      <c r="AH16" s="491">
        <v>37.200000000000003</v>
      </c>
      <c r="AI16" s="492"/>
      <c r="AJ16" s="492"/>
      <c r="AK16" s="492"/>
      <c r="AL16" s="494"/>
      <c r="AM16" s="433"/>
      <c r="AN16" s="434"/>
      <c r="AO16" s="434"/>
      <c r="AP16" s="434"/>
      <c r="AQ16" s="434"/>
      <c r="AR16" s="434"/>
      <c r="AS16" s="434"/>
      <c r="AT16" s="435"/>
      <c r="AU16" s="436"/>
      <c r="AV16" s="437"/>
      <c r="AW16" s="437"/>
      <c r="AX16" s="437"/>
      <c r="AY16" s="438" t="s">
        <v>154</v>
      </c>
      <c r="AZ16" s="439"/>
      <c r="BA16" s="439"/>
      <c r="BB16" s="439"/>
      <c r="BC16" s="439"/>
      <c r="BD16" s="439"/>
      <c r="BE16" s="439"/>
      <c r="BF16" s="439"/>
      <c r="BG16" s="439"/>
      <c r="BH16" s="439"/>
      <c r="BI16" s="439"/>
      <c r="BJ16" s="439"/>
      <c r="BK16" s="439"/>
      <c r="BL16" s="439"/>
      <c r="BM16" s="440"/>
      <c r="BN16" s="404">
        <v>2069238</v>
      </c>
      <c r="BO16" s="405"/>
      <c r="BP16" s="405"/>
      <c r="BQ16" s="405"/>
      <c r="BR16" s="405"/>
      <c r="BS16" s="405"/>
      <c r="BT16" s="405"/>
      <c r="BU16" s="406"/>
      <c r="BV16" s="404">
        <v>1883759</v>
      </c>
      <c r="BW16" s="405"/>
      <c r="BX16" s="405"/>
      <c r="BY16" s="405"/>
      <c r="BZ16" s="405"/>
      <c r="CA16" s="405"/>
      <c r="CB16" s="405"/>
      <c r="CC16" s="406"/>
      <c r="CD16" s="189"/>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6"/>
      <c r="B17" s="470"/>
      <c r="C17" s="471"/>
      <c r="D17" s="471"/>
      <c r="E17" s="471"/>
      <c r="F17" s="471"/>
      <c r="G17" s="471"/>
      <c r="H17" s="471"/>
      <c r="I17" s="471"/>
      <c r="J17" s="471"/>
      <c r="K17" s="472"/>
      <c r="L17" s="190"/>
      <c r="M17" s="515" t="s">
        <v>155</v>
      </c>
      <c r="N17" s="516"/>
      <c r="O17" s="516"/>
      <c r="P17" s="516"/>
      <c r="Q17" s="517"/>
      <c r="R17" s="510" t="s">
        <v>156</v>
      </c>
      <c r="S17" s="511"/>
      <c r="T17" s="511"/>
      <c r="U17" s="511"/>
      <c r="V17" s="512"/>
      <c r="W17" s="420" t="s">
        <v>157</v>
      </c>
      <c r="X17" s="421"/>
      <c r="Y17" s="421"/>
      <c r="Z17" s="421"/>
      <c r="AA17" s="421"/>
      <c r="AB17" s="411"/>
      <c r="AC17" s="455">
        <v>1093</v>
      </c>
      <c r="AD17" s="456"/>
      <c r="AE17" s="456"/>
      <c r="AF17" s="456"/>
      <c r="AG17" s="498"/>
      <c r="AH17" s="455">
        <v>1062</v>
      </c>
      <c r="AI17" s="456"/>
      <c r="AJ17" s="456"/>
      <c r="AK17" s="456"/>
      <c r="AL17" s="457"/>
      <c r="AM17" s="433"/>
      <c r="AN17" s="434"/>
      <c r="AO17" s="434"/>
      <c r="AP17" s="434"/>
      <c r="AQ17" s="434"/>
      <c r="AR17" s="434"/>
      <c r="AS17" s="434"/>
      <c r="AT17" s="435"/>
      <c r="AU17" s="436"/>
      <c r="AV17" s="437"/>
      <c r="AW17" s="437"/>
      <c r="AX17" s="437"/>
      <c r="AY17" s="438" t="s">
        <v>158</v>
      </c>
      <c r="AZ17" s="439"/>
      <c r="BA17" s="439"/>
      <c r="BB17" s="439"/>
      <c r="BC17" s="439"/>
      <c r="BD17" s="439"/>
      <c r="BE17" s="439"/>
      <c r="BF17" s="439"/>
      <c r="BG17" s="439"/>
      <c r="BH17" s="439"/>
      <c r="BI17" s="439"/>
      <c r="BJ17" s="439"/>
      <c r="BK17" s="439"/>
      <c r="BL17" s="439"/>
      <c r="BM17" s="440"/>
      <c r="BN17" s="404">
        <v>537809</v>
      </c>
      <c r="BO17" s="405"/>
      <c r="BP17" s="405"/>
      <c r="BQ17" s="405"/>
      <c r="BR17" s="405"/>
      <c r="BS17" s="405"/>
      <c r="BT17" s="405"/>
      <c r="BU17" s="406"/>
      <c r="BV17" s="404">
        <v>554588</v>
      </c>
      <c r="BW17" s="405"/>
      <c r="BX17" s="405"/>
      <c r="BY17" s="405"/>
      <c r="BZ17" s="405"/>
      <c r="CA17" s="405"/>
      <c r="CB17" s="405"/>
      <c r="CC17" s="406"/>
      <c r="CD17" s="189"/>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6"/>
      <c r="B18" s="526" t="s">
        <v>159</v>
      </c>
      <c r="C18" s="447"/>
      <c r="D18" s="447"/>
      <c r="E18" s="527"/>
      <c r="F18" s="527"/>
      <c r="G18" s="527"/>
      <c r="H18" s="527"/>
      <c r="I18" s="527"/>
      <c r="J18" s="527"/>
      <c r="K18" s="527"/>
      <c r="L18" s="528">
        <v>57.1</v>
      </c>
      <c r="M18" s="528"/>
      <c r="N18" s="528"/>
      <c r="O18" s="528"/>
      <c r="P18" s="528"/>
      <c r="Q18" s="528"/>
      <c r="R18" s="529"/>
      <c r="S18" s="529"/>
      <c r="T18" s="529"/>
      <c r="U18" s="529"/>
      <c r="V18" s="530"/>
      <c r="W18" s="422"/>
      <c r="X18" s="423"/>
      <c r="Y18" s="423"/>
      <c r="Z18" s="423"/>
      <c r="AA18" s="423"/>
      <c r="AB18" s="414"/>
      <c r="AC18" s="531">
        <v>55.8</v>
      </c>
      <c r="AD18" s="532"/>
      <c r="AE18" s="532"/>
      <c r="AF18" s="532"/>
      <c r="AG18" s="533"/>
      <c r="AH18" s="531">
        <v>52.2</v>
      </c>
      <c r="AI18" s="532"/>
      <c r="AJ18" s="532"/>
      <c r="AK18" s="532"/>
      <c r="AL18" s="534"/>
      <c r="AM18" s="433"/>
      <c r="AN18" s="434"/>
      <c r="AO18" s="434"/>
      <c r="AP18" s="434"/>
      <c r="AQ18" s="434"/>
      <c r="AR18" s="434"/>
      <c r="AS18" s="434"/>
      <c r="AT18" s="435"/>
      <c r="AU18" s="436"/>
      <c r="AV18" s="437"/>
      <c r="AW18" s="437"/>
      <c r="AX18" s="437"/>
      <c r="AY18" s="438" t="s">
        <v>160</v>
      </c>
      <c r="AZ18" s="439"/>
      <c r="BA18" s="439"/>
      <c r="BB18" s="439"/>
      <c r="BC18" s="439"/>
      <c r="BD18" s="439"/>
      <c r="BE18" s="439"/>
      <c r="BF18" s="439"/>
      <c r="BG18" s="439"/>
      <c r="BH18" s="439"/>
      <c r="BI18" s="439"/>
      <c r="BJ18" s="439"/>
      <c r="BK18" s="439"/>
      <c r="BL18" s="439"/>
      <c r="BM18" s="440"/>
      <c r="BN18" s="404">
        <v>1728387</v>
      </c>
      <c r="BO18" s="405"/>
      <c r="BP18" s="405"/>
      <c r="BQ18" s="405"/>
      <c r="BR18" s="405"/>
      <c r="BS18" s="405"/>
      <c r="BT18" s="405"/>
      <c r="BU18" s="406"/>
      <c r="BV18" s="404">
        <v>1664548</v>
      </c>
      <c r="BW18" s="405"/>
      <c r="BX18" s="405"/>
      <c r="BY18" s="405"/>
      <c r="BZ18" s="405"/>
      <c r="CA18" s="405"/>
      <c r="CB18" s="405"/>
      <c r="CC18" s="406"/>
      <c r="CD18" s="189"/>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6"/>
      <c r="B19" s="526" t="s">
        <v>161</v>
      </c>
      <c r="C19" s="447"/>
      <c r="D19" s="447"/>
      <c r="E19" s="527"/>
      <c r="F19" s="527"/>
      <c r="G19" s="527"/>
      <c r="H19" s="527"/>
      <c r="I19" s="527"/>
      <c r="J19" s="527"/>
      <c r="K19" s="527"/>
      <c r="L19" s="535">
        <v>72</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162</v>
      </c>
      <c r="AZ19" s="439"/>
      <c r="BA19" s="439"/>
      <c r="BB19" s="439"/>
      <c r="BC19" s="439"/>
      <c r="BD19" s="439"/>
      <c r="BE19" s="439"/>
      <c r="BF19" s="439"/>
      <c r="BG19" s="439"/>
      <c r="BH19" s="439"/>
      <c r="BI19" s="439"/>
      <c r="BJ19" s="439"/>
      <c r="BK19" s="439"/>
      <c r="BL19" s="439"/>
      <c r="BM19" s="440"/>
      <c r="BN19" s="404">
        <v>2640862</v>
      </c>
      <c r="BO19" s="405"/>
      <c r="BP19" s="405"/>
      <c r="BQ19" s="405"/>
      <c r="BR19" s="405"/>
      <c r="BS19" s="405"/>
      <c r="BT19" s="405"/>
      <c r="BU19" s="406"/>
      <c r="BV19" s="404">
        <v>2547781</v>
      </c>
      <c r="BW19" s="405"/>
      <c r="BX19" s="405"/>
      <c r="BY19" s="405"/>
      <c r="BZ19" s="405"/>
      <c r="CA19" s="405"/>
      <c r="CB19" s="405"/>
      <c r="CC19" s="406"/>
      <c r="CD19" s="189"/>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6"/>
      <c r="B20" s="526" t="s">
        <v>163</v>
      </c>
      <c r="C20" s="447"/>
      <c r="D20" s="447"/>
      <c r="E20" s="527"/>
      <c r="F20" s="527"/>
      <c r="G20" s="527"/>
      <c r="H20" s="527"/>
      <c r="I20" s="527"/>
      <c r="J20" s="527"/>
      <c r="K20" s="527"/>
      <c r="L20" s="535">
        <v>1553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89"/>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6"/>
      <c r="B21" s="544" t="s">
        <v>164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89"/>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6"/>
      <c r="B22" s="574" t="s">
        <v>165</v>
      </c>
      <c r="C22" s="548"/>
      <c r="D22" s="549"/>
      <c r="E22" s="416" t="s">
        <v>1</v>
      </c>
      <c r="F22" s="421"/>
      <c r="G22" s="421"/>
      <c r="H22" s="421"/>
      <c r="I22" s="421"/>
      <c r="J22" s="421"/>
      <c r="K22" s="411"/>
      <c r="L22" s="416" t="s">
        <v>166</v>
      </c>
      <c r="M22" s="421"/>
      <c r="N22" s="421"/>
      <c r="O22" s="421"/>
      <c r="P22" s="411"/>
      <c r="Q22" s="579" t="s">
        <v>167</v>
      </c>
      <c r="R22" s="580"/>
      <c r="S22" s="580"/>
      <c r="T22" s="580"/>
      <c r="U22" s="580"/>
      <c r="V22" s="581"/>
      <c r="W22" s="547" t="s">
        <v>168</v>
      </c>
      <c r="X22" s="548"/>
      <c r="Y22" s="549"/>
      <c r="Z22" s="416" t="s">
        <v>1</v>
      </c>
      <c r="AA22" s="421"/>
      <c r="AB22" s="421"/>
      <c r="AC22" s="421"/>
      <c r="AD22" s="421"/>
      <c r="AE22" s="421"/>
      <c r="AF22" s="421"/>
      <c r="AG22" s="411"/>
      <c r="AH22" s="585" t="s">
        <v>169</v>
      </c>
      <c r="AI22" s="421"/>
      <c r="AJ22" s="421"/>
      <c r="AK22" s="421"/>
      <c r="AL22" s="411"/>
      <c r="AM22" s="585" t="s">
        <v>170</v>
      </c>
      <c r="AN22" s="586"/>
      <c r="AO22" s="586"/>
      <c r="AP22" s="586"/>
      <c r="AQ22" s="586"/>
      <c r="AR22" s="587"/>
      <c r="AS22" s="579" t="s">
        <v>167</v>
      </c>
      <c r="AT22" s="580"/>
      <c r="AU22" s="580"/>
      <c r="AV22" s="580"/>
      <c r="AW22" s="580"/>
      <c r="AX22" s="591"/>
      <c r="AY22" s="364" t="s">
        <v>171</v>
      </c>
      <c r="AZ22" s="365"/>
      <c r="BA22" s="365"/>
      <c r="BB22" s="365"/>
      <c r="BC22" s="365"/>
      <c r="BD22" s="365"/>
      <c r="BE22" s="365"/>
      <c r="BF22" s="365"/>
      <c r="BG22" s="365"/>
      <c r="BH22" s="365"/>
      <c r="BI22" s="365"/>
      <c r="BJ22" s="365"/>
      <c r="BK22" s="365"/>
      <c r="BL22" s="365"/>
      <c r="BM22" s="366"/>
      <c r="BN22" s="367">
        <v>1745335</v>
      </c>
      <c r="BO22" s="368"/>
      <c r="BP22" s="368"/>
      <c r="BQ22" s="368"/>
      <c r="BR22" s="368"/>
      <c r="BS22" s="368"/>
      <c r="BT22" s="368"/>
      <c r="BU22" s="369"/>
      <c r="BV22" s="367">
        <v>1786150</v>
      </c>
      <c r="BW22" s="368"/>
      <c r="BX22" s="368"/>
      <c r="BY22" s="368"/>
      <c r="BZ22" s="368"/>
      <c r="CA22" s="368"/>
      <c r="CB22" s="368"/>
      <c r="CC22" s="369"/>
      <c r="CD22" s="189"/>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6"/>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172</v>
      </c>
      <c r="AZ23" s="439"/>
      <c r="BA23" s="439"/>
      <c r="BB23" s="439"/>
      <c r="BC23" s="439"/>
      <c r="BD23" s="439"/>
      <c r="BE23" s="439"/>
      <c r="BF23" s="439"/>
      <c r="BG23" s="439"/>
      <c r="BH23" s="439"/>
      <c r="BI23" s="439"/>
      <c r="BJ23" s="439"/>
      <c r="BK23" s="439"/>
      <c r="BL23" s="439"/>
      <c r="BM23" s="440"/>
      <c r="BN23" s="404">
        <v>1295537</v>
      </c>
      <c r="BO23" s="405"/>
      <c r="BP23" s="405"/>
      <c r="BQ23" s="405"/>
      <c r="BR23" s="405"/>
      <c r="BS23" s="405"/>
      <c r="BT23" s="405"/>
      <c r="BU23" s="406"/>
      <c r="BV23" s="404">
        <v>1311405</v>
      </c>
      <c r="BW23" s="405"/>
      <c r="BX23" s="405"/>
      <c r="BY23" s="405"/>
      <c r="BZ23" s="405"/>
      <c r="CA23" s="405"/>
      <c r="CB23" s="405"/>
      <c r="CC23" s="406"/>
      <c r="CD23" s="189"/>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6"/>
      <c r="B24" s="575"/>
      <c r="C24" s="551"/>
      <c r="D24" s="552"/>
      <c r="E24" s="454" t="s">
        <v>173</v>
      </c>
      <c r="F24" s="434"/>
      <c r="G24" s="434"/>
      <c r="H24" s="434"/>
      <c r="I24" s="434"/>
      <c r="J24" s="434"/>
      <c r="K24" s="435"/>
      <c r="L24" s="455">
        <v>1</v>
      </c>
      <c r="M24" s="456"/>
      <c r="N24" s="456"/>
      <c r="O24" s="456"/>
      <c r="P24" s="498"/>
      <c r="Q24" s="455">
        <v>7400</v>
      </c>
      <c r="R24" s="456"/>
      <c r="S24" s="456"/>
      <c r="T24" s="456"/>
      <c r="U24" s="456"/>
      <c r="V24" s="498"/>
      <c r="W24" s="550"/>
      <c r="X24" s="551"/>
      <c r="Y24" s="552"/>
      <c r="Z24" s="454" t="s">
        <v>174</v>
      </c>
      <c r="AA24" s="434"/>
      <c r="AB24" s="434"/>
      <c r="AC24" s="434"/>
      <c r="AD24" s="434"/>
      <c r="AE24" s="434"/>
      <c r="AF24" s="434"/>
      <c r="AG24" s="435"/>
      <c r="AH24" s="455">
        <v>54</v>
      </c>
      <c r="AI24" s="456"/>
      <c r="AJ24" s="456"/>
      <c r="AK24" s="456"/>
      <c r="AL24" s="498"/>
      <c r="AM24" s="455">
        <v>160488</v>
      </c>
      <c r="AN24" s="456"/>
      <c r="AO24" s="456"/>
      <c r="AP24" s="456"/>
      <c r="AQ24" s="456"/>
      <c r="AR24" s="498"/>
      <c r="AS24" s="455">
        <v>2972</v>
      </c>
      <c r="AT24" s="456"/>
      <c r="AU24" s="456"/>
      <c r="AV24" s="456"/>
      <c r="AW24" s="456"/>
      <c r="AX24" s="457"/>
      <c r="AY24" s="520" t="s">
        <v>175</v>
      </c>
      <c r="AZ24" s="521"/>
      <c r="BA24" s="521"/>
      <c r="BB24" s="521"/>
      <c r="BC24" s="521"/>
      <c r="BD24" s="521"/>
      <c r="BE24" s="521"/>
      <c r="BF24" s="521"/>
      <c r="BG24" s="521"/>
      <c r="BH24" s="521"/>
      <c r="BI24" s="521"/>
      <c r="BJ24" s="521"/>
      <c r="BK24" s="521"/>
      <c r="BL24" s="521"/>
      <c r="BM24" s="522"/>
      <c r="BN24" s="404">
        <v>605632</v>
      </c>
      <c r="BO24" s="405"/>
      <c r="BP24" s="405"/>
      <c r="BQ24" s="405"/>
      <c r="BR24" s="405"/>
      <c r="BS24" s="405"/>
      <c r="BT24" s="405"/>
      <c r="BU24" s="406"/>
      <c r="BV24" s="404">
        <v>614290</v>
      </c>
      <c r="BW24" s="405"/>
      <c r="BX24" s="405"/>
      <c r="BY24" s="405"/>
      <c r="BZ24" s="405"/>
      <c r="CA24" s="405"/>
      <c r="CB24" s="405"/>
      <c r="CC24" s="406"/>
      <c r="CD24" s="189"/>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6"/>
      <c r="B25" s="575"/>
      <c r="C25" s="551"/>
      <c r="D25" s="552"/>
      <c r="E25" s="454" t="s">
        <v>176</v>
      </c>
      <c r="F25" s="434"/>
      <c r="G25" s="434"/>
      <c r="H25" s="434"/>
      <c r="I25" s="434"/>
      <c r="J25" s="434"/>
      <c r="K25" s="435"/>
      <c r="L25" s="455" t="s">
        <v>138</v>
      </c>
      <c r="M25" s="456"/>
      <c r="N25" s="456"/>
      <c r="O25" s="456"/>
      <c r="P25" s="498"/>
      <c r="Q25" s="455" t="s">
        <v>138</v>
      </c>
      <c r="R25" s="456"/>
      <c r="S25" s="456"/>
      <c r="T25" s="456"/>
      <c r="U25" s="456"/>
      <c r="V25" s="498"/>
      <c r="W25" s="550"/>
      <c r="X25" s="551"/>
      <c r="Y25" s="552"/>
      <c r="Z25" s="454" t="s">
        <v>177</v>
      </c>
      <c r="AA25" s="434"/>
      <c r="AB25" s="434"/>
      <c r="AC25" s="434"/>
      <c r="AD25" s="434"/>
      <c r="AE25" s="434"/>
      <c r="AF25" s="434"/>
      <c r="AG25" s="435"/>
      <c r="AH25" s="455" t="s">
        <v>138</v>
      </c>
      <c r="AI25" s="456"/>
      <c r="AJ25" s="456"/>
      <c r="AK25" s="456"/>
      <c r="AL25" s="498"/>
      <c r="AM25" s="455" t="s">
        <v>138</v>
      </c>
      <c r="AN25" s="456"/>
      <c r="AO25" s="456"/>
      <c r="AP25" s="456"/>
      <c r="AQ25" s="456"/>
      <c r="AR25" s="498"/>
      <c r="AS25" s="455" t="s">
        <v>138</v>
      </c>
      <c r="AT25" s="456"/>
      <c r="AU25" s="456"/>
      <c r="AV25" s="456"/>
      <c r="AW25" s="456"/>
      <c r="AX25" s="457"/>
      <c r="AY25" s="364" t="s">
        <v>178</v>
      </c>
      <c r="AZ25" s="365"/>
      <c r="BA25" s="365"/>
      <c r="BB25" s="365"/>
      <c r="BC25" s="365"/>
      <c r="BD25" s="365"/>
      <c r="BE25" s="365"/>
      <c r="BF25" s="365"/>
      <c r="BG25" s="365"/>
      <c r="BH25" s="365"/>
      <c r="BI25" s="365"/>
      <c r="BJ25" s="365"/>
      <c r="BK25" s="365"/>
      <c r="BL25" s="365"/>
      <c r="BM25" s="366"/>
      <c r="BN25" s="367" t="s">
        <v>137</v>
      </c>
      <c r="BO25" s="368"/>
      <c r="BP25" s="368"/>
      <c r="BQ25" s="368"/>
      <c r="BR25" s="368"/>
      <c r="BS25" s="368"/>
      <c r="BT25" s="368"/>
      <c r="BU25" s="369"/>
      <c r="BV25" s="367" t="s">
        <v>138</v>
      </c>
      <c r="BW25" s="368"/>
      <c r="BX25" s="368"/>
      <c r="BY25" s="368"/>
      <c r="BZ25" s="368"/>
      <c r="CA25" s="368"/>
      <c r="CB25" s="368"/>
      <c r="CC25" s="369"/>
      <c r="CD25" s="189"/>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6"/>
      <c r="B26" s="575"/>
      <c r="C26" s="551"/>
      <c r="D26" s="552"/>
      <c r="E26" s="454" t="s">
        <v>179</v>
      </c>
      <c r="F26" s="434"/>
      <c r="G26" s="434"/>
      <c r="H26" s="434"/>
      <c r="I26" s="434"/>
      <c r="J26" s="434"/>
      <c r="K26" s="435"/>
      <c r="L26" s="455">
        <v>1</v>
      </c>
      <c r="M26" s="456"/>
      <c r="N26" s="456"/>
      <c r="O26" s="456"/>
      <c r="P26" s="498"/>
      <c r="Q26" s="455">
        <v>5500</v>
      </c>
      <c r="R26" s="456"/>
      <c r="S26" s="456"/>
      <c r="T26" s="456"/>
      <c r="U26" s="456"/>
      <c r="V26" s="498"/>
      <c r="W26" s="550"/>
      <c r="X26" s="551"/>
      <c r="Y26" s="552"/>
      <c r="Z26" s="454" t="s">
        <v>180</v>
      </c>
      <c r="AA26" s="556"/>
      <c r="AB26" s="556"/>
      <c r="AC26" s="556"/>
      <c r="AD26" s="556"/>
      <c r="AE26" s="556"/>
      <c r="AF26" s="556"/>
      <c r="AG26" s="557"/>
      <c r="AH26" s="455" t="s">
        <v>138</v>
      </c>
      <c r="AI26" s="456"/>
      <c r="AJ26" s="456"/>
      <c r="AK26" s="456"/>
      <c r="AL26" s="498"/>
      <c r="AM26" s="455" t="s">
        <v>138</v>
      </c>
      <c r="AN26" s="456"/>
      <c r="AO26" s="456"/>
      <c r="AP26" s="456"/>
      <c r="AQ26" s="456"/>
      <c r="AR26" s="498"/>
      <c r="AS26" s="455" t="s">
        <v>138</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138</v>
      </c>
      <c r="BO26" s="405"/>
      <c r="BP26" s="405"/>
      <c r="BQ26" s="405"/>
      <c r="BR26" s="405"/>
      <c r="BS26" s="405"/>
      <c r="BT26" s="405"/>
      <c r="BU26" s="406"/>
      <c r="BV26" s="404" t="s">
        <v>138</v>
      </c>
      <c r="BW26" s="405"/>
      <c r="BX26" s="405"/>
      <c r="BY26" s="405"/>
      <c r="BZ26" s="405"/>
      <c r="CA26" s="405"/>
      <c r="CB26" s="405"/>
      <c r="CC26" s="406"/>
      <c r="CD26" s="189"/>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6"/>
      <c r="B27" s="575"/>
      <c r="C27" s="551"/>
      <c r="D27" s="552"/>
      <c r="E27" s="454" t="s">
        <v>182</v>
      </c>
      <c r="F27" s="434"/>
      <c r="G27" s="434"/>
      <c r="H27" s="434"/>
      <c r="I27" s="434"/>
      <c r="J27" s="434"/>
      <c r="K27" s="435"/>
      <c r="L27" s="455">
        <v>1</v>
      </c>
      <c r="M27" s="456"/>
      <c r="N27" s="456"/>
      <c r="O27" s="456"/>
      <c r="P27" s="498"/>
      <c r="Q27" s="455">
        <v>2710</v>
      </c>
      <c r="R27" s="456"/>
      <c r="S27" s="456"/>
      <c r="T27" s="456"/>
      <c r="U27" s="456"/>
      <c r="V27" s="498"/>
      <c r="W27" s="550"/>
      <c r="X27" s="551"/>
      <c r="Y27" s="552"/>
      <c r="Z27" s="454" t="s">
        <v>183</v>
      </c>
      <c r="AA27" s="434"/>
      <c r="AB27" s="434"/>
      <c r="AC27" s="434"/>
      <c r="AD27" s="434"/>
      <c r="AE27" s="434"/>
      <c r="AF27" s="434"/>
      <c r="AG27" s="435"/>
      <c r="AH27" s="455" t="s">
        <v>137</v>
      </c>
      <c r="AI27" s="456"/>
      <c r="AJ27" s="456"/>
      <c r="AK27" s="456"/>
      <c r="AL27" s="498"/>
      <c r="AM27" s="455" t="s">
        <v>137</v>
      </c>
      <c r="AN27" s="456"/>
      <c r="AO27" s="456"/>
      <c r="AP27" s="456"/>
      <c r="AQ27" s="456"/>
      <c r="AR27" s="498"/>
      <c r="AS27" s="455" t="s">
        <v>138</v>
      </c>
      <c r="AT27" s="456"/>
      <c r="AU27" s="456"/>
      <c r="AV27" s="456"/>
      <c r="AW27" s="456"/>
      <c r="AX27" s="457"/>
      <c r="AY27" s="499" t="s">
        <v>184</v>
      </c>
      <c r="AZ27" s="500"/>
      <c r="BA27" s="500"/>
      <c r="BB27" s="500"/>
      <c r="BC27" s="500"/>
      <c r="BD27" s="500"/>
      <c r="BE27" s="500"/>
      <c r="BF27" s="500"/>
      <c r="BG27" s="500"/>
      <c r="BH27" s="500"/>
      <c r="BI27" s="500"/>
      <c r="BJ27" s="500"/>
      <c r="BK27" s="500"/>
      <c r="BL27" s="500"/>
      <c r="BM27" s="501"/>
      <c r="BN27" s="523">
        <v>115147</v>
      </c>
      <c r="BO27" s="524"/>
      <c r="BP27" s="524"/>
      <c r="BQ27" s="524"/>
      <c r="BR27" s="524"/>
      <c r="BS27" s="524"/>
      <c r="BT27" s="524"/>
      <c r="BU27" s="525"/>
      <c r="BV27" s="523">
        <v>105247</v>
      </c>
      <c r="BW27" s="524"/>
      <c r="BX27" s="524"/>
      <c r="BY27" s="524"/>
      <c r="BZ27" s="524"/>
      <c r="CA27" s="524"/>
      <c r="CB27" s="524"/>
      <c r="CC27" s="525"/>
      <c r="CD27" s="191"/>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6"/>
      <c r="B28" s="575"/>
      <c r="C28" s="551"/>
      <c r="D28" s="552"/>
      <c r="E28" s="454" t="s">
        <v>185</v>
      </c>
      <c r="F28" s="434"/>
      <c r="G28" s="434"/>
      <c r="H28" s="434"/>
      <c r="I28" s="434"/>
      <c r="J28" s="434"/>
      <c r="K28" s="435"/>
      <c r="L28" s="455">
        <v>1</v>
      </c>
      <c r="M28" s="456"/>
      <c r="N28" s="456"/>
      <c r="O28" s="456"/>
      <c r="P28" s="498"/>
      <c r="Q28" s="455">
        <v>1820</v>
      </c>
      <c r="R28" s="456"/>
      <c r="S28" s="456"/>
      <c r="T28" s="456"/>
      <c r="U28" s="456"/>
      <c r="V28" s="498"/>
      <c r="W28" s="550"/>
      <c r="X28" s="551"/>
      <c r="Y28" s="552"/>
      <c r="Z28" s="454" t="s">
        <v>186</v>
      </c>
      <c r="AA28" s="434"/>
      <c r="AB28" s="434"/>
      <c r="AC28" s="434"/>
      <c r="AD28" s="434"/>
      <c r="AE28" s="434"/>
      <c r="AF28" s="434"/>
      <c r="AG28" s="435"/>
      <c r="AH28" s="455" t="s">
        <v>138</v>
      </c>
      <c r="AI28" s="456"/>
      <c r="AJ28" s="456"/>
      <c r="AK28" s="456"/>
      <c r="AL28" s="498"/>
      <c r="AM28" s="455" t="s">
        <v>138</v>
      </c>
      <c r="AN28" s="456"/>
      <c r="AO28" s="456"/>
      <c r="AP28" s="456"/>
      <c r="AQ28" s="456"/>
      <c r="AR28" s="498"/>
      <c r="AS28" s="455" t="s">
        <v>138</v>
      </c>
      <c r="AT28" s="456"/>
      <c r="AU28" s="456"/>
      <c r="AV28" s="456"/>
      <c r="AW28" s="456"/>
      <c r="AX28" s="457"/>
      <c r="AY28" s="558" t="s">
        <v>187</v>
      </c>
      <c r="AZ28" s="559"/>
      <c r="BA28" s="559"/>
      <c r="BB28" s="560"/>
      <c r="BC28" s="364" t="s">
        <v>48</v>
      </c>
      <c r="BD28" s="365"/>
      <c r="BE28" s="365"/>
      <c r="BF28" s="365"/>
      <c r="BG28" s="365"/>
      <c r="BH28" s="365"/>
      <c r="BI28" s="365"/>
      <c r="BJ28" s="365"/>
      <c r="BK28" s="365"/>
      <c r="BL28" s="365"/>
      <c r="BM28" s="366"/>
      <c r="BN28" s="367">
        <v>1032439</v>
      </c>
      <c r="BO28" s="368"/>
      <c r="BP28" s="368"/>
      <c r="BQ28" s="368"/>
      <c r="BR28" s="368"/>
      <c r="BS28" s="368"/>
      <c r="BT28" s="368"/>
      <c r="BU28" s="369"/>
      <c r="BV28" s="367">
        <v>959471</v>
      </c>
      <c r="BW28" s="368"/>
      <c r="BX28" s="368"/>
      <c r="BY28" s="368"/>
      <c r="BZ28" s="368"/>
      <c r="CA28" s="368"/>
      <c r="CB28" s="368"/>
      <c r="CC28" s="369"/>
      <c r="CD28" s="189"/>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6"/>
      <c r="B29" s="575"/>
      <c r="C29" s="551"/>
      <c r="D29" s="552"/>
      <c r="E29" s="454" t="s">
        <v>188</v>
      </c>
      <c r="F29" s="434"/>
      <c r="G29" s="434"/>
      <c r="H29" s="434"/>
      <c r="I29" s="434"/>
      <c r="J29" s="434"/>
      <c r="K29" s="435"/>
      <c r="L29" s="455">
        <v>8</v>
      </c>
      <c r="M29" s="456"/>
      <c r="N29" s="456"/>
      <c r="O29" s="456"/>
      <c r="P29" s="498"/>
      <c r="Q29" s="455">
        <v>1640</v>
      </c>
      <c r="R29" s="456"/>
      <c r="S29" s="456"/>
      <c r="T29" s="456"/>
      <c r="U29" s="456"/>
      <c r="V29" s="498"/>
      <c r="W29" s="553"/>
      <c r="X29" s="554"/>
      <c r="Y29" s="555"/>
      <c r="Z29" s="454" t="s">
        <v>189</v>
      </c>
      <c r="AA29" s="434"/>
      <c r="AB29" s="434"/>
      <c r="AC29" s="434"/>
      <c r="AD29" s="434"/>
      <c r="AE29" s="434"/>
      <c r="AF29" s="434"/>
      <c r="AG29" s="435"/>
      <c r="AH29" s="455">
        <v>54</v>
      </c>
      <c r="AI29" s="456"/>
      <c r="AJ29" s="456"/>
      <c r="AK29" s="456"/>
      <c r="AL29" s="498"/>
      <c r="AM29" s="455">
        <v>160488</v>
      </c>
      <c r="AN29" s="456"/>
      <c r="AO29" s="456"/>
      <c r="AP29" s="456"/>
      <c r="AQ29" s="456"/>
      <c r="AR29" s="498"/>
      <c r="AS29" s="455">
        <v>2972</v>
      </c>
      <c r="AT29" s="456"/>
      <c r="AU29" s="456"/>
      <c r="AV29" s="456"/>
      <c r="AW29" s="456"/>
      <c r="AX29" s="457"/>
      <c r="AY29" s="561"/>
      <c r="AZ29" s="562"/>
      <c r="BA29" s="562"/>
      <c r="BB29" s="563"/>
      <c r="BC29" s="438" t="s">
        <v>190</v>
      </c>
      <c r="BD29" s="439"/>
      <c r="BE29" s="439"/>
      <c r="BF29" s="439"/>
      <c r="BG29" s="439"/>
      <c r="BH29" s="439"/>
      <c r="BI29" s="439"/>
      <c r="BJ29" s="439"/>
      <c r="BK29" s="439"/>
      <c r="BL29" s="439"/>
      <c r="BM29" s="440"/>
      <c r="BN29" s="404">
        <v>46688</v>
      </c>
      <c r="BO29" s="405"/>
      <c r="BP29" s="405"/>
      <c r="BQ29" s="405"/>
      <c r="BR29" s="405"/>
      <c r="BS29" s="405"/>
      <c r="BT29" s="405"/>
      <c r="BU29" s="406"/>
      <c r="BV29" s="404">
        <v>24988</v>
      </c>
      <c r="BW29" s="405"/>
      <c r="BX29" s="405"/>
      <c r="BY29" s="405"/>
      <c r="BZ29" s="405"/>
      <c r="CA29" s="405"/>
      <c r="CB29" s="405"/>
      <c r="CC29" s="406"/>
      <c r="CD29" s="191"/>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6"/>
      <c r="B30" s="576"/>
      <c r="C30" s="577"/>
      <c r="D30" s="578"/>
      <c r="E30" s="458"/>
      <c r="F30" s="459"/>
      <c r="G30" s="459"/>
      <c r="H30" s="459"/>
      <c r="I30" s="459"/>
      <c r="J30" s="459"/>
      <c r="K30" s="460"/>
      <c r="L30" s="568"/>
      <c r="M30" s="569"/>
      <c r="N30" s="569"/>
      <c r="O30" s="569"/>
      <c r="P30" s="570"/>
      <c r="Q30" s="568"/>
      <c r="R30" s="569"/>
      <c r="S30" s="569"/>
      <c r="T30" s="569"/>
      <c r="U30" s="569"/>
      <c r="V30" s="570"/>
      <c r="W30" s="571" t="s">
        <v>191</v>
      </c>
      <c r="X30" s="572"/>
      <c r="Y30" s="572"/>
      <c r="Z30" s="572"/>
      <c r="AA30" s="572"/>
      <c r="AB30" s="572"/>
      <c r="AC30" s="572"/>
      <c r="AD30" s="572"/>
      <c r="AE30" s="572"/>
      <c r="AF30" s="572"/>
      <c r="AG30" s="573"/>
      <c r="AH30" s="531">
        <v>93.5</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882147</v>
      </c>
      <c r="BO30" s="524"/>
      <c r="BP30" s="524"/>
      <c r="BQ30" s="524"/>
      <c r="BR30" s="524"/>
      <c r="BS30" s="524"/>
      <c r="BT30" s="524"/>
      <c r="BU30" s="525"/>
      <c r="BV30" s="523">
        <v>697568</v>
      </c>
      <c r="BW30" s="524"/>
      <c r="BX30" s="524"/>
      <c r="BY30" s="524"/>
      <c r="BZ30" s="524"/>
      <c r="CA30" s="524"/>
      <c r="CB30" s="524"/>
      <c r="CC30" s="525"/>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67" t="s">
        <v>192</v>
      </c>
      <c r="D32" s="567"/>
      <c r="E32" s="567"/>
      <c r="F32" s="567"/>
      <c r="G32" s="567"/>
      <c r="H32" s="567"/>
      <c r="I32" s="567"/>
      <c r="J32" s="567"/>
      <c r="K32" s="567"/>
      <c r="L32" s="567"/>
      <c r="M32" s="567"/>
      <c r="N32" s="567"/>
      <c r="O32" s="567"/>
      <c r="P32" s="567"/>
      <c r="Q32" s="567"/>
      <c r="R32" s="567"/>
      <c r="S32" s="567"/>
      <c r="U32" s="408" t="s">
        <v>193</v>
      </c>
      <c r="V32" s="408"/>
      <c r="W32" s="408"/>
      <c r="X32" s="408"/>
      <c r="Y32" s="408"/>
      <c r="Z32" s="408"/>
      <c r="AA32" s="408"/>
      <c r="AB32" s="408"/>
      <c r="AC32" s="408"/>
      <c r="AD32" s="408"/>
      <c r="AE32" s="408"/>
      <c r="AF32" s="408"/>
      <c r="AG32" s="408"/>
      <c r="AH32" s="408"/>
      <c r="AI32" s="408"/>
      <c r="AJ32" s="408"/>
      <c r="AK32" s="408"/>
      <c r="AM32" s="408" t="s">
        <v>194</v>
      </c>
      <c r="AN32" s="408"/>
      <c r="AO32" s="408"/>
      <c r="AP32" s="408"/>
      <c r="AQ32" s="408"/>
      <c r="AR32" s="408"/>
      <c r="AS32" s="408"/>
      <c r="AT32" s="408"/>
      <c r="AU32" s="408"/>
      <c r="AV32" s="408"/>
      <c r="AW32" s="408"/>
      <c r="AX32" s="408"/>
      <c r="AY32" s="408"/>
      <c r="AZ32" s="408"/>
      <c r="BA32" s="408"/>
      <c r="BB32" s="408"/>
      <c r="BC32" s="408"/>
      <c r="BE32" s="408" t="s">
        <v>195</v>
      </c>
      <c r="BF32" s="408"/>
      <c r="BG32" s="408"/>
      <c r="BH32" s="408"/>
      <c r="BI32" s="408"/>
      <c r="BJ32" s="408"/>
      <c r="BK32" s="408"/>
      <c r="BL32" s="408"/>
      <c r="BM32" s="408"/>
      <c r="BN32" s="408"/>
      <c r="BO32" s="408"/>
      <c r="BP32" s="408"/>
      <c r="BQ32" s="408"/>
      <c r="BR32" s="408"/>
      <c r="BS32" s="408"/>
      <c r="BT32" s="408"/>
      <c r="BU32" s="408"/>
      <c r="BW32" s="408" t="s">
        <v>196</v>
      </c>
      <c r="BX32" s="408"/>
      <c r="BY32" s="408"/>
      <c r="BZ32" s="408"/>
      <c r="CA32" s="408"/>
      <c r="CB32" s="408"/>
      <c r="CC32" s="408"/>
      <c r="CD32" s="408"/>
      <c r="CE32" s="408"/>
      <c r="CF32" s="408"/>
      <c r="CG32" s="408"/>
      <c r="CH32" s="408"/>
      <c r="CI32" s="408"/>
      <c r="CJ32" s="408"/>
      <c r="CK32" s="408"/>
      <c r="CL32" s="408"/>
      <c r="CM32" s="408"/>
      <c r="CO32" s="408" t="s">
        <v>197</v>
      </c>
      <c r="CP32" s="408"/>
      <c r="CQ32" s="408"/>
      <c r="CR32" s="408"/>
      <c r="CS32" s="408"/>
      <c r="CT32" s="408"/>
      <c r="CU32" s="408"/>
      <c r="CV32" s="408"/>
      <c r="CW32" s="408"/>
      <c r="CX32" s="408"/>
      <c r="CY32" s="408"/>
      <c r="CZ32" s="408"/>
      <c r="DA32" s="408"/>
      <c r="DB32" s="408"/>
      <c r="DC32" s="408"/>
      <c r="DD32" s="408"/>
      <c r="DE32" s="408"/>
      <c r="DI32" s="199"/>
    </row>
    <row r="33" spans="1:113" ht="13.5" customHeight="1" x14ac:dyDescent="0.15">
      <c r="A33" s="176"/>
      <c r="B33" s="200"/>
      <c r="C33" s="428" t="s">
        <v>198</v>
      </c>
      <c r="D33" s="428"/>
      <c r="E33" s="393" t="s">
        <v>199</v>
      </c>
      <c r="F33" s="393"/>
      <c r="G33" s="393"/>
      <c r="H33" s="393"/>
      <c r="I33" s="393"/>
      <c r="J33" s="393"/>
      <c r="K33" s="393"/>
      <c r="L33" s="393"/>
      <c r="M33" s="393"/>
      <c r="N33" s="393"/>
      <c r="O33" s="393"/>
      <c r="P33" s="393"/>
      <c r="Q33" s="393"/>
      <c r="R33" s="393"/>
      <c r="S33" s="393"/>
      <c r="T33" s="201"/>
      <c r="U33" s="428" t="s">
        <v>198</v>
      </c>
      <c r="V33" s="428"/>
      <c r="W33" s="393" t="s">
        <v>199</v>
      </c>
      <c r="X33" s="393"/>
      <c r="Y33" s="393"/>
      <c r="Z33" s="393"/>
      <c r="AA33" s="393"/>
      <c r="AB33" s="393"/>
      <c r="AC33" s="393"/>
      <c r="AD33" s="393"/>
      <c r="AE33" s="393"/>
      <c r="AF33" s="393"/>
      <c r="AG33" s="393"/>
      <c r="AH33" s="393"/>
      <c r="AI33" s="393"/>
      <c r="AJ33" s="393"/>
      <c r="AK33" s="393"/>
      <c r="AL33" s="201"/>
      <c r="AM33" s="428" t="s">
        <v>200</v>
      </c>
      <c r="AN33" s="428"/>
      <c r="AO33" s="393" t="s">
        <v>199</v>
      </c>
      <c r="AP33" s="393"/>
      <c r="AQ33" s="393"/>
      <c r="AR33" s="393"/>
      <c r="AS33" s="393"/>
      <c r="AT33" s="393"/>
      <c r="AU33" s="393"/>
      <c r="AV33" s="393"/>
      <c r="AW33" s="393"/>
      <c r="AX33" s="393"/>
      <c r="AY33" s="393"/>
      <c r="AZ33" s="393"/>
      <c r="BA33" s="393"/>
      <c r="BB33" s="393"/>
      <c r="BC33" s="393"/>
      <c r="BD33" s="202"/>
      <c r="BE33" s="393" t="s">
        <v>201</v>
      </c>
      <c r="BF33" s="393"/>
      <c r="BG33" s="393" t="s">
        <v>202</v>
      </c>
      <c r="BH33" s="393"/>
      <c r="BI33" s="393"/>
      <c r="BJ33" s="393"/>
      <c r="BK33" s="393"/>
      <c r="BL33" s="393"/>
      <c r="BM33" s="393"/>
      <c r="BN33" s="393"/>
      <c r="BO33" s="393"/>
      <c r="BP33" s="393"/>
      <c r="BQ33" s="393"/>
      <c r="BR33" s="393"/>
      <c r="BS33" s="393"/>
      <c r="BT33" s="393"/>
      <c r="BU33" s="393"/>
      <c r="BV33" s="202"/>
      <c r="BW33" s="428" t="s">
        <v>201</v>
      </c>
      <c r="BX33" s="428"/>
      <c r="BY33" s="393" t="s">
        <v>203</v>
      </c>
      <c r="BZ33" s="393"/>
      <c r="CA33" s="393"/>
      <c r="CB33" s="393"/>
      <c r="CC33" s="393"/>
      <c r="CD33" s="393"/>
      <c r="CE33" s="393"/>
      <c r="CF33" s="393"/>
      <c r="CG33" s="393"/>
      <c r="CH33" s="393"/>
      <c r="CI33" s="393"/>
      <c r="CJ33" s="393"/>
      <c r="CK33" s="393"/>
      <c r="CL33" s="393"/>
      <c r="CM33" s="393"/>
      <c r="CN33" s="201"/>
      <c r="CO33" s="428" t="s">
        <v>200</v>
      </c>
      <c r="CP33" s="428"/>
      <c r="CQ33" s="393" t="s">
        <v>204</v>
      </c>
      <c r="CR33" s="393"/>
      <c r="CS33" s="393"/>
      <c r="CT33" s="393"/>
      <c r="CU33" s="393"/>
      <c r="CV33" s="393"/>
      <c r="CW33" s="393"/>
      <c r="CX33" s="393"/>
      <c r="CY33" s="393"/>
      <c r="CZ33" s="393"/>
      <c r="DA33" s="393"/>
      <c r="DB33" s="393"/>
      <c r="DC33" s="393"/>
      <c r="DD33" s="393"/>
      <c r="DE33" s="393"/>
      <c r="DF33" s="201"/>
      <c r="DG33" s="593" t="s">
        <v>205</v>
      </c>
      <c r="DH33" s="593"/>
      <c r="DI33" s="203"/>
    </row>
    <row r="34" spans="1:113" ht="32.25" customHeight="1" x14ac:dyDescent="0.15">
      <c r="A34" s="176"/>
      <c r="B34" s="200"/>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6"/>
      <c r="U34" s="594">
        <f>IF(W34="","",MAX(C34:D43)+1)</f>
        <v>3</v>
      </c>
      <c r="V34" s="594"/>
      <c r="W34" s="595" t="str">
        <f>IF('各会計、関係団体の財政状況及び健全化判断比率'!B28="","",'各会計、関係団体の財政状況及び健全化判断比率'!B28)</f>
        <v>青木村国民健康保険特別会計</v>
      </c>
      <c r="X34" s="595"/>
      <c r="Y34" s="595"/>
      <c r="Z34" s="595"/>
      <c r="AA34" s="595"/>
      <c r="AB34" s="595"/>
      <c r="AC34" s="595"/>
      <c r="AD34" s="595"/>
      <c r="AE34" s="595"/>
      <c r="AF34" s="595"/>
      <c r="AG34" s="595"/>
      <c r="AH34" s="595"/>
      <c r="AI34" s="595"/>
      <c r="AJ34" s="595"/>
      <c r="AK34" s="595"/>
      <c r="AL34" s="176"/>
      <c r="AM34" s="594">
        <f>IF(AO34="","",MAX(C34:D43,U34:V43)+1)</f>
        <v>6</v>
      </c>
      <c r="AN34" s="594"/>
      <c r="AO34" s="595" t="str">
        <f>IF('各会計、関係団体の財政状況及び健全化判断比率'!B31="","",'各会計、関係団体の財政状況及び健全化判断比率'!B31)</f>
        <v>青木村簡易水道事業会計</v>
      </c>
      <c r="AP34" s="595"/>
      <c r="AQ34" s="595"/>
      <c r="AR34" s="595"/>
      <c r="AS34" s="595"/>
      <c r="AT34" s="595"/>
      <c r="AU34" s="595"/>
      <c r="AV34" s="595"/>
      <c r="AW34" s="595"/>
      <c r="AX34" s="595"/>
      <c r="AY34" s="595"/>
      <c r="AZ34" s="595"/>
      <c r="BA34" s="595"/>
      <c r="BB34" s="595"/>
      <c r="BC34" s="595"/>
      <c r="BD34" s="176"/>
      <c r="BE34" s="594" t="str">
        <f>IF(BG34="","",MAX(C34:D43,U34:V43,AM34:AN43)+1)</f>
        <v/>
      </c>
      <c r="BF34" s="594"/>
      <c r="BG34" s="595"/>
      <c r="BH34" s="595"/>
      <c r="BI34" s="595"/>
      <c r="BJ34" s="595"/>
      <c r="BK34" s="595"/>
      <c r="BL34" s="595"/>
      <c r="BM34" s="595"/>
      <c r="BN34" s="595"/>
      <c r="BO34" s="595"/>
      <c r="BP34" s="595"/>
      <c r="BQ34" s="595"/>
      <c r="BR34" s="595"/>
      <c r="BS34" s="595"/>
      <c r="BT34" s="595"/>
      <c r="BU34" s="595"/>
      <c r="BV34" s="176"/>
      <c r="BW34" s="594">
        <f>IF(BY34="","",MAX(C34:D43,U34:V43,AM34:AN43,BE34:BF43)+1)</f>
        <v>8</v>
      </c>
      <c r="BX34" s="594"/>
      <c r="BY34" s="595" t="str">
        <f>IF('各会計、関係団体の財政状況及び健全化判断比率'!B68="","",'各会計、関係団体の財政状況及び健全化判断比率'!B68)</f>
        <v>上田地域広域連合（一般会計）</v>
      </c>
      <c r="BZ34" s="595"/>
      <c r="CA34" s="595"/>
      <c r="CB34" s="595"/>
      <c r="CC34" s="595"/>
      <c r="CD34" s="595"/>
      <c r="CE34" s="595"/>
      <c r="CF34" s="595"/>
      <c r="CG34" s="595"/>
      <c r="CH34" s="595"/>
      <c r="CI34" s="595"/>
      <c r="CJ34" s="595"/>
      <c r="CK34" s="595"/>
      <c r="CL34" s="595"/>
      <c r="CM34" s="595"/>
      <c r="CN34" s="176"/>
      <c r="CO34" s="594">
        <f>IF(CQ34="","",MAX(C34:D43,U34:V43,AM34:AN43,BE34:BF43,BW34:BX43)+1)</f>
        <v>18</v>
      </c>
      <c r="CP34" s="594"/>
      <c r="CQ34" s="595" t="str">
        <f>IF('各会計、関係団体の財政状況及び健全化判断比率'!BS7="","",'各会計、関係団体の財政状況及び健全化判断比率'!BS7)</f>
        <v>青木村土地開発公社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3"/>
    </row>
    <row r="35" spans="1:113" ht="32.25" customHeight="1" x14ac:dyDescent="0.15">
      <c r="A35" s="176"/>
      <c r="B35" s="200"/>
      <c r="C35" s="594">
        <f>IF(E35="","",C34+1)</f>
        <v>2</v>
      </c>
      <c r="D35" s="594"/>
      <c r="E35" s="595" t="str">
        <f>IF('各会計、関係団体の財政状況及び健全化判断比率'!B8="","",'各会計、関係団体の財政状況及び健全化判断比率'!B8)</f>
        <v>青木村別荘事業特別会計</v>
      </c>
      <c r="F35" s="595"/>
      <c r="G35" s="595"/>
      <c r="H35" s="595"/>
      <c r="I35" s="595"/>
      <c r="J35" s="595"/>
      <c r="K35" s="595"/>
      <c r="L35" s="595"/>
      <c r="M35" s="595"/>
      <c r="N35" s="595"/>
      <c r="O35" s="595"/>
      <c r="P35" s="595"/>
      <c r="Q35" s="595"/>
      <c r="R35" s="595"/>
      <c r="S35" s="595"/>
      <c r="T35" s="176"/>
      <c r="U35" s="594">
        <f>IF(W35="","",U34+1)</f>
        <v>4</v>
      </c>
      <c r="V35" s="594"/>
      <c r="W35" s="595" t="str">
        <f>IF('各会計、関係団体の財政状況及び健全化判断比率'!B29="","",'各会計、関係団体の財政状況及び健全化判断比率'!B29)</f>
        <v>青木村介護保険特別会計</v>
      </c>
      <c r="X35" s="595"/>
      <c r="Y35" s="595"/>
      <c r="Z35" s="595"/>
      <c r="AA35" s="595"/>
      <c r="AB35" s="595"/>
      <c r="AC35" s="595"/>
      <c r="AD35" s="595"/>
      <c r="AE35" s="595"/>
      <c r="AF35" s="595"/>
      <c r="AG35" s="595"/>
      <c r="AH35" s="595"/>
      <c r="AI35" s="595"/>
      <c r="AJ35" s="595"/>
      <c r="AK35" s="595"/>
      <c r="AL35" s="176"/>
      <c r="AM35" s="594">
        <f t="shared" ref="AM35:AM43" si="0">IF(AO35="","",AM34+1)</f>
        <v>7</v>
      </c>
      <c r="AN35" s="594"/>
      <c r="AO35" s="595" t="str">
        <f>IF('各会計、関係団体の財政状況及び健全化判断比率'!B32="","",'各会計、関係団体の財政状況及び健全化判断比率'!B32)</f>
        <v>青木村特定環境保全公共下水道事業会計</v>
      </c>
      <c r="AP35" s="595"/>
      <c r="AQ35" s="595"/>
      <c r="AR35" s="595"/>
      <c r="AS35" s="595"/>
      <c r="AT35" s="595"/>
      <c r="AU35" s="595"/>
      <c r="AV35" s="595"/>
      <c r="AW35" s="595"/>
      <c r="AX35" s="595"/>
      <c r="AY35" s="595"/>
      <c r="AZ35" s="595"/>
      <c r="BA35" s="595"/>
      <c r="BB35" s="595"/>
      <c r="BC35" s="595"/>
      <c r="BD35" s="176"/>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6"/>
      <c r="BW35" s="594">
        <f t="shared" ref="BW35:BW43" si="2">IF(BY35="","",BW34+1)</f>
        <v>9</v>
      </c>
      <c r="BX35" s="594"/>
      <c r="BY35" s="595" t="str">
        <f>IF('各会計、関係団体の財政状況及び健全化判断比率'!B69="","",'各会計、関係団体の財政状況及び健全化判断比率'!B69)</f>
        <v>上田地域広域連合（ふるさと基金特別会計）</v>
      </c>
      <c r="BZ35" s="595"/>
      <c r="CA35" s="595"/>
      <c r="CB35" s="595"/>
      <c r="CC35" s="595"/>
      <c r="CD35" s="595"/>
      <c r="CE35" s="595"/>
      <c r="CF35" s="595"/>
      <c r="CG35" s="595"/>
      <c r="CH35" s="595"/>
      <c r="CI35" s="595"/>
      <c r="CJ35" s="595"/>
      <c r="CK35" s="595"/>
      <c r="CL35" s="595"/>
      <c r="CM35" s="595"/>
      <c r="CN35" s="176"/>
      <c r="CO35" s="594">
        <f t="shared" ref="CO35:CO43" si="3">IF(CQ35="","",CO34+1)</f>
        <v>19</v>
      </c>
      <c r="CP35" s="594"/>
      <c r="CQ35" s="595" t="str">
        <f>IF('各会計、関係団体の財政状況及び健全化判断比率'!BS8="","",'各会計、関係団体の財政状況及び健全化判断比率'!BS8)</f>
        <v>株式会社道の駅あおき</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3"/>
    </row>
    <row r="36" spans="1:113" ht="32.25" customHeight="1" x14ac:dyDescent="0.15">
      <c r="A36" s="176"/>
      <c r="B36" s="200"/>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6"/>
      <c r="U36" s="594">
        <f t="shared" ref="U36:U43" si="4">IF(W36="","",U35+1)</f>
        <v>5</v>
      </c>
      <c r="V36" s="594"/>
      <c r="W36" s="595" t="str">
        <f>IF('各会計、関係団体の財政状況及び健全化判断比率'!B30="","",'各会計、関係団体の財政状況及び健全化判断比率'!B30)</f>
        <v>青木村後期高齢者医療特別会計</v>
      </c>
      <c r="X36" s="595"/>
      <c r="Y36" s="595"/>
      <c r="Z36" s="595"/>
      <c r="AA36" s="595"/>
      <c r="AB36" s="595"/>
      <c r="AC36" s="595"/>
      <c r="AD36" s="595"/>
      <c r="AE36" s="595"/>
      <c r="AF36" s="595"/>
      <c r="AG36" s="595"/>
      <c r="AH36" s="595"/>
      <c r="AI36" s="595"/>
      <c r="AJ36" s="595"/>
      <c r="AK36" s="595"/>
      <c r="AL36" s="176"/>
      <c r="AM36" s="594" t="str">
        <f t="shared" si="0"/>
        <v/>
      </c>
      <c r="AN36" s="594"/>
      <c r="AO36" s="595"/>
      <c r="AP36" s="595"/>
      <c r="AQ36" s="595"/>
      <c r="AR36" s="595"/>
      <c r="AS36" s="595"/>
      <c r="AT36" s="595"/>
      <c r="AU36" s="595"/>
      <c r="AV36" s="595"/>
      <c r="AW36" s="595"/>
      <c r="AX36" s="595"/>
      <c r="AY36" s="595"/>
      <c r="AZ36" s="595"/>
      <c r="BA36" s="595"/>
      <c r="BB36" s="595"/>
      <c r="BC36" s="595"/>
      <c r="BD36" s="176"/>
      <c r="BE36" s="594" t="str">
        <f t="shared" si="1"/>
        <v/>
      </c>
      <c r="BF36" s="594"/>
      <c r="BG36" s="595"/>
      <c r="BH36" s="595"/>
      <c r="BI36" s="595"/>
      <c r="BJ36" s="595"/>
      <c r="BK36" s="595"/>
      <c r="BL36" s="595"/>
      <c r="BM36" s="595"/>
      <c r="BN36" s="595"/>
      <c r="BO36" s="595"/>
      <c r="BP36" s="595"/>
      <c r="BQ36" s="595"/>
      <c r="BR36" s="595"/>
      <c r="BS36" s="595"/>
      <c r="BT36" s="595"/>
      <c r="BU36" s="595"/>
      <c r="BV36" s="176"/>
      <c r="BW36" s="594">
        <f t="shared" si="2"/>
        <v>10</v>
      </c>
      <c r="BX36" s="594"/>
      <c r="BY36" s="595" t="str">
        <f>IF('各会計、関係団体の財政状況及び健全化判断比率'!B70="","",'各会計、関係団体の財政状況及び健全化判断比率'!B70)</f>
        <v>上田地域広域連合（消防特別会計）</v>
      </c>
      <c r="BZ36" s="595"/>
      <c r="CA36" s="595"/>
      <c r="CB36" s="595"/>
      <c r="CC36" s="595"/>
      <c r="CD36" s="595"/>
      <c r="CE36" s="595"/>
      <c r="CF36" s="595"/>
      <c r="CG36" s="595"/>
      <c r="CH36" s="595"/>
      <c r="CI36" s="595"/>
      <c r="CJ36" s="595"/>
      <c r="CK36" s="595"/>
      <c r="CL36" s="595"/>
      <c r="CM36" s="595"/>
      <c r="CN36" s="176"/>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3"/>
    </row>
    <row r="37" spans="1:113" ht="32.25" customHeight="1" x14ac:dyDescent="0.15">
      <c r="A37" s="176"/>
      <c r="B37" s="200"/>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6"/>
      <c r="U37" s="594" t="str">
        <f t="shared" si="4"/>
        <v/>
      </c>
      <c r="V37" s="594"/>
      <c r="W37" s="595"/>
      <c r="X37" s="595"/>
      <c r="Y37" s="595"/>
      <c r="Z37" s="595"/>
      <c r="AA37" s="595"/>
      <c r="AB37" s="595"/>
      <c r="AC37" s="595"/>
      <c r="AD37" s="595"/>
      <c r="AE37" s="595"/>
      <c r="AF37" s="595"/>
      <c r="AG37" s="595"/>
      <c r="AH37" s="595"/>
      <c r="AI37" s="595"/>
      <c r="AJ37" s="595"/>
      <c r="AK37" s="595"/>
      <c r="AL37" s="176"/>
      <c r="AM37" s="594" t="str">
        <f t="shared" si="0"/>
        <v/>
      </c>
      <c r="AN37" s="594"/>
      <c r="AO37" s="595"/>
      <c r="AP37" s="595"/>
      <c r="AQ37" s="595"/>
      <c r="AR37" s="595"/>
      <c r="AS37" s="595"/>
      <c r="AT37" s="595"/>
      <c r="AU37" s="595"/>
      <c r="AV37" s="595"/>
      <c r="AW37" s="595"/>
      <c r="AX37" s="595"/>
      <c r="AY37" s="595"/>
      <c r="AZ37" s="595"/>
      <c r="BA37" s="595"/>
      <c r="BB37" s="595"/>
      <c r="BC37" s="595"/>
      <c r="BD37" s="176"/>
      <c r="BE37" s="594" t="str">
        <f t="shared" si="1"/>
        <v/>
      </c>
      <c r="BF37" s="594"/>
      <c r="BG37" s="595"/>
      <c r="BH37" s="595"/>
      <c r="BI37" s="595"/>
      <c r="BJ37" s="595"/>
      <c r="BK37" s="595"/>
      <c r="BL37" s="595"/>
      <c r="BM37" s="595"/>
      <c r="BN37" s="595"/>
      <c r="BO37" s="595"/>
      <c r="BP37" s="595"/>
      <c r="BQ37" s="595"/>
      <c r="BR37" s="595"/>
      <c r="BS37" s="595"/>
      <c r="BT37" s="595"/>
      <c r="BU37" s="595"/>
      <c r="BV37" s="176"/>
      <c r="BW37" s="594">
        <f t="shared" si="2"/>
        <v>11</v>
      </c>
      <c r="BX37" s="594"/>
      <c r="BY37" s="595" t="str">
        <f>IF('各会計、関係団体の財政状況及び健全化判断比率'!B71="","",'各会計、関係団体の財政状況及び健全化判断比率'!B71)</f>
        <v>上田地域広域連合（介護保険特別会計）</v>
      </c>
      <c r="BZ37" s="595"/>
      <c r="CA37" s="595"/>
      <c r="CB37" s="595"/>
      <c r="CC37" s="595"/>
      <c r="CD37" s="595"/>
      <c r="CE37" s="595"/>
      <c r="CF37" s="595"/>
      <c r="CG37" s="595"/>
      <c r="CH37" s="595"/>
      <c r="CI37" s="595"/>
      <c r="CJ37" s="595"/>
      <c r="CK37" s="595"/>
      <c r="CL37" s="595"/>
      <c r="CM37" s="595"/>
      <c r="CN37" s="176"/>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3"/>
    </row>
    <row r="38" spans="1:113" ht="32.25" customHeight="1" x14ac:dyDescent="0.15">
      <c r="A38" s="176"/>
      <c r="B38" s="200"/>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6"/>
      <c r="U38" s="594" t="str">
        <f t="shared" si="4"/>
        <v/>
      </c>
      <c r="V38" s="594"/>
      <c r="W38" s="595"/>
      <c r="X38" s="595"/>
      <c r="Y38" s="595"/>
      <c r="Z38" s="595"/>
      <c r="AA38" s="595"/>
      <c r="AB38" s="595"/>
      <c r="AC38" s="595"/>
      <c r="AD38" s="595"/>
      <c r="AE38" s="595"/>
      <c r="AF38" s="595"/>
      <c r="AG38" s="595"/>
      <c r="AH38" s="595"/>
      <c r="AI38" s="595"/>
      <c r="AJ38" s="595"/>
      <c r="AK38" s="595"/>
      <c r="AL38" s="176"/>
      <c r="AM38" s="594" t="str">
        <f t="shared" si="0"/>
        <v/>
      </c>
      <c r="AN38" s="594"/>
      <c r="AO38" s="595"/>
      <c r="AP38" s="595"/>
      <c r="AQ38" s="595"/>
      <c r="AR38" s="595"/>
      <c r="AS38" s="595"/>
      <c r="AT38" s="595"/>
      <c r="AU38" s="595"/>
      <c r="AV38" s="595"/>
      <c r="AW38" s="595"/>
      <c r="AX38" s="595"/>
      <c r="AY38" s="595"/>
      <c r="AZ38" s="595"/>
      <c r="BA38" s="595"/>
      <c r="BB38" s="595"/>
      <c r="BC38" s="595"/>
      <c r="BD38" s="176"/>
      <c r="BE38" s="594" t="str">
        <f t="shared" si="1"/>
        <v/>
      </c>
      <c r="BF38" s="594"/>
      <c r="BG38" s="595"/>
      <c r="BH38" s="595"/>
      <c r="BI38" s="595"/>
      <c r="BJ38" s="595"/>
      <c r="BK38" s="595"/>
      <c r="BL38" s="595"/>
      <c r="BM38" s="595"/>
      <c r="BN38" s="595"/>
      <c r="BO38" s="595"/>
      <c r="BP38" s="595"/>
      <c r="BQ38" s="595"/>
      <c r="BR38" s="595"/>
      <c r="BS38" s="595"/>
      <c r="BT38" s="595"/>
      <c r="BU38" s="595"/>
      <c r="BV38" s="176"/>
      <c r="BW38" s="594">
        <f t="shared" si="2"/>
        <v>12</v>
      </c>
      <c r="BX38" s="594"/>
      <c r="BY38" s="595" t="str">
        <f>IF('各会計、関係団体の財政状況及び健全化判断比率'!B72="","",'各会計、関係団体の財政状況及び健全化判断比率'!B72)</f>
        <v>長野県市町村総合事務組合（一般会計）</v>
      </c>
      <c r="BZ38" s="595"/>
      <c r="CA38" s="595"/>
      <c r="CB38" s="595"/>
      <c r="CC38" s="595"/>
      <c r="CD38" s="595"/>
      <c r="CE38" s="595"/>
      <c r="CF38" s="595"/>
      <c r="CG38" s="595"/>
      <c r="CH38" s="595"/>
      <c r="CI38" s="595"/>
      <c r="CJ38" s="595"/>
      <c r="CK38" s="595"/>
      <c r="CL38" s="595"/>
      <c r="CM38" s="595"/>
      <c r="CN38" s="176"/>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3"/>
    </row>
    <row r="39" spans="1:113" ht="32.25" customHeight="1" x14ac:dyDescent="0.15">
      <c r="A39" s="176"/>
      <c r="B39" s="200"/>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6"/>
      <c r="U39" s="594" t="str">
        <f t="shared" si="4"/>
        <v/>
      </c>
      <c r="V39" s="594"/>
      <c r="W39" s="595"/>
      <c r="X39" s="595"/>
      <c r="Y39" s="595"/>
      <c r="Z39" s="595"/>
      <c r="AA39" s="595"/>
      <c r="AB39" s="595"/>
      <c r="AC39" s="595"/>
      <c r="AD39" s="595"/>
      <c r="AE39" s="595"/>
      <c r="AF39" s="595"/>
      <c r="AG39" s="595"/>
      <c r="AH39" s="595"/>
      <c r="AI39" s="595"/>
      <c r="AJ39" s="595"/>
      <c r="AK39" s="595"/>
      <c r="AL39" s="176"/>
      <c r="AM39" s="594" t="str">
        <f t="shared" si="0"/>
        <v/>
      </c>
      <c r="AN39" s="594"/>
      <c r="AO39" s="595"/>
      <c r="AP39" s="595"/>
      <c r="AQ39" s="595"/>
      <c r="AR39" s="595"/>
      <c r="AS39" s="595"/>
      <c r="AT39" s="595"/>
      <c r="AU39" s="595"/>
      <c r="AV39" s="595"/>
      <c r="AW39" s="595"/>
      <c r="AX39" s="595"/>
      <c r="AY39" s="595"/>
      <c r="AZ39" s="595"/>
      <c r="BA39" s="595"/>
      <c r="BB39" s="595"/>
      <c r="BC39" s="595"/>
      <c r="BD39" s="176"/>
      <c r="BE39" s="594" t="str">
        <f t="shared" si="1"/>
        <v/>
      </c>
      <c r="BF39" s="594"/>
      <c r="BG39" s="595"/>
      <c r="BH39" s="595"/>
      <c r="BI39" s="595"/>
      <c r="BJ39" s="595"/>
      <c r="BK39" s="595"/>
      <c r="BL39" s="595"/>
      <c r="BM39" s="595"/>
      <c r="BN39" s="595"/>
      <c r="BO39" s="595"/>
      <c r="BP39" s="595"/>
      <c r="BQ39" s="595"/>
      <c r="BR39" s="595"/>
      <c r="BS39" s="595"/>
      <c r="BT39" s="595"/>
      <c r="BU39" s="595"/>
      <c r="BV39" s="176"/>
      <c r="BW39" s="594">
        <f t="shared" si="2"/>
        <v>13</v>
      </c>
      <c r="BX39" s="594"/>
      <c r="BY39" s="595" t="str">
        <f>IF('各会計、関係団体の財政状況及び健全化判断比率'!B73="","",'各会計、関係団体の財政状況及び健全化判断比率'!B73)</f>
        <v>長野県市町村総合事務組合（非常勤職員公務災害補償特別会計）</v>
      </c>
      <c r="BZ39" s="595"/>
      <c r="CA39" s="595"/>
      <c r="CB39" s="595"/>
      <c r="CC39" s="595"/>
      <c r="CD39" s="595"/>
      <c r="CE39" s="595"/>
      <c r="CF39" s="595"/>
      <c r="CG39" s="595"/>
      <c r="CH39" s="595"/>
      <c r="CI39" s="595"/>
      <c r="CJ39" s="595"/>
      <c r="CK39" s="595"/>
      <c r="CL39" s="595"/>
      <c r="CM39" s="595"/>
      <c r="CN39" s="176"/>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3"/>
    </row>
    <row r="40" spans="1:113" ht="32.25" customHeight="1" x14ac:dyDescent="0.15">
      <c r="A40" s="176"/>
      <c r="B40" s="200"/>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6"/>
      <c r="U40" s="594" t="str">
        <f t="shared" si="4"/>
        <v/>
      </c>
      <c r="V40" s="594"/>
      <c r="W40" s="595"/>
      <c r="X40" s="595"/>
      <c r="Y40" s="595"/>
      <c r="Z40" s="595"/>
      <c r="AA40" s="595"/>
      <c r="AB40" s="595"/>
      <c r="AC40" s="595"/>
      <c r="AD40" s="595"/>
      <c r="AE40" s="595"/>
      <c r="AF40" s="595"/>
      <c r="AG40" s="595"/>
      <c r="AH40" s="595"/>
      <c r="AI40" s="595"/>
      <c r="AJ40" s="595"/>
      <c r="AK40" s="595"/>
      <c r="AL40" s="176"/>
      <c r="AM40" s="594" t="str">
        <f t="shared" si="0"/>
        <v/>
      </c>
      <c r="AN40" s="594"/>
      <c r="AO40" s="595"/>
      <c r="AP40" s="595"/>
      <c r="AQ40" s="595"/>
      <c r="AR40" s="595"/>
      <c r="AS40" s="595"/>
      <c r="AT40" s="595"/>
      <c r="AU40" s="595"/>
      <c r="AV40" s="595"/>
      <c r="AW40" s="595"/>
      <c r="AX40" s="595"/>
      <c r="AY40" s="595"/>
      <c r="AZ40" s="595"/>
      <c r="BA40" s="595"/>
      <c r="BB40" s="595"/>
      <c r="BC40" s="595"/>
      <c r="BD40" s="176"/>
      <c r="BE40" s="594" t="str">
        <f t="shared" si="1"/>
        <v/>
      </c>
      <c r="BF40" s="594"/>
      <c r="BG40" s="595"/>
      <c r="BH40" s="595"/>
      <c r="BI40" s="595"/>
      <c r="BJ40" s="595"/>
      <c r="BK40" s="595"/>
      <c r="BL40" s="595"/>
      <c r="BM40" s="595"/>
      <c r="BN40" s="595"/>
      <c r="BO40" s="595"/>
      <c r="BP40" s="595"/>
      <c r="BQ40" s="595"/>
      <c r="BR40" s="595"/>
      <c r="BS40" s="595"/>
      <c r="BT40" s="595"/>
      <c r="BU40" s="595"/>
      <c r="BV40" s="176"/>
      <c r="BW40" s="594">
        <f t="shared" si="2"/>
        <v>14</v>
      </c>
      <c r="BX40" s="594"/>
      <c r="BY40" s="595" t="str">
        <f>IF('各会計、関係団体の財政状況及び健全化判断比率'!B74="","",'各会計、関係団体の財政状況及び健全化判断比率'!B74)</f>
        <v>青木村及び上田市共有財産組合</v>
      </c>
      <c r="BZ40" s="595"/>
      <c r="CA40" s="595"/>
      <c r="CB40" s="595"/>
      <c r="CC40" s="595"/>
      <c r="CD40" s="595"/>
      <c r="CE40" s="595"/>
      <c r="CF40" s="595"/>
      <c r="CG40" s="595"/>
      <c r="CH40" s="595"/>
      <c r="CI40" s="595"/>
      <c r="CJ40" s="595"/>
      <c r="CK40" s="595"/>
      <c r="CL40" s="595"/>
      <c r="CM40" s="595"/>
      <c r="CN40" s="176"/>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3"/>
    </row>
    <row r="41" spans="1:113" ht="32.25" customHeight="1" x14ac:dyDescent="0.15">
      <c r="A41" s="176"/>
      <c r="B41" s="200"/>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6"/>
      <c r="U41" s="594" t="str">
        <f t="shared" si="4"/>
        <v/>
      </c>
      <c r="V41" s="594"/>
      <c r="W41" s="595"/>
      <c r="X41" s="595"/>
      <c r="Y41" s="595"/>
      <c r="Z41" s="595"/>
      <c r="AA41" s="595"/>
      <c r="AB41" s="595"/>
      <c r="AC41" s="595"/>
      <c r="AD41" s="595"/>
      <c r="AE41" s="595"/>
      <c r="AF41" s="595"/>
      <c r="AG41" s="595"/>
      <c r="AH41" s="595"/>
      <c r="AI41" s="595"/>
      <c r="AJ41" s="595"/>
      <c r="AK41" s="595"/>
      <c r="AL41" s="176"/>
      <c r="AM41" s="594" t="str">
        <f t="shared" si="0"/>
        <v/>
      </c>
      <c r="AN41" s="594"/>
      <c r="AO41" s="595"/>
      <c r="AP41" s="595"/>
      <c r="AQ41" s="595"/>
      <c r="AR41" s="595"/>
      <c r="AS41" s="595"/>
      <c r="AT41" s="595"/>
      <c r="AU41" s="595"/>
      <c r="AV41" s="595"/>
      <c r="AW41" s="595"/>
      <c r="AX41" s="595"/>
      <c r="AY41" s="595"/>
      <c r="AZ41" s="595"/>
      <c r="BA41" s="595"/>
      <c r="BB41" s="595"/>
      <c r="BC41" s="595"/>
      <c r="BD41" s="176"/>
      <c r="BE41" s="594" t="str">
        <f t="shared" si="1"/>
        <v/>
      </c>
      <c r="BF41" s="594"/>
      <c r="BG41" s="595"/>
      <c r="BH41" s="595"/>
      <c r="BI41" s="595"/>
      <c r="BJ41" s="595"/>
      <c r="BK41" s="595"/>
      <c r="BL41" s="595"/>
      <c r="BM41" s="595"/>
      <c r="BN41" s="595"/>
      <c r="BO41" s="595"/>
      <c r="BP41" s="595"/>
      <c r="BQ41" s="595"/>
      <c r="BR41" s="595"/>
      <c r="BS41" s="595"/>
      <c r="BT41" s="595"/>
      <c r="BU41" s="595"/>
      <c r="BV41" s="176"/>
      <c r="BW41" s="594">
        <f t="shared" si="2"/>
        <v>15</v>
      </c>
      <c r="BX41" s="594"/>
      <c r="BY41" s="595" t="str">
        <f>IF('各会計、関係団体の財政状況及び健全化判断比率'!B75="","",'各会計、関係団体の財政状況及び健全化判断比率'!B75)</f>
        <v>東北信市町村交通災害共済事務組合</v>
      </c>
      <c r="BZ41" s="595"/>
      <c r="CA41" s="595"/>
      <c r="CB41" s="595"/>
      <c r="CC41" s="595"/>
      <c r="CD41" s="595"/>
      <c r="CE41" s="595"/>
      <c r="CF41" s="595"/>
      <c r="CG41" s="595"/>
      <c r="CH41" s="595"/>
      <c r="CI41" s="595"/>
      <c r="CJ41" s="595"/>
      <c r="CK41" s="595"/>
      <c r="CL41" s="595"/>
      <c r="CM41" s="595"/>
      <c r="CN41" s="176"/>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3"/>
    </row>
    <row r="42" spans="1:113" ht="32.25" customHeight="1" x14ac:dyDescent="0.15">
      <c r="B42" s="200"/>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6"/>
      <c r="U42" s="594" t="str">
        <f t="shared" si="4"/>
        <v/>
      </c>
      <c r="V42" s="594"/>
      <c r="W42" s="595"/>
      <c r="X42" s="595"/>
      <c r="Y42" s="595"/>
      <c r="Z42" s="595"/>
      <c r="AA42" s="595"/>
      <c r="AB42" s="595"/>
      <c r="AC42" s="595"/>
      <c r="AD42" s="595"/>
      <c r="AE42" s="595"/>
      <c r="AF42" s="595"/>
      <c r="AG42" s="595"/>
      <c r="AH42" s="595"/>
      <c r="AI42" s="595"/>
      <c r="AJ42" s="595"/>
      <c r="AK42" s="595"/>
      <c r="AL42" s="176"/>
      <c r="AM42" s="594" t="str">
        <f t="shared" si="0"/>
        <v/>
      </c>
      <c r="AN42" s="594"/>
      <c r="AO42" s="595"/>
      <c r="AP42" s="595"/>
      <c r="AQ42" s="595"/>
      <c r="AR42" s="595"/>
      <c r="AS42" s="595"/>
      <c r="AT42" s="595"/>
      <c r="AU42" s="595"/>
      <c r="AV42" s="595"/>
      <c r="AW42" s="595"/>
      <c r="AX42" s="595"/>
      <c r="AY42" s="595"/>
      <c r="AZ42" s="595"/>
      <c r="BA42" s="595"/>
      <c r="BB42" s="595"/>
      <c r="BC42" s="595"/>
      <c r="BD42" s="176"/>
      <c r="BE42" s="594" t="str">
        <f t="shared" si="1"/>
        <v/>
      </c>
      <c r="BF42" s="594"/>
      <c r="BG42" s="595"/>
      <c r="BH42" s="595"/>
      <c r="BI42" s="595"/>
      <c r="BJ42" s="595"/>
      <c r="BK42" s="595"/>
      <c r="BL42" s="595"/>
      <c r="BM42" s="595"/>
      <c r="BN42" s="595"/>
      <c r="BO42" s="595"/>
      <c r="BP42" s="595"/>
      <c r="BQ42" s="595"/>
      <c r="BR42" s="595"/>
      <c r="BS42" s="595"/>
      <c r="BT42" s="595"/>
      <c r="BU42" s="595"/>
      <c r="BV42" s="176"/>
      <c r="BW42" s="594">
        <f t="shared" si="2"/>
        <v>16</v>
      </c>
      <c r="BX42" s="594"/>
      <c r="BY42" s="595" t="str">
        <f>IF('各会計、関係団体の財政状況及び健全化判断比率'!B76="","",'各会計、関係団体の財政状況及び健全化判断比率'!B76)</f>
        <v>長野県市町村自治振興組合</v>
      </c>
      <c r="BZ42" s="595"/>
      <c r="CA42" s="595"/>
      <c r="CB42" s="595"/>
      <c r="CC42" s="595"/>
      <c r="CD42" s="595"/>
      <c r="CE42" s="595"/>
      <c r="CF42" s="595"/>
      <c r="CG42" s="595"/>
      <c r="CH42" s="595"/>
      <c r="CI42" s="595"/>
      <c r="CJ42" s="595"/>
      <c r="CK42" s="595"/>
      <c r="CL42" s="595"/>
      <c r="CM42" s="595"/>
      <c r="CN42" s="176"/>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3"/>
    </row>
    <row r="43" spans="1:113" ht="32.25" customHeight="1" x14ac:dyDescent="0.15">
      <c r="B43" s="200"/>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6"/>
      <c r="U43" s="594" t="str">
        <f t="shared" si="4"/>
        <v/>
      </c>
      <c r="V43" s="594"/>
      <c r="W43" s="595"/>
      <c r="X43" s="595"/>
      <c r="Y43" s="595"/>
      <c r="Z43" s="595"/>
      <c r="AA43" s="595"/>
      <c r="AB43" s="595"/>
      <c r="AC43" s="595"/>
      <c r="AD43" s="595"/>
      <c r="AE43" s="595"/>
      <c r="AF43" s="595"/>
      <c r="AG43" s="595"/>
      <c r="AH43" s="595"/>
      <c r="AI43" s="595"/>
      <c r="AJ43" s="595"/>
      <c r="AK43" s="595"/>
      <c r="AL43" s="176"/>
      <c r="AM43" s="594" t="str">
        <f t="shared" si="0"/>
        <v/>
      </c>
      <c r="AN43" s="594"/>
      <c r="AO43" s="595"/>
      <c r="AP43" s="595"/>
      <c r="AQ43" s="595"/>
      <c r="AR43" s="595"/>
      <c r="AS43" s="595"/>
      <c r="AT43" s="595"/>
      <c r="AU43" s="595"/>
      <c r="AV43" s="595"/>
      <c r="AW43" s="595"/>
      <c r="AX43" s="595"/>
      <c r="AY43" s="595"/>
      <c r="AZ43" s="595"/>
      <c r="BA43" s="595"/>
      <c r="BB43" s="595"/>
      <c r="BC43" s="595"/>
      <c r="BD43" s="176"/>
      <c r="BE43" s="594" t="str">
        <f t="shared" si="1"/>
        <v/>
      </c>
      <c r="BF43" s="594"/>
      <c r="BG43" s="595"/>
      <c r="BH43" s="595"/>
      <c r="BI43" s="595"/>
      <c r="BJ43" s="595"/>
      <c r="BK43" s="595"/>
      <c r="BL43" s="595"/>
      <c r="BM43" s="595"/>
      <c r="BN43" s="595"/>
      <c r="BO43" s="595"/>
      <c r="BP43" s="595"/>
      <c r="BQ43" s="595"/>
      <c r="BR43" s="595"/>
      <c r="BS43" s="595"/>
      <c r="BT43" s="595"/>
      <c r="BU43" s="595"/>
      <c r="BV43" s="176"/>
      <c r="BW43" s="594">
        <f t="shared" si="2"/>
        <v>17</v>
      </c>
      <c r="BX43" s="594"/>
      <c r="BY43" s="595" t="str">
        <f>IF('各会計、関係団体の財政状況及び健全化判断比率'!B77="","",'各会計、関係団体の財政状況及び健全化判断比率'!B77)</f>
        <v>長野県後期高齢者医療広域連合（一般会計）</v>
      </c>
      <c r="BZ43" s="595"/>
      <c r="CA43" s="595"/>
      <c r="CB43" s="595"/>
      <c r="CC43" s="595"/>
      <c r="CD43" s="595"/>
      <c r="CE43" s="595"/>
      <c r="CF43" s="595"/>
      <c r="CG43" s="595"/>
      <c r="CH43" s="595"/>
      <c r="CI43" s="595"/>
      <c r="CJ43" s="595"/>
      <c r="CK43" s="595"/>
      <c r="CL43" s="595"/>
      <c r="CM43" s="595"/>
      <c r="CN43" s="176"/>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206</v>
      </c>
      <c r="E46" s="597" t="s">
        <v>207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5" t="s">
        <v>604</v>
      </c>
    </row>
    <row r="54" spans="5:113" x14ac:dyDescent="0.15"/>
    <row r="55" spans="5:113" x14ac:dyDescent="0.15"/>
    <row r="56" spans="5:113" x14ac:dyDescent="0.15"/>
  </sheetData>
  <sheetProtection algorithmName="SHA-512" hashValue="wjV2zeJumlCWLfrzaNyF7fFT0YR2WSVQUnTAgm16NxCZSWgZe0JiKR0zxCj3mdmExexJGpoX56zG42+0M642Zg==" saltValue="hR3vm2x0LDSPie/yK73mr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47" t="s">
        <v>568</v>
      </c>
      <c r="D34" s="1147"/>
      <c r="E34" s="1148"/>
      <c r="F34" s="32">
        <v>15.32</v>
      </c>
      <c r="G34" s="33">
        <v>7.96</v>
      </c>
      <c r="H34" s="33">
        <v>7.95</v>
      </c>
      <c r="I34" s="33">
        <v>8.31</v>
      </c>
      <c r="J34" s="34">
        <v>7.69</v>
      </c>
      <c r="K34" s="22"/>
      <c r="L34" s="22"/>
      <c r="M34" s="22"/>
      <c r="N34" s="22"/>
      <c r="O34" s="22"/>
      <c r="P34" s="22"/>
    </row>
    <row r="35" spans="1:16" ht="39" customHeight="1" x14ac:dyDescent="0.15">
      <c r="A35" s="22"/>
      <c r="B35" s="35"/>
      <c r="C35" s="1141" t="s">
        <v>569</v>
      </c>
      <c r="D35" s="1142"/>
      <c r="E35" s="1143"/>
      <c r="F35" s="36" t="s">
        <v>519</v>
      </c>
      <c r="G35" s="37" t="s">
        <v>519</v>
      </c>
      <c r="H35" s="37" t="s">
        <v>519</v>
      </c>
      <c r="I35" s="37">
        <v>3.34</v>
      </c>
      <c r="J35" s="38">
        <v>3.07</v>
      </c>
      <c r="K35" s="22"/>
      <c r="L35" s="22"/>
      <c r="M35" s="22"/>
      <c r="N35" s="22"/>
      <c r="O35" s="22"/>
      <c r="P35" s="22"/>
    </row>
    <row r="36" spans="1:16" ht="39" customHeight="1" x14ac:dyDescent="0.15">
      <c r="A36" s="22"/>
      <c r="B36" s="35"/>
      <c r="C36" s="1141" t="s">
        <v>570</v>
      </c>
      <c r="D36" s="1142"/>
      <c r="E36" s="1143"/>
      <c r="F36" s="36">
        <v>1.06</v>
      </c>
      <c r="G36" s="37">
        <v>0.59</v>
      </c>
      <c r="H36" s="37">
        <v>0.49</v>
      </c>
      <c r="I36" s="37">
        <v>1.1000000000000001</v>
      </c>
      <c r="J36" s="38">
        <v>1.56</v>
      </c>
      <c r="K36" s="22"/>
      <c r="L36" s="22"/>
      <c r="M36" s="22"/>
      <c r="N36" s="22"/>
      <c r="O36" s="22"/>
      <c r="P36" s="22"/>
    </row>
    <row r="37" spans="1:16" ht="39" customHeight="1" x14ac:dyDescent="0.15">
      <c r="A37" s="22"/>
      <c r="B37" s="35"/>
      <c r="C37" s="1141" t="s">
        <v>571</v>
      </c>
      <c r="D37" s="1142"/>
      <c r="E37" s="1143"/>
      <c r="F37" s="36" t="s">
        <v>519</v>
      </c>
      <c r="G37" s="37" t="s">
        <v>519</v>
      </c>
      <c r="H37" s="37" t="s">
        <v>519</v>
      </c>
      <c r="I37" s="37">
        <v>0.72</v>
      </c>
      <c r="J37" s="38">
        <v>0.87</v>
      </c>
      <c r="K37" s="22"/>
      <c r="L37" s="22"/>
      <c r="M37" s="22"/>
      <c r="N37" s="22"/>
      <c r="O37" s="22"/>
      <c r="P37" s="22"/>
    </row>
    <row r="38" spans="1:16" ht="39" customHeight="1" x14ac:dyDescent="0.15">
      <c r="A38" s="22"/>
      <c r="B38" s="35"/>
      <c r="C38" s="1141" t="s">
        <v>572</v>
      </c>
      <c r="D38" s="1142"/>
      <c r="E38" s="1143"/>
      <c r="F38" s="36">
        <v>0.49</v>
      </c>
      <c r="G38" s="37">
        <v>0.25</v>
      </c>
      <c r="H38" s="37">
        <v>0.25</v>
      </c>
      <c r="I38" s="37">
        <v>0.31</v>
      </c>
      <c r="J38" s="38">
        <v>0.26</v>
      </c>
      <c r="K38" s="22"/>
      <c r="L38" s="22"/>
      <c r="M38" s="22"/>
      <c r="N38" s="22"/>
      <c r="O38" s="22"/>
      <c r="P38" s="22"/>
    </row>
    <row r="39" spans="1:16" ht="39" customHeight="1" x14ac:dyDescent="0.15">
      <c r="A39" s="22"/>
      <c r="B39" s="35"/>
      <c r="C39" s="1141" t="s">
        <v>573</v>
      </c>
      <c r="D39" s="1142"/>
      <c r="E39" s="1143"/>
      <c r="F39" s="36">
        <v>0.27</v>
      </c>
      <c r="G39" s="37">
        <v>0.12</v>
      </c>
      <c r="H39" s="37">
        <v>0</v>
      </c>
      <c r="I39" s="37">
        <v>0.05</v>
      </c>
      <c r="J39" s="38">
        <v>0.06</v>
      </c>
      <c r="K39" s="22"/>
      <c r="L39" s="22"/>
      <c r="M39" s="22"/>
      <c r="N39" s="22"/>
      <c r="O39" s="22"/>
      <c r="P39" s="22"/>
    </row>
    <row r="40" spans="1:16" ht="39" customHeight="1" x14ac:dyDescent="0.15">
      <c r="A40" s="22"/>
      <c r="B40" s="35"/>
      <c r="C40" s="1141" t="s">
        <v>574</v>
      </c>
      <c r="D40" s="1142"/>
      <c r="E40" s="1143"/>
      <c r="F40" s="36">
        <v>0</v>
      </c>
      <c r="G40" s="37">
        <v>0</v>
      </c>
      <c r="H40" s="37">
        <v>0.01</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575</v>
      </c>
      <c r="D42" s="1142"/>
      <c r="E42" s="1143"/>
      <c r="F42" s="36" t="s">
        <v>519</v>
      </c>
      <c r="G42" s="37" t="s">
        <v>519</v>
      </c>
      <c r="H42" s="37" t="s">
        <v>519</v>
      </c>
      <c r="I42" s="37" t="s">
        <v>519</v>
      </c>
      <c r="J42" s="38" t="s">
        <v>519</v>
      </c>
      <c r="K42" s="22"/>
      <c r="L42" s="22"/>
      <c r="M42" s="22"/>
      <c r="N42" s="22"/>
      <c r="O42" s="22"/>
      <c r="P42" s="22"/>
    </row>
    <row r="43" spans="1:16" ht="39" customHeight="1" thickBot="1" x14ac:dyDescent="0.2">
      <c r="A43" s="22"/>
      <c r="B43" s="40"/>
      <c r="C43" s="1144" t="s">
        <v>576</v>
      </c>
      <c r="D43" s="1145"/>
      <c r="E43" s="1146"/>
      <c r="F43" s="41">
        <v>0.79</v>
      </c>
      <c r="G43" s="42">
        <v>0.78</v>
      </c>
      <c r="H43" s="42">
        <v>1.5</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1de+HNUG+tvmBgJHgTYnwnFtlPWVSKGzjR+0c1w1a8Y125nTE1exc+pohvNRxpZ+xUn2wlTzkesCw/EfN7cvw==" saltValue="vkMbr04TK3EnTMpo0u5f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212</v>
      </c>
      <c r="L45" s="60">
        <v>213</v>
      </c>
      <c r="M45" s="60">
        <v>209</v>
      </c>
      <c r="N45" s="60">
        <v>186</v>
      </c>
      <c r="O45" s="61">
        <v>188</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x14ac:dyDescent="0.15">
      <c r="A48" s="48"/>
      <c r="B48" s="1151"/>
      <c r="C48" s="1152"/>
      <c r="D48" s="62"/>
      <c r="E48" s="1157" t="s">
        <v>15</v>
      </c>
      <c r="F48" s="1157"/>
      <c r="G48" s="1157"/>
      <c r="H48" s="1157"/>
      <c r="I48" s="1157"/>
      <c r="J48" s="1158"/>
      <c r="K48" s="63">
        <v>213</v>
      </c>
      <c r="L48" s="64">
        <v>206</v>
      </c>
      <c r="M48" s="64">
        <v>210</v>
      </c>
      <c r="N48" s="64">
        <v>247</v>
      </c>
      <c r="O48" s="65">
        <v>255</v>
      </c>
      <c r="P48" s="48"/>
      <c r="Q48" s="48"/>
      <c r="R48" s="48"/>
      <c r="S48" s="48"/>
      <c r="T48" s="48"/>
      <c r="U48" s="48"/>
    </row>
    <row r="49" spans="1:21" ht="30.75" customHeight="1" x14ac:dyDescent="0.15">
      <c r="A49" s="48"/>
      <c r="B49" s="1151"/>
      <c r="C49" s="1152"/>
      <c r="D49" s="62"/>
      <c r="E49" s="1157" t="s">
        <v>16</v>
      </c>
      <c r="F49" s="1157"/>
      <c r="G49" s="1157"/>
      <c r="H49" s="1157"/>
      <c r="I49" s="1157"/>
      <c r="J49" s="1158"/>
      <c r="K49" s="63">
        <v>10</v>
      </c>
      <c r="L49" s="64">
        <v>10</v>
      </c>
      <c r="M49" s="64">
        <v>10</v>
      </c>
      <c r="N49" s="64">
        <v>10</v>
      </c>
      <c r="O49" s="65">
        <v>11</v>
      </c>
      <c r="P49" s="48"/>
      <c r="Q49" s="48"/>
      <c r="R49" s="48"/>
      <c r="S49" s="48"/>
      <c r="T49" s="48"/>
      <c r="U49" s="48"/>
    </row>
    <row r="50" spans="1:21" ht="30.75" customHeight="1" x14ac:dyDescent="0.15">
      <c r="A50" s="48"/>
      <c r="B50" s="1151"/>
      <c r="C50" s="1152"/>
      <c r="D50" s="62"/>
      <c r="E50" s="1157" t="s">
        <v>17</v>
      </c>
      <c r="F50" s="1157"/>
      <c r="G50" s="1157"/>
      <c r="H50" s="1157"/>
      <c r="I50" s="1157"/>
      <c r="J50" s="1158"/>
      <c r="K50" s="63" t="s">
        <v>519</v>
      </c>
      <c r="L50" s="64" t="s">
        <v>519</v>
      </c>
      <c r="M50" s="64" t="s">
        <v>519</v>
      </c>
      <c r="N50" s="64" t="s">
        <v>519</v>
      </c>
      <c r="O50" s="65" t="s">
        <v>519</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519</v>
      </c>
      <c r="L51" s="64" t="s">
        <v>519</v>
      </c>
      <c r="M51" s="64" t="s">
        <v>519</v>
      </c>
      <c r="N51" s="64" t="s">
        <v>519</v>
      </c>
      <c r="O51" s="65" t="s">
        <v>519</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326</v>
      </c>
      <c r="L52" s="64">
        <v>324</v>
      </c>
      <c r="M52" s="64">
        <v>323</v>
      </c>
      <c r="N52" s="64">
        <v>317</v>
      </c>
      <c r="O52" s="65">
        <v>304</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109</v>
      </c>
      <c r="L53" s="69">
        <v>105</v>
      </c>
      <c r="M53" s="69">
        <v>106</v>
      </c>
      <c r="N53" s="69">
        <v>126</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qyCIMRrYlq9j7A2LxrHt7SuoAzuwMfx3/57r8fHIWZ9nA0JwPSV3k7k2UWy4lKT/7mzxSqTGVlsBJb7ukWhlA==" saltValue="/Cy609RTEMl4GrXJVDoi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43"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175" t="s">
        <v>30</v>
      </c>
      <c r="C41" s="1176"/>
      <c r="D41" s="102"/>
      <c r="E41" s="1181" t="s">
        <v>31</v>
      </c>
      <c r="F41" s="1181"/>
      <c r="G41" s="1181"/>
      <c r="H41" s="1182"/>
      <c r="I41" s="344">
        <v>1968</v>
      </c>
      <c r="J41" s="345">
        <v>1853</v>
      </c>
      <c r="K41" s="345">
        <v>1766</v>
      </c>
      <c r="L41" s="345">
        <v>1786</v>
      </c>
      <c r="M41" s="346">
        <v>1745</v>
      </c>
    </row>
    <row r="42" spans="2:13" ht="27.75" customHeight="1" x14ac:dyDescent="0.15">
      <c r="B42" s="1177"/>
      <c r="C42" s="1178"/>
      <c r="D42" s="103"/>
      <c r="E42" s="1183" t="s">
        <v>32</v>
      </c>
      <c r="F42" s="1183"/>
      <c r="G42" s="1183"/>
      <c r="H42" s="1184"/>
      <c r="I42" s="347" t="s">
        <v>519</v>
      </c>
      <c r="J42" s="348" t="s">
        <v>519</v>
      </c>
      <c r="K42" s="348" t="s">
        <v>519</v>
      </c>
      <c r="L42" s="348" t="s">
        <v>519</v>
      </c>
      <c r="M42" s="349" t="s">
        <v>519</v>
      </c>
    </row>
    <row r="43" spans="2:13" ht="27.75" customHeight="1" x14ac:dyDescent="0.15">
      <c r="B43" s="1177"/>
      <c r="C43" s="1178"/>
      <c r="D43" s="103"/>
      <c r="E43" s="1183" t="s">
        <v>33</v>
      </c>
      <c r="F43" s="1183"/>
      <c r="G43" s="1183"/>
      <c r="H43" s="1184"/>
      <c r="I43" s="347">
        <v>1887</v>
      </c>
      <c r="J43" s="348">
        <v>1699</v>
      </c>
      <c r="K43" s="348">
        <v>1524</v>
      </c>
      <c r="L43" s="348">
        <v>1438</v>
      </c>
      <c r="M43" s="349">
        <v>1379</v>
      </c>
    </row>
    <row r="44" spans="2:13" ht="27.75" customHeight="1" x14ac:dyDescent="0.15">
      <c r="B44" s="1177"/>
      <c r="C44" s="1178"/>
      <c r="D44" s="103"/>
      <c r="E44" s="1183" t="s">
        <v>34</v>
      </c>
      <c r="F44" s="1183"/>
      <c r="G44" s="1183"/>
      <c r="H44" s="1184"/>
      <c r="I44" s="347">
        <v>65</v>
      </c>
      <c r="J44" s="348">
        <v>58</v>
      </c>
      <c r="K44" s="348">
        <v>54</v>
      </c>
      <c r="L44" s="348">
        <v>49</v>
      </c>
      <c r="M44" s="349">
        <v>40</v>
      </c>
    </row>
    <row r="45" spans="2:13" ht="27.75" customHeight="1" x14ac:dyDescent="0.15">
      <c r="B45" s="1177"/>
      <c r="C45" s="1178"/>
      <c r="D45" s="103"/>
      <c r="E45" s="1183" t="s">
        <v>35</v>
      </c>
      <c r="F45" s="1183"/>
      <c r="G45" s="1183"/>
      <c r="H45" s="1184"/>
      <c r="I45" s="347">
        <v>439</v>
      </c>
      <c r="J45" s="348">
        <v>406</v>
      </c>
      <c r="K45" s="348">
        <v>392</v>
      </c>
      <c r="L45" s="348">
        <v>428</v>
      </c>
      <c r="M45" s="349">
        <v>421</v>
      </c>
    </row>
    <row r="46" spans="2:13" ht="27.75" customHeight="1" x14ac:dyDescent="0.15">
      <c r="B46" s="1177"/>
      <c r="C46" s="1178"/>
      <c r="D46" s="104"/>
      <c r="E46" s="1183" t="s">
        <v>36</v>
      </c>
      <c r="F46" s="1183"/>
      <c r="G46" s="1183"/>
      <c r="H46" s="1184"/>
      <c r="I46" s="347" t="s">
        <v>519</v>
      </c>
      <c r="J46" s="348" t="s">
        <v>519</v>
      </c>
      <c r="K46" s="348" t="s">
        <v>519</v>
      </c>
      <c r="L46" s="348">
        <v>277</v>
      </c>
      <c r="M46" s="349" t="s">
        <v>519</v>
      </c>
    </row>
    <row r="47" spans="2:13" ht="27.75" customHeight="1" x14ac:dyDescent="0.15">
      <c r="B47" s="1177"/>
      <c r="C47" s="1178"/>
      <c r="D47" s="105"/>
      <c r="E47" s="1185" t="s">
        <v>37</v>
      </c>
      <c r="F47" s="1186"/>
      <c r="G47" s="1186"/>
      <c r="H47" s="1187"/>
      <c r="I47" s="347" t="s">
        <v>519</v>
      </c>
      <c r="J47" s="348" t="s">
        <v>519</v>
      </c>
      <c r="K47" s="348" t="s">
        <v>519</v>
      </c>
      <c r="L47" s="348" t="s">
        <v>519</v>
      </c>
      <c r="M47" s="349" t="s">
        <v>519</v>
      </c>
    </row>
    <row r="48" spans="2:13" ht="27.75" customHeight="1" x14ac:dyDescent="0.15">
      <c r="B48" s="1177"/>
      <c r="C48" s="1178"/>
      <c r="D48" s="103"/>
      <c r="E48" s="1183" t="s">
        <v>38</v>
      </c>
      <c r="F48" s="1183"/>
      <c r="G48" s="1183"/>
      <c r="H48" s="1184"/>
      <c r="I48" s="347" t="s">
        <v>519</v>
      </c>
      <c r="J48" s="348" t="s">
        <v>519</v>
      </c>
      <c r="K48" s="348" t="s">
        <v>519</v>
      </c>
      <c r="L48" s="348" t="s">
        <v>519</v>
      </c>
      <c r="M48" s="349" t="s">
        <v>519</v>
      </c>
    </row>
    <row r="49" spans="2:13" ht="27.75" customHeight="1" x14ac:dyDescent="0.15">
      <c r="B49" s="1179"/>
      <c r="C49" s="1180"/>
      <c r="D49" s="103"/>
      <c r="E49" s="1183" t="s">
        <v>39</v>
      </c>
      <c r="F49" s="1183"/>
      <c r="G49" s="1183"/>
      <c r="H49" s="1184"/>
      <c r="I49" s="347" t="s">
        <v>519</v>
      </c>
      <c r="J49" s="348" t="s">
        <v>519</v>
      </c>
      <c r="K49" s="348" t="s">
        <v>519</v>
      </c>
      <c r="L49" s="348" t="s">
        <v>519</v>
      </c>
      <c r="M49" s="349" t="s">
        <v>519</v>
      </c>
    </row>
    <row r="50" spans="2:13" ht="27.75" customHeight="1" x14ac:dyDescent="0.15">
      <c r="B50" s="1188" t="s">
        <v>40</v>
      </c>
      <c r="C50" s="1189"/>
      <c r="D50" s="106"/>
      <c r="E50" s="1183" t="s">
        <v>41</v>
      </c>
      <c r="F50" s="1183"/>
      <c r="G50" s="1183"/>
      <c r="H50" s="1184"/>
      <c r="I50" s="347">
        <v>1973</v>
      </c>
      <c r="J50" s="348">
        <v>1983</v>
      </c>
      <c r="K50" s="348">
        <v>1961</v>
      </c>
      <c r="L50" s="348">
        <v>1984</v>
      </c>
      <c r="M50" s="349">
        <v>2280</v>
      </c>
    </row>
    <row r="51" spans="2:13" ht="27.75" customHeight="1" x14ac:dyDescent="0.15">
      <c r="B51" s="1177"/>
      <c r="C51" s="1178"/>
      <c r="D51" s="103"/>
      <c r="E51" s="1183" t="s">
        <v>42</v>
      </c>
      <c r="F51" s="1183"/>
      <c r="G51" s="1183"/>
      <c r="H51" s="1184"/>
      <c r="I51" s="347">
        <v>9</v>
      </c>
      <c r="J51" s="348">
        <v>7</v>
      </c>
      <c r="K51" s="348">
        <v>5</v>
      </c>
      <c r="L51" s="348">
        <v>4</v>
      </c>
      <c r="M51" s="349">
        <v>2</v>
      </c>
    </row>
    <row r="52" spans="2:13" ht="27.75" customHeight="1" x14ac:dyDescent="0.15">
      <c r="B52" s="1179"/>
      <c r="C52" s="1180"/>
      <c r="D52" s="103"/>
      <c r="E52" s="1183" t="s">
        <v>43</v>
      </c>
      <c r="F52" s="1183"/>
      <c r="G52" s="1183"/>
      <c r="H52" s="1184"/>
      <c r="I52" s="347">
        <v>2872</v>
      </c>
      <c r="J52" s="348">
        <v>2693</v>
      </c>
      <c r="K52" s="348">
        <v>2484</v>
      </c>
      <c r="L52" s="348">
        <v>2348</v>
      </c>
      <c r="M52" s="349">
        <v>2154</v>
      </c>
    </row>
    <row r="53" spans="2:13" ht="27.75" customHeight="1" thickBot="1" x14ac:dyDescent="0.2">
      <c r="B53" s="1190" t="s">
        <v>44</v>
      </c>
      <c r="C53" s="1191"/>
      <c r="D53" s="107"/>
      <c r="E53" s="1192" t="s">
        <v>45</v>
      </c>
      <c r="F53" s="1192"/>
      <c r="G53" s="1192"/>
      <c r="H53" s="1193"/>
      <c r="I53" s="350">
        <v>-495</v>
      </c>
      <c r="J53" s="351">
        <v>-668</v>
      </c>
      <c r="K53" s="351">
        <v>-715</v>
      </c>
      <c r="L53" s="351">
        <v>-358</v>
      </c>
      <c r="M53" s="352">
        <v>-850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G4+tsm3tUpF/Vi9I4x+8iVp8dEgLJfUZHp7WjWP2LFld7nDlR5xBP6kM89Hi4c3PhzfGEMDsKb8Ac3GQWhpLg==" saltValue="8zXfcYVIM5M29h1d2R15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50" zoomScaleNormal="5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02" t="s">
        <v>48</v>
      </c>
      <c r="D55" s="1202"/>
      <c r="E55" s="1203"/>
      <c r="F55" s="119">
        <v>956</v>
      </c>
      <c r="G55" s="119">
        <v>959</v>
      </c>
      <c r="H55" s="120">
        <v>1032</v>
      </c>
    </row>
    <row r="56" spans="2:8" ht="52.5" customHeight="1" x14ac:dyDescent="0.15">
      <c r="B56" s="121"/>
      <c r="C56" s="1204" t="s">
        <v>49</v>
      </c>
      <c r="D56" s="1204"/>
      <c r="E56" s="1205"/>
      <c r="F56" s="122">
        <v>25</v>
      </c>
      <c r="G56" s="122">
        <v>25</v>
      </c>
      <c r="H56" s="123">
        <v>47</v>
      </c>
    </row>
    <row r="57" spans="2:8" ht="53.25" customHeight="1" x14ac:dyDescent="0.15">
      <c r="B57" s="121"/>
      <c r="C57" s="1206" t="s">
        <v>50</v>
      </c>
      <c r="D57" s="1206"/>
      <c r="E57" s="1207"/>
      <c r="F57" s="124">
        <v>683</v>
      </c>
      <c r="G57" s="124">
        <v>698</v>
      </c>
      <c r="H57" s="125">
        <v>882</v>
      </c>
    </row>
    <row r="58" spans="2:8" ht="45.75" customHeight="1" x14ac:dyDescent="0.15">
      <c r="B58" s="126"/>
      <c r="C58" s="1194" t="s">
        <v>599</v>
      </c>
      <c r="D58" s="1195"/>
      <c r="E58" s="1196"/>
      <c r="F58" s="356">
        <v>449</v>
      </c>
      <c r="G58" s="356">
        <v>449</v>
      </c>
      <c r="H58" s="127">
        <v>629</v>
      </c>
    </row>
    <row r="59" spans="2:8" ht="45.75" customHeight="1" x14ac:dyDescent="0.15">
      <c r="B59" s="126"/>
      <c r="C59" s="1194" t="s">
        <v>600</v>
      </c>
      <c r="D59" s="1195"/>
      <c r="E59" s="1196"/>
      <c r="F59" s="356">
        <v>78</v>
      </c>
      <c r="G59" s="356">
        <v>78</v>
      </c>
      <c r="H59" s="127">
        <v>78</v>
      </c>
    </row>
    <row r="60" spans="2:8" ht="45.75" customHeight="1" x14ac:dyDescent="0.15">
      <c r="B60" s="126"/>
      <c r="C60" s="1194" t="s">
        <v>601</v>
      </c>
      <c r="D60" s="1195"/>
      <c r="E60" s="1196"/>
      <c r="F60" s="356">
        <v>55</v>
      </c>
      <c r="G60" s="356">
        <v>66</v>
      </c>
      <c r="H60" s="127">
        <v>77</v>
      </c>
    </row>
    <row r="61" spans="2:8" ht="45.75" customHeight="1" x14ac:dyDescent="0.15">
      <c r="B61" s="126"/>
      <c r="C61" s="1194" t="s">
        <v>602</v>
      </c>
      <c r="D61" s="1195"/>
      <c r="E61" s="1196"/>
      <c r="F61" s="356">
        <v>18</v>
      </c>
      <c r="G61" s="356">
        <v>18</v>
      </c>
      <c r="H61" s="127">
        <v>18</v>
      </c>
    </row>
    <row r="62" spans="2:8" ht="45.75" customHeight="1" thickBot="1" x14ac:dyDescent="0.2">
      <c r="B62" s="128"/>
      <c r="C62" s="1197" t="s">
        <v>603</v>
      </c>
      <c r="D62" s="1198"/>
      <c r="E62" s="1199"/>
      <c r="F62" s="357">
        <v>16</v>
      </c>
      <c r="G62" s="357">
        <v>16</v>
      </c>
      <c r="H62" s="129">
        <v>16</v>
      </c>
    </row>
    <row r="63" spans="2:8" ht="52.5" customHeight="1" thickBot="1" x14ac:dyDescent="0.2">
      <c r="B63" s="130"/>
      <c r="C63" s="1200" t="s">
        <v>51</v>
      </c>
      <c r="D63" s="1200"/>
      <c r="E63" s="1201"/>
      <c r="F63" s="131">
        <v>1664</v>
      </c>
      <c r="G63" s="131">
        <v>1682</v>
      </c>
      <c r="H63" s="132">
        <v>1961</v>
      </c>
    </row>
    <row r="64" spans="2:8" x14ac:dyDescent="0.15"/>
  </sheetData>
  <sheetProtection algorithmName="SHA-512" hashValue="C6F+Opn02KdSOoh21P3QSMCKUEICDSsOnRsDXOjJQ7En9zCKp4FXbpc1XEr00eoejBXBwS6ndzP8NFWQ442lMA==" saltValue="jkQ8MVblyFbdw4d2ZKZu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A3B8-AAD9-4AA3-B414-EBF6518857E8}">
  <sheetPr>
    <pageSetUpPr fitToPage="1"/>
  </sheetPr>
  <dimension ref="A1:DE85"/>
  <sheetViews>
    <sheetView showGridLines="0" topLeftCell="Y60" zoomScale="75" zoomScaleNormal="75" zoomScaleSheetLayoutView="55" workbookViewId="0">
      <selection activeCell="AN65" sqref="AN65:DC69"/>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48"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48"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48"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48"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48"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48"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48"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48"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48"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48"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48"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48"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48"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48"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48"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605</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606</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614</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607</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561</v>
      </c>
      <c r="BQ50" s="1241"/>
      <c r="BR50" s="1241"/>
      <c r="BS50" s="1241"/>
      <c r="BT50" s="1241"/>
      <c r="BU50" s="1241"/>
      <c r="BV50" s="1241"/>
      <c r="BW50" s="1241"/>
      <c r="BX50" s="1241" t="s">
        <v>562</v>
      </c>
      <c r="BY50" s="1241"/>
      <c r="BZ50" s="1241"/>
      <c r="CA50" s="1241"/>
      <c r="CB50" s="1241"/>
      <c r="CC50" s="1241"/>
      <c r="CD50" s="1241"/>
      <c r="CE50" s="1241"/>
      <c r="CF50" s="1241" t="s">
        <v>563</v>
      </c>
      <c r="CG50" s="1241"/>
      <c r="CH50" s="1241"/>
      <c r="CI50" s="1241"/>
      <c r="CJ50" s="1241"/>
      <c r="CK50" s="1241"/>
      <c r="CL50" s="1241"/>
      <c r="CM50" s="1241"/>
      <c r="CN50" s="1241" t="s">
        <v>564</v>
      </c>
      <c r="CO50" s="1241"/>
      <c r="CP50" s="1241"/>
      <c r="CQ50" s="1241"/>
      <c r="CR50" s="1241"/>
      <c r="CS50" s="1241"/>
      <c r="CT50" s="1241"/>
      <c r="CU50" s="1241"/>
      <c r="CV50" s="1241" t="s">
        <v>565</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608</v>
      </c>
      <c r="AO51" s="1245"/>
      <c r="AP51" s="1245"/>
      <c r="AQ51" s="1245"/>
      <c r="AR51" s="1245"/>
      <c r="AS51" s="1245"/>
      <c r="AT51" s="1245"/>
      <c r="AU51" s="1245"/>
      <c r="AV51" s="1245"/>
      <c r="AW51" s="1245"/>
      <c r="AX51" s="1245"/>
      <c r="AY51" s="1245"/>
      <c r="AZ51" s="1245"/>
      <c r="BA51" s="1245"/>
      <c r="BB51" s="1245" t="s">
        <v>609</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610</v>
      </c>
      <c r="BC53" s="1245"/>
      <c r="BD53" s="1245"/>
      <c r="BE53" s="1245"/>
      <c r="BF53" s="1245"/>
      <c r="BG53" s="1245"/>
      <c r="BH53" s="1245"/>
      <c r="BI53" s="1245"/>
      <c r="BJ53" s="1245"/>
      <c r="BK53" s="1245"/>
      <c r="BL53" s="1245"/>
      <c r="BM53" s="1245"/>
      <c r="BN53" s="1245"/>
      <c r="BO53" s="1245"/>
      <c r="BP53" s="1246">
        <v>55.7</v>
      </c>
      <c r="BQ53" s="1246"/>
      <c r="BR53" s="1246"/>
      <c r="BS53" s="1246"/>
      <c r="BT53" s="1246"/>
      <c r="BU53" s="1246"/>
      <c r="BV53" s="1246"/>
      <c r="BW53" s="1246"/>
      <c r="BX53" s="1246">
        <v>57.4</v>
      </c>
      <c r="BY53" s="1246"/>
      <c r="BZ53" s="1246"/>
      <c r="CA53" s="1246"/>
      <c r="CB53" s="1246"/>
      <c r="CC53" s="1246"/>
      <c r="CD53" s="1246"/>
      <c r="CE53" s="1246"/>
      <c r="CF53" s="1246">
        <v>58.9</v>
      </c>
      <c r="CG53" s="1246"/>
      <c r="CH53" s="1246"/>
      <c r="CI53" s="1246"/>
      <c r="CJ53" s="1246"/>
      <c r="CK53" s="1246"/>
      <c r="CL53" s="1246"/>
      <c r="CM53" s="1246"/>
      <c r="CN53" s="1246">
        <v>59.5</v>
      </c>
      <c r="CO53" s="1246"/>
      <c r="CP53" s="1246"/>
      <c r="CQ53" s="1246"/>
      <c r="CR53" s="1246"/>
      <c r="CS53" s="1246"/>
      <c r="CT53" s="1246"/>
      <c r="CU53" s="1246"/>
      <c r="CV53" s="1246">
        <v>61.1</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611</v>
      </c>
      <c r="AO55" s="1241"/>
      <c r="AP55" s="1241"/>
      <c r="AQ55" s="1241"/>
      <c r="AR55" s="1241"/>
      <c r="AS55" s="1241"/>
      <c r="AT55" s="1241"/>
      <c r="AU55" s="1241"/>
      <c r="AV55" s="1241"/>
      <c r="AW55" s="1241"/>
      <c r="AX55" s="1241"/>
      <c r="AY55" s="1241"/>
      <c r="AZ55" s="1241"/>
      <c r="BA55" s="1241"/>
      <c r="BB55" s="1245" t="s">
        <v>609</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610</v>
      </c>
      <c r="BC57" s="1245"/>
      <c r="BD57" s="1245"/>
      <c r="BE57" s="1245"/>
      <c r="BF57" s="1245"/>
      <c r="BG57" s="1245"/>
      <c r="BH57" s="1245"/>
      <c r="BI57" s="1245"/>
      <c r="BJ57" s="1245"/>
      <c r="BK57" s="1245"/>
      <c r="BL57" s="1245"/>
      <c r="BM57" s="1245"/>
      <c r="BN57" s="1245"/>
      <c r="BO57" s="1245"/>
      <c r="BP57" s="1246">
        <v>58.4</v>
      </c>
      <c r="BQ57" s="1246"/>
      <c r="BR57" s="1246"/>
      <c r="BS57" s="1246"/>
      <c r="BT57" s="1246"/>
      <c r="BU57" s="1246"/>
      <c r="BV57" s="1246"/>
      <c r="BW57" s="1246"/>
      <c r="BX57" s="1246">
        <v>61.8</v>
      </c>
      <c r="BY57" s="1246"/>
      <c r="BZ57" s="1246"/>
      <c r="CA57" s="1246"/>
      <c r="CB57" s="1246"/>
      <c r="CC57" s="1246"/>
      <c r="CD57" s="1246"/>
      <c r="CE57" s="1246"/>
      <c r="CF57" s="1246">
        <v>63.1</v>
      </c>
      <c r="CG57" s="1246"/>
      <c r="CH57" s="1246"/>
      <c r="CI57" s="1246"/>
      <c r="CJ57" s="1246"/>
      <c r="CK57" s="1246"/>
      <c r="CL57" s="1246"/>
      <c r="CM57" s="1246"/>
      <c r="CN57" s="1246">
        <v>62.2</v>
      </c>
      <c r="CO57" s="1246"/>
      <c r="CP57" s="1246"/>
      <c r="CQ57" s="1246"/>
      <c r="CR57" s="1246"/>
      <c r="CS57" s="1246"/>
      <c r="CT57" s="1246"/>
      <c r="CU57" s="1246"/>
      <c r="CV57" s="1246">
        <v>48</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612</v>
      </c>
    </row>
    <row r="64" spans="1:109" x14ac:dyDescent="0.15">
      <c r="B64" s="1216"/>
      <c r="G64" s="1223"/>
      <c r="I64" s="1256"/>
      <c r="J64" s="1256"/>
      <c r="K64" s="1256"/>
      <c r="L64" s="1256"/>
      <c r="M64" s="1256"/>
      <c r="N64" s="1257"/>
      <c r="AM64" s="1223"/>
      <c r="AN64" s="1223" t="s">
        <v>606</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615</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607</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561</v>
      </c>
      <c r="BQ72" s="1241"/>
      <c r="BR72" s="1241"/>
      <c r="BS72" s="1241"/>
      <c r="BT72" s="1241"/>
      <c r="BU72" s="1241"/>
      <c r="BV72" s="1241"/>
      <c r="BW72" s="1241"/>
      <c r="BX72" s="1241" t="s">
        <v>562</v>
      </c>
      <c r="BY72" s="1241"/>
      <c r="BZ72" s="1241"/>
      <c r="CA72" s="1241"/>
      <c r="CB72" s="1241"/>
      <c r="CC72" s="1241"/>
      <c r="CD72" s="1241"/>
      <c r="CE72" s="1241"/>
      <c r="CF72" s="1241" t="s">
        <v>563</v>
      </c>
      <c r="CG72" s="1241"/>
      <c r="CH72" s="1241"/>
      <c r="CI72" s="1241"/>
      <c r="CJ72" s="1241"/>
      <c r="CK72" s="1241"/>
      <c r="CL72" s="1241"/>
      <c r="CM72" s="1241"/>
      <c r="CN72" s="1241" t="s">
        <v>564</v>
      </c>
      <c r="CO72" s="1241"/>
      <c r="CP72" s="1241"/>
      <c r="CQ72" s="1241"/>
      <c r="CR72" s="1241"/>
      <c r="CS72" s="1241"/>
      <c r="CT72" s="1241"/>
      <c r="CU72" s="1241"/>
      <c r="CV72" s="1241" t="s">
        <v>565</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608</v>
      </c>
      <c r="AO73" s="1245"/>
      <c r="AP73" s="1245"/>
      <c r="AQ73" s="1245"/>
      <c r="AR73" s="1245"/>
      <c r="AS73" s="1245"/>
      <c r="AT73" s="1245"/>
      <c r="AU73" s="1245"/>
      <c r="AV73" s="1245"/>
      <c r="AW73" s="1245"/>
      <c r="AX73" s="1245"/>
      <c r="AY73" s="1245"/>
      <c r="AZ73" s="1245"/>
      <c r="BA73" s="1245"/>
      <c r="BB73" s="1245" t="s">
        <v>609</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613</v>
      </c>
      <c r="BC75" s="1245"/>
      <c r="BD75" s="1245"/>
      <c r="BE75" s="1245"/>
      <c r="BF75" s="1245"/>
      <c r="BG75" s="1245"/>
      <c r="BH75" s="1245"/>
      <c r="BI75" s="1245"/>
      <c r="BJ75" s="1245"/>
      <c r="BK75" s="1245"/>
      <c r="BL75" s="1245"/>
      <c r="BM75" s="1245"/>
      <c r="BN75" s="1245"/>
      <c r="BO75" s="1245"/>
      <c r="BP75" s="1246">
        <v>7</v>
      </c>
      <c r="BQ75" s="1246"/>
      <c r="BR75" s="1246"/>
      <c r="BS75" s="1246"/>
      <c r="BT75" s="1246"/>
      <c r="BU75" s="1246"/>
      <c r="BV75" s="1246"/>
      <c r="BW75" s="1246"/>
      <c r="BX75" s="1246">
        <v>6.7</v>
      </c>
      <c r="BY75" s="1246"/>
      <c r="BZ75" s="1246"/>
      <c r="CA75" s="1246"/>
      <c r="CB75" s="1246"/>
      <c r="CC75" s="1246"/>
      <c r="CD75" s="1246"/>
      <c r="CE75" s="1246"/>
      <c r="CF75" s="1246">
        <v>6.5</v>
      </c>
      <c r="CG75" s="1246"/>
      <c r="CH75" s="1246"/>
      <c r="CI75" s="1246"/>
      <c r="CJ75" s="1246"/>
      <c r="CK75" s="1246"/>
      <c r="CL75" s="1246"/>
      <c r="CM75" s="1246"/>
      <c r="CN75" s="1246">
        <v>6.7</v>
      </c>
      <c r="CO75" s="1246"/>
      <c r="CP75" s="1246"/>
      <c r="CQ75" s="1246"/>
      <c r="CR75" s="1246"/>
      <c r="CS75" s="1246"/>
      <c r="CT75" s="1246"/>
      <c r="CU75" s="1246"/>
      <c r="CV75" s="1246">
        <v>7.1</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611</v>
      </c>
      <c r="AO77" s="1241"/>
      <c r="AP77" s="1241"/>
      <c r="AQ77" s="1241"/>
      <c r="AR77" s="1241"/>
      <c r="AS77" s="1241"/>
      <c r="AT77" s="1241"/>
      <c r="AU77" s="1241"/>
      <c r="AV77" s="1241"/>
      <c r="AW77" s="1241"/>
      <c r="AX77" s="1241"/>
      <c r="AY77" s="1241"/>
      <c r="AZ77" s="1241"/>
      <c r="BA77" s="1241"/>
      <c r="BB77" s="1245" t="s">
        <v>609</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613</v>
      </c>
      <c r="BC79" s="1245"/>
      <c r="BD79" s="1245"/>
      <c r="BE79" s="1245"/>
      <c r="BF79" s="1245"/>
      <c r="BG79" s="1245"/>
      <c r="BH79" s="1245"/>
      <c r="BI79" s="1245"/>
      <c r="BJ79" s="1245"/>
      <c r="BK79" s="1245"/>
      <c r="BL79" s="1245"/>
      <c r="BM79" s="1245"/>
      <c r="BN79" s="1245"/>
      <c r="BO79" s="1245"/>
      <c r="BP79" s="1246">
        <v>5.6</v>
      </c>
      <c r="BQ79" s="1246"/>
      <c r="BR79" s="1246"/>
      <c r="BS79" s="1246"/>
      <c r="BT79" s="1246"/>
      <c r="BU79" s="1246"/>
      <c r="BV79" s="1246"/>
      <c r="BW79" s="1246"/>
      <c r="BX79" s="1246">
        <v>5.3</v>
      </c>
      <c r="BY79" s="1246"/>
      <c r="BZ79" s="1246"/>
      <c r="CA79" s="1246"/>
      <c r="CB79" s="1246"/>
      <c r="CC79" s="1246"/>
      <c r="CD79" s="1246"/>
      <c r="CE79" s="1246"/>
      <c r="CF79" s="1246">
        <v>5.8</v>
      </c>
      <c r="CG79" s="1246"/>
      <c r="CH79" s="1246"/>
      <c r="CI79" s="1246"/>
      <c r="CJ79" s="1246"/>
      <c r="CK79" s="1246"/>
      <c r="CL79" s="1246"/>
      <c r="CM79" s="1246"/>
      <c r="CN79" s="1246">
        <v>5.8</v>
      </c>
      <c r="CO79" s="1246"/>
      <c r="CP79" s="1246"/>
      <c r="CQ79" s="1246"/>
      <c r="CR79" s="1246"/>
      <c r="CS79" s="1246"/>
      <c r="CT79" s="1246"/>
      <c r="CU79" s="1246"/>
      <c r="CV79" s="1246">
        <v>6.1</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We/55C3/wM9fOfZyE0o1WWGc6qCrtqI7/ERRiHQ7xmja1zicPS6mazGlEOUHqKNtlw395AtVXq9RN0VI1dV57g==" saltValue="walZKFi4Ctvg5fJFc7O6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A2DE-B8C8-41AC-BA41-211AF630B5D3}">
  <sheetPr>
    <pageSetUpPr fitToPage="1"/>
  </sheetPr>
  <dimension ref="A1:DR125"/>
  <sheetViews>
    <sheetView showGridLines="0" topLeftCell="A98" zoomScale="75" zoomScaleNormal="75" zoomScaleSheetLayoutView="70" workbookViewId="0">
      <selection activeCell="U2" sqref="U2"/>
    </sheetView>
  </sheetViews>
  <sheetFormatPr defaultColWidth="0" defaultRowHeight="13.5" customHeight="1" zeroHeight="1" x14ac:dyDescent="0.15"/>
  <cols>
    <col min="1" max="34" width="2.5" style="249" customWidth="1"/>
    <col min="35" max="122" width="2.5" style="248" customWidth="1"/>
    <col min="123" max="16384" width="2.5" style="248" hidden="1"/>
  </cols>
  <sheetData>
    <row r="1" spans="1:34"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x14ac:dyDescent="0.15">
      <c r="S2" s="248"/>
      <c r="AH2" s="248"/>
    </row>
    <row r="3" spans="1: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1:34" x14ac:dyDescent="0.15"/>
    <row r="5" spans="1:34" x14ac:dyDescent="0.15"/>
    <row r="6" spans="1:34" x14ac:dyDescent="0.15"/>
    <row r="7" spans="1:34" x14ac:dyDescent="0.15"/>
    <row r="8" spans="1:34" x14ac:dyDescent="0.15"/>
    <row r="9" spans="1:34" x14ac:dyDescent="0.15">
      <c r="AH9" s="24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508</v>
      </c>
    </row>
  </sheetData>
  <sheetProtection algorithmName="SHA-512" hashValue="B7O0zUmw4ssVfuy31YkScyFdfu2IasNb5Q8B1v+hBzPHFxq5j++NwGh/Vh9HoThEgGaxK4FjsuRQeMzim0Xz/Q==" saltValue="CZ2EGlnG+WWMFdHlbilg1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54A53-9D32-4B99-A4A4-19A7764AB98B}">
  <sheetPr>
    <pageSetUpPr fitToPage="1"/>
  </sheetPr>
  <dimension ref="A1:DR125"/>
  <sheetViews>
    <sheetView showGridLines="0" tabSelected="1" topLeftCell="A103" zoomScaleNormal="100" zoomScaleSheetLayoutView="55" workbookViewId="0">
      <selection activeCell="U2" sqref="U2"/>
    </sheetView>
  </sheetViews>
  <sheetFormatPr defaultColWidth="0" defaultRowHeight="13.5" customHeight="1" zeroHeight="1" x14ac:dyDescent="0.15"/>
  <cols>
    <col min="1" max="34" width="2.5" style="249" customWidth="1"/>
    <col min="35" max="122" width="2.5" style="248" customWidth="1"/>
    <col min="123" max="16384" width="2.5" style="248" hidden="1"/>
  </cols>
  <sheetData>
    <row r="1" spans="2:34"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x14ac:dyDescent="0.15">
      <c r="S2" s="248"/>
      <c r="AH2" s="248"/>
    </row>
    <row r="3" spans="2:34"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x14ac:dyDescent="0.15"/>
    <row r="5" spans="2:34" x14ac:dyDescent="0.15"/>
    <row r="6" spans="2:34" x14ac:dyDescent="0.15"/>
    <row r="7" spans="2:34" x14ac:dyDescent="0.15"/>
    <row r="8" spans="2:34" x14ac:dyDescent="0.15"/>
    <row r="9" spans="2:34" x14ac:dyDescent="0.15">
      <c r="AH9" s="24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8"/>
    </row>
    <row r="18" spans="12:34" x14ac:dyDescent="0.15"/>
    <row r="19" spans="12:34" x14ac:dyDescent="0.15"/>
    <row r="20" spans="12:34" x14ac:dyDescent="0.15">
      <c r="AH20" s="248"/>
    </row>
    <row r="21" spans="12:34" x14ac:dyDescent="0.15">
      <c r="AH21" s="248"/>
    </row>
    <row r="22" spans="12:34" x14ac:dyDescent="0.15"/>
    <row r="23" spans="12:34" x14ac:dyDescent="0.15"/>
    <row r="24" spans="12:34" x14ac:dyDescent="0.15">
      <c r="Q24" s="248"/>
    </row>
    <row r="25" spans="12:34" x14ac:dyDescent="0.15"/>
    <row r="26" spans="12:34" x14ac:dyDescent="0.15"/>
    <row r="27" spans="12:34" x14ac:dyDescent="0.15"/>
    <row r="28" spans="12:34" x14ac:dyDescent="0.15">
      <c r="O28" s="248"/>
      <c r="T28" s="248"/>
      <c r="AH28" s="248"/>
    </row>
    <row r="29" spans="12:34" x14ac:dyDescent="0.15"/>
    <row r="30" spans="12:34" x14ac:dyDescent="0.15"/>
    <row r="31" spans="12:34" x14ac:dyDescent="0.15">
      <c r="Q31" s="248"/>
    </row>
    <row r="32" spans="12:34" x14ac:dyDescent="0.15">
      <c r="L32" s="248"/>
    </row>
    <row r="33" spans="2:34" x14ac:dyDescent="0.15">
      <c r="C33" s="248"/>
      <c r="E33" s="248"/>
      <c r="G33" s="248"/>
      <c r="I33" s="248"/>
      <c r="X33" s="248"/>
    </row>
    <row r="34" spans="2:34" x14ac:dyDescent="0.15">
      <c r="B34" s="248"/>
      <c r="P34" s="248"/>
      <c r="R34" s="248"/>
      <c r="T34" s="248"/>
    </row>
    <row r="35" spans="2:34" x14ac:dyDescent="0.15">
      <c r="D35" s="248"/>
      <c r="W35" s="248"/>
      <c r="AC35" s="248"/>
      <c r="AD35" s="248"/>
      <c r="AE35" s="248"/>
      <c r="AF35" s="248"/>
      <c r="AG35" s="248"/>
      <c r="AH35" s="248"/>
    </row>
    <row r="36" spans="2:34" x14ac:dyDescent="0.15">
      <c r="H36" s="248"/>
      <c r="J36" s="248"/>
      <c r="K36" s="248"/>
      <c r="M36" s="248"/>
      <c r="Y36" s="248"/>
      <c r="Z36" s="248"/>
      <c r="AA36" s="248"/>
      <c r="AB36" s="248"/>
      <c r="AC36" s="248"/>
      <c r="AD36" s="248"/>
      <c r="AE36" s="248"/>
      <c r="AF36" s="248"/>
      <c r="AG36" s="248"/>
      <c r="AH36" s="248"/>
    </row>
    <row r="37" spans="2:34" x14ac:dyDescent="0.15">
      <c r="AH37" s="248"/>
    </row>
    <row r="38" spans="2:34" x14ac:dyDescent="0.15">
      <c r="AG38" s="248"/>
      <c r="AH38" s="248"/>
    </row>
    <row r="39" spans="2:34" x14ac:dyDescent="0.15"/>
    <row r="40" spans="2:34" x14ac:dyDescent="0.15">
      <c r="X40" s="248"/>
    </row>
    <row r="41" spans="2:34" x14ac:dyDescent="0.15">
      <c r="R41" s="248"/>
    </row>
    <row r="42" spans="2:34" x14ac:dyDescent="0.15">
      <c r="W42" s="248"/>
    </row>
    <row r="43" spans="2:34" x14ac:dyDescent="0.15">
      <c r="Y43" s="248"/>
      <c r="Z43" s="248"/>
      <c r="AA43" s="248"/>
      <c r="AB43" s="248"/>
      <c r="AC43" s="248"/>
      <c r="AD43" s="248"/>
      <c r="AE43" s="248"/>
      <c r="AF43" s="248"/>
      <c r="AG43" s="248"/>
      <c r="AH43" s="248"/>
    </row>
    <row r="44" spans="2:34" x14ac:dyDescent="0.15">
      <c r="AH44" s="248"/>
    </row>
    <row r="45" spans="2:34" x14ac:dyDescent="0.15">
      <c r="X45" s="248"/>
    </row>
    <row r="46" spans="2:34" x14ac:dyDescent="0.15"/>
    <row r="47" spans="2:34" x14ac:dyDescent="0.15"/>
    <row r="48" spans="2:34" x14ac:dyDescent="0.15">
      <c r="W48" s="248"/>
      <c r="Y48" s="248"/>
      <c r="Z48" s="248"/>
      <c r="AA48" s="248"/>
      <c r="AB48" s="248"/>
      <c r="AC48" s="248"/>
      <c r="AD48" s="248"/>
      <c r="AE48" s="248"/>
      <c r="AF48" s="248"/>
      <c r="AG48" s="248"/>
      <c r="AH48" s="248"/>
    </row>
    <row r="49" spans="28:34" x14ac:dyDescent="0.15"/>
    <row r="50" spans="28:34" x14ac:dyDescent="0.15">
      <c r="AE50" s="248"/>
      <c r="AF50" s="248"/>
      <c r="AG50" s="248"/>
      <c r="AH50" s="248"/>
    </row>
    <row r="51" spans="28:34" x14ac:dyDescent="0.15">
      <c r="AC51" s="248"/>
      <c r="AD51" s="248"/>
      <c r="AE51" s="248"/>
      <c r="AF51" s="248"/>
      <c r="AG51" s="248"/>
      <c r="AH51" s="248"/>
    </row>
    <row r="52" spans="28:34" x14ac:dyDescent="0.15"/>
    <row r="53" spans="28:34" x14ac:dyDescent="0.15">
      <c r="AF53" s="248"/>
      <c r="AG53" s="248"/>
      <c r="AH53" s="248"/>
    </row>
    <row r="54" spans="28:34" x14ac:dyDescent="0.15">
      <c r="AH54" s="248"/>
    </row>
    <row r="55" spans="28:34" x14ac:dyDescent="0.15"/>
    <row r="56" spans="28:34" x14ac:dyDescent="0.15">
      <c r="AB56" s="248"/>
      <c r="AC56" s="248"/>
      <c r="AD56" s="248"/>
      <c r="AE56" s="248"/>
      <c r="AF56" s="248"/>
      <c r="AG56" s="248"/>
      <c r="AH56" s="248"/>
    </row>
    <row r="57" spans="28:34" x14ac:dyDescent="0.15">
      <c r="AH57" s="248"/>
    </row>
    <row r="58" spans="28:34" x14ac:dyDescent="0.15">
      <c r="AH58" s="248"/>
    </row>
    <row r="59" spans="28:34" x14ac:dyDescent="0.15">
      <c r="AG59" s="248"/>
      <c r="AH59" s="248"/>
    </row>
    <row r="60" spans="28:34" x14ac:dyDescent="0.15"/>
    <row r="61" spans="28:34" x14ac:dyDescent="0.15"/>
    <row r="62" spans="28:34" x14ac:dyDescent="0.15"/>
    <row r="63" spans="28:34" x14ac:dyDescent="0.15">
      <c r="AH63" s="248"/>
    </row>
    <row r="64" spans="28:34" x14ac:dyDescent="0.15">
      <c r="AG64" s="248"/>
      <c r="AH64" s="248"/>
    </row>
    <row r="65" spans="28:34" x14ac:dyDescent="0.15"/>
    <row r="66" spans="28:34" x14ac:dyDescent="0.15"/>
    <row r="67" spans="28:34" x14ac:dyDescent="0.15"/>
    <row r="68" spans="28:34" x14ac:dyDescent="0.15">
      <c r="AB68" s="248"/>
      <c r="AC68" s="248"/>
      <c r="AD68" s="248"/>
      <c r="AE68" s="248"/>
      <c r="AF68" s="248"/>
      <c r="AG68" s="248"/>
      <c r="AH68" s="248"/>
    </row>
    <row r="69" spans="28:34" x14ac:dyDescent="0.15">
      <c r="AF69" s="248"/>
      <c r="AG69" s="248"/>
      <c r="AH69" s="248"/>
    </row>
    <row r="70" spans="28:34" x14ac:dyDescent="0.15"/>
    <row r="71" spans="28:34" x14ac:dyDescent="0.15"/>
    <row r="72" spans="28:34" x14ac:dyDescent="0.15"/>
    <row r="73" spans="28:34" x14ac:dyDescent="0.15"/>
    <row r="74" spans="28:34" x14ac:dyDescent="0.15"/>
    <row r="75" spans="28:34" x14ac:dyDescent="0.15">
      <c r="AH75" s="248"/>
    </row>
    <row r="76" spans="28:34" x14ac:dyDescent="0.15">
      <c r="AF76" s="248"/>
      <c r="AG76" s="248"/>
      <c r="AH76" s="248"/>
    </row>
    <row r="77" spans="28:34" x14ac:dyDescent="0.15">
      <c r="AG77" s="248"/>
      <c r="AH77" s="248"/>
    </row>
    <row r="78" spans="28:34" x14ac:dyDescent="0.15"/>
    <row r="79" spans="28:34" x14ac:dyDescent="0.15"/>
    <row r="80" spans="28:34" x14ac:dyDescent="0.15"/>
    <row r="81" spans="25:34" x14ac:dyDescent="0.15"/>
    <row r="82" spans="25:34" x14ac:dyDescent="0.15">
      <c r="Y82" s="248"/>
    </row>
    <row r="83" spans="25:34" x14ac:dyDescent="0.15">
      <c r="Y83" s="248"/>
      <c r="Z83" s="248"/>
      <c r="AA83" s="248"/>
      <c r="AB83" s="248"/>
      <c r="AC83" s="248"/>
      <c r="AD83" s="248"/>
      <c r="AE83" s="248"/>
      <c r="AF83" s="248"/>
      <c r="AG83" s="248"/>
      <c r="AH83" s="248"/>
    </row>
    <row r="84" spans="25:34" x14ac:dyDescent="0.15"/>
    <row r="85" spans="25:34" x14ac:dyDescent="0.15"/>
    <row r="86" spans="25:34" x14ac:dyDescent="0.15"/>
    <row r="87" spans="25:34" x14ac:dyDescent="0.15"/>
    <row r="88" spans="25:34" x14ac:dyDescent="0.15">
      <c r="AH88" s="24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8"/>
      <c r="AG94" s="248"/>
      <c r="AH94" s="248"/>
    </row>
    <row r="95" spans="25:34" ht="13.5" customHeight="1" x14ac:dyDescent="0.15">
      <c r="AH95" s="24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8"/>
    </row>
    <row r="102" spans="33:34" ht="13.5" customHeight="1" x14ac:dyDescent="0.15"/>
    <row r="103" spans="33:34" ht="13.5" customHeight="1" x14ac:dyDescent="0.15"/>
    <row r="104" spans="33:34" ht="13.5" customHeight="1" x14ac:dyDescent="0.15">
      <c r="AG104" s="248"/>
      <c r="AH104" s="24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8"/>
    </row>
    <row r="117" spans="34:122" ht="13.5" customHeight="1" x14ac:dyDescent="0.15"/>
    <row r="118" spans="34:122" ht="13.5" customHeight="1" x14ac:dyDescent="0.15"/>
    <row r="119" spans="34:122" ht="13.5" customHeight="1" x14ac:dyDescent="0.15"/>
    <row r="120" spans="34:122" ht="13.5" customHeight="1" x14ac:dyDescent="0.15">
      <c r="AH120" s="248"/>
    </row>
    <row r="121" spans="34:122" ht="13.5" customHeight="1" x14ac:dyDescent="0.15">
      <c r="AH121" s="248"/>
    </row>
    <row r="122" spans="34:122" ht="13.5" customHeight="1" x14ac:dyDescent="0.15"/>
    <row r="123" spans="34:122" ht="13.5" customHeight="1" x14ac:dyDescent="0.15"/>
    <row r="124" spans="34:122" ht="13.5" customHeight="1" x14ac:dyDescent="0.15"/>
    <row r="125" spans="34:122" ht="13.5" customHeight="1" x14ac:dyDescent="0.15">
      <c r="DR125" s="248" t="s">
        <v>508</v>
      </c>
    </row>
  </sheetData>
  <sheetProtection algorithmName="SHA-512" hashValue="B6V0jpDr/1mO2++5CFlYArG/JlQHVRYEVy9YaAvOp0O8XYx7l8uuRaK67sAgODpB0XwWhNJOGCDN0ZoXUH4Ycw==" saltValue="Zg9yhvzfPUmIWZGDMB+j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558</v>
      </c>
      <c r="G2" s="146"/>
      <c r="H2" s="147"/>
    </row>
    <row r="3" spans="1:8" x14ac:dyDescent="0.15">
      <c r="A3" s="143" t="s">
        <v>551</v>
      </c>
      <c r="B3" s="148"/>
      <c r="C3" s="149"/>
      <c r="D3" s="150">
        <v>135637</v>
      </c>
      <c r="E3" s="151"/>
      <c r="F3" s="152">
        <v>267911</v>
      </c>
      <c r="G3" s="153"/>
      <c r="H3" s="154"/>
    </row>
    <row r="4" spans="1:8" x14ac:dyDescent="0.15">
      <c r="A4" s="155"/>
      <c r="B4" s="156"/>
      <c r="C4" s="157"/>
      <c r="D4" s="158">
        <v>38402</v>
      </c>
      <c r="E4" s="159"/>
      <c r="F4" s="160">
        <v>106425</v>
      </c>
      <c r="G4" s="161"/>
      <c r="H4" s="162"/>
    </row>
    <row r="5" spans="1:8" x14ac:dyDescent="0.15">
      <c r="A5" s="143" t="s">
        <v>553</v>
      </c>
      <c r="B5" s="148"/>
      <c r="C5" s="149"/>
      <c r="D5" s="150">
        <v>29202</v>
      </c>
      <c r="E5" s="151"/>
      <c r="F5" s="152">
        <v>228215</v>
      </c>
      <c r="G5" s="153"/>
      <c r="H5" s="154"/>
    </row>
    <row r="6" spans="1:8" x14ac:dyDescent="0.15">
      <c r="A6" s="155"/>
      <c r="B6" s="156"/>
      <c r="C6" s="157"/>
      <c r="D6" s="158">
        <v>22300</v>
      </c>
      <c r="E6" s="159"/>
      <c r="F6" s="160">
        <v>117571</v>
      </c>
      <c r="G6" s="161"/>
      <c r="H6" s="162"/>
    </row>
    <row r="7" spans="1:8" x14ac:dyDescent="0.15">
      <c r="A7" s="143" t="s">
        <v>554</v>
      </c>
      <c r="B7" s="148"/>
      <c r="C7" s="149"/>
      <c r="D7" s="150">
        <v>78889</v>
      </c>
      <c r="E7" s="151"/>
      <c r="F7" s="152">
        <v>264232</v>
      </c>
      <c r="G7" s="153"/>
      <c r="H7" s="154"/>
    </row>
    <row r="8" spans="1:8" x14ac:dyDescent="0.15">
      <c r="A8" s="155"/>
      <c r="B8" s="156"/>
      <c r="C8" s="157"/>
      <c r="D8" s="158">
        <v>17115</v>
      </c>
      <c r="E8" s="159"/>
      <c r="F8" s="160">
        <v>133959</v>
      </c>
      <c r="G8" s="161"/>
      <c r="H8" s="162"/>
    </row>
    <row r="9" spans="1:8" x14ac:dyDescent="0.15">
      <c r="A9" s="143" t="s">
        <v>555</v>
      </c>
      <c r="B9" s="148"/>
      <c r="C9" s="149"/>
      <c r="D9" s="150">
        <v>55422</v>
      </c>
      <c r="E9" s="151"/>
      <c r="F9" s="152">
        <v>263613</v>
      </c>
      <c r="G9" s="153"/>
      <c r="H9" s="154"/>
    </row>
    <row r="10" spans="1:8" x14ac:dyDescent="0.15">
      <c r="A10" s="155"/>
      <c r="B10" s="156"/>
      <c r="C10" s="157"/>
      <c r="D10" s="158">
        <v>52638</v>
      </c>
      <c r="E10" s="159"/>
      <c r="F10" s="160">
        <v>128823</v>
      </c>
      <c r="G10" s="161"/>
      <c r="H10" s="162"/>
    </row>
    <row r="11" spans="1:8" x14ac:dyDescent="0.15">
      <c r="A11" s="143" t="s">
        <v>556</v>
      </c>
      <c r="B11" s="148"/>
      <c r="C11" s="149"/>
      <c r="D11" s="150">
        <v>35236</v>
      </c>
      <c r="E11" s="151"/>
      <c r="F11" s="152">
        <v>330026</v>
      </c>
      <c r="G11" s="153"/>
      <c r="H11" s="154"/>
    </row>
    <row r="12" spans="1:8" x14ac:dyDescent="0.15">
      <c r="A12" s="155"/>
      <c r="B12" s="156"/>
      <c r="C12" s="163"/>
      <c r="D12" s="158">
        <v>32113</v>
      </c>
      <c r="E12" s="159"/>
      <c r="F12" s="160">
        <v>141075</v>
      </c>
      <c r="G12" s="161"/>
      <c r="H12" s="162"/>
    </row>
    <row r="13" spans="1:8" x14ac:dyDescent="0.15">
      <c r="A13" s="143"/>
      <c r="B13" s="148"/>
      <c r="C13" s="164"/>
      <c r="D13" s="165">
        <v>66877</v>
      </c>
      <c r="E13" s="166"/>
      <c r="F13" s="167">
        <v>270799</v>
      </c>
      <c r="G13" s="168"/>
      <c r="H13" s="154"/>
    </row>
    <row r="14" spans="1:8" x14ac:dyDescent="0.15">
      <c r="A14" s="155"/>
      <c r="B14" s="156"/>
      <c r="C14" s="157"/>
      <c r="D14" s="158">
        <v>32514</v>
      </c>
      <c r="E14" s="159"/>
      <c r="F14" s="160">
        <v>125571</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15.59</v>
      </c>
      <c r="C19" s="169">
        <f>ROUND(VALUE(SUBSTITUTE(実質収支比率等に係る経年分析!G$48,"▲","-")),2)</f>
        <v>8.09</v>
      </c>
      <c r="D19" s="169">
        <f>ROUND(VALUE(SUBSTITUTE(実質収支比率等に係る経年分析!H$48,"▲","-")),2)</f>
        <v>7.96</v>
      </c>
      <c r="E19" s="169">
        <f>ROUND(VALUE(SUBSTITUTE(実質収支比率等に係る経年分析!I$48,"▲","-")),2)</f>
        <v>8.36</v>
      </c>
      <c r="F19" s="169">
        <f>ROUND(VALUE(SUBSTITUTE(実質収支比率等に係る経年分析!J$48,"▲","-")),2)</f>
        <v>7.76</v>
      </c>
    </row>
    <row r="20" spans="1:11" x14ac:dyDescent="0.15">
      <c r="A20" s="169" t="s">
        <v>55</v>
      </c>
      <c r="B20" s="169">
        <f>ROUND(VALUE(SUBSTITUTE(実質収支比率等に係る経年分析!F$47,"▲","-")),2)</f>
        <v>48.89</v>
      </c>
      <c r="C20" s="169">
        <f>ROUND(VALUE(SUBSTITUTE(実質収支比率等に係る経年分析!G$47,"▲","-")),2)</f>
        <v>49.03</v>
      </c>
      <c r="D20" s="169">
        <f>ROUND(VALUE(SUBSTITUTE(実質収支比率等に係る経年分析!H$47,"▲","-")),2)</f>
        <v>48.82</v>
      </c>
      <c r="E20" s="169">
        <f>ROUND(VALUE(SUBSTITUTE(実質収支比率等に係る経年分析!I$47,"▲","-")),2)</f>
        <v>46.85</v>
      </c>
      <c r="F20" s="169">
        <f>ROUND(VALUE(SUBSTITUTE(実質収支比率等に係る経年分析!J$47,"▲","-")),2)</f>
        <v>45.91</v>
      </c>
    </row>
    <row r="21" spans="1:11" x14ac:dyDescent="0.15">
      <c r="A21" s="169" t="s">
        <v>56</v>
      </c>
      <c r="B21" s="169">
        <f>IF(ISNUMBER(VALUE(SUBSTITUTE(実質収支比率等に係る経年分析!F$49,"▲","-"))),ROUND(VALUE(SUBSTITUTE(実質収支比率等に係る経年分析!F$49,"▲","-")),2),NA())</f>
        <v>-7.74</v>
      </c>
      <c r="C21" s="169">
        <f>IF(ISNUMBER(VALUE(SUBSTITUTE(実質収支比率等に係る経年分析!G$49,"▲","-"))),ROUND(VALUE(SUBSTITUTE(実質収支比率等に係る経年分析!G$49,"▲","-")),2),NA())</f>
        <v>-7.26</v>
      </c>
      <c r="D21" s="169">
        <f>IF(ISNUMBER(VALUE(SUBSTITUTE(実質収支比率等に係る経年分析!H$49,"▲","-"))),ROUND(VALUE(SUBSTITUTE(実質収支比率等に係る経年分析!H$49,"▲","-")),2),NA())</f>
        <v>0.12</v>
      </c>
      <c r="E21" s="169">
        <f>IF(ISNUMBER(VALUE(SUBSTITUTE(実質収支比率等に係る経年分析!I$49,"▲","-"))),ROUND(VALUE(SUBSTITUTE(実質収支比率等に係る経年分析!I$49,"▲","-")),2),NA())</f>
        <v>0.92</v>
      </c>
      <c r="F21" s="169">
        <f>IF(ISNUMBER(VALUE(SUBSTITUTE(実質収支比率等に係る経年分析!J$49,"▲","-"))),ROUND(VALUE(SUBSTITUTE(実質収支比率等に係る経年分析!J$49,"▲","-")),2),NA())</f>
        <v>3.39</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0.79</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0.78</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1.5</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青木村後期高齢者医療特別会計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0.01</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v>
      </c>
    </row>
    <row r="31" spans="1:11" x14ac:dyDescent="0.15">
      <c r="A31" s="170" t="str">
        <f>IF(連結実質赤字比率に係る赤字・黒字の構成分析!C$39="",NA(),連結実質赤字比率に係る赤字・黒字の構成分析!C$39)</f>
        <v>青木村別荘事業特別会計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0.27</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0.12</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0.05</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0.06</v>
      </c>
    </row>
    <row r="32" spans="1:11" x14ac:dyDescent="0.15">
      <c r="A32" s="170" t="str">
        <f>IF(連結実質赤字比率に係る赤字・黒字の構成分析!C$38="",NA(),連結実質赤字比率に係る赤字・黒字の構成分析!C$38)</f>
        <v>青木村介護保険特別会計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0.49</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0.25</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0.25</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0.31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0.26</v>
      </c>
    </row>
    <row r="33" spans="1:16" x14ac:dyDescent="0.15">
      <c r="A33" s="170" t="str">
        <f>IF(連結実質赤字比率に係る赤字・黒字の構成分析!C$37="",NA(),連結実質赤字比率に係る赤字・黒字の構成分析!C$37)</f>
        <v>青木村特定環境保全公共下水道事業会計</v>
      </c>
      <c r="B33" s="170" t="e">
        <f>IF(ROUND(VALUE(SUBSTITUTE(連結実質赤字比率に係る赤字・黒字の構成分析!F$37,"▲", "-")), 2) &lt; 0, ABS(ROUND(VALUE(SUBSTITUTE(連結実質赤字比率に係る赤字・黒字の構成分析!F$37,"▲", "-")), 2)), NA())</f>
        <v>#VALUE!</v>
      </c>
      <c r="C33" s="170" t="e">
        <f>IF(ROUND(VALUE(SUBSTITUTE(連結実質赤字比率に係る赤字・黒字の構成分析!F$37,"▲", "-")), 2) &gt;= 0, ABS(ROUND(VALUE(SUBSTITUTE(連結実質赤字比率に係る赤字・黒字の構成分析!F$37,"▲", "-")), 2)), NA())</f>
        <v>#VALUE!</v>
      </c>
      <c r="D33" s="170" t="e">
        <f>IF(ROUND(VALUE(SUBSTITUTE(連結実質赤字比率に係る赤字・黒字の構成分析!G$37,"▲", "-")), 2) &lt; 0, ABS(ROUND(VALUE(SUBSTITUTE(連結実質赤字比率に係る赤字・黒字の構成分析!G$37,"▲", "-")), 2)), NA())</f>
        <v>#VALUE!</v>
      </c>
      <c r="E33" s="170" t="e">
        <f>IF(ROUND(VALUE(SUBSTITUTE(連結実質赤字比率に係る赤字・黒字の構成分析!G$37,"▲", "-")), 2) &gt;= 0, ABS(ROUND(VALUE(SUBSTITUTE(連結実質赤字比率に係る赤字・黒字の構成分析!G$37,"▲", "-")), 2)), NA())</f>
        <v>#VALUE!</v>
      </c>
      <c r="F33" s="170" t="e">
        <f>IF(ROUND(VALUE(SUBSTITUTE(連結実質赤字比率に係る赤字・黒字の構成分析!H$37,"▲", "-")), 2) &lt; 0, ABS(ROUND(VALUE(SUBSTITUTE(連結実質赤字比率に係る赤字・黒字の構成分析!H$37,"▲", "-")), 2)), NA())</f>
        <v>#VALUE!</v>
      </c>
      <c r="G33" s="170" t="e">
        <f>IF(ROUND(VALUE(SUBSTITUTE(連結実質赤字比率に係る赤字・黒字の構成分析!H$37,"▲", "-")), 2) &gt;= 0, ABS(ROUND(VALUE(SUBSTITUTE(連結実質赤字比率に係る赤字・黒字の構成分析!H$37,"▲", "-")), 2)), NA())</f>
        <v>#VALUE!</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0.72</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0.87</v>
      </c>
    </row>
    <row r="34" spans="1:16" x14ac:dyDescent="0.15">
      <c r="A34" s="170" t="str">
        <f>IF(連結実質赤字比率に係る赤字・黒字の構成分析!C$36="",NA(),連結実質赤字比率に係る赤字・黒字の構成分析!C$36)</f>
        <v>青木村国民健康保険特別会計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1.06</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0.59</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0.49</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1.1000000000000001</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1.56</v>
      </c>
    </row>
    <row r="35" spans="1:16" x14ac:dyDescent="0.15">
      <c r="A35" s="170" t="str">
        <f>IF(連結実質赤字比率に係る赤字・黒字の構成分析!C$35="",NA(),連結実質赤字比率に係る赤字・黒字の構成分析!C$35)</f>
        <v>青木村簡易水道事業会計</v>
      </c>
      <c r="B35" s="170" t="e">
        <f>IF(ROUND(VALUE(SUBSTITUTE(連結実質赤字比率に係る赤字・黒字の構成分析!F$35,"▲", "-")), 2) &lt; 0, ABS(ROUND(VALUE(SUBSTITUTE(連結実質赤字比率に係る赤字・黒字の構成分析!F$35,"▲", "-")), 2)), NA())</f>
        <v>#VALUE!</v>
      </c>
      <c r="C35" s="170" t="e">
        <f>IF(ROUND(VALUE(SUBSTITUTE(連結実質赤字比率に係る赤字・黒字の構成分析!F$35,"▲", "-")), 2) &gt;= 0, ABS(ROUND(VALUE(SUBSTITUTE(連結実質赤字比率に係る赤字・黒字の構成分析!F$35,"▲", "-")), 2)), NA())</f>
        <v>#VALUE!</v>
      </c>
      <c r="D35" s="170" t="e">
        <f>IF(ROUND(VALUE(SUBSTITUTE(連結実質赤字比率に係る赤字・黒字の構成分析!G$35,"▲", "-")), 2) &lt; 0, ABS(ROUND(VALUE(SUBSTITUTE(連結実質赤字比率に係る赤字・黒字の構成分析!G$35,"▲", "-")), 2)), NA())</f>
        <v>#VALUE!</v>
      </c>
      <c r="E35" s="170" t="e">
        <f>IF(ROUND(VALUE(SUBSTITUTE(連結実質赤字比率に係る赤字・黒字の構成分析!G$35,"▲", "-")), 2) &gt;= 0, ABS(ROUND(VALUE(SUBSTITUTE(連結実質赤字比率に係る赤字・黒字の構成分析!G$35,"▲", "-")), 2)), NA())</f>
        <v>#VALUE!</v>
      </c>
      <c r="F35" s="170" t="e">
        <f>IF(ROUND(VALUE(SUBSTITUTE(連結実質赤字比率に係る赤字・黒字の構成分析!H$35,"▲", "-")), 2) &lt; 0, ABS(ROUND(VALUE(SUBSTITUTE(連結実質赤字比率に係る赤字・黒字の構成分析!H$35,"▲", "-")), 2)), NA())</f>
        <v>#VALUE!</v>
      </c>
      <c r="G35" s="170" t="e">
        <f>IF(ROUND(VALUE(SUBSTITUTE(連結実質赤字比率に係る赤字・黒字の構成分析!H$35,"▲", "-")), 2) &gt;= 0, ABS(ROUND(VALUE(SUBSTITUTE(連結実質赤字比率に係る赤字・黒字の構成分析!H$35,"▲", "-")), 2)), NA())</f>
        <v>#VALUE!</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3.34</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3.07</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15.32</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7.96</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7.95</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8.31</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7.69</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326</v>
      </c>
      <c r="E42" s="171"/>
      <c r="F42" s="171"/>
      <c r="G42" s="171">
        <f>'実質公債費比率（分子）の構造'!L$52</f>
        <v>324</v>
      </c>
      <c r="H42" s="171"/>
      <c r="I42" s="171"/>
      <c r="J42" s="171">
        <f>'実質公債費比率（分子）の構造'!M$52</f>
        <v>323</v>
      </c>
      <c r="K42" s="171"/>
      <c r="L42" s="171"/>
      <c r="M42" s="171">
        <f>'実質公債費比率（分子）の構造'!N$52</f>
        <v>317</v>
      </c>
      <c r="N42" s="171"/>
      <c r="O42" s="171"/>
      <c r="P42" s="171">
        <f>'実質公債費比率（分子）の構造'!O$52</f>
        <v>304</v>
      </c>
    </row>
    <row r="43" spans="1:16" x14ac:dyDescent="0.15">
      <c r="A43" s="171" t="s">
        <v>18</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64</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65</v>
      </c>
      <c r="B45" s="171">
        <f>'実質公債費比率（分子）の構造'!K$49</f>
        <v>10</v>
      </c>
      <c r="C45" s="171"/>
      <c r="D45" s="171"/>
      <c r="E45" s="171">
        <f>'実質公債費比率（分子）の構造'!L$49</f>
        <v>10</v>
      </c>
      <c r="F45" s="171"/>
      <c r="G45" s="171"/>
      <c r="H45" s="171">
        <f>'実質公債費比率（分子）の構造'!M$49</f>
        <v>10</v>
      </c>
      <c r="I45" s="171"/>
      <c r="J45" s="171"/>
      <c r="K45" s="171">
        <f>'実質公債費比率（分子）の構造'!N$49</f>
        <v>10</v>
      </c>
      <c r="L45" s="171"/>
      <c r="M45" s="171"/>
      <c r="N45" s="171">
        <f>'実質公債費比率（分子）の構造'!O$49</f>
        <v>11</v>
      </c>
      <c r="O45" s="171"/>
      <c r="P45" s="171"/>
    </row>
    <row r="46" spans="1:16" x14ac:dyDescent="0.15">
      <c r="A46" s="171" t="s">
        <v>66</v>
      </c>
      <c r="B46" s="171">
        <f>'実質公債費比率（分子）の構造'!K$48</f>
        <v>213</v>
      </c>
      <c r="C46" s="171"/>
      <c r="D46" s="171"/>
      <c r="E46" s="171">
        <f>'実質公債費比率（分子）の構造'!L$48</f>
        <v>206</v>
      </c>
      <c r="F46" s="171"/>
      <c r="G46" s="171"/>
      <c r="H46" s="171">
        <f>'実質公債費比率（分子）の構造'!M$48</f>
        <v>210</v>
      </c>
      <c r="I46" s="171"/>
      <c r="J46" s="171"/>
      <c r="K46" s="171">
        <f>'実質公債費比率（分子）の構造'!N$48</f>
        <v>247</v>
      </c>
      <c r="L46" s="171"/>
      <c r="M46" s="171"/>
      <c r="N46" s="171">
        <f>'実質公債費比率（分子）の構造'!O$48</f>
        <v>255</v>
      </c>
      <c r="O46" s="171"/>
      <c r="P46" s="171"/>
    </row>
    <row r="47" spans="1:16" x14ac:dyDescent="0.15">
      <c r="A47" s="171" t="s">
        <v>67</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69</v>
      </c>
      <c r="B49" s="171">
        <f>'実質公債費比率（分子）の構造'!K$45</f>
        <v>212</v>
      </c>
      <c r="C49" s="171"/>
      <c r="D49" s="171"/>
      <c r="E49" s="171">
        <f>'実質公債費比率（分子）の構造'!L$45</f>
        <v>213</v>
      </c>
      <c r="F49" s="171"/>
      <c r="G49" s="171"/>
      <c r="H49" s="171">
        <f>'実質公債費比率（分子）の構造'!M$45</f>
        <v>209</v>
      </c>
      <c r="I49" s="171"/>
      <c r="J49" s="171"/>
      <c r="K49" s="171">
        <f>'実質公債費比率（分子）の構造'!N$45</f>
        <v>186</v>
      </c>
      <c r="L49" s="171"/>
      <c r="M49" s="171"/>
      <c r="N49" s="171">
        <f>'実質公債費比率（分子）の構造'!O$45</f>
        <v>188</v>
      </c>
      <c r="O49" s="171"/>
      <c r="P49" s="171"/>
    </row>
    <row r="50" spans="1:16" x14ac:dyDescent="0.15">
      <c r="A50" s="171" t="s">
        <v>70</v>
      </c>
      <c r="B50" s="171" t="e">
        <f>NA()</f>
        <v>#N/A</v>
      </c>
      <c r="C50" s="171">
        <f>IF(ISNUMBER('実質公債費比率（分子）の構造'!K$53),'実質公債費比率（分子）の構造'!K$53,NA())</f>
        <v>109</v>
      </c>
      <c r="D50" s="171" t="e">
        <f>NA()</f>
        <v>#N/A</v>
      </c>
      <c r="E50" s="171" t="e">
        <f>NA()</f>
        <v>#N/A</v>
      </c>
      <c r="F50" s="171">
        <f>IF(ISNUMBER('実質公債費比率（分子）の構造'!L$53),'実質公債費比率（分子）の構造'!L$53,NA())</f>
        <v>105</v>
      </c>
      <c r="G50" s="171" t="e">
        <f>NA()</f>
        <v>#N/A</v>
      </c>
      <c r="H50" s="171" t="e">
        <f>NA()</f>
        <v>#N/A</v>
      </c>
      <c r="I50" s="171">
        <f>IF(ISNUMBER('実質公債費比率（分子）の構造'!M$53),'実質公債費比率（分子）の構造'!M$53,NA())</f>
        <v>106</v>
      </c>
      <c r="J50" s="171" t="e">
        <f>NA()</f>
        <v>#N/A</v>
      </c>
      <c r="K50" s="171" t="e">
        <f>NA()</f>
        <v>#N/A</v>
      </c>
      <c r="L50" s="171">
        <f>IF(ISNUMBER('実質公債費比率（分子）の構造'!N$53),'実質公債費比率（分子）の構造'!N$53,NA())</f>
        <v>126</v>
      </c>
      <c r="M50" s="171" t="e">
        <f>NA()</f>
        <v>#N/A</v>
      </c>
      <c r="N50" s="171" t="e">
        <f>NA()</f>
        <v>#N/A</v>
      </c>
      <c r="O50" s="171">
        <f>IF(ISNUMBER('実質公債費比率（分子）の構造'!O$53),'実質公債費比率（分子）の構造'!O$53,NA())</f>
        <v>150</v>
      </c>
      <c r="P50" s="171" t="e">
        <f>NA()</f>
        <v>#N/A</v>
      </c>
    </row>
    <row r="53" spans="1:16" x14ac:dyDescent="0.15">
      <c r="A53" s="139" t="s">
        <v>71</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15">
      <c r="A56" s="170" t="s">
        <v>43</v>
      </c>
      <c r="B56" s="170"/>
      <c r="C56" s="170"/>
      <c r="D56" s="170">
        <f>'将来負担比率（分子）の構造'!I$52</f>
        <v>2872</v>
      </c>
      <c r="E56" s="170"/>
      <c r="F56" s="170"/>
      <c r="G56" s="170">
        <f>'将来負担比率（分子）の構造'!J$52</f>
        <v>2693</v>
      </c>
      <c r="H56" s="170"/>
      <c r="I56" s="170"/>
      <c r="J56" s="170">
        <f>'将来負担比率（分子）の構造'!K$52</f>
        <v>2484</v>
      </c>
      <c r="K56" s="170"/>
      <c r="L56" s="170"/>
      <c r="M56" s="170">
        <f>'将来負担比率（分子）の構造'!L$52</f>
        <v>2348</v>
      </c>
      <c r="N56" s="170"/>
      <c r="O56" s="170"/>
      <c r="P56" s="170">
        <f>'将来負担比率（分子）の構造'!M$52</f>
        <v>2154</v>
      </c>
    </row>
    <row r="57" spans="1:16" x14ac:dyDescent="0.15">
      <c r="A57" s="170" t="s">
        <v>42</v>
      </c>
      <c r="B57" s="170"/>
      <c r="C57" s="170"/>
      <c r="D57" s="170">
        <f>'将来負担比率（分子）の構造'!I$51</f>
        <v>9</v>
      </c>
      <c r="E57" s="170"/>
      <c r="F57" s="170"/>
      <c r="G57" s="170">
        <f>'将来負担比率（分子）の構造'!J$51</f>
        <v>7</v>
      </c>
      <c r="H57" s="170"/>
      <c r="I57" s="170"/>
      <c r="J57" s="170">
        <f>'将来負担比率（分子）の構造'!K$51</f>
        <v>5</v>
      </c>
      <c r="K57" s="170"/>
      <c r="L57" s="170"/>
      <c r="M57" s="170">
        <f>'将来負担比率（分子）の構造'!L$51</f>
        <v>4</v>
      </c>
      <c r="N57" s="170"/>
      <c r="O57" s="170"/>
      <c r="P57" s="170">
        <f>'将来負担比率（分子）の構造'!M$51</f>
        <v>2</v>
      </c>
    </row>
    <row r="58" spans="1:16" x14ac:dyDescent="0.15">
      <c r="A58" s="170" t="s">
        <v>41</v>
      </c>
      <c r="B58" s="170"/>
      <c r="C58" s="170"/>
      <c r="D58" s="170">
        <f>'将来負担比率（分子）の構造'!I$50</f>
        <v>1973</v>
      </c>
      <c r="E58" s="170"/>
      <c r="F58" s="170"/>
      <c r="G58" s="170">
        <f>'将来負担比率（分子）の構造'!J$50</f>
        <v>1983</v>
      </c>
      <c r="H58" s="170"/>
      <c r="I58" s="170"/>
      <c r="J58" s="170">
        <f>'将来負担比率（分子）の構造'!K$50</f>
        <v>1961</v>
      </c>
      <c r="K58" s="170"/>
      <c r="L58" s="170"/>
      <c r="M58" s="170">
        <f>'将来負担比率（分子）の構造'!L$50</f>
        <v>1984</v>
      </c>
      <c r="N58" s="170"/>
      <c r="O58" s="170"/>
      <c r="P58" s="170">
        <f>'将来負担比率（分子）の構造'!M$50</f>
        <v>2280</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f>'将来負担比率（分子）の構造'!L$46</f>
        <v>277</v>
      </c>
      <c r="L61" s="170"/>
      <c r="M61" s="170"/>
      <c r="N61" s="170" t="str">
        <f>'将来負担比率（分子）の構造'!M$46</f>
        <v>-</v>
      </c>
      <c r="O61" s="170"/>
      <c r="P61" s="170"/>
    </row>
    <row r="62" spans="1:16" x14ac:dyDescent="0.15">
      <c r="A62" s="170" t="s">
        <v>35</v>
      </c>
      <c r="B62" s="170">
        <f>'将来負担比率（分子）の構造'!I$45</f>
        <v>439</v>
      </c>
      <c r="C62" s="170"/>
      <c r="D62" s="170"/>
      <c r="E62" s="170">
        <f>'将来負担比率（分子）の構造'!J$45</f>
        <v>406</v>
      </c>
      <c r="F62" s="170"/>
      <c r="G62" s="170"/>
      <c r="H62" s="170">
        <f>'将来負担比率（分子）の構造'!K$45</f>
        <v>392</v>
      </c>
      <c r="I62" s="170"/>
      <c r="J62" s="170"/>
      <c r="K62" s="170">
        <f>'将来負担比率（分子）の構造'!L$45</f>
        <v>428</v>
      </c>
      <c r="L62" s="170"/>
      <c r="M62" s="170"/>
      <c r="N62" s="170">
        <f>'将来負担比率（分子）の構造'!M$45</f>
        <v>421</v>
      </c>
      <c r="O62" s="170"/>
      <c r="P62" s="170"/>
    </row>
    <row r="63" spans="1:16" x14ac:dyDescent="0.15">
      <c r="A63" s="170" t="s">
        <v>34</v>
      </c>
      <c r="B63" s="170">
        <f>'将来負担比率（分子）の構造'!I$44</f>
        <v>65</v>
      </c>
      <c r="C63" s="170"/>
      <c r="D63" s="170"/>
      <c r="E63" s="170">
        <f>'将来負担比率（分子）の構造'!J$44</f>
        <v>58</v>
      </c>
      <c r="F63" s="170"/>
      <c r="G63" s="170"/>
      <c r="H63" s="170">
        <f>'将来負担比率（分子）の構造'!K$44</f>
        <v>54</v>
      </c>
      <c r="I63" s="170"/>
      <c r="J63" s="170"/>
      <c r="K63" s="170">
        <f>'将来負担比率（分子）の構造'!L$44</f>
        <v>49</v>
      </c>
      <c r="L63" s="170"/>
      <c r="M63" s="170"/>
      <c r="N63" s="170">
        <f>'将来負担比率（分子）の構造'!M$44</f>
        <v>40</v>
      </c>
      <c r="O63" s="170"/>
      <c r="P63" s="170"/>
    </row>
    <row r="64" spans="1:16" x14ac:dyDescent="0.15">
      <c r="A64" s="170" t="s">
        <v>33</v>
      </c>
      <c r="B64" s="170">
        <f>'将来負担比率（分子）の構造'!I$43</f>
        <v>1887</v>
      </c>
      <c r="C64" s="170"/>
      <c r="D64" s="170"/>
      <c r="E64" s="170">
        <f>'将来負担比率（分子）の構造'!J$43</f>
        <v>1699</v>
      </c>
      <c r="F64" s="170"/>
      <c r="G64" s="170"/>
      <c r="H64" s="170">
        <f>'将来負担比率（分子）の構造'!K$43</f>
        <v>1524</v>
      </c>
      <c r="I64" s="170"/>
      <c r="J64" s="170"/>
      <c r="K64" s="170">
        <f>'将来負担比率（分子）の構造'!L$43</f>
        <v>1438</v>
      </c>
      <c r="L64" s="170"/>
      <c r="M64" s="170"/>
      <c r="N64" s="170">
        <f>'将来負担比率（分子）の構造'!M$43</f>
        <v>1379</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1968</v>
      </c>
      <c r="C66" s="170"/>
      <c r="D66" s="170"/>
      <c r="E66" s="170">
        <f>'将来負担比率（分子）の構造'!J$41</f>
        <v>1853</v>
      </c>
      <c r="F66" s="170"/>
      <c r="G66" s="170"/>
      <c r="H66" s="170">
        <f>'将来負担比率（分子）の構造'!K$41</f>
        <v>1766</v>
      </c>
      <c r="I66" s="170"/>
      <c r="J66" s="170"/>
      <c r="K66" s="170">
        <f>'将来負担比率（分子）の構造'!L$41</f>
        <v>1786</v>
      </c>
      <c r="L66" s="170"/>
      <c r="M66" s="170"/>
      <c r="N66" s="170">
        <f>'将来負担比率（分子）の構造'!M$41</f>
        <v>1745</v>
      </c>
      <c r="O66" s="170"/>
      <c r="P66" s="170"/>
    </row>
    <row r="67" spans="1:16" x14ac:dyDescent="0.15">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75</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76</v>
      </c>
      <c r="B72" s="174">
        <f>基金残高に係る経年分析!F55</f>
        <v>956</v>
      </c>
      <c r="C72" s="174">
        <f>基金残高に係る経年分析!G55</f>
        <v>959</v>
      </c>
      <c r="D72" s="174">
        <f>基金残高に係る経年分析!H55</f>
        <v>1032</v>
      </c>
    </row>
    <row r="73" spans="1:16" x14ac:dyDescent="0.15">
      <c r="A73" s="173" t="s">
        <v>77</v>
      </c>
      <c r="B73" s="174">
        <f>基金残高に係る経年分析!F56</f>
        <v>25</v>
      </c>
      <c r="C73" s="174">
        <f>基金残高に係る経年分析!G56</f>
        <v>25</v>
      </c>
      <c r="D73" s="174">
        <f>基金残高に係る経年分析!H56</f>
        <v>47</v>
      </c>
    </row>
    <row r="74" spans="1:16" x14ac:dyDescent="0.15">
      <c r="A74" s="173" t="s">
        <v>78</v>
      </c>
      <c r="B74" s="174">
        <f>基金残高に係る経年分析!F57</f>
        <v>683</v>
      </c>
      <c r="C74" s="174">
        <f>基金残高に係る経年分析!G57</f>
        <v>698</v>
      </c>
      <c r="D74" s="174">
        <f>基金残高に係る経年分析!H57</f>
        <v>882</v>
      </c>
    </row>
  </sheetData>
  <sheetProtection algorithmName="SHA-512" hashValue="9z/oN+l+OJQKV4OTJ3UCZYl4ASA7NVmB+0aB2PqEaniHGzkFj2MrpecdkrWuHQF22F8eKOZqAubc/yOfhrGe0w==" saltValue="DidI42IX/C3e+SW3VDUL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BC0A-CDB3-497D-A3A0-03CDB9394AF7}">
  <sheetPr>
    <pageSetUpPr fitToPage="1"/>
  </sheetPr>
  <dimension ref="B1:EM50"/>
  <sheetViews>
    <sheetView showGridLines="0" topLeftCell="A37" workbookViewId="0"/>
  </sheetViews>
  <sheetFormatPr defaultColWidth="0" defaultRowHeight="11.25" customHeight="1" zeroHeight="1" x14ac:dyDescent="0.15"/>
  <cols>
    <col min="1" max="1" width="1.625" style="209" customWidth="1"/>
    <col min="2" max="2" width="2.375" style="209" customWidth="1"/>
    <col min="3" max="16" width="2.625" style="209" customWidth="1"/>
    <col min="17" max="17" width="2.375" style="209" customWidth="1"/>
    <col min="18" max="95" width="1.625" style="209" customWidth="1"/>
    <col min="96" max="133" width="1.625" style="215" customWidth="1"/>
    <col min="134" max="143" width="1.625" style="209" customWidth="1"/>
    <col min="144" max="16384" width="0" style="209"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599" t="s">
        <v>214</v>
      </c>
      <c r="DI1" s="600"/>
      <c r="DJ1" s="600"/>
      <c r="DK1" s="600"/>
      <c r="DL1" s="600"/>
      <c r="DM1" s="600"/>
      <c r="DN1" s="601"/>
      <c r="DO1" s="209"/>
      <c r="DP1" s="599" t="s">
        <v>215</v>
      </c>
      <c r="DQ1" s="600"/>
      <c r="DR1" s="600"/>
      <c r="DS1" s="600"/>
      <c r="DT1" s="600"/>
      <c r="DU1" s="600"/>
      <c r="DV1" s="600"/>
      <c r="DW1" s="600"/>
      <c r="DX1" s="600"/>
      <c r="DY1" s="600"/>
      <c r="DZ1" s="600"/>
      <c r="EA1" s="600"/>
      <c r="EB1" s="600"/>
      <c r="EC1" s="601"/>
      <c r="ED1" s="208"/>
      <c r="EE1" s="208"/>
      <c r="EF1" s="208"/>
      <c r="EG1" s="208"/>
      <c r="EH1" s="208"/>
      <c r="EI1" s="208"/>
      <c r="EJ1" s="208"/>
      <c r="EK1" s="208"/>
      <c r="EL1" s="208"/>
      <c r="EM1" s="208"/>
    </row>
    <row r="2" spans="2:143" ht="22.5" customHeight="1" x14ac:dyDescent="0.15">
      <c r="B2" s="210" t="s">
        <v>216</v>
      </c>
      <c r="R2" s="211"/>
      <c r="S2" s="211"/>
      <c r="T2" s="211"/>
      <c r="U2" s="211"/>
      <c r="V2" s="211"/>
      <c r="W2" s="211"/>
      <c r="X2" s="211"/>
      <c r="Y2" s="211"/>
      <c r="Z2" s="211"/>
      <c r="AA2" s="211"/>
      <c r="AB2" s="211"/>
      <c r="AC2" s="211"/>
      <c r="AE2" s="358"/>
      <c r="AF2" s="358"/>
      <c r="AG2" s="358"/>
      <c r="AH2" s="358"/>
      <c r="AI2" s="358"/>
      <c r="AJ2" s="211"/>
      <c r="AK2" s="211"/>
      <c r="AL2" s="211"/>
      <c r="AM2" s="211"/>
      <c r="AN2" s="211"/>
      <c r="AO2" s="211"/>
      <c r="AP2" s="211"/>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row>
    <row r="3" spans="2:143" ht="11.25" customHeight="1" x14ac:dyDescent="0.15">
      <c r="B3" s="602" t="s">
        <v>217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219</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220</v>
      </c>
      <c r="S4" s="603"/>
      <c r="T4" s="603"/>
      <c r="U4" s="603"/>
      <c r="V4" s="603"/>
      <c r="W4" s="603"/>
      <c r="X4" s="603"/>
      <c r="Y4" s="604"/>
      <c r="Z4" s="602" t="s">
        <v>221</v>
      </c>
      <c r="AA4" s="603"/>
      <c r="AB4" s="603"/>
      <c r="AC4" s="604"/>
      <c r="AD4" s="602" t="s">
        <v>222</v>
      </c>
      <c r="AE4" s="603"/>
      <c r="AF4" s="603"/>
      <c r="AG4" s="603"/>
      <c r="AH4" s="603"/>
      <c r="AI4" s="603"/>
      <c r="AJ4" s="603"/>
      <c r="AK4" s="604"/>
      <c r="AL4" s="602" t="s">
        <v>221</v>
      </c>
      <c r="AM4" s="603"/>
      <c r="AN4" s="603"/>
      <c r="AO4" s="604"/>
      <c r="AP4" s="605" t="s">
        <v>223</v>
      </c>
      <c r="AQ4" s="605"/>
      <c r="AR4" s="605"/>
      <c r="AS4" s="605"/>
      <c r="AT4" s="605"/>
      <c r="AU4" s="605"/>
      <c r="AV4" s="605"/>
      <c r="AW4" s="605"/>
      <c r="AX4" s="605"/>
      <c r="AY4" s="605"/>
      <c r="AZ4" s="605"/>
      <c r="BA4" s="605"/>
      <c r="BB4" s="605"/>
      <c r="BC4" s="605"/>
      <c r="BD4" s="605"/>
      <c r="BE4" s="605"/>
      <c r="BF4" s="605"/>
      <c r="BG4" s="605" t="s">
        <v>224</v>
      </c>
      <c r="BH4" s="605"/>
      <c r="BI4" s="605"/>
      <c r="BJ4" s="605"/>
      <c r="BK4" s="605"/>
      <c r="BL4" s="605"/>
      <c r="BM4" s="605"/>
      <c r="BN4" s="605"/>
      <c r="BO4" s="605" t="s">
        <v>221</v>
      </c>
      <c r="BP4" s="605"/>
      <c r="BQ4" s="605"/>
      <c r="BR4" s="605"/>
      <c r="BS4" s="605" t="s">
        <v>225</v>
      </c>
      <c r="BT4" s="605"/>
      <c r="BU4" s="605"/>
      <c r="BV4" s="605"/>
      <c r="BW4" s="605"/>
      <c r="BX4" s="605"/>
      <c r="BY4" s="605"/>
      <c r="BZ4" s="605"/>
      <c r="CA4" s="605"/>
      <c r="CB4" s="605"/>
      <c r="CD4" s="602" t="s">
        <v>226</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227</v>
      </c>
      <c r="C5" s="607"/>
      <c r="D5" s="607"/>
      <c r="E5" s="607"/>
      <c r="F5" s="607"/>
      <c r="G5" s="607"/>
      <c r="H5" s="607"/>
      <c r="I5" s="607"/>
      <c r="J5" s="607"/>
      <c r="K5" s="607"/>
      <c r="L5" s="607"/>
      <c r="M5" s="607"/>
      <c r="N5" s="607"/>
      <c r="O5" s="607"/>
      <c r="P5" s="607"/>
      <c r="Q5" s="608"/>
      <c r="R5" s="609">
        <v>402021</v>
      </c>
      <c r="S5" s="610"/>
      <c r="T5" s="610"/>
      <c r="U5" s="610"/>
      <c r="V5" s="610"/>
      <c r="W5" s="610"/>
      <c r="X5" s="610"/>
      <c r="Y5" s="611"/>
      <c r="Z5" s="612">
        <v>11.6</v>
      </c>
      <c r="AA5" s="612"/>
      <c r="AB5" s="612"/>
      <c r="AC5" s="612"/>
      <c r="AD5" s="613">
        <v>402021</v>
      </c>
      <c r="AE5" s="613"/>
      <c r="AF5" s="613"/>
      <c r="AG5" s="613"/>
      <c r="AH5" s="613"/>
      <c r="AI5" s="613"/>
      <c r="AJ5" s="613"/>
      <c r="AK5" s="613"/>
      <c r="AL5" s="614">
        <v>18.3</v>
      </c>
      <c r="AM5" s="615"/>
      <c r="AN5" s="615"/>
      <c r="AO5" s="616"/>
      <c r="AP5" s="606" t="s">
        <v>228</v>
      </c>
      <c r="AQ5" s="607"/>
      <c r="AR5" s="607"/>
      <c r="AS5" s="607"/>
      <c r="AT5" s="607"/>
      <c r="AU5" s="607"/>
      <c r="AV5" s="607"/>
      <c r="AW5" s="607"/>
      <c r="AX5" s="607"/>
      <c r="AY5" s="607"/>
      <c r="AZ5" s="607"/>
      <c r="BA5" s="607"/>
      <c r="BB5" s="607"/>
      <c r="BC5" s="607"/>
      <c r="BD5" s="607"/>
      <c r="BE5" s="607"/>
      <c r="BF5" s="608"/>
      <c r="BG5" s="620">
        <v>400778</v>
      </c>
      <c r="BH5" s="621"/>
      <c r="BI5" s="621"/>
      <c r="BJ5" s="621"/>
      <c r="BK5" s="621"/>
      <c r="BL5" s="621"/>
      <c r="BM5" s="621"/>
      <c r="BN5" s="622"/>
      <c r="BO5" s="623">
        <v>99.7</v>
      </c>
      <c r="BP5" s="623"/>
      <c r="BQ5" s="623"/>
      <c r="BR5" s="623"/>
      <c r="BS5" s="624" t="s">
        <v>128</v>
      </c>
      <c r="BT5" s="624"/>
      <c r="BU5" s="624"/>
      <c r="BV5" s="624"/>
      <c r="BW5" s="624"/>
      <c r="BX5" s="624"/>
      <c r="BY5" s="624"/>
      <c r="BZ5" s="624"/>
      <c r="CA5" s="624"/>
      <c r="CB5" s="628"/>
      <c r="CD5" s="602" t="s">
        <v>223</v>
      </c>
      <c r="CE5" s="603"/>
      <c r="CF5" s="603"/>
      <c r="CG5" s="603"/>
      <c r="CH5" s="603"/>
      <c r="CI5" s="603"/>
      <c r="CJ5" s="603"/>
      <c r="CK5" s="603"/>
      <c r="CL5" s="603"/>
      <c r="CM5" s="603"/>
      <c r="CN5" s="603"/>
      <c r="CO5" s="603"/>
      <c r="CP5" s="603"/>
      <c r="CQ5" s="604"/>
      <c r="CR5" s="602" t="s">
        <v>229</v>
      </c>
      <c r="CS5" s="603"/>
      <c r="CT5" s="603"/>
      <c r="CU5" s="603"/>
      <c r="CV5" s="603"/>
      <c r="CW5" s="603"/>
      <c r="CX5" s="603"/>
      <c r="CY5" s="604"/>
      <c r="CZ5" s="602" t="s">
        <v>221</v>
      </c>
      <c r="DA5" s="603"/>
      <c r="DB5" s="603"/>
      <c r="DC5" s="604"/>
      <c r="DD5" s="602" t="s">
        <v>230</v>
      </c>
      <c r="DE5" s="603"/>
      <c r="DF5" s="603"/>
      <c r="DG5" s="603"/>
      <c r="DH5" s="603"/>
      <c r="DI5" s="603"/>
      <c r="DJ5" s="603"/>
      <c r="DK5" s="603"/>
      <c r="DL5" s="603"/>
      <c r="DM5" s="603"/>
      <c r="DN5" s="603"/>
      <c r="DO5" s="603"/>
      <c r="DP5" s="604"/>
      <c r="DQ5" s="602" t="s">
        <v>231</v>
      </c>
      <c r="DR5" s="603"/>
      <c r="DS5" s="603"/>
      <c r="DT5" s="603"/>
      <c r="DU5" s="603"/>
      <c r="DV5" s="603"/>
      <c r="DW5" s="603"/>
      <c r="DX5" s="603"/>
      <c r="DY5" s="603"/>
      <c r="DZ5" s="603"/>
      <c r="EA5" s="603"/>
      <c r="EB5" s="603"/>
      <c r="EC5" s="604"/>
    </row>
    <row r="6" spans="2:143" ht="11.25" customHeight="1" x14ac:dyDescent="0.15">
      <c r="B6" s="617" t="s">
        <v>232</v>
      </c>
      <c r="C6" s="618"/>
      <c r="D6" s="618"/>
      <c r="E6" s="618"/>
      <c r="F6" s="618"/>
      <c r="G6" s="618"/>
      <c r="H6" s="618"/>
      <c r="I6" s="618"/>
      <c r="J6" s="618"/>
      <c r="K6" s="618"/>
      <c r="L6" s="618"/>
      <c r="M6" s="618"/>
      <c r="N6" s="618"/>
      <c r="O6" s="618"/>
      <c r="P6" s="618"/>
      <c r="Q6" s="619"/>
      <c r="R6" s="620">
        <v>38167</v>
      </c>
      <c r="S6" s="621"/>
      <c r="T6" s="621"/>
      <c r="U6" s="621"/>
      <c r="V6" s="621"/>
      <c r="W6" s="621"/>
      <c r="X6" s="621"/>
      <c r="Y6" s="622"/>
      <c r="Z6" s="623">
        <v>1.1000000000000001</v>
      </c>
      <c r="AA6" s="623"/>
      <c r="AB6" s="623"/>
      <c r="AC6" s="623"/>
      <c r="AD6" s="624">
        <v>38167</v>
      </c>
      <c r="AE6" s="624"/>
      <c r="AF6" s="624"/>
      <c r="AG6" s="624"/>
      <c r="AH6" s="624"/>
      <c r="AI6" s="624"/>
      <c r="AJ6" s="624"/>
      <c r="AK6" s="624"/>
      <c r="AL6" s="625">
        <v>1.7</v>
      </c>
      <c r="AM6" s="626"/>
      <c r="AN6" s="626"/>
      <c r="AO6" s="627"/>
      <c r="AP6" s="617" t="s">
        <v>233</v>
      </c>
      <c r="AQ6" s="618"/>
      <c r="AR6" s="618"/>
      <c r="AS6" s="618"/>
      <c r="AT6" s="618"/>
      <c r="AU6" s="618"/>
      <c r="AV6" s="618"/>
      <c r="AW6" s="618"/>
      <c r="AX6" s="618"/>
      <c r="AY6" s="618"/>
      <c r="AZ6" s="618"/>
      <c r="BA6" s="618"/>
      <c r="BB6" s="618"/>
      <c r="BC6" s="618"/>
      <c r="BD6" s="618"/>
      <c r="BE6" s="618"/>
      <c r="BF6" s="619"/>
      <c r="BG6" s="620">
        <v>400778</v>
      </c>
      <c r="BH6" s="621"/>
      <c r="BI6" s="621"/>
      <c r="BJ6" s="621"/>
      <c r="BK6" s="621"/>
      <c r="BL6" s="621"/>
      <c r="BM6" s="621"/>
      <c r="BN6" s="622"/>
      <c r="BO6" s="623">
        <v>99.7</v>
      </c>
      <c r="BP6" s="623"/>
      <c r="BQ6" s="623"/>
      <c r="BR6" s="623"/>
      <c r="BS6" s="624" t="s">
        <v>128</v>
      </c>
      <c r="BT6" s="624"/>
      <c r="BU6" s="624"/>
      <c r="BV6" s="624"/>
      <c r="BW6" s="624"/>
      <c r="BX6" s="624"/>
      <c r="BY6" s="624"/>
      <c r="BZ6" s="624"/>
      <c r="CA6" s="624"/>
      <c r="CB6" s="628"/>
      <c r="CD6" s="606" t="s">
        <v>234</v>
      </c>
      <c r="CE6" s="607"/>
      <c r="CF6" s="607"/>
      <c r="CG6" s="607"/>
      <c r="CH6" s="607"/>
      <c r="CI6" s="607"/>
      <c r="CJ6" s="607"/>
      <c r="CK6" s="607"/>
      <c r="CL6" s="607"/>
      <c r="CM6" s="607"/>
      <c r="CN6" s="607"/>
      <c r="CO6" s="607"/>
      <c r="CP6" s="607"/>
      <c r="CQ6" s="608"/>
      <c r="CR6" s="620">
        <v>37666</v>
      </c>
      <c r="CS6" s="621"/>
      <c r="CT6" s="621"/>
      <c r="CU6" s="621"/>
      <c r="CV6" s="621"/>
      <c r="CW6" s="621"/>
      <c r="CX6" s="621"/>
      <c r="CY6" s="622"/>
      <c r="CZ6" s="614">
        <v>1.1000000000000001</v>
      </c>
      <c r="DA6" s="615"/>
      <c r="DB6" s="615"/>
      <c r="DC6" s="631"/>
      <c r="DD6" s="629" t="s">
        <v>128</v>
      </c>
      <c r="DE6" s="621"/>
      <c r="DF6" s="621"/>
      <c r="DG6" s="621"/>
      <c r="DH6" s="621"/>
      <c r="DI6" s="621"/>
      <c r="DJ6" s="621"/>
      <c r="DK6" s="621"/>
      <c r="DL6" s="621"/>
      <c r="DM6" s="621"/>
      <c r="DN6" s="621"/>
      <c r="DO6" s="621"/>
      <c r="DP6" s="622"/>
      <c r="DQ6" s="629">
        <v>37666</v>
      </c>
      <c r="DR6" s="621"/>
      <c r="DS6" s="621"/>
      <c r="DT6" s="621"/>
      <c r="DU6" s="621"/>
      <c r="DV6" s="621"/>
      <c r="DW6" s="621"/>
      <c r="DX6" s="621"/>
      <c r="DY6" s="621"/>
      <c r="DZ6" s="621"/>
      <c r="EA6" s="621"/>
      <c r="EB6" s="621"/>
      <c r="EC6" s="630"/>
    </row>
    <row r="7" spans="2:143" ht="11.25" customHeight="1" x14ac:dyDescent="0.15">
      <c r="B7" s="617" t="s">
        <v>235</v>
      </c>
      <c r="C7" s="618"/>
      <c r="D7" s="618"/>
      <c r="E7" s="618"/>
      <c r="F7" s="618"/>
      <c r="G7" s="618"/>
      <c r="H7" s="618"/>
      <c r="I7" s="618"/>
      <c r="J7" s="618"/>
      <c r="K7" s="618"/>
      <c r="L7" s="618"/>
      <c r="M7" s="618"/>
      <c r="N7" s="618"/>
      <c r="O7" s="618"/>
      <c r="P7" s="618"/>
      <c r="Q7" s="619"/>
      <c r="R7" s="620">
        <v>304</v>
      </c>
      <c r="S7" s="621"/>
      <c r="T7" s="621"/>
      <c r="U7" s="621"/>
      <c r="V7" s="621"/>
      <c r="W7" s="621"/>
      <c r="X7" s="621"/>
      <c r="Y7" s="622"/>
      <c r="Z7" s="623">
        <v>0</v>
      </c>
      <c r="AA7" s="623"/>
      <c r="AB7" s="623"/>
      <c r="AC7" s="623"/>
      <c r="AD7" s="624">
        <v>304</v>
      </c>
      <c r="AE7" s="624"/>
      <c r="AF7" s="624"/>
      <c r="AG7" s="624"/>
      <c r="AH7" s="624"/>
      <c r="AI7" s="624"/>
      <c r="AJ7" s="624"/>
      <c r="AK7" s="624"/>
      <c r="AL7" s="625">
        <v>0</v>
      </c>
      <c r="AM7" s="626"/>
      <c r="AN7" s="626"/>
      <c r="AO7" s="627"/>
      <c r="AP7" s="617" t="s">
        <v>236</v>
      </c>
      <c r="AQ7" s="618"/>
      <c r="AR7" s="618"/>
      <c r="AS7" s="618"/>
      <c r="AT7" s="618"/>
      <c r="AU7" s="618"/>
      <c r="AV7" s="618"/>
      <c r="AW7" s="618"/>
      <c r="AX7" s="618"/>
      <c r="AY7" s="618"/>
      <c r="AZ7" s="618"/>
      <c r="BA7" s="618"/>
      <c r="BB7" s="618"/>
      <c r="BC7" s="618"/>
      <c r="BD7" s="618"/>
      <c r="BE7" s="618"/>
      <c r="BF7" s="619"/>
      <c r="BG7" s="620">
        <v>180556</v>
      </c>
      <c r="BH7" s="621"/>
      <c r="BI7" s="621"/>
      <c r="BJ7" s="621"/>
      <c r="BK7" s="621"/>
      <c r="BL7" s="621"/>
      <c r="BM7" s="621"/>
      <c r="BN7" s="622"/>
      <c r="BO7" s="623">
        <v>44.9</v>
      </c>
      <c r="BP7" s="623"/>
      <c r="BQ7" s="623"/>
      <c r="BR7" s="623"/>
      <c r="BS7" s="624" t="s">
        <v>128</v>
      </c>
      <c r="BT7" s="624"/>
      <c r="BU7" s="624"/>
      <c r="BV7" s="624"/>
      <c r="BW7" s="624"/>
      <c r="BX7" s="624"/>
      <c r="BY7" s="624"/>
      <c r="BZ7" s="624"/>
      <c r="CA7" s="624"/>
      <c r="CB7" s="628"/>
      <c r="CD7" s="617" t="s">
        <v>237</v>
      </c>
      <c r="CE7" s="618"/>
      <c r="CF7" s="618"/>
      <c r="CG7" s="618"/>
      <c r="CH7" s="618"/>
      <c r="CI7" s="618"/>
      <c r="CJ7" s="618"/>
      <c r="CK7" s="618"/>
      <c r="CL7" s="618"/>
      <c r="CM7" s="618"/>
      <c r="CN7" s="618"/>
      <c r="CO7" s="618"/>
      <c r="CP7" s="618"/>
      <c r="CQ7" s="619"/>
      <c r="CR7" s="620">
        <v>898541</v>
      </c>
      <c r="CS7" s="621"/>
      <c r="CT7" s="621"/>
      <c r="CU7" s="621"/>
      <c r="CV7" s="621"/>
      <c r="CW7" s="621"/>
      <c r="CX7" s="621"/>
      <c r="CY7" s="622"/>
      <c r="CZ7" s="623">
        <v>27.4</v>
      </c>
      <c r="DA7" s="623"/>
      <c r="DB7" s="623"/>
      <c r="DC7" s="623"/>
      <c r="DD7" s="629">
        <v>32167</v>
      </c>
      <c r="DE7" s="621"/>
      <c r="DF7" s="621"/>
      <c r="DG7" s="621"/>
      <c r="DH7" s="621"/>
      <c r="DI7" s="621"/>
      <c r="DJ7" s="621"/>
      <c r="DK7" s="621"/>
      <c r="DL7" s="621"/>
      <c r="DM7" s="621"/>
      <c r="DN7" s="621"/>
      <c r="DO7" s="621"/>
      <c r="DP7" s="622"/>
      <c r="DQ7" s="629">
        <v>670463</v>
      </c>
      <c r="DR7" s="621"/>
      <c r="DS7" s="621"/>
      <c r="DT7" s="621"/>
      <c r="DU7" s="621"/>
      <c r="DV7" s="621"/>
      <c r="DW7" s="621"/>
      <c r="DX7" s="621"/>
      <c r="DY7" s="621"/>
      <c r="DZ7" s="621"/>
      <c r="EA7" s="621"/>
      <c r="EB7" s="621"/>
      <c r="EC7" s="630"/>
    </row>
    <row r="8" spans="2:143" ht="11.25" customHeight="1" x14ac:dyDescent="0.15">
      <c r="B8" s="617" t="s">
        <v>238</v>
      </c>
      <c r="C8" s="618"/>
      <c r="D8" s="618"/>
      <c r="E8" s="618"/>
      <c r="F8" s="618"/>
      <c r="G8" s="618"/>
      <c r="H8" s="618"/>
      <c r="I8" s="618"/>
      <c r="J8" s="618"/>
      <c r="K8" s="618"/>
      <c r="L8" s="618"/>
      <c r="M8" s="618"/>
      <c r="N8" s="618"/>
      <c r="O8" s="618"/>
      <c r="P8" s="618"/>
      <c r="Q8" s="619"/>
      <c r="R8" s="620">
        <v>2363</v>
      </c>
      <c r="S8" s="621"/>
      <c r="T8" s="621"/>
      <c r="U8" s="621"/>
      <c r="V8" s="621"/>
      <c r="W8" s="621"/>
      <c r="X8" s="621"/>
      <c r="Y8" s="622"/>
      <c r="Z8" s="623">
        <v>0.1</v>
      </c>
      <c r="AA8" s="623"/>
      <c r="AB8" s="623"/>
      <c r="AC8" s="623"/>
      <c r="AD8" s="624">
        <v>2363</v>
      </c>
      <c r="AE8" s="624"/>
      <c r="AF8" s="624"/>
      <c r="AG8" s="624"/>
      <c r="AH8" s="624"/>
      <c r="AI8" s="624"/>
      <c r="AJ8" s="624"/>
      <c r="AK8" s="624"/>
      <c r="AL8" s="625">
        <v>0.1</v>
      </c>
      <c r="AM8" s="626"/>
      <c r="AN8" s="626"/>
      <c r="AO8" s="627"/>
      <c r="AP8" s="617" t="s">
        <v>239</v>
      </c>
      <c r="AQ8" s="618"/>
      <c r="AR8" s="618"/>
      <c r="AS8" s="618"/>
      <c r="AT8" s="618"/>
      <c r="AU8" s="618"/>
      <c r="AV8" s="618"/>
      <c r="AW8" s="618"/>
      <c r="AX8" s="618"/>
      <c r="AY8" s="618"/>
      <c r="AZ8" s="618"/>
      <c r="BA8" s="618"/>
      <c r="BB8" s="618"/>
      <c r="BC8" s="618"/>
      <c r="BD8" s="618"/>
      <c r="BE8" s="618"/>
      <c r="BF8" s="619"/>
      <c r="BG8" s="620">
        <v>8202</v>
      </c>
      <c r="BH8" s="621"/>
      <c r="BI8" s="621"/>
      <c r="BJ8" s="621"/>
      <c r="BK8" s="621"/>
      <c r="BL8" s="621"/>
      <c r="BM8" s="621"/>
      <c r="BN8" s="622"/>
      <c r="BO8" s="623">
        <v>2</v>
      </c>
      <c r="BP8" s="623"/>
      <c r="BQ8" s="623"/>
      <c r="BR8" s="623"/>
      <c r="BS8" s="624" t="s">
        <v>128</v>
      </c>
      <c r="BT8" s="624"/>
      <c r="BU8" s="624"/>
      <c r="BV8" s="624"/>
      <c r="BW8" s="624"/>
      <c r="BX8" s="624"/>
      <c r="BY8" s="624"/>
      <c r="BZ8" s="624"/>
      <c r="CA8" s="624"/>
      <c r="CB8" s="628"/>
      <c r="CD8" s="617" t="s">
        <v>240</v>
      </c>
      <c r="CE8" s="618"/>
      <c r="CF8" s="618"/>
      <c r="CG8" s="618"/>
      <c r="CH8" s="618"/>
      <c r="CI8" s="618"/>
      <c r="CJ8" s="618"/>
      <c r="CK8" s="618"/>
      <c r="CL8" s="618"/>
      <c r="CM8" s="618"/>
      <c r="CN8" s="618"/>
      <c r="CO8" s="618"/>
      <c r="CP8" s="618"/>
      <c r="CQ8" s="619"/>
      <c r="CR8" s="620">
        <v>809972</v>
      </c>
      <c r="CS8" s="621"/>
      <c r="CT8" s="621"/>
      <c r="CU8" s="621"/>
      <c r="CV8" s="621"/>
      <c r="CW8" s="621"/>
      <c r="CX8" s="621"/>
      <c r="CY8" s="622"/>
      <c r="CZ8" s="623">
        <v>24.7</v>
      </c>
      <c r="DA8" s="623"/>
      <c r="DB8" s="623"/>
      <c r="DC8" s="623"/>
      <c r="DD8" s="629">
        <v>3432</v>
      </c>
      <c r="DE8" s="621"/>
      <c r="DF8" s="621"/>
      <c r="DG8" s="621"/>
      <c r="DH8" s="621"/>
      <c r="DI8" s="621"/>
      <c r="DJ8" s="621"/>
      <c r="DK8" s="621"/>
      <c r="DL8" s="621"/>
      <c r="DM8" s="621"/>
      <c r="DN8" s="621"/>
      <c r="DO8" s="621"/>
      <c r="DP8" s="622"/>
      <c r="DQ8" s="629">
        <v>491688</v>
      </c>
      <c r="DR8" s="621"/>
      <c r="DS8" s="621"/>
      <c r="DT8" s="621"/>
      <c r="DU8" s="621"/>
      <c r="DV8" s="621"/>
      <c r="DW8" s="621"/>
      <c r="DX8" s="621"/>
      <c r="DY8" s="621"/>
      <c r="DZ8" s="621"/>
      <c r="EA8" s="621"/>
      <c r="EB8" s="621"/>
      <c r="EC8" s="630"/>
    </row>
    <row r="9" spans="2:143" ht="11.25" customHeight="1" x14ac:dyDescent="0.15">
      <c r="B9" s="617" t="s">
        <v>241</v>
      </c>
      <c r="C9" s="618"/>
      <c r="D9" s="618"/>
      <c r="E9" s="618"/>
      <c r="F9" s="618"/>
      <c r="G9" s="618"/>
      <c r="H9" s="618"/>
      <c r="I9" s="618"/>
      <c r="J9" s="618"/>
      <c r="K9" s="618"/>
      <c r="L9" s="618"/>
      <c r="M9" s="618"/>
      <c r="N9" s="618"/>
      <c r="O9" s="618"/>
      <c r="P9" s="618"/>
      <c r="Q9" s="619"/>
      <c r="R9" s="620">
        <v>2536</v>
      </c>
      <c r="S9" s="621"/>
      <c r="T9" s="621"/>
      <c r="U9" s="621"/>
      <c r="V9" s="621"/>
      <c r="W9" s="621"/>
      <c r="X9" s="621"/>
      <c r="Y9" s="622"/>
      <c r="Z9" s="623">
        <v>0.1</v>
      </c>
      <c r="AA9" s="623"/>
      <c r="AB9" s="623"/>
      <c r="AC9" s="623"/>
      <c r="AD9" s="624">
        <v>2536</v>
      </c>
      <c r="AE9" s="624"/>
      <c r="AF9" s="624"/>
      <c r="AG9" s="624"/>
      <c r="AH9" s="624"/>
      <c r="AI9" s="624"/>
      <c r="AJ9" s="624"/>
      <c r="AK9" s="624"/>
      <c r="AL9" s="625">
        <v>0.1</v>
      </c>
      <c r="AM9" s="626"/>
      <c r="AN9" s="626"/>
      <c r="AO9" s="627"/>
      <c r="AP9" s="617" t="s">
        <v>242</v>
      </c>
      <c r="AQ9" s="618"/>
      <c r="AR9" s="618"/>
      <c r="AS9" s="618"/>
      <c r="AT9" s="618"/>
      <c r="AU9" s="618"/>
      <c r="AV9" s="618"/>
      <c r="AW9" s="618"/>
      <c r="AX9" s="618"/>
      <c r="AY9" s="618"/>
      <c r="AZ9" s="618"/>
      <c r="BA9" s="618"/>
      <c r="BB9" s="618"/>
      <c r="BC9" s="618"/>
      <c r="BD9" s="618"/>
      <c r="BE9" s="618"/>
      <c r="BF9" s="619"/>
      <c r="BG9" s="620">
        <v>160436</v>
      </c>
      <c r="BH9" s="621"/>
      <c r="BI9" s="621"/>
      <c r="BJ9" s="621"/>
      <c r="BK9" s="621"/>
      <c r="BL9" s="621"/>
      <c r="BM9" s="621"/>
      <c r="BN9" s="622"/>
      <c r="BO9" s="623">
        <v>39.9</v>
      </c>
      <c r="BP9" s="623"/>
      <c r="BQ9" s="623"/>
      <c r="BR9" s="623"/>
      <c r="BS9" s="624" t="s">
        <v>128</v>
      </c>
      <c r="BT9" s="624"/>
      <c r="BU9" s="624"/>
      <c r="BV9" s="624"/>
      <c r="BW9" s="624"/>
      <c r="BX9" s="624"/>
      <c r="BY9" s="624"/>
      <c r="BZ9" s="624"/>
      <c r="CA9" s="624"/>
      <c r="CB9" s="628"/>
      <c r="CD9" s="617" t="s">
        <v>243</v>
      </c>
      <c r="CE9" s="618"/>
      <c r="CF9" s="618"/>
      <c r="CG9" s="618"/>
      <c r="CH9" s="618"/>
      <c r="CI9" s="618"/>
      <c r="CJ9" s="618"/>
      <c r="CK9" s="618"/>
      <c r="CL9" s="618"/>
      <c r="CM9" s="618"/>
      <c r="CN9" s="618"/>
      <c r="CO9" s="618"/>
      <c r="CP9" s="618"/>
      <c r="CQ9" s="619"/>
      <c r="CR9" s="620">
        <v>260824</v>
      </c>
      <c r="CS9" s="621"/>
      <c r="CT9" s="621"/>
      <c r="CU9" s="621"/>
      <c r="CV9" s="621"/>
      <c r="CW9" s="621"/>
      <c r="CX9" s="621"/>
      <c r="CY9" s="622"/>
      <c r="CZ9" s="623">
        <v>7.9</v>
      </c>
      <c r="DA9" s="623"/>
      <c r="DB9" s="623"/>
      <c r="DC9" s="623"/>
      <c r="DD9" s="629">
        <v>1142</v>
      </c>
      <c r="DE9" s="621"/>
      <c r="DF9" s="621"/>
      <c r="DG9" s="621"/>
      <c r="DH9" s="621"/>
      <c r="DI9" s="621"/>
      <c r="DJ9" s="621"/>
      <c r="DK9" s="621"/>
      <c r="DL9" s="621"/>
      <c r="DM9" s="621"/>
      <c r="DN9" s="621"/>
      <c r="DO9" s="621"/>
      <c r="DP9" s="622"/>
      <c r="DQ9" s="629">
        <v>174674</v>
      </c>
      <c r="DR9" s="621"/>
      <c r="DS9" s="621"/>
      <c r="DT9" s="621"/>
      <c r="DU9" s="621"/>
      <c r="DV9" s="621"/>
      <c r="DW9" s="621"/>
      <c r="DX9" s="621"/>
      <c r="DY9" s="621"/>
      <c r="DZ9" s="621"/>
      <c r="EA9" s="621"/>
      <c r="EB9" s="621"/>
      <c r="EC9" s="630"/>
    </row>
    <row r="10" spans="2:143" ht="11.25" customHeight="1" x14ac:dyDescent="0.15">
      <c r="B10" s="617" t="s">
        <v>244</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245</v>
      </c>
      <c r="AQ10" s="618"/>
      <c r="AR10" s="618"/>
      <c r="AS10" s="618"/>
      <c r="AT10" s="618"/>
      <c r="AU10" s="618"/>
      <c r="AV10" s="618"/>
      <c r="AW10" s="618"/>
      <c r="AX10" s="618"/>
      <c r="AY10" s="618"/>
      <c r="AZ10" s="618"/>
      <c r="BA10" s="618"/>
      <c r="BB10" s="618"/>
      <c r="BC10" s="618"/>
      <c r="BD10" s="618"/>
      <c r="BE10" s="618"/>
      <c r="BF10" s="619"/>
      <c r="BG10" s="620">
        <v>6547</v>
      </c>
      <c r="BH10" s="621"/>
      <c r="BI10" s="621"/>
      <c r="BJ10" s="621"/>
      <c r="BK10" s="621"/>
      <c r="BL10" s="621"/>
      <c r="BM10" s="621"/>
      <c r="BN10" s="622"/>
      <c r="BO10" s="623">
        <v>1.6</v>
      </c>
      <c r="BP10" s="623"/>
      <c r="BQ10" s="623"/>
      <c r="BR10" s="623"/>
      <c r="BS10" s="624" t="s">
        <v>128</v>
      </c>
      <c r="BT10" s="624"/>
      <c r="BU10" s="624"/>
      <c r="BV10" s="624"/>
      <c r="BW10" s="624"/>
      <c r="BX10" s="624"/>
      <c r="BY10" s="624"/>
      <c r="BZ10" s="624"/>
      <c r="CA10" s="624"/>
      <c r="CB10" s="628"/>
      <c r="CD10" s="617" t="s">
        <v>246</v>
      </c>
      <c r="CE10" s="618"/>
      <c r="CF10" s="618"/>
      <c r="CG10" s="618"/>
      <c r="CH10" s="618"/>
      <c r="CI10" s="618"/>
      <c r="CJ10" s="618"/>
      <c r="CK10" s="618"/>
      <c r="CL10" s="618"/>
      <c r="CM10" s="618"/>
      <c r="CN10" s="618"/>
      <c r="CO10" s="618"/>
      <c r="CP10" s="618"/>
      <c r="CQ10" s="619"/>
      <c r="CR10" s="620" t="s">
        <v>128</v>
      </c>
      <c r="CS10" s="621"/>
      <c r="CT10" s="621"/>
      <c r="CU10" s="621"/>
      <c r="CV10" s="621"/>
      <c r="CW10" s="621"/>
      <c r="CX10" s="621"/>
      <c r="CY10" s="622"/>
      <c r="CZ10" s="623" t="s">
        <v>128</v>
      </c>
      <c r="DA10" s="623"/>
      <c r="DB10" s="623"/>
      <c r="DC10" s="623"/>
      <c r="DD10" s="629" t="s">
        <v>128</v>
      </c>
      <c r="DE10" s="621"/>
      <c r="DF10" s="621"/>
      <c r="DG10" s="621"/>
      <c r="DH10" s="621"/>
      <c r="DI10" s="621"/>
      <c r="DJ10" s="621"/>
      <c r="DK10" s="621"/>
      <c r="DL10" s="621"/>
      <c r="DM10" s="621"/>
      <c r="DN10" s="621"/>
      <c r="DO10" s="621"/>
      <c r="DP10" s="622"/>
      <c r="DQ10" s="629" t="s">
        <v>128</v>
      </c>
      <c r="DR10" s="621"/>
      <c r="DS10" s="621"/>
      <c r="DT10" s="621"/>
      <c r="DU10" s="621"/>
      <c r="DV10" s="621"/>
      <c r="DW10" s="621"/>
      <c r="DX10" s="621"/>
      <c r="DY10" s="621"/>
      <c r="DZ10" s="621"/>
      <c r="EA10" s="621"/>
      <c r="EB10" s="621"/>
      <c r="EC10" s="630"/>
    </row>
    <row r="11" spans="2:143" ht="11.25" customHeight="1" x14ac:dyDescent="0.15">
      <c r="B11" s="617" t="s">
        <v>247</v>
      </c>
      <c r="C11" s="618"/>
      <c r="D11" s="618"/>
      <c r="E11" s="618"/>
      <c r="F11" s="618"/>
      <c r="G11" s="618"/>
      <c r="H11" s="618"/>
      <c r="I11" s="618"/>
      <c r="J11" s="618"/>
      <c r="K11" s="618"/>
      <c r="L11" s="618"/>
      <c r="M11" s="618"/>
      <c r="N11" s="618"/>
      <c r="O11" s="618"/>
      <c r="P11" s="618"/>
      <c r="Q11" s="619"/>
      <c r="R11" s="620">
        <v>97589</v>
      </c>
      <c r="S11" s="621"/>
      <c r="T11" s="621"/>
      <c r="U11" s="621"/>
      <c r="V11" s="621"/>
      <c r="W11" s="621"/>
      <c r="X11" s="621"/>
      <c r="Y11" s="622"/>
      <c r="Z11" s="625">
        <v>2.8</v>
      </c>
      <c r="AA11" s="626"/>
      <c r="AB11" s="626"/>
      <c r="AC11" s="632"/>
      <c r="AD11" s="629">
        <v>97589</v>
      </c>
      <c r="AE11" s="621"/>
      <c r="AF11" s="621"/>
      <c r="AG11" s="621"/>
      <c r="AH11" s="621"/>
      <c r="AI11" s="621"/>
      <c r="AJ11" s="621"/>
      <c r="AK11" s="622"/>
      <c r="AL11" s="625">
        <v>4.4000000000000004</v>
      </c>
      <c r="AM11" s="626"/>
      <c r="AN11" s="626"/>
      <c r="AO11" s="627"/>
      <c r="AP11" s="617" t="s">
        <v>248</v>
      </c>
      <c r="AQ11" s="618"/>
      <c r="AR11" s="618"/>
      <c r="AS11" s="618"/>
      <c r="AT11" s="618"/>
      <c r="AU11" s="618"/>
      <c r="AV11" s="618"/>
      <c r="AW11" s="618"/>
      <c r="AX11" s="618"/>
      <c r="AY11" s="618"/>
      <c r="AZ11" s="618"/>
      <c r="BA11" s="618"/>
      <c r="BB11" s="618"/>
      <c r="BC11" s="618"/>
      <c r="BD11" s="618"/>
      <c r="BE11" s="618"/>
      <c r="BF11" s="619"/>
      <c r="BG11" s="620">
        <v>5371</v>
      </c>
      <c r="BH11" s="621"/>
      <c r="BI11" s="621"/>
      <c r="BJ11" s="621"/>
      <c r="BK11" s="621"/>
      <c r="BL11" s="621"/>
      <c r="BM11" s="621"/>
      <c r="BN11" s="622"/>
      <c r="BO11" s="623">
        <v>1.3</v>
      </c>
      <c r="BP11" s="623"/>
      <c r="BQ11" s="623"/>
      <c r="BR11" s="623"/>
      <c r="BS11" s="624" t="s">
        <v>128</v>
      </c>
      <c r="BT11" s="624"/>
      <c r="BU11" s="624"/>
      <c r="BV11" s="624"/>
      <c r="BW11" s="624"/>
      <c r="BX11" s="624"/>
      <c r="BY11" s="624"/>
      <c r="BZ11" s="624"/>
      <c r="CA11" s="624"/>
      <c r="CB11" s="628"/>
      <c r="CD11" s="617" t="s">
        <v>249</v>
      </c>
      <c r="CE11" s="618"/>
      <c r="CF11" s="618"/>
      <c r="CG11" s="618"/>
      <c r="CH11" s="618"/>
      <c r="CI11" s="618"/>
      <c r="CJ11" s="618"/>
      <c r="CK11" s="618"/>
      <c r="CL11" s="618"/>
      <c r="CM11" s="618"/>
      <c r="CN11" s="618"/>
      <c r="CO11" s="618"/>
      <c r="CP11" s="618"/>
      <c r="CQ11" s="619"/>
      <c r="CR11" s="620">
        <v>152831</v>
      </c>
      <c r="CS11" s="621"/>
      <c r="CT11" s="621"/>
      <c r="CU11" s="621"/>
      <c r="CV11" s="621"/>
      <c r="CW11" s="621"/>
      <c r="CX11" s="621"/>
      <c r="CY11" s="622"/>
      <c r="CZ11" s="623">
        <v>4.7</v>
      </c>
      <c r="DA11" s="623"/>
      <c r="DB11" s="623"/>
      <c r="DC11" s="623"/>
      <c r="DD11" s="629">
        <v>6902</v>
      </c>
      <c r="DE11" s="621"/>
      <c r="DF11" s="621"/>
      <c r="DG11" s="621"/>
      <c r="DH11" s="621"/>
      <c r="DI11" s="621"/>
      <c r="DJ11" s="621"/>
      <c r="DK11" s="621"/>
      <c r="DL11" s="621"/>
      <c r="DM11" s="621"/>
      <c r="DN11" s="621"/>
      <c r="DO11" s="621"/>
      <c r="DP11" s="622"/>
      <c r="DQ11" s="629">
        <v>102398</v>
      </c>
      <c r="DR11" s="621"/>
      <c r="DS11" s="621"/>
      <c r="DT11" s="621"/>
      <c r="DU11" s="621"/>
      <c r="DV11" s="621"/>
      <c r="DW11" s="621"/>
      <c r="DX11" s="621"/>
      <c r="DY11" s="621"/>
      <c r="DZ11" s="621"/>
      <c r="EA11" s="621"/>
      <c r="EB11" s="621"/>
      <c r="EC11" s="630"/>
    </row>
    <row r="12" spans="2:143" ht="11.25" customHeight="1" x14ac:dyDescent="0.15">
      <c r="B12" s="617" t="s">
        <v>250</v>
      </c>
      <c r="C12" s="618"/>
      <c r="D12" s="618"/>
      <c r="E12" s="618"/>
      <c r="F12" s="618"/>
      <c r="G12" s="618"/>
      <c r="H12" s="618"/>
      <c r="I12" s="618"/>
      <c r="J12" s="618"/>
      <c r="K12" s="618"/>
      <c r="L12" s="618"/>
      <c r="M12" s="618"/>
      <c r="N12" s="618"/>
      <c r="O12" s="618"/>
      <c r="P12" s="618"/>
      <c r="Q12" s="619"/>
      <c r="R12" s="620" t="s">
        <v>128</v>
      </c>
      <c r="S12" s="621"/>
      <c r="T12" s="621"/>
      <c r="U12" s="621"/>
      <c r="V12" s="621"/>
      <c r="W12" s="621"/>
      <c r="X12" s="621"/>
      <c r="Y12" s="622"/>
      <c r="Z12" s="623" t="s">
        <v>128</v>
      </c>
      <c r="AA12" s="623"/>
      <c r="AB12" s="623"/>
      <c r="AC12" s="623"/>
      <c r="AD12" s="624" t="s">
        <v>128</v>
      </c>
      <c r="AE12" s="624"/>
      <c r="AF12" s="624"/>
      <c r="AG12" s="624"/>
      <c r="AH12" s="624"/>
      <c r="AI12" s="624"/>
      <c r="AJ12" s="624"/>
      <c r="AK12" s="624"/>
      <c r="AL12" s="625" t="s">
        <v>128</v>
      </c>
      <c r="AM12" s="626"/>
      <c r="AN12" s="626"/>
      <c r="AO12" s="627"/>
      <c r="AP12" s="617" t="s">
        <v>251</v>
      </c>
      <c r="AQ12" s="618"/>
      <c r="AR12" s="618"/>
      <c r="AS12" s="618"/>
      <c r="AT12" s="618"/>
      <c r="AU12" s="618"/>
      <c r="AV12" s="618"/>
      <c r="AW12" s="618"/>
      <c r="AX12" s="618"/>
      <c r="AY12" s="618"/>
      <c r="AZ12" s="618"/>
      <c r="BA12" s="618"/>
      <c r="BB12" s="618"/>
      <c r="BC12" s="618"/>
      <c r="BD12" s="618"/>
      <c r="BE12" s="618"/>
      <c r="BF12" s="619"/>
      <c r="BG12" s="620">
        <v>175985</v>
      </c>
      <c r="BH12" s="621"/>
      <c r="BI12" s="621"/>
      <c r="BJ12" s="621"/>
      <c r="BK12" s="621"/>
      <c r="BL12" s="621"/>
      <c r="BM12" s="621"/>
      <c r="BN12" s="622"/>
      <c r="BO12" s="623">
        <v>43.8</v>
      </c>
      <c r="BP12" s="623"/>
      <c r="BQ12" s="623"/>
      <c r="BR12" s="623"/>
      <c r="BS12" s="624" t="s">
        <v>128</v>
      </c>
      <c r="BT12" s="624"/>
      <c r="BU12" s="624"/>
      <c r="BV12" s="624"/>
      <c r="BW12" s="624"/>
      <c r="BX12" s="624"/>
      <c r="BY12" s="624"/>
      <c r="BZ12" s="624"/>
      <c r="CA12" s="624"/>
      <c r="CB12" s="628"/>
      <c r="CD12" s="617" t="s">
        <v>252</v>
      </c>
      <c r="CE12" s="618"/>
      <c r="CF12" s="618"/>
      <c r="CG12" s="618"/>
      <c r="CH12" s="618"/>
      <c r="CI12" s="618"/>
      <c r="CJ12" s="618"/>
      <c r="CK12" s="618"/>
      <c r="CL12" s="618"/>
      <c r="CM12" s="618"/>
      <c r="CN12" s="618"/>
      <c r="CO12" s="618"/>
      <c r="CP12" s="618"/>
      <c r="CQ12" s="619"/>
      <c r="CR12" s="620">
        <v>100395</v>
      </c>
      <c r="CS12" s="621"/>
      <c r="CT12" s="621"/>
      <c r="CU12" s="621"/>
      <c r="CV12" s="621"/>
      <c r="CW12" s="621"/>
      <c r="CX12" s="621"/>
      <c r="CY12" s="622"/>
      <c r="CZ12" s="623">
        <v>3.1</v>
      </c>
      <c r="DA12" s="623"/>
      <c r="DB12" s="623"/>
      <c r="DC12" s="623"/>
      <c r="DD12" s="629">
        <v>1640</v>
      </c>
      <c r="DE12" s="621"/>
      <c r="DF12" s="621"/>
      <c r="DG12" s="621"/>
      <c r="DH12" s="621"/>
      <c r="DI12" s="621"/>
      <c r="DJ12" s="621"/>
      <c r="DK12" s="621"/>
      <c r="DL12" s="621"/>
      <c r="DM12" s="621"/>
      <c r="DN12" s="621"/>
      <c r="DO12" s="621"/>
      <c r="DP12" s="622"/>
      <c r="DQ12" s="629">
        <v>74878</v>
      </c>
      <c r="DR12" s="621"/>
      <c r="DS12" s="621"/>
      <c r="DT12" s="621"/>
      <c r="DU12" s="621"/>
      <c r="DV12" s="621"/>
      <c r="DW12" s="621"/>
      <c r="DX12" s="621"/>
      <c r="DY12" s="621"/>
      <c r="DZ12" s="621"/>
      <c r="EA12" s="621"/>
      <c r="EB12" s="621"/>
      <c r="EC12" s="630"/>
    </row>
    <row r="13" spans="2:143" ht="11.25" customHeight="1" x14ac:dyDescent="0.15">
      <c r="B13" s="617" t="s">
        <v>253</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254</v>
      </c>
      <c r="AQ13" s="618"/>
      <c r="AR13" s="618"/>
      <c r="AS13" s="618"/>
      <c r="AT13" s="618"/>
      <c r="AU13" s="618"/>
      <c r="AV13" s="618"/>
      <c r="AW13" s="618"/>
      <c r="AX13" s="618"/>
      <c r="AY13" s="618"/>
      <c r="AZ13" s="618"/>
      <c r="BA13" s="618"/>
      <c r="BB13" s="618"/>
      <c r="BC13" s="618"/>
      <c r="BD13" s="618"/>
      <c r="BE13" s="618"/>
      <c r="BF13" s="619"/>
      <c r="BG13" s="620">
        <v>174511</v>
      </c>
      <c r="BH13" s="621"/>
      <c r="BI13" s="621"/>
      <c r="BJ13" s="621"/>
      <c r="BK13" s="621"/>
      <c r="BL13" s="621"/>
      <c r="BM13" s="621"/>
      <c r="BN13" s="622"/>
      <c r="BO13" s="623">
        <v>43.4</v>
      </c>
      <c r="BP13" s="623"/>
      <c r="BQ13" s="623"/>
      <c r="BR13" s="623"/>
      <c r="BS13" s="624" t="s">
        <v>128</v>
      </c>
      <c r="BT13" s="624"/>
      <c r="BU13" s="624"/>
      <c r="BV13" s="624"/>
      <c r="BW13" s="624"/>
      <c r="BX13" s="624"/>
      <c r="BY13" s="624"/>
      <c r="BZ13" s="624"/>
      <c r="CA13" s="624"/>
      <c r="CB13" s="628"/>
      <c r="CD13" s="617" t="s">
        <v>255</v>
      </c>
      <c r="CE13" s="618"/>
      <c r="CF13" s="618"/>
      <c r="CG13" s="618"/>
      <c r="CH13" s="618"/>
      <c r="CI13" s="618"/>
      <c r="CJ13" s="618"/>
      <c r="CK13" s="618"/>
      <c r="CL13" s="618"/>
      <c r="CM13" s="618"/>
      <c r="CN13" s="618"/>
      <c r="CO13" s="618"/>
      <c r="CP13" s="618"/>
      <c r="CQ13" s="619"/>
      <c r="CR13" s="620">
        <v>454285</v>
      </c>
      <c r="CS13" s="621"/>
      <c r="CT13" s="621"/>
      <c r="CU13" s="621"/>
      <c r="CV13" s="621"/>
      <c r="CW13" s="621"/>
      <c r="CX13" s="621"/>
      <c r="CY13" s="622"/>
      <c r="CZ13" s="623">
        <v>13.8</v>
      </c>
      <c r="DA13" s="623"/>
      <c r="DB13" s="623"/>
      <c r="DC13" s="623"/>
      <c r="DD13" s="629">
        <v>91481</v>
      </c>
      <c r="DE13" s="621"/>
      <c r="DF13" s="621"/>
      <c r="DG13" s="621"/>
      <c r="DH13" s="621"/>
      <c r="DI13" s="621"/>
      <c r="DJ13" s="621"/>
      <c r="DK13" s="621"/>
      <c r="DL13" s="621"/>
      <c r="DM13" s="621"/>
      <c r="DN13" s="621"/>
      <c r="DO13" s="621"/>
      <c r="DP13" s="622"/>
      <c r="DQ13" s="629">
        <v>353628</v>
      </c>
      <c r="DR13" s="621"/>
      <c r="DS13" s="621"/>
      <c r="DT13" s="621"/>
      <c r="DU13" s="621"/>
      <c r="DV13" s="621"/>
      <c r="DW13" s="621"/>
      <c r="DX13" s="621"/>
      <c r="DY13" s="621"/>
      <c r="DZ13" s="621"/>
      <c r="EA13" s="621"/>
      <c r="EB13" s="621"/>
      <c r="EC13" s="630"/>
    </row>
    <row r="14" spans="2:143" ht="11.25" customHeight="1" x14ac:dyDescent="0.15">
      <c r="B14" s="617" t="s">
        <v>256</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257</v>
      </c>
      <c r="AQ14" s="618"/>
      <c r="AR14" s="618"/>
      <c r="AS14" s="618"/>
      <c r="AT14" s="618"/>
      <c r="AU14" s="618"/>
      <c r="AV14" s="618"/>
      <c r="AW14" s="618"/>
      <c r="AX14" s="618"/>
      <c r="AY14" s="618"/>
      <c r="AZ14" s="618"/>
      <c r="BA14" s="618"/>
      <c r="BB14" s="618"/>
      <c r="BC14" s="618"/>
      <c r="BD14" s="618"/>
      <c r="BE14" s="618"/>
      <c r="BF14" s="619"/>
      <c r="BG14" s="620">
        <v>20421</v>
      </c>
      <c r="BH14" s="621"/>
      <c r="BI14" s="621"/>
      <c r="BJ14" s="621"/>
      <c r="BK14" s="621"/>
      <c r="BL14" s="621"/>
      <c r="BM14" s="621"/>
      <c r="BN14" s="622"/>
      <c r="BO14" s="623">
        <v>5.0999999999999996</v>
      </c>
      <c r="BP14" s="623"/>
      <c r="BQ14" s="623"/>
      <c r="BR14" s="623"/>
      <c r="BS14" s="624" t="s">
        <v>128</v>
      </c>
      <c r="BT14" s="624"/>
      <c r="BU14" s="624"/>
      <c r="BV14" s="624"/>
      <c r="BW14" s="624"/>
      <c r="BX14" s="624"/>
      <c r="BY14" s="624"/>
      <c r="BZ14" s="624"/>
      <c r="CA14" s="624"/>
      <c r="CB14" s="628"/>
      <c r="CD14" s="617" t="s">
        <v>258</v>
      </c>
      <c r="CE14" s="618"/>
      <c r="CF14" s="618"/>
      <c r="CG14" s="618"/>
      <c r="CH14" s="618"/>
      <c r="CI14" s="618"/>
      <c r="CJ14" s="618"/>
      <c r="CK14" s="618"/>
      <c r="CL14" s="618"/>
      <c r="CM14" s="618"/>
      <c r="CN14" s="618"/>
      <c r="CO14" s="618"/>
      <c r="CP14" s="618"/>
      <c r="CQ14" s="619"/>
      <c r="CR14" s="620">
        <v>118237</v>
      </c>
      <c r="CS14" s="621"/>
      <c r="CT14" s="621"/>
      <c r="CU14" s="621"/>
      <c r="CV14" s="621"/>
      <c r="CW14" s="621"/>
      <c r="CX14" s="621"/>
      <c r="CY14" s="622"/>
      <c r="CZ14" s="623">
        <v>3.6</v>
      </c>
      <c r="DA14" s="623"/>
      <c r="DB14" s="623"/>
      <c r="DC14" s="623"/>
      <c r="DD14" s="629">
        <v>4070</v>
      </c>
      <c r="DE14" s="621"/>
      <c r="DF14" s="621"/>
      <c r="DG14" s="621"/>
      <c r="DH14" s="621"/>
      <c r="DI14" s="621"/>
      <c r="DJ14" s="621"/>
      <c r="DK14" s="621"/>
      <c r="DL14" s="621"/>
      <c r="DM14" s="621"/>
      <c r="DN14" s="621"/>
      <c r="DO14" s="621"/>
      <c r="DP14" s="622"/>
      <c r="DQ14" s="629">
        <v>109650</v>
      </c>
      <c r="DR14" s="621"/>
      <c r="DS14" s="621"/>
      <c r="DT14" s="621"/>
      <c r="DU14" s="621"/>
      <c r="DV14" s="621"/>
      <c r="DW14" s="621"/>
      <c r="DX14" s="621"/>
      <c r="DY14" s="621"/>
      <c r="DZ14" s="621"/>
      <c r="EA14" s="621"/>
      <c r="EB14" s="621"/>
      <c r="EC14" s="630"/>
    </row>
    <row r="15" spans="2:143" ht="11.25" customHeight="1" x14ac:dyDescent="0.15">
      <c r="B15" s="617" t="s">
        <v>259</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260</v>
      </c>
      <c r="AQ15" s="618"/>
      <c r="AR15" s="618"/>
      <c r="AS15" s="618"/>
      <c r="AT15" s="618"/>
      <c r="AU15" s="618"/>
      <c r="AV15" s="618"/>
      <c r="AW15" s="618"/>
      <c r="AX15" s="618"/>
      <c r="AY15" s="618"/>
      <c r="AZ15" s="618"/>
      <c r="BA15" s="618"/>
      <c r="BB15" s="618"/>
      <c r="BC15" s="618"/>
      <c r="BD15" s="618"/>
      <c r="BE15" s="618"/>
      <c r="BF15" s="619"/>
      <c r="BG15" s="620">
        <v>23816</v>
      </c>
      <c r="BH15" s="621"/>
      <c r="BI15" s="621"/>
      <c r="BJ15" s="621"/>
      <c r="BK15" s="621"/>
      <c r="BL15" s="621"/>
      <c r="BM15" s="621"/>
      <c r="BN15" s="622"/>
      <c r="BO15" s="623">
        <v>5.9</v>
      </c>
      <c r="BP15" s="623"/>
      <c r="BQ15" s="623"/>
      <c r="BR15" s="623"/>
      <c r="BS15" s="624" t="s">
        <v>128</v>
      </c>
      <c r="BT15" s="624"/>
      <c r="BU15" s="624"/>
      <c r="BV15" s="624"/>
      <c r="BW15" s="624"/>
      <c r="BX15" s="624"/>
      <c r="BY15" s="624"/>
      <c r="BZ15" s="624"/>
      <c r="CA15" s="624"/>
      <c r="CB15" s="628"/>
      <c r="CD15" s="617" t="s">
        <v>261</v>
      </c>
      <c r="CE15" s="618"/>
      <c r="CF15" s="618"/>
      <c r="CG15" s="618"/>
      <c r="CH15" s="618"/>
      <c r="CI15" s="618"/>
      <c r="CJ15" s="618"/>
      <c r="CK15" s="618"/>
      <c r="CL15" s="618"/>
      <c r="CM15" s="618"/>
      <c r="CN15" s="618"/>
      <c r="CO15" s="618"/>
      <c r="CP15" s="618"/>
      <c r="CQ15" s="619"/>
      <c r="CR15" s="620">
        <v>254958</v>
      </c>
      <c r="CS15" s="621"/>
      <c r="CT15" s="621"/>
      <c r="CU15" s="621"/>
      <c r="CV15" s="621"/>
      <c r="CW15" s="621"/>
      <c r="CX15" s="621"/>
      <c r="CY15" s="622"/>
      <c r="CZ15" s="623">
        <v>7.8</v>
      </c>
      <c r="DA15" s="623"/>
      <c r="DB15" s="623"/>
      <c r="DC15" s="623"/>
      <c r="DD15" s="629">
        <v>10434</v>
      </c>
      <c r="DE15" s="621"/>
      <c r="DF15" s="621"/>
      <c r="DG15" s="621"/>
      <c r="DH15" s="621"/>
      <c r="DI15" s="621"/>
      <c r="DJ15" s="621"/>
      <c r="DK15" s="621"/>
      <c r="DL15" s="621"/>
      <c r="DM15" s="621"/>
      <c r="DN15" s="621"/>
      <c r="DO15" s="621"/>
      <c r="DP15" s="622"/>
      <c r="DQ15" s="629">
        <v>245508</v>
      </c>
      <c r="DR15" s="621"/>
      <c r="DS15" s="621"/>
      <c r="DT15" s="621"/>
      <c r="DU15" s="621"/>
      <c r="DV15" s="621"/>
      <c r="DW15" s="621"/>
      <c r="DX15" s="621"/>
      <c r="DY15" s="621"/>
      <c r="DZ15" s="621"/>
      <c r="EA15" s="621"/>
      <c r="EB15" s="621"/>
      <c r="EC15" s="630"/>
    </row>
    <row r="16" spans="2:143" ht="11.25" customHeight="1" x14ac:dyDescent="0.15">
      <c r="B16" s="617" t="s">
        <v>262</v>
      </c>
      <c r="C16" s="618"/>
      <c r="D16" s="618"/>
      <c r="E16" s="618"/>
      <c r="F16" s="618"/>
      <c r="G16" s="618"/>
      <c r="H16" s="618"/>
      <c r="I16" s="618"/>
      <c r="J16" s="618"/>
      <c r="K16" s="618"/>
      <c r="L16" s="618"/>
      <c r="M16" s="618"/>
      <c r="N16" s="618"/>
      <c r="O16" s="618"/>
      <c r="P16" s="618"/>
      <c r="Q16" s="619"/>
      <c r="R16" s="620">
        <v>2154</v>
      </c>
      <c r="S16" s="621"/>
      <c r="T16" s="621"/>
      <c r="U16" s="621"/>
      <c r="V16" s="621"/>
      <c r="W16" s="621"/>
      <c r="X16" s="621"/>
      <c r="Y16" s="622"/>
      <c r="Z16" s="623">
        <v>0.1</v>
      </c>
      <c r="AA16" s="623"/>
      <c r="AB16" s="623"/>
      <c r="AC16" s="623"/>
      <c r="AD16" s="624">
        <v>2154</v>
      </c>
      <c r="AE16" s="624"/>
      <c r="AF16" s="624"/>
      <c r="AG16" s="624"/>
      <c r="AH16" s="624"/>
      <c r="AI16" s="624"/>
      <c r="AJ16" s="624"/>
      <c r="AK16" s="624"/>
      <c r="AL16" s="625">
        <v>0.1</v>
      </c>
      <c r="AM16" s="626"/>
      <c r="AN16" s="626"/>
      <c r="AO16" s="627"/>
      <c r="AP16" s="617" t="s">
        <v>263</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264</v>
      </c>
      <c r="CE16" s="618"/>
      <c r="CF16" s="618"/>
      <c r="CG16" s="618"/>
      <c r="CH16" s="618"/>
      <c r="CI16" s="618"/>
      <c r="CJ16" s="618"/>
      <c r="CK16" s="618"/>
      <c r="CL16" s="618"/>
      <c r="CM16" s="618"/>
      <c r="CN16" s="618"/>
      <c r="CO16" s="618"/>
      <c r="CP16" s="618"/>
      <c r="CQ16" s="619"/>
      <c r="CR16" s="620">
        <v>5021</v>
      </c>
      <c r="CS16" s="621"/>
      <c r="CT16" s="621"/>
      <c r="CU16" s="621"/>
      <c r="CV16" s="621"/>
      <c r="CW16" s="621"/>
      <c r="CX16" s="621"/>
      <c r="CY16" s="622"/>
      <c r="CZ16" s="623">
        <v>0.2</v>
      </c>
      <c r="DA16" s="623"/>
      <c r="DB16" s="623"/>
      <c r="DC16" s="623"/>
      <c r="DD16" s="629" t="s">
        <v>128</v>
      </c>
      <c r="DE16" s="621"/>
      <c r="DF16" s="621"/>
      <c r="DG16" s="621"/>
      <c r="DH16" s="621"/>
      <c r="DI16" s="621"/>
      <c r="DJ16" s="621"/>
      <c r="DK16" s="621"/>
      <c r="DL16" s="621"/>
      <c r="DM16" s="621"/>
      <c r="DN16" s="621"/>
      <c r="DO16" s="621"/>
      <c r="DP16" s="622"/>
      <c r="DQ16" s="629">
        <v>5021</v>
      </c>
      <c r="DR16" s="621"/>
      <c r="DS16" s="621"/>
      <c r="DT16" s="621"/>
      <c r="DU16" s="621"/>
      <c r="DV16" s="621"/>
      <c r="DW16" s="621"/>
      <c r="DX16" s="621"/>
      <c r="DY16" s="621"/>
      <c r="DZ16" s="621"/>
      <c r="EA16" s="621"/>
      <c r="EB16" s="621"/>
      <c r="EC16" s="630"/>
    </row>
    <row r="17" spans="2:133" ht="11.25" customHeight="1" x14ac:dyDescent="0.15">
      <c r="B17" s="617" t="s">
        <v>265</v>
      </c>
      <c r="C17" s="618"/>
      <c r="D17" s="618"/>
      <c r="E17" s="618"/>
      <c r="F17" s="618"/>
      <c r="G17" s="618"/>
      <c r="H17" s="618"/>
      <c r="I17" s="618"/>
      <c r="J17" s="618"/>
      <c r="K17" s="618"/>
      <c r="L17" s="618"/>
      <c r="M17" s="618"/>
      <c r="N17" s="618"/>
      <c r="O17" s="618"/>
      <c r="P17" s="618"/>
      <c r="Q17" s="619"/>
      <c r="R17" s="620">
        <v>3044</v>
      </c>
      <c r="S17" s="621"/>
      <c r="T17" s="621"/>
      <c r="U17" s="621"/>
      <c r="V17" s="621"/>
      <c r="W17" s="621"/>
      <c r="X17" s="621"/>
      <c r="Y17" s="622"/>
      <c r="Z17" s="623">
        <v>0.1</v>
      </c>
      <c r="AA17" s="623"/>
      <c r="AB17" s="623"/>
      <c r="AC17" s="623"/>
      <c r="AD17" s="624">
        <v>3044</v>
      </c>
      <c r="AE17" s="624"/>
      <c r="AF17" s="624"/>
      <c r="AG17" s="624"/>
      <c r="AH17" s="624"/>
      <c r="AI17" s="624"/>
      <c r="AJ17" s="624"/>
      <c r="AK17" s="624"/>
      <c r="AL17" s="625">
        <v>0.1</v>
      </c>
      <c r="AM17" s="626"/>
      <c r="AN17" s="626"/>
      <c r="AO17" s="627"/>
      <c r="AP17" s="617" t="s">
        <v>266</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267</v>
      </c>
      <c r="CE17" s="618"/>
      <c r="CF17" s="618"/>
      <c r="CG17" s="618"/>
      <c r="CH17" s="618"/>
      <c r="CI17" s="618"/>
      <c r="CJ17" s="618"/>
      <c r="CK17" s="618"/>
      <c r="CL17" s="618"/>
      <c r="CM17" s="618"/>
      <c r="CN17" s="618"/>
      <c r="CO17" s="618"/>
      <c r="CP17" s="618"/>
      <c r="CQ17" s="619"/>
      <c r="CR17" s="620">
        <v>188495</v>
      </c>
      <c r="CS17" s="621"/>
      <c r="CT17" s="621"/>
      <c r="CU17" s="621"/>
      <c r="CV17" s="621"/>
      <c r="CW17" s="621"/>
      <c r="CX17" s="621"/>
      <c r="CY17" s="622"/>
      <c r="CZ17" s="623">
        <v>5.7</v>
      </c>
      <c r="DA17" s="623"/>
      <c r="DB17" s="623"/>
      <c r="DC17" s="623"/>
      <c r="DD17" s="629" t="s">
        <v>128</v>
      </c>
      <c r="DE17" s="621"/>
      <c r="DF17" s="621"/>
      <c r="DG17" s="621"/>
      <c r="DH17" s="621"/>
      <c r="DI17" s="621"/>
      <c r="DJ17" s="621"/>
      <c r="DK17" s="621"/>
      <c r="DL17" s="621"/>
      <c r="DM17" s="621"/>
      <c r="DN17" s="621"/>
      <c r="DO17" s="621"/>
      <c r="DP17" s="622"/>
      <c r="DQ17" s="629">
        <v>186639</v>
      </c>
      <c r="DR17" s="621"/>
      <c r="DS17" s="621"/>
      <c r="DT17" s="621"/>
      <c r="DU17" s="621"/>
      <c r="DV17" s="621"/>
      <c r="DW17" s="621"/>
      <c r="DX17" s="621"/>
      <c r="DY17" s="621"/>
      <c r="DZ17" s="621"/>
      <c r="EA17" s="621"/>
      <c r="EB17" s="621"/>
      <c r="EC17" s="630"/>
    </row>
    <row r="18" spans="2:133" ht="11.25" customHeight="1" x14ac:dyDescent="0.15">
      <c r="B18" s="617" t="s">
        <v>268</v>
      </c>
      <c r="C18" s="618"/>
      <c r="D18" s="618"/>
      <c r="E18" s="618"/>
      <c r="F18" s="618"/>
      <c r="G18" s="618"/>
      <c r="H18" s="618"/>
      <c r="I18" s="618"/>
      <c r="J18" s="618"/>
      <c r="K18" s="618"/>
      <c r="L18" s="618"/>
      <c r="M18" s="618"/>
      <c r="N18" s="618"/>
      <c r="O18" s="618"/>
      <c r="P18" s="618"/>
      <c r="Q18" s="619"/>
      <c r="R18" s="620">
        <v>14420</v>
      </c>
      <c r="S18" s="621"/>
      <c r="T18" s="621"/>
      <c r="U18" s="621"/>
      <c r="V18" s="621"/>
      <c r="W18" s="621"/>
      <c r="X18" s="621"/>
      <c r="Y18" s="622"/>
      <c r="Z18" s="623">
        <v>0.4</v>
      </c>
      <c r="AA18" s="623"/>
      <c r="AB18" s="623"/>
      <c r="AC18" s="623"/>
      <c r="AD18" s="624">
        <v>14420</v>
      </c>
      <c r="AE18" s="624"/>
      <c r="AF18" s="624"/>
      <c r="AG18" s="624"/>
      <c r="AH18" s="624"/>
      <c r="AI18" s="624"/>
      <c r="AJ18" s="624"/>
      <c r="AK18" s="624"/>
      <c r="AL18" s="625">
        <v>0.69999998807907104</v>
      </c>
      <c r="AM18" s="626"/>
      <c r="AN18" s="626"/>
      <c r="AO18" s="627"/>
      <c r="AP18" s="617" t="s">
        <v>269</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270</v>
      </c>
      <c r="CE18" s="618"/>
      <c r="CF18" s="618"/>
      <c r="CG18" s="618"/>
      <c r="CH18" s="618"/>
      <c r="CI18" s="618"/>
      <c r="CJ18" s="618"/>
      <c r="CK18" s="618"/>
      <c r="CL18" s="618"/>
      <c r="CM18" s="618"/>
      <c r="CN18" s="618"/>
      <c r="CO18" s="618"/>
      <c r="CP18" s="618"/>
      <c r="CQ18" s="619"/>
      <c r="CR18" s="620" t="s">
        <v>128</v>
      </c>
      <c r="CS18" s="621"/>
      <c r="CT18" s="621"/>
      <c r="CU18" s="621"/>
      <c r="CV18" s="621"/>
      <c r="CW18" s="621"/>
      <c r="CX18" s="621"/>
      <c r="CY18" s="622"/>
      <c r="CZ18" s="623" t="s">
        <v>128</v>
      </c>
      <c r="DA18" s="623"/>
      <c r="DB18" s="623"/>
      <c r="DC18" s="623"/>
      <c r="DD18" s="629" t="s">
        <v>128</v>
      </c>
      <c r="DE18" s="621"/>
      <c r="DF18" s="621"/>
      <c r="DG18" s="621"/>
      <c r="DH18" s="621"/>
      <c r="DI18" s="621"/>
      <c r="DJ18" s="621"/>
      <c r="DK18" s="621"/>
      <c r="DL18" s="621"/>
      <c r="DM18" s="621"/>
      <c r="DN18" s="621"/>
      <c r="DO18" s="621"/>
      <c r="DP18" s="622"/>
      <c r="DQ18" s="629" t="s">
        <v>128</v>
      </c>
      <c r="DR18" s="621"/>
      <c r="DS18" s="621"/>
      <c r="DT18" s="621"/>
      <c r="DU18" s="621"/>
      <c r="DV18" s="621"/>
      <c r="DW18" s="621"/>
      <c r="DX18" s="621"/>
      <c r="DY18" s="621"/>
      <c r="DZ18" s="621"/>
      <c r="EA18" s="621"/>
      <c r="EB18" s="621"/>
      <c r="EC18" s="630"/>
    </row>
    <row r="19" spans="2:133" ht="11.25" customHeight="1" x14ac:dyDescent="0.15">
      <c r="B19" s="617" t="s">
        <v>271</v>
      </c>
      <c r="C19" s="618"/>
      <c r="D19" s="618"/>
      <c r="E19" s="618"/>
      <c r="F19" s="618"/>
      <c r="G19" s="618"/>
      <c r="H19" s="618"/>
      <c r="I19" s="618"/>
      <c r="J19" s="618"/>
      <c r="K19" s="618"/>
      <c r="L19" s="618"/>
      <c r="M19" s="618"/>
      <c r="N19" s="618"/>
      <c r="O19" s="618"/>
      <c r="P19" s="618"/>
      <c r="Q19" s="619"/>
      <c r="R19" s="620">
        <v>2990</v>
      </c>
      <c r="S19" s="621"/>
      <c r="T19" s="621"/>
      <c r="U19" s="621"/>
      <c r="V19" s="621"/>
      <c r="W19" s="621"/>
      <c r="X19" s="621"/>
      <c r="Y19" s="622"/>
      <c r="Z19" s="623">
        <v>0.1</v>
      </c>
      <c r="AA19" s="623"/>
      <c r="AB19" s="623"/>
      <c r="AC19" s="623"/>
      <c r="AD19" s="624">
        <v>2990</v>
      </c>
      <c r="AE19" s="624"/>
      <c r="AF19" s="624"/>
      <c r="AG19" s="624"/>
      <c r="AH19" s="624"/>
      <c r="AI19" s="624"/>
      <c r="AJ19" s="624"/>
      <c r="AK19" s="624"/>
      <c r="AL19" s="625">
        <v>0.1</v>
      </c>
      <c r="AM19" s="626"/>
      <c r="AN19" s="626"/>
      <c r="AO19" s="627"/>
      <c r="AP19" s="617" t="s">
        <v>272</v>
      </c>
      <c r="AQ19" s="618"/>
      <c r="AR19" s="618"/>
      <c r="AS19" s="618"/>
      <c r="AT19" s="618"/>
      <c r="AU19" s="618"/>
      <c r="AV19" s="618"/>
      <c r="AW19" s="618"/>
      <c r="AX19" s="618"/>
      <c r="AY19" s="618"/>
      <c r="AZ19" s="618"/>
      <c r="BA19" s="618"/>
      <c r="BB19" s="618"/>
      <c r="BC19" s="618"/>
      <c r="BD19" s="618"/>
      <c r="BE19" s="618"/>
      <c r="BF19" s="619"/>
      <c r="BG19" s="620">
        <v>1243</v>
      </c>
      <c r="BH19" s="621"/>
      <c r="BI19" s="621"/>
      <c r="BJ19" s="621"/>
      <c r="BK19" s="621"/>
      <c r="BL19" s="621"/>
      <c r="BM19" s="621"/>
      <c r="BN19" s="622"/>
      <c r="BO19" s="623">
        <v>0.3</v>
      </c>
      <c r="BP19" s="623"/>
      <c r="BQ19" s="623"/>
      <c r="BR19" s="623"/>
      <c r="BS19" s="624" t="s">
        <v>128</v>
      </c>
      <c r="BT19" s="624"/>
      <c r="BU19" s="624"/>
      <c r="BV19" s="624"/>
      <c r="BW19" s="624"/>
      <c r="BX19" s="624"/>
      <c r="BY19" s="624"/>
      <c r="BZ19" s="624"/>
      <c r="CA19" s="624"/>
      <c r="CB19" s="628"/>
      <c r="CD19" s="617" t="s">
        <v>273</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274</v>
      </c>
      <c r="C20" s="618"/>
      <c r="D20" s="618"/>
      <c r="E20" s="618"/>
      <c r="F20" s="618"/>
      <c r="G20" s="618"/>
      <c r="H20" s="618"/>
      <c r="I20" s="618"/>
      <c r="J20" s="618"/>
      <c r="K20" s="618"/>
      <c r="L20" s="618"/>
      <c r="M20" s="618"/>
      <c r="N20" s="618"/>
      <c r="O20" s="618"/>
      <c r="P20" s="618"/>
      <c r="Q20" s="619"/>
      <c r="R20" s="620">
        <v>629</v>
      </c>
      <c r="S20" s="621"/>
      <c r="T20" s="621"/>
      <c r="U20" s="621"/>
      <c r="V20" s="621"/>
      <c r="W20" s="621"/>
      <c r="X20" s="621"/>
      <c r="Y20" s="622"/>
      <c r="Z20" s="623">
        <v>0</v>
      </c>
      <c r="AA20" s="623"/>
      <c r="AB20" s="623"/>
      <c r="AC20" s="623"/>
      <c r="AD20" s="624">
        <v>629</v>
      </c>
      <c r="AE20" s="624"/>
      <c r="AF20" s="624"/>
      <c r="AG20" s="624"/>
      <c r="AH20" s="624"/>
      <c r="AI20" s="624"/>
      <c r="AJ20" s="624"/>
      <c r="AK20" s="624"/>
      <c r="AL20" s="625">
        <v>0</v>
      </c>
      <c r="AM20" s="626"/>
      <c r="AN20" s="626"/>
      <c r="AO20" s="627"/>
      <c r="AP20" s="617" t="s">
        <v>275</v>
      </c>
      <c r="AQ20" s="618"/>
      <c r="AR20" s="618"/>
      <c r="AS20" s="618"/>
      <c r="AT20" s="618"/>
      <c r="AU20" s="618"/>
      <c r="AV20" s="618"/>
      <c r="AW20" s="618"/>
      <c r="AX20" s="618"/>
      <c r="AY20" s="618"/>
      <c r="AZ20" s="618"/>
      <c r="BA20" s="618"/>
      <c r="BB20" s="618"/>
      <c r="BC20" s="618"/>
      <c r="BD20" s="618"/>
      <c r="BE20" s="618"/>
      <c r="BF20" s="619"/>
      <c r="BG20" s="620">
        <v>1243</v>
      </c>
      <c r="BH20" s="621"/>
      <c r="BI20" s="621"/>
      <c r="BJ20" s="621"/>
      <c r="BK20" s="621"/>
      <c r="BL20" s="621"/>
      <c r="BM20" s="621"/>
      <c r="BN20" s="622"/>
      <c r="BO20" s="623">
        <v>0.3</v>
      </c>
      <c r="BP20" s="623"/>
      <c r="BQ20" s="623"/>
      <c r="BR20" s="623"/>
      <c r="BS20" s="624" t="s">
        <v>128</v>
      </c>
      <c r="BT20" s="624"/>
      <c r="BU20" s="624"/>
      <c r="BV20" s="624"/>
      <c r="BW20" s="624"/>
      <c r="BX20" s="624"/>
      <c r="BY20" s="624"/>
      <c r="BZ20" s="624"/>
      <c r="CA20" s="624"/>
      <c r="CB20" s="628"/>
      <c r="CD20" s="617" t="s">
        <v>276</v>
      </c>
      <c r="CE20" s="618"/>
      <c r="CF20" s="618"/>
      <c r="CG20" s="618"/>
      <c r="CH20" s="618"/>
      <c r="CI20" s="618"/>
      <c r="CJ20" s="618"/>
      <c r="CK20" s="618"/>
      <c r="CL20" s="618"/>
      <c r="CM20" s="618"/>
      <c r="CN20" s="618"/>
      <c r="CO20" s="618"/>
      <c r="CP20" s="618"/>
      <c r="CQ20" s="619"/>
      <c r="CR20" s="620">
        <v>3281225</v>
      </c>
      <c r="CS20" s="621"/>
      <c r="CT20" s="621"/>
      <c r="CU20" s="621"/>
      <c r="CV20" s="621"/>
      <c r="CW20" s="621"/>
      <c r="CX20" s="621"/>
      <c r="CY20" s="622"/>
      <c r="CZ20" s="623">
        <v>100</v>
      </c>
      <c r="DA20" s="623"/>
      <c r="DB20" s="623"/>
      <c r="DC20" s="623"/>
      <c r="DD20" s="629">
        <v>151268</v>
      </c>
      <c r="DE20" s="621"/>
      <c r="DF20" s="621"/>
      <c r="DG20" s="621"/>
      <c r="DH20" s="621"/>
      <c r="DI20" s="621"/>
      <c r="DJ20" s="621"/>
      <c r="DK20" s="621"/>
      <c r="DL20" s="621"/>
      <c r="DM20" s="621"/>
      <c r="DN20" s="621"/>
      <c r="DO20" s="621"/>
      <c r="DP20" s="622"/>
      <c r="DQ20" s="629">
        <v>2452213</v>
      </c>
      <c r="DR20" s="621"/>
      <c r="DS20" s="621"/>
      <c r="DT20" s="621"/>
      <c r="DU20" s="621"/>
      <c r="DV20" s="621"/>
      <c r="DW20" s="621"/>
      <c r="DX20" s="621"/>
      <c r="DY20" s="621"/>
      <c r="DZ20" s="621"/>
      <c r="EA20" s="621"/>
      <c r="EB20" s="621"/>
      <c r="EC20" s="630"/>
    </row>
    <row r="21" spans="2:133" ht="11.25" customHeight="1" x14ac:dyDescent="0.15">
      <c r="B21" s="617" t="s">
        <v>277</v>
      </c>
      <c r="C21" s="618"/>
      <c r="D21" s="618"/>
      <c r="E21" s="618"/>
      <c r="F21" s="618"/>
      <c r="G21" s="618"/>
      <c r="H21" s="618"/>
      <c r="I21" s="618"/>
      <c r="J21" s="618"/>
      <c r="K21" s="618"/>
      <c r="L21" s="618"/>
      <c r="M21" s="618"/>
      <c r="N21" s="618"/>
      <c r="O21" s="618"/>
      <c r="P21" s="618"/>
      <c r="Q21" s="619"/>
      <c r="R21" s="620">
        <v>420</v>
      </c>
      <c r="S21" s="621"/>
      <c r="T21" s="621"/>
      <c r="U21" s="621"/>
      <c r="V21" s="621"/>
      <c r="W21" s="621"/>
      <c r="X21" s="621"/>
      <c r="Y21" s="622"/>
      <c r="Z21" s="623">
        <v>0</v>
      </c>
      <c r="AA21" s="623"/>
      <c r="AB21" s="623"/>
      <c r="AC21" s="623"/>
      <c r="AD21" s="624">
        <v>420</v>
      </c>
      <c r="AE21" s="624"/>
      <c r="AF21" s="624"/>
      <c r="AG21" s="624"/>
      <c r="AH21" s="624"/>
      <c r="AI21" s="624"/>
      <c r="AJ21" s="624"/>
      <c r="AK21" s="624"/>
      <c r="AL21" s="625">
        <v>0</v>
      </c>
      <c r="AM21" s="626"/>
      <c r="AN21" s="626"/>
      <c r="AO21" s="627"/>
      <c r="AP21" s="617" t="s">
        <v>278</v>
      </c>
      <c r="AQ21" s="633"/>
      <c r="AR21" s="633"/>
      <c r="AS21" s="633"/>
      <c r="AT21" s="633"/>
      <c r="AU21" s="633"/>
      <c r="AV21" s="633"/>
      <c r="AW21" s="633"/>
      <c r="AX21" s="633"/>
      <c r="AY21" s="633"/>
      <c r="AZ21" s="633"/>
      <c r="BA21" s="633"/>
      <c r="BB21" s="633"/>
      <c r="BC21" s="633"/>
      <c r="BD21" s="633"/>
      <c r="BE21" s="633"/>
      <c r="BF21" s="634"/>
      <c r="BG21" s="620">
        <v>1243</v>
      </c>
      <c r="BH21" s="621"/>
      <c r="BI21" s="621"/>
      <c r="BJ21" s="621"/>
      <c r="BK21" s="621"/>
      <c r="BL21" s="621"/>
      <c r="BM21" s="621"/>
      <c r="BN21" s="622"/>
      <c r="BO21" s="623">
        <v>0.3</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279</v>
      </c>
      <c r="C22" s="639"/>
      <c r="D22" s="639"/>
      <c r="E22" s="639"/>
      <c r="F22" s="639"/>
      <c r="G22" s="639"/>
      <c r="H22" s="639"/>
      <c r="I22" s="639"/>
      <c r="J22" s="639"/>
      <c r="K22" s="639"/>
      <c r="L22" s="639"/>
      <c r="M22" s="639"/>
      <c r="N22" s="639"/>
      <c r="O22" s="639"/>
      <c r="P22" s="639"/>
      <c r="Q22" s="640"/>
      <c r="R22" s="620">
        <v>10381</v>
      </c>
      <c r="S22" s="621"/>
      <c r="T22" s="621"/>
      <c r="U22" s="621"/>
      <c r="V22" s="621"/>
      <c r="W22" s="621"/>
      <c r="X22" s="621"/>
      <c r="Y22" s="622"/>
      <c r="Z22" s="623">
        <v>0.3</v>
      </c>
      <c r="AA22" s="623"/>
      <c r="AB22" s="623"/>
      <c r="AC22" s="623"/>
      <c r="AD22" s="624">
        <v>10381</v>
      </c>
      <c r="AE22" s="624"/>
      <c r="AF22" s="624"/>
      <c r="AG22" s="624"/>
      <c r="AH22" s="624"/>
      <c r="AI22" s="624"/>
      <c r="AJ22" s="624"/>
      <c r="AK22" s="624"/>
      <c r="AL22" s="625">
        <v>0.5</v>
      </c>
      <c r="AM22" s="626"/>
      <c r="AN22" s="626"/>
      <c r="AO22" s="627"/>
      <c r="AP22" s="617" t="s">
        <v>280</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281</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282</v>
      </c>
      <c r="C23" s="618"/>
      <c r="D23" s="618"/>
      <c r="E23" s="618"/>
      <c r="F23" s="618"/>
      <c r="G23" s="618"/>
      <c r="H23" s="618"/>
      <c r="I23" s="618"/>
      <c r="J23" s="618"/>
      <c r="K23" s="618"/>
      <c r="L23" s="618"/>
      <c r="M23" s="618"/>
      <c r="N23" s="618"/>
      <c r="O23" s="618"/>
      <c r="P23" s="618"/>
      <c r="Q23" s="619"/>
      <c r="R23" s="620">
        <v>1763444</v>
      </c>
      <c r="S23" s="621"/>
      <c r="T23" s="621"/>
      <c r="U23" s="621"/>
      <c r="V23" s="621"/>
      <c r="W23" s="621"/>
      <c r="X23" s="621"/>
      <c r="Y23" s="622"/>
      <c r="Z23" s="623">
        <v>50.8</v>
      </c>
      <c r="AA23" s="623"/>
      <c r="AB23" s="623"/>
      <c r="AC23" s="623"/>
      <c r="AD23" s="624">
        <v>1631701</v>
      </c>
      <c r="AE23" s="624"/>
      <c r="AF23" s="624"/>
      <c r="AG23" s="624"/>
      <c r="AH23" s="624"/>
      <c r="AI23" s="624"/>
      <c r="AJ23" s="624"/>
      <c r="AK23" s="624"/>
      <c r="AL23" s="625">
        <v>74.3</v>
      </c>
      <c r="AM23" s="626"/>
      <c r="AN23" s="626"/>
      <c r="AO23" s="627"/>
      <c r="AP23" s="617" t="s">
        <v>283</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223</v>
      </c>
      <c r="CE23" s="603"/>
      <c r="CF23" s="603"/>
      <c r="CG23" s="603"/>
      <c r="CH23" s="603"/>
      <c r="CI23" s="603"/>
      <c r="CJ23" s="603"/>
      <c r="CK23" s="603"/>
      <c r="CL23" s="603"/>
      <c r="CM23" s="603"/>
      <c r="CN23" s="603"/>
      <c r="CO23" s="603"/>
      <c r="CP23" s="603"/>
      <c r="CQ23" s="604"/>
      <c r="CR23" s="602" t="s">
        <v>284</v>
      </c>
      <c r="CS23" s="603"/>
      <c r="CT23" s="603"/>
      <c r="CU23" s="603"/>
      <c r="CV23" s="603"/>
      <c r="CW23" s="603"/>
      <c r="CX23" s="603"/>
      <c r="CY23" s="604"/>
      <c r="CZ23" s="602" t="s">
        <v>285</v>
      </c>
      <c r="DA23" s="603"/>
      <c r="DB23" s="603"/>
      <c r="DC23" s="604"/>
      <c r="DD23" s="602" t="s">
        <v>286</v>
      </c>
      <c r="DE23" s="603"/>
      <c r="DF23" s="603"/>
      <c r="DG23" s="603"/>
      <c r="DH23" s="603"/>
      <c r="DI23" s="603"/>
      <c r="DJ23" s="603"/>
      <c r="DK23" s="604"/>
      <c r="DL23" s="647" t="s">
        <v>287</v>
      </c>
      <c r="DM23" s="648"/>
      <c r="DN23" s="648"/>
      <c r="DO23" s="648"/>
      <c r="DP23" s="648"/>
      <c r="DQ23" s="648"/>
      <c r="DR23" s="648"/>
      <c r="DS23" s="648"/>
      <c r="DT23" s="648"/>
      <c r="DU23" s="648"/>
      <c r="DV23" s="649"/>
      <c r="DW23" s="602" t="s">
        <v>288</v>
      </c>
      <c r="DX23" s="603"/>
      <c r="DY23" s="603"/>
      <c r="DZ23" s="603"/>
      <c r="EA23" s="603"/>
      <c r="EB23" s="603"/>
      <c r="EC23" s="604"/>
    </row>
    <row r="24" spans="2:133" ht="11.25" customHeight="1" x14ac:dyDescent="0.15">
      <c r="B24" s="617" t="s">
        <v>289</v>
      </c>
      <c r="C24" s="618"/>
      <c r="D24" s="618"/>
      <c r="E24" s="618"/>
      <c r="F24" s="618"/>
      <c r="G24" s="618"/>
      <c r="H24" s="618"/>
      <c r="I24" s="618"/>
      <c r="J24" s="618"/>
      <c r="K24" s="618"/>
      <c r="L24" s="618"/>
      <c r="M24" s="618"/>
      <c r="N24" s="618"/>
      <c r="O24" s="618"/>
      <c r="P24" s="618"/>
      <c r="Q24" s="619"/>
      <c r="R24" s="620">
        <v>1631701</v>
      </c>
      <c r="S24" s="621"/>
      <c r="T24" s="621"/>
      <c r="U24" s="621"/>
      <c r="V24" s="621"/>
      <c r="W24" s="621"/>
      <c r="X24" s="621"/>
      <c r="Y24" s="622"/>
      <c r="Z24" s="623">
        <v>47</v>
      </c>
      <c r="AA24" s="623"/>
      <c r="AB24" s="623"/>
      <c r="AC24" s="623"/>
      <c r="AD24" s="624">
        <v>1631701</v>
      </c>
      <c r="AE24" s="624"/>
      <c r="AF24" s="624"/>
      <c r="AG24" s="624"/>
      <c r="AH24" s="624"/>
      <c r="AI24" s="624"/>
      <c r="AJ24" s="624"/>
      <c r="AK24" s="624"/>
      <c r="AL24" s="625">
        <v>74.3</v>
      </c>
      <c r="AM24" s="626"/>
      <c r="AN24" s="626"/>
      <c r="AO24" s="627"/>
      <c r="AP24" s="617" t="s">
        <v>290</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291</v>
      </c>
      <c r="CE24" s="607"/>
      <c r="CF24" s="607"/>
      <c r="CG24" s="607"/>
      <c r="CH24" s="607"/>
      <c r="CI24" s="607"/>
      <c r="CJ24" s="607"/>
      <c r="CK24" s="607"/>
      <c r="CL24" s="607"/>
      <c r="CM24" s="607"/>
      <c r="CN24" s="607"/>
      <c r="CO24" s="607"/>
      <c r="CP24" s="607"/>
      <c r="CQ24" s="608"/>
      <c r="CR24" s="609">
        <v>1258768</v>
      </c>
      <c r="CS24" s="610"/>
      <c r="CT24" s="610"/>
      <c r="CU24" s="610"/>
      <c r="CV24" s="610"/>
      <c r="CW24" s="610"/>
      <c r="CX24" s="610"/>
      <c r="CY24" s="611"/>
      <c r="CZ24" s="614">
        <v>38.4</v>
      </c>
      <c r="DA24" s="615"/>
      <c r="DB24" s="615"/>
      <c r="DC24" s="631"/>
      <c r="DD24" s="650">
        <v>911935</v>
      </c>
      <c r="DE24" s="610"/>
      <c r="DF24" s="610"/>
      <c r="DG24" s="610"/>
      <c r="DH24" s="610"/>
      <c r="DI24" s="610"/>
      <c r="DJ24" s="610"/>
      <c r="DK24" s="611"/>
      <c r="DL24" s="650">
        <v>776466</v>
      </c>
      <c r="DM24" s="610"/>
      <c r="DN24" s="610"/>
      <c r="DO24" s="610"/>
      <c r="DP24" s="610"/>
      <c r="DQ24" s="610"/>
      <c r="DR24" s="610"/>
      <c r="DS24" s="610"/>
      <c r="DT24" s="610"/>
      <c r="DU24" s="610"/>
      <c r="DV24" s="611"/>
      <c r="DW24" s="614">
        <v>34.1</v>
      </c>
      <c r="DX24" s="615"/>
      <c r="DY24" s="615"/>
      <c r="DZ24" s="615"/>
      <c r="EA24" s="615"/>
      <c r="EB24" s="615"/>
      <c r="EC24" s="616"/>
    </row>
    <row r="25" spans="2:133" ht="11.25" customHeight="1" x14ac:dyDescent="0.15">
      <c r="B25" s="617" t="s">
        <v>292</v>
      </c>
      <c r="C25" s="618"/>
      <c r="D25" s="618"/>
      <c r="E25" s="618"/>
      <c r="F25" s="618"/>
      <c r="G25" s="618"/>
      <c r="H25" s="618"/>
      <c r="I25" s="618"/>
      <c r="J25" s="618"/>
      <c r="K25" s="618"/>
      <c r="L25" s="618"/>
      <c r="M25" s="618"/>
      <c r="N25" s="618"/>
      <c r="O25" s="618"/>
      <c r="P25" s="618"/>
      <c r="Q25" s="619"/>
      <c r="R25" s="620">
        <v>131738</v>
      </c>
      <c r="S25" s="621"/>
      <c r="T25" s="621"/>
      <c r="U25" s="621"/>
      <c r="V25" s="621"/>
      <c r="W25" s="621"/>
      <c r="X25" s="621"/>
      <c r="Y25" s="622"/>
      <c r="Z25" s="623">
        <v>3.8</v>
      </c>
      <c r="AA25" s="623"/>
      <c r="AB25" s="623"/>
      <c r="AC25" s="623"/>
      <c r="AD25" s="624" t="s">
        <v>128</v>
      </c>
      <c r="AE25" s="624"/>
      <c r="AF25" s="624"/>
      <c r="AG25" s="624"/>
      <c r="AH25" s="624"/>
      <c r="AI25" s="624"/>
      <c r="AJ25" s="624"/>
      <c r="AK25" s="624"/>
      <c r="AL25" s="625" t="s">
        <v>128</v>
      </c>
      <c r="AM25" s="626"/>
      <c r="AN25" s="626"/>
      <c r="AO25" s="627"/>
      <c r="AP25" s="617" t="s">
        <v>293</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294</v>
      </c>
      <c r="CE25" s="618"/>
      <c r="CF25" s="618"/>
      <c r="CG25" s="618"/>
      <c r="CH25" s="618"/>
      <c r="CI25" s="618"/>
      <c r="CJ25" s="618"/>
      <c r="CK25" s="618"/>
      <c r="CL25" s="618"/>
      <c r="CM25" s="618"/>
      <c r="CN25" s="618"/>
      <c r="CO25" s="618"/>
      <c r="CP25" s="618"/>
      <c r="CQ25" s="619"/>
      <c r="CR25" s="620">
        <v>740443</v>
      </c>
      <c r="CS25" s="651"/>
      <c r="CT25" s="651"/>
      <c r="CU25" s="651"/>
      <c r="CV25" s="651"/>
      <c r="CW25" s="651"/>
      <c r="CX25" s="651"/>
      <c r="CY25" s="652"/>
      <c r="CZ25" s="625">
        <v>22.6</v>
      </c>
      <c r="DA25" s="653"/>
      <c r="DB25" s="653"/>
      <c r="DC25" s="655"/>
      <c r="DD25" s="629">
        <v>651184</v>
      </c>
      <c r="DE25" s="651"/>
      <c r="DF25" s="651"/>
      <c r="DG25" s="651"/>
      <c r="DH25" s="651"/>
      <c r="DI25" s="651"/>
      <c r="DJ25" s="651"/>
      <c r="DK25" s="652"/>
      <c r="DL25" s="629">
        <v>516009</v>
      </c>
      <c r="DM25" s="651"/>
      <c r="DN25" s="651"/>
      <c r="DO25" s="651"/>
      <c r="DP25" s="651"/>
      <c r="DQ25" s="651"/>
      <c r="DR25" s="651"/>
      <c r="DS25" s="651"/>
      <c r="DT25" s="651"/>
      <c r="DU25" s="651"/>
      <c r="DV25" s="652"/>
      <c r="DW25" s="625">
        <v>22.7</v>
      </c>
      <c r="DX25" s="653"/>
      <c r="DY25" s="653"/>
      <c r="DZ25" s="653"/>
      <c r="EA25" s="653"/>
      <c r="EB25" s="653"/>
      <c r="EC25" s="654"/>
    </row>
    <row r="26" spans="2:133" ht="11.25" customHeight="1" x14ac:dyDescent="0.15">
      <c r="B26" s="617" t="s">
        <v>295</v>
      </c>
      <c r="C26" s="618"/>
      <c r="D26" s="618"/>
      <c r="E26" s="618"/>
      <c r="F26" s="618"/>
      <c r="G26" s="618"/>
      <c r="H26" s="618"/>
      <c r="I26" s="618"/>
      <c r="J26" s="618"/>
      <c r="K26" s="618"/>
      <c r="L26" s="618"/>
      <c r="M26" s="618"/>
      <c r="N26" s="618"/>
      <c r="O26" s="618"/>
      <c r="P26" s="618"/>
      <c r="Q26" s="619"/>
      <c r="R26" s="620">
        <v>5</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296</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297</v>
      </c>
      <c r="CE26" s="618"/>
      <c r="CF26" s="618"/>
      <c r="CG26" s="618"/>
      <c r="CH26" s="618"/>
      <c r="CI26" s="618"/>
      <c r="CJ26" s="618"/>
      <c r="CK26" s="618"/>
      <c r="CL26" s="618"/>
      <c r="CM26" s="618"/>
      <c r="CN26" s="618"/>
      <c r="CO26" s="618"/>
      <c r="CP26" s="618"/>
      <c r="CQ26" s="619"/>
      <c r="CR26" s="620">
        <v>520236</v>
      </c>
      <c r="CS26" s="621"/>
      <c r="CT26" s="621"/>
      <c r="CU26" s="621"/>
      <c r="CV26" s="621"/>
      <c r="CW26" s="621"/>
      <c r="CX26" s="621"/>
      <c r="CY26" s="622"/>
      <c r="CZ26" s="625">
        <v>15.9</v>
      </c>
      <c r="DA26" s="653"/>
      <c r="DB26" s="653"/>
      <c r="DC26" s="655"/>
      <c r="DD26" s="629">
        <v>435947</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298</v>
      </c>
      <c r="C27" s="618"/>
      <c r="D27" s="618"/>
      <c r="E27" s="618"/>
      <c r="F27" s="618"/>
      <c r="G27" s="618"/>
      <c r="H27" s="618"/>
      <c r="I27" s="618"/>
      <c r="J27" s="618"/>
      <c r="K27" s="618"/>
      <c r="L27" s="618"/>
      <c r="M27" s="618"/>
      <c r="N27" s="618"/>
      <c r="O27" s="618"/>
      <c r="P27" s="618"/>
      <c r="Q27" s="619"/>
      <c r="R27" s="620">
        <v>2326042</v>
      </c>
      <c r="S27" s="621"/>
      <c r="T27" s="621"/>
      <c r="U27" s="621"/>
      <c r="V27" s="621"/>
      <c r="W27" s="621"/>
      <c r="X27" s="621"/>
      <c r="Y27" s="622"/>
      <c r="Z27" s="623">
        <v>67</v>
      </c>
      <c r="AA27" s="623"/>
      <c r="AB27" s="623"/>
      <c r="AC27" s="623"/>
      <c r="AD27" s="624">
        <v>2194299</v>
      </c>
      <c r="AE27" s="624"/>
      <c r="AF27" s="624"/>
      <c r="AG27" s="624"/>
      <c r="AH27" s="624"/>
      <c r="AI27" s="624"/>
      <c r="AJ27" s="624"/>
      <c r="AK27" s="624"/>
      <c r="AL27" s="625">
        <v>99.900001525878906</v>
      </c>
      <c r="AM27" s="626"/>
      <c r="AN27" s="626"/>
      <c r="AO27" s="627"/>
      <c r="AP27" s="617" t="s">
        <v>299</v>
      </c>
      <c r="AQ27" s="618"/>
      <c r="AR27" s="618"/>
      <c r="AS27" s="618"/>
      <c r="AT27" s="618"/>
      <c r="AU27" s="618"/>
      <c r="AV27" s="618"/>
      <c r="AW27" s="618"/>
      <c r="AX27" s="618"/>
      <c r="AY27" s="618"/>
      <c r="AZ27" s="618"/>
      <c r="BA27" s="618"/>
      <c r="BB27" s="618"/>
      <c r="BC27" s="618"/>
      <c r="BD27" s="618"/>
      <c r="BE27" s="618"/>
      <c r="BF27" s="619"/>
      <c r="BG27" s="620">
        <v>402021</v>
      </c>
      <c r="BH27" s="621"/>
      <c r="BI27" s="621"/>
      <c r="BJ27" s="621"/>
      <c r="BK27" s="621"/>
      <c r="BL27" s="621"/>
      <c r="BM27" s="621"/>
      <c r="BN27" s="622"/>
      <c r="BO27" s="623">
        <v>100</v>
      </c>
      <c r="BP27" s="623"/>
      <c r="BQ27" s="623"/>
      <c r="BR27" s="623"/>
      <c r="BS27" s="624" t="s">
        <v>128</v>
      </c>
      <c r="BT27" s="624"/>
      <c r="BU27" s="624"/>
      <c r="BV27" s="624"/>
      <c r="BW27" s="624"/>
      <c r="BX27" s="624"/>
      <c r="BY27" s="624"/>
      <c r="BZ27" s="624"/>
      <c r="CA27" s="624"/>
      <c r="CB27" s="628"/>
      <c r="CD27" s="617" t="s">
        <v>300</v>
      </c>
      <c r="CE27" s="618"/>
      <c r="CF27" s="618"/>
      <c r="CG27" s="618"/>
      <c r="CH27" s="618"/>
      <c r="CI27" s="618"/>
      <c r="CJ27" s="618"/>
      <c r="CK27" s="618"/>
      <c r="CL27" s="618"/>
      <c r="CM27" s="618"/>
      <c r="CN27" s="618"/>
      <c r="CO27" s="618"/>
      <c r="CP27" s="618"/>
      <c r="CQ27" s="619"/>
      <c r="CR27" s="620">
        <v>329830</v>
      </c>
      <c r="CS27" s="651"/>
      <c r="CT27" s="651"/>
      <c r="CU27" s="651"/>
      <c r="CV27" s="651"/>
      <c r="CW27" s="651"/>
      <c r="CX27" s="651"/>
      <c r="CY27" s="652"/>
      <c r="CZ27" s="625">
        <v>10.1</v>
      </c>
      <c r="DA27" s="653"/>
      <c r="DB27" s="653"/>
      <c r="DC27" s="655"/>
      <c r="DD27" s="629">
        <v>74112</v>
      </c>
      <c r="DE27" s="651"/>
      <c r="DF27" s="651"/>
      <c r="DG27" s="651"/>
      <c r="DH27" s="651"/>
      <c r="DI27" s="651"/>
      <c r="DJ27" s="651"/>
      <c r="DK27" s="652"/>
      <c r="DL27" s="629">
        <v>73818</v>
      </c>
      <c r="DM27" s="651"/>
      <c r="DN27" s="651"/>
      <c r="DO27" s="651"/>
      <c r="DP27" s="651"/>
      <c r="DQ27" s="651"/>
      <c r="DR27" s="651"/>
      <c r="DS27" s="651"/>
      <c r="DT27" s="651"/>
      <c r="DU27" s="651"/>
      <c r="DV27" s="652"/>
      <c r="DW27" s="625">
        <v>3.2</v>
      </c>
      <c r="DX27" s="653"/>
      <c r="DY27" s="653"/>
      <c r="DZ27" s="653"/>
      <c r="EA27" s="653"/>
      <c r="EB27" s="653"/>
      <c r="EC27" s="654"/>
    </row>
    <row r="28" spans="2:133" ht="11.25" customHeight="1" x14ac:dyDescent="0.15">
      <c r="B28" s="617" t="s">
        <v>301</v>
      </c>
      <c r="C28" s="618"/>
      <c r="D28" s="618"/>
      <c r="E28" s="618"/>
      <c r="F28" s="618"/>
      <c r="G28" s="618"/>
      <c r="H28" s="618"/>
      <c r="I28" s="618"/>
      <c r="J28" s="618"/>
      <c r="K28" s="618"/>
      <c r="L28" s="618"/>
      <c r="M28" s="618"/>
      <c r="N28" s="618"/>
      <c r="O28" s="618"/>
      <c r="P28" s="618"/>
      <c r="Q28" s="619"/>
      <c r="R28" s="620">
        <v>497</v>
      </c>
      <c r="S28" s="621"/>
      <c r="T28" s="621"/>
      <c r="U28" s="621"/>
      <c r="V28" s="621"/>
      <c r="W28" s="621"/>
      <c r="X28" s="621"/>
      <c r="Y28" s="622"/>
      <c r="Z28" s="623">
        <v>0</v>
      </c>
      <c r="AA28" s="623"/>
      <c r="AB28" s="623"/>
      <c r="AC28" s="623"/>
      <c r="AD28" s="624">
        <v>497</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302</v>
      </c>
      <c r="CE28" s="618"/>
      <c r="CF28" s="618"/>
      <c r="CG28" s="618"/>
      <c r="CH28" s="618"/>
      <c r="CI28" s="618"/>
      <c r="CJ28" s="618"/>
      <c r="CK28" s="618"/>
      <c r="CL28" s="618"/>
      <c r="CM28" s="618"/>
      <c r="CN28" s="618"/>
      <c r="CO28" s="618"/>
      <c r="CP28" s="618"/>
      <c r="CQ28" s="619"/>
      <c r="CR28" s="620">
        <v>188495</v>
      </c>
      <c r="CS28" s="621"/>
      <c r="CT28" s="621"/>
      <c r="CU28" s="621"/>
      <c r="CV28" s="621"/>
      <c r="CW28" s="621"/>
      <c r="CX28" s="621"/>
      <c r="CY28" s="622"/>
      <c r="CZ28" s="625">
        <v>5.7</v>
      </c>
      <c r="DA28" s="653"/>
      <c r="DB28" s="653"/>
      <c r="DC28" s="655"/>
      <c r="DD28" s="629">
        <v>186639</v>
      </c>
      <c r="DE28" s="621"/>
      <c r="DF28" s="621"/>
      <c r="DG28" s="621"/>
      <c r="DH28" s="621"/>
      <c r="DI28" s="621"/>
      <c r="DJ28" s="621"/>
      <c r="DK28" s="622"/>
      <c r="DL28" s="629">
        <v>186639</v>
      </c>
      <c r="DM28" s="621"/>
      <c r="DN28" s="621"/>
      <c r="DO28" s="621"/>
      <c r="DP28" s="621"/>
      <c r="DQ28" s="621"/>
      <c r="DR28" s="621"/>
      <c r="DS28" s="621"/>
      <c r="DT28" s="621"/>
      <c r="DU28" s="621"/>
      <c r="DV28" s="622"/>
      <c r="DW28" s="625">
        <v>8.1999999999999993</v>
      </c>
      <c r="DX28" s="653"/>
      <c r="DY28" s="653"/>
      <c r="DZ28" s="653"/>
      <c r="EA28" s="653"/>
      <c r="EB28" s="653"/>
      <c r="EC28" s="654"/>
    </row>
    <row r="29" spans="2:133" ht="11.25" customHeight="1" x14ac:dyDescent="0.15">
      <c r="B29" s="617" t="s">
        <v>303</v>
      </c>
      <c r="C29" s="618"/>
      <c r="D29" s="618"/>
      <c r="E29" s="618"/>
      <c r="F29" s="618"/>
      <c r="G29" s="618"/>
      <c r="H29" s="618"/>
      <c r="I29" s="618"/>
      <c r="J29" s="618"/>
      <c r="K29" s="618"/>
      <c r="L29" s="618"/>
      <c r="M29" s="618"/>
      <c r="N29" s="618"/>
      <c r="O29" s="618"/>
      <c r="P29" s="618"/>
      <c r="Q29" s="619"/>
      <c r="R29" s="620">
        <v>26613</v>
      </c>
      <c r="S29" s="621"/>
      <c r="T29" s="621"/>
      <c r="U29" s="621"/>
      <c r="V29" s="621"/>
      <c r="W29" s="621"/>
      <c r="X29" s="621"/>
      <c r="Y29" s="622"/>
      <c r="Z29" s="623">
        <v>0.8</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304</v>
      </c>
      <c r="CE29" s="659"/>
      <c r="CF29" s="617" t="s">
        <v>69</v>
      </c>
      <c r="CG29" s="618"/>
      <c r="CH29" s="618"/>
      <c r="CI29" s="618"/>
      <c r="CJ29" s="618"/>
      <c r="CK29" s="618"/>
      <c r="CL29" s="618"/>
      <c r="CM29" s="618"/>
      <c r="CN29" s="618"/>
      <c r="CO29" s="618"/>
      <c r="CP29" s="618"/>
      <c r="CQ29" s="619"/>
      <c r="CR29" s="620">
        <v>188495</v>
      </c>
      <c r="CS29" s="651"/>
      <c r="CT29" s="651"/>
      <c r="CU29" s="651"/>
      <c r="CV29" s="651"/>
      <c r="CW29" s="651"/>
      <c r="CX29" s="651"/>
      <c r="CY29" s="652"/>
      <c r="CZ29" s="625">
        <v>5.7</v>
      </c>
      <c r="DA29" s="653"/>
      <c r="DB29" s="653"/>
      <c r="DC29" s="655"/>
      <c r="DD29" s="629">
        <v>186639</v>
      </c>
      <c r="DE29" s="651"/>
      <c r="DF29" s="651"/>
      <c r="DG29" s="651"/>
      <c r="DH29" s="651"/>
      <c r="DI29" s="651"/>
      <c r="DJ29" s="651"/>
      <c r="DK29" s="652"/>
      <c r="DL29" s="629">
        <v>186639</v>
      </c>
      <c r="DM29" s="651"/>
      <c r="DN29" s="651"/>
      <c r="DO29" s="651"/>
      <c r="DP29" s="651"/>
      <c r="DQ29" s="651"/>
      <c r="DR29" s="651"/>
      <c r="DS29" s="651"/>
      <c r="DT29" s="651"/>
      <c r="DU29" s="651"/>
      <c r="DV29" s="652"/>
      <c r="DW29" s="625">
        <v>8.1999999999999993</v>
      </c>
      <c r="DX29" s="653"/>
      <c r="DY29" s="653"/>
      <c r="DZ29" s="653"/>
      <c r="EA29" s="653"/>
      <c r="EB29" s="653"/>
      <c r="EC29" s="654"/>
    </row>
    <row r="30" spans="2:133" ht="11.25" customHeight="1" x14ac:dyDescent="0.15">
      <c r="B30" s="617" t="s">
        <v>305</v>
      </c>
      <c r="C30" s="618"/>
      <c r="D30" s="618"/>
      <c r="E30" s="618"/>
      <c r="F30" s="618"/>
      <c r="G30" s="618"/>
      <c r="H30" s="618"/>
      <c r="I30" s="618"/>
      <c r="J30" s="618"/>
      <c r="K30" s="618"/>
      <c r="L30" s="618"/>
      <c r="M30" s="618"/>
      <c r="N30" s="618"/>
      <c r="O30" s="618"/>
      <c r="P30" s="618"/>
      <c r="Q30" s="619"/>
      <c r="R30" s="620">
        <v>86716</v>
      </c>
      <c r="S30" s="621"/>
      <c r="T30" s="621"/>
      <c r="U30" s="621"/>
      <c r="V30" s="621"/>
      <c r="W30" s="621"/>
      <c r="X30" s="621"/>
      <c r="Y30" s="622"/>
      <c r="Z30" s="623">
        <v>2.5</v>
      </c>
      <c r="AA30" s="623"/>
      <c r="AB30" s="623"/>
      <c r="AC30" s="623"/>
      <c r="AD30" s="624" t="s">
        <v>128</v>
      </c>
      <c r="AE30" s="624"/>
      <c r="AF30" s="624"/>
      <c r="AG30" s="624"/>
      <c r="AH30" s="624"/>
      <c r="AI30" s="624"/>
      <c r="AJ30" s="624"/>
      <c r="AK30" s="624"/>
      <c r="AL30" s="625" t="s">
        <v>128</v>
      </c>
      <c r="AM30" s="626"/>
      <c r="AN30" s="626"/>
      <c r="AO30" s="627"/>
      <c r="AP30" s="602" t="s">
        <v>223</v>
      </c>
      <c r="AQ30" s="603"/>
      <c r="AR30" s="603"/>
      <c r="AS30" s="603"/>
      <c r="AT30" s="603"/>
      <c r="AU30" s="603"/>
      <c r="AV30" s="603"/>
      <c r="AW30" s="603"/>
      <c r="AX30" s="603"/>
      <c r="AY30" s="603"/>
      <c r="AZ30" s="603"/>
      <c r="BA30" s="603"/>
      <c r="BB30" s="603"/>
      <c r="BC30" s="603"/>
      <c r="BD30" s="603"/>
      <c r="BE30" s="603"/>
      <c r="BF30" s="604"/>
      <c r="BG30" s="602" t="s">
        <v>306</v>
      </c>
      <c r="BH30" s="656"/>
      <c r="BI30" s="656"/>
      <c r="BJ30" s="656"/>
      <c r="BK30" s="656"/>
      <c r="BL30" s="656"/>
      <c r="BM30" s="656"/>
      <c r="BN30" s="656"/>
      <c r="BO30" s="656"/>
      <c r="BP30" s="656"/>
      <c r="BQ30" s="657"/>
      <c r="BR30" s="602" t="s">
        <v>307</v>
      </c>
      <c r="BS30" s="656"/>
      <c r="BT30" s="656"/>
      <c r="BU30" s="656"/>
      <c r="BV30" s="656"/>
      <c r="BW30" s="656"/>
      <c r="BX30" s="656"/>
      <c r="BY30" s="656"/>
      <c r="BZ30" s="656"/>
      <c r="CA30" s="656"/>
      <c r="CB30" s="657"/>
      <c r="CD30" s="660"/>
      <c r="CE30" s="661"/>
      <c r="CF30" s="617" t="s">
        <v>308</v>
      </c>
      <c r="CG30" s="618"/>
      <c r="CH30" s="618"/>
      <c r="CI30" s="618"/>
      <c r="CJ30" s="618"/>
      <c r="CK30" s="618"/>
      <c r="CL30" s="618"/>
      <c r="CM30" s="618"/>
      <c r="CN30" s="618"/>
      <c r="CO30" s="618"/>
      <c r="CP30" s="618"/>
      <c r="CQ30" s="619"/>
      <c r="CR30" s="620">
        <v>182415</v>
      </c>
      <c r="CS30" s="621"/>
      <c r="CT30" s="621"/>
      <c r="CU30" s="621"/>
      <c r="CV30" s="621"/>
      <c r="CW30" s="621"/>
      <c r="CX30" s="621"/>
      <c r="CY30" s="622"/>
      <c r="CZ30" s="625">
        <v>5.6</v>
      </c>
      <c r="DA30" s="653"/>
      <c r="DB30" s="653"/>
      <c r="DC30" s="655"/>
      <c r="DD30" s="629">
        <v>180588</v>
      </c>
      <c r="DE30" s="621"/>
      <c r="DF30" s="621"/>
      <c r="DG30" s="621"/>
      <c r="DH30" s="621"/>
      <c r="DI30" s="621"/>
      <c r="DJ30" s="621"/>
      <c r="DK30" s="622"/>
      <c r="DL30" s="629">
        <v>180588</v>
      </c>
      <c r="DM30" s="621"/>
      <c r="DN30" s="621"/>
      <c r="DO30" s="621"/>
      <c r="DP30" s="621"/>
      <c r="DQ30" s="621"/>
      <c r="DR30" s="621"/>
      <c r="DS30" s="621"/>
      <c r="DT30" s="621"/>
      <c r="DU30" s="621"/>
      <c r="DV30" s="622"/>
      <c r="DW30" s="625">
        <v>7.9</v>
      </c>
      <c r="DX30" s="653"/>
      <c r="DY30" s="653"/>
      <c r="DZ30" s="653"/>
      <c r="EA30" s="653"/>
      <c r="EB30" s="653"/>
      <c r="EC30" s="654"/>
    </row>
    <row r="31" spans="2:133" ht="11.25" customHeight="1" x14ac:dyDescent="0.15">
      <c r="B31" s="617" t="s">
        <v>309</v>
      </c>
      <c r="C31" s="618"/>
      <c r="D31" s="618"/>
      <c r="E31" s="618"/>
      <c r="F31" s="618"/>
      <c r="G31" s="618"/>
      <c r="H31" s="618"/>
      <c r="I31" s="618"/>
      <c r="J31" s="618"/>
      <c r="K31" s="618"/>
      <c r="L31" s="618"/>
      <c r="M31" s="618"/>
      <c r="N31" s="618"/>
      <c r="O31" s="618"/>
      <c r="P31" s="618"/>
      <c r="Q31" s="619"/>
      <c r="R31" s="620">
        <v>2501</v>
      </c>
      <c r="S31" s="621"/>
      <c r="T31" s="621"/>
      <c r="U31" s="621"/>
      <c r="V31" s="621"/>
      <c r="W31" s="621"/>
      <c r="X31" s="621"/>
      <c r="Y31" s="622"/>
      <c r="Z31" s="623">
        <v>0.1</v>
      </c>
      <c r="AA31" s="623"/>
      <c r="AB31" s="623"/>
      <c r="AC31" s="623"/>
      <c r="AD31" s="624" t="s">
        <v>128</v>
      </c>
      <c r="AE31" s="624"/>
      <c r="AF31" s="624"/>
      <c r="AG31" s="624"/>
      <c r="AH31" s="624"/>
      <c r="AI31" s="624"/>
      <c r="AJ31" s="624"/>
      <c r="AK31" s="624"/>
      <c r="AL31" s="625" t="s">
        <v>128</v>
      </c>
      <c r="AM31" s="626"/>
      <c r="AN31" s="626"/>
      <c r="AO31" s="627"/>
      <c r="AP31" s="664" t="s">
        <v>310</v>
      </c>
      <c r="AQ31" s="665"/>
      <c r="AR31" s="665"/>
      <c r="AS31" s="665"/>
      <c r="AT31" s="670" t="s">
        <v>311</v>
      </c>
      <c r="AU31" s="354"/>
      <c r="AV31" s="354"/>
      <c r="AW31" s="354"/>
      <c r="AX31" s="606" t="s">
        <v>189</v>
      </c>
      <c r="AY31" s="607"/>
      <c r="AZ31" s="607"/>
      <c r="BA31" s="607"/>
      <c r="BB31" s="607"/>
      <c r="BC31" s="607"/>
      <c r="BD31" s="607"/>
      <c r="BE31" s="607"/>
      <c r="BF31" s="608"/>
      <c r="BG31" s="673">
        <v>99.2</v>
      </c>
      <c r="BH31" s="674"/>
      <c r="BI31" s="674"/>
      <c r="BJ31" s="674"/>
      <c r="BK31" s="674"/>
      <c r="BL31" s="674"/>
      <c r="BM31" s="615">
        <v>96.6</v>
      </c>
      <c r="BN31" s="674"/>
      <c r="BO31" s="674"/>
      <c r="BP31" s="674"/>
      <c r="BQ31" s="675"/>
      <c r="BR31" s="673">
        <v>99.1</v>
      </c>
      <c r="BS31" s="674"/>
      <c r="BT31" s="674"/>
      <c r="BU31" s="674"/>
      <c r="BV31" s="674"/>
      <c r="BW31" s="674"/>
      <c r="BX31" s="615">
        <v>96.5</v>
      </c>
      <c r="BY31" s="674"/>
      <c r="BZ31" s="674"/>
      <c r="CA31" s="674"/>
      <c r="CB31" s="675"/>
      <c r="CD31" s="660"/>
      <c r="CE31" s="661"/>
      <c r="CF31" s="617" t="s">
        <v>312</v>
      </c>
      <c r="CG31" s="618"/>
      <c r="CH31" s="618"/>
      <c r="CI31" s="618"/>
      <c r="CJ31" s="618"/>
      <c r="CK31" s="618"/>
      <c r="CL31" s="618"/>
      <c r="CM31" s="618"/>
      <c r="CN31" s="618"/>
      <c r="CO31" s="618"/>
      <c r="CP31" s="618"/>
      <c r="CQ31" s="619"/>
      <c r="CR31" s="620">
        <v>6080</v>
      </c>
      <c r="CS31" s="651"/>
      <c r="CT31" s="651"/>
      <c r="CU31" s="651"/>
      <c r="CV31" s="651"/>
      <c r="CW31" s="651"/>
      <c r="CX31" s="651"/>
      <c r="CY31" s="652"/>
      <c r="CZ31" s="625">
        <v>0.2</v>
      </c>
      <c r="DA31" s="653"/>
      <c r="DB31" s="653"/>
      <c r="DC31" s="655"/>
      <c r="DD31" s="629">
        <v>6051</v>
      </c>
      <c r="DE31" s="651"/>
      <c r="DF31" s="651"/>
      <c r="DG31" s="651"/>
      <c r="DH31" s="651"/>
      <c r="DI31" s="651"/>
      <c r="DJ31" s="651"/>
      <c r="DK31" s="652"/>
      <c r="DL31" s="629">
        <v>6051</v>
      </c>
      <c r="DM31" s="651"/>
      <c r="DN31" s="651"/>
      <c r="DO31" s="651"/>
      <c r="DP31" s="651"/>
      <c r="DQ31" s="651"/>
      <c r="DR31" s="651"/>
      <c r="DS31" s="651"/>
      <c r="DT31" s="651"/>
      <c r="DU31" s="651"/>
      <c r="DV31" s="652"/>
      <c r="DW31" s="625">
        <v>0.3</v>
      </c>
      <c r="DX31" s="653"/>
      <c r="DY31" s="653"/>
      <c r="DZ31" s="653"/>
      <c r="EA31" s="653"/>
      <c r="EB31" s="653"/>
      <c r="EC31" s="654"/>
    </row>
    <row r="32" spans="2:133" ht="11.25" customHeight="1" x14ac:dyDescent="0.15">
      <c r="B32" s="617" t="s">
        <v>313</v>
      </c>
      <c r="C32" s="618"/>
      <c r="D32" s="618"/>
      <c r="E32" s="618"/>
      <c r="F32" s="618"/>
      <c r="G32" s="618"/>
      <c r="H32" s="618"/>
      <c r="I32" s="618"/>
      <c r="J32" s="618"/>
      <c r="K32" s="618"/>
      <c r="L32" s="618"/>
      <c r="M32" s="618"/>
      <c r="N32" s="618"/>
      <c r="O32" s="618"/>
      <c r="P32" s="618"/>
      <c r="Q32" s="619"/>
      <c r="R32" s="620">
        <v>433760</v>
      </c>
      <c r="S32" s="621"/>
      <c r="T32" s="621"/>
      <c r="U32" s="621"/>
      <c r="V32" s="621"/>
      <c r="W32" s="621"/>
      <c r="X32" s="621"/>
      <c r="Y32" s="622"/>
      <c r="Z32" s="623">
        <v>12.5</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09" t="s">
        <v>314</v>
      </c>
      <c r="AX32" s="617" t="s">
        <v>315</v>
      </c>
      <c r="AY32" s="618"/>
      <c r="AZ32" s="618"/>
      <c r="BA32" s="618"/>
      <c r="BB32" s="618"/>
      <c r="BC32" s="618"/>
      <c r="BD32" s="618"/>
      <c r="BE32" s="618"/>
      <c r="BF32" s="619"/>
      <c r="BG32" s="676">
        <v>99.5</v>
      </c>
      <c r="BH32" s="651"/>
      <c r="BI32" s="651"/>
      <c r="BJ32" s="651"/>
      <c r="BK32" s="651"/>
      <c r="BL32" s="651"/>
      <c r="BM32" s="626">
        <v>98.3</v>
      </c>
      <c r="BN32" s="651"/>
      <c r="BO32" s="651"/>
      <c r="BP32" s="651"/>
      <c r="BQ32" s="677"/>
      <c r="BR32" s="676">
        <v>99</v>
      </c>
      <c r="BS32" s="651"/>
      <c r="BT32" s="651"/>
      <c r="BU32" s="651"/>
      <c r="BV32" s="651"/>
      <c r="BW32" s="651"/>
      <c r="BX32" s="626">
        <v>97.8</v>
      </c>
      <c r="BY32" s="651"/>
      <c r="BZ32" s="651"/>
      <c r="CA32" s="651"/>
      <c r="CB32" s="677"/>
      <c r="CD32" s="662"/>
      <c r="CE32" s="663"/>
      <c r="CF32" s="617" t="s">
        <v>316</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317</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3"/>
      <c r="AV33" s="353"/>
      <c r="AW33" s="353"/>
      <c r="AX33" s="641" t="s">
        <v>318</v>
      </c>
      <c r="AY33" s="642"/>
      <c r="AZ33" s="642"/>
      <c r="BA33" s="642"/>
      <c r="BB33" s="642"/>
      <c r="BC33" s="642"/>
      <c r="BD33" s="642"/>
      <c r="BE33" s="642"/>
      <c r="BF33" s="643"/>
      <c r="BG33" s="678">
        <v>98.9</v>
      </c>
      <c r="BH33" s="679"/>
      <c r="BI33" s="679"/>
      <c r="BJ33" s="679"/>
      <c r="BK33" s="679"/>
      <c r="BL33" s="679"/>
      <c r="BM33" s="680">
        <v>94.8</v>
      </c>
      <c r="BN33" s="679"/>
      <c r="BO33" s="679"/>
      <c r="BP33" s="679"/>
      <c r="BQ33" s="681"/>
      <c r="BR33" s="678">
        <v>99.1</v>
      </c>
      <c r="BS33" s="679"/>
      <c r="BT33" s="679"/>
      <c r="BU33" s="679"/>
      <c r="BV33" s="679"/>
      <c r="BW33" s="679"/>
      <c r="BX33" s="680">
        <v>95.2</v>
      </c>
      <c r="BY33" s="679"/>
      <c r="BZ33" s="679"/>
      <c r="CA33" s="679"/>
      <c r="CB33" s="681"/>
      <c r="CD33" s="617" t="s">
        <v>319</v>
      </c>
      <c r="CE33" s="618"/>
      <c r="CF33" s="618"/>
      <c r="CG33" s="618"/>
      <c r="CH33" s="618"/>
      <c r="CI33" s="618"/>
      <c r="CJ33" s="618"/>
      <c r="CK33" s="618"/>
      <c r="CL33" s="618"/>
      <c r="CM33" s="618"/>
      <c r="CN33" s="618"/>
      <c r="CO33" s="618"/>
      <c r="CP33" s="618"/>
      <c r="CQ33" s="619"/>
      <c r="CR33" s="620">
        <v>1866168</v>
      </c>
      <c r="CS33" s="651"/>
      <c r="CT33" s="651"/>
      <c r="CU33" s="651"/>
      <c r="CV33" s="651"/>
      <c r="CW33" s="651"/>
      <c r="CX33" s="651"/>
      <c r="CY33" s="652"/>
      <c r="CZ33" s="625">
        <v>56.9</v>
      </c>
      <c r="DA33" s="653"/>
      <c r="DB33" s="653"/>
      <c r="DC33" s="655"/>
      <c r="DD33" s="629">
        <v>1459500</v>
      </c>
      <c r="DE33" s="651"/>
      <c r="DF33" s="651"/>
      <c r="DG33" s="651"/>
      <c r="DH33" s="651"/>
      <c r="DI33" s="651"/>
      <c r="DJ33" s="651"/>
      <c r="DK33" s="652"/>
      <c r="DL33" s="629">
        <v>951921</v>
      </c>
      <c r="DM33" s="651"/>
      <c r="DN33" s="651"/>
      <c r="DO33" s="651"/>
      <c r="DP33" s="651"/>
      <c r="DQ33" s="651"/>
      <c r="DR33" s="651"/>
      <c r="DS33" s="651"/>
      <c r="DT33" s="651"/>
      <c r="DU33" s="651"/>
      <c r="DV33" s="652"/>
      <c r="DW33" s="625">
        <v>41.8</v>
      </c>
      <c r="DX33" s="653"/>
      <c r="DY33" s="653"/>
      <c r="DZ33" s="653"/>
      <c r="EA33" s="653"/>
      <c r="EB33" s="653"/>
      <c r="EC33" s="654"/>
    </row>
    <row r="34" spans="2:133" ht="11.25" customHeight="1" x14ac:dyDescent="0.15">
      <c r="B34" s="617" t="s">
        <v>320</v>
      </c>
      <c r="C34" s="618"/>
      <c r="D34" s="618"/>
      <c r="E34" s="618"/>
      <c r="F34" s="618"/>
      <c r="G34" s="618"/>
      <c r="H34" s="618"/>
      <c r="I34" s="618"/>
      <c r="J34" s="618"/>
      <c r="K34" s="618"/>
      <c r="L34" s="618"/>
      <c r="M34" s="618"/>
      <c r="N34" s="618"/>
      <c r="O34" s="618"/>
      <c r="P34" s="618"/>
      <c r="Q34" s="619"/>
      <c r="R34" s="620">
        <v>154391</v>
      </c>
      <c r="S34" s="621"/>
      <c r="T34" s="621"/>
      <c r="U34" s="621"/>
      <c r="V34" s="621"/>
      <c r="W34" s="621"/>
      <c r="X34" s="621"/>
      <c r="Y34" s="622"/>
      <c r="Z34" s="623">
        <v>4.4000000000000004</v>
      </c>
      <c r="AA34" s="623"/>
      <c r="AB34" s="623"/>
      <c r="AC34" s="623"/>
      <c r="AD34" s="624" t="s">
        <v>128</v>
      </c>
      <c r="AE34" s="624"/>
      <c r="AF34" s="624"/>
      <c r="AG34" s="624"/>
      <c r="AH34" s="624"/>
      <c r="AI34" s="624"/>
      <c r="AJ34" s="624"/>
      <c r="AK34" s="624"/>
      <c r="AL34" s="625" t="s">
        <v>128</v>
      </c>
      <c r="AM34" s="626"/>
      <c r="AN34" s="626"/>
      <c r="AO34" s="627"/>
      <c r="AP34" s="212"/>
      <c r="AQ34" s="213"/>
      <c r="AS34" s="354"/>
      <c r="AT34" s="354"/>
      <c r="AU34" s="354"/>
      <c r="AV34" s="354"/>
      <c r="AW34" s="354"/>
      <c r="AX34" s="354"/>
      <c r="AY34" s="354"/>
      <c r="AZ34" s="354"/>
      <c r="BA34" s="354"/>
      <c r="BB34" s="354"/>
      <c r="BC34" s="354"/>
      <c r="BD34" s="354"/>
      <c r="BE34" s="354"/>
      <c r="BF34" s="354"/>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17" t="s">
        <v>321</v>
      </c>
      <c r="CE34" s="618"/>
      <c r="CF34" s="618"/>
      <c r="CG34" s="618"/>
      <c r="CH34" s="618"/>
      <c r="CI34" s="618"/>
      <c r="CJ34" s="618"/>
      <c r="CK34" s="618"/>
      <c r="CL34" s="618"/>
      <c r="CM34" s="618"/>
      <c r="CN34" s="618"/>
      <c r="CO34" s="618"/>
      <c r="CP34" s="618"/>
      <c r="CQ34" s="619"/>
      <c r="CR34" s="620">
        <v>633996</v>
      </c>
      <c r="CS34" s="621"/>
      <c r="CT34" s="621"/>
      <c r="CU34" s="621"/>
      <c r="CV34" s="621"/>
      <c r="CW34" s="621"/>
      <c r="CX34" s="621"/>
      <c r="CY34" s="622"/>
      <c r="CZ34" s="625">
        <v>19.3</v>
      </c>
      <c r="DA34" s="653"/>
      <c r="DB34" s="653"/>
      <c r="DC34" s="655"/>
      <c r="DD34" s="629">
        <v>415020</v>
      </c>
      <c r="DE34" s="621"/>
      <c r="DF34" s="621"/>
      <c r="DG34" s="621"/>
      <c r="DH34" s="621"/>
      <c r="DI34" s="621"/>
      <c r="DJ34" s="621"/>
      <c r="DK34" s="622"/>
      <c r="DL34" s="629">
        <v>319448</v>
      </c>
      <c r="DM34" s="621"/>
      <c r="DN34" s="621"/>
      <c r="DO34" s="621"/>
      <c r="DP34" s="621"/>
      <c r="DQ34" s="621"/>
      <c r="DR34" s="621"/>
      <c r="DS34" s="621"/>
      <c r="DT34" s="621"/>
      <c r="DU34" s="621"/>
      <c r="DV34" s="622"/>
      <c r="DW34" s="625">
        <v>14</v>
      </c>
      <c r="DX34" s="653"/>
      <c r="DY34" s="653"/>
      <c r="DZ34" s="653"/>
      <c r="EA34" s="653"/>
      <c r="EB34" s="653"/>
      <c r="EC34" s="654"/>
    </row>
    <row r="35" spans="2:133" ht="11.25" customHeight="1" x14ac:dyDescent="0.15">
      <c r="B35" s="617" t="s">
        <v>322</v>
      </c>
      <c r="C35" s="618"/>
      <c r="D35" s="618"/>
      <c r="E35" s="618"/>
      <c r="F35" s="618"/>
      <c r="G35" s="618"/>
      <c r="H35" s="618"/>
      <c r="I35" s="618"/>
      <c r="J35" s="618"/>
      <c r="K35" s="618"/>
      <c r="L35" s="618"/>
      <c r="M35" s="618"/>
      <c r="N35" s="618"/>
      <c r="O35" s="618"/>
      <c r="P35" s="618"/>
      <c r="Q35" s="619"/>
      <c r="R35" s="620">
        <v>15091</v>
      </c>
      <c r="S35" s="621"/>
      <c r="T35" s="621"/>
      <c r="U35" s="621"/>
      <c r="V35" s="621"/>
      <c r="W35" s="621"/>
      <c r="X35" s="621"/>
      <c r="Y35" s="622"/>
      <c r="Z35" s="623">
        <v>0.4</v>
      </c>
      <c r="AA35" s="623"/>
      <c r="AB35" s="623"/>
      <c r="AC35" s="623"/>
      <c r="AD35" s="624">
        <v>188</v>
      </c>
      <c r="AE35" s="624"/>
      <c r="AF35" s="624"/>
      <c r="AG35" s="624"/>
      <c r="AH35" s="624"/>
      <c r="AI35" s="624"/>
      <c r="AJ35" s="624"/>
      <c r="AK35" s="624"/>
      <c r="AL35" s="625">
        <v>0</v>
      </c>
      <c r="AM35" s="626"/>
      <c r="AN35" s="626"/>
      <c r="AO35" s="627"/>
      <c r="AP35" s="214"/>
      <c r="AQ35" s="602" t="s">
        <v>323</v>
      </c>
      <c r="AR35" s="603"/>
      <c r="AS35" s="603"/>
      <c r="AT35" s="603"/>
      <c r="AU35" s="603"/>
      <c r="AV35" s="603"/>
      <c r="AW35" s="603"/>
      <c r="AX35" s="603"/>
      <c r="AY35" s="603"/>
      <c r="AZ35" s="603"/>
      <c r="BA35" s="603"/>
      <c r="BB35" s="603"/>
      <c r="BC35" s="603"/>
      <c r="BD35" s="603"/>
      <c r="BE35" s="603"/>
      <c r="BF35" s="604"/>
      <c r="BG35" s="602" t="s">
        <v>324</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325</v>
      </c>
      <c r="CE35" s="618"/>
      <c r="CF35" s="618"/>
      <c r="CG35" s="618"/>
      <c r="CH35" s="618"/>
      <c r="CI35" s="618"/>
      <c r="CJ35" s="618"/>
      <c r="CK35" s="618"/>
      <c r="CL35" s="618"/>
      <c r="CM35" s="618"/>
      <c r="CN35" s="618"/>
      <c r="CO35" s="618"/>
      <c r="CP35" s="618"/>
      <c r="CQ35" s="619"/>
      <c r="CR35" s="620">
        <v>67376</v>
      </c>
      <c r="CS35" s="651"/>
      <c r="CT35" s="651"/>
      <c r="CU35" s="651"/>
      <c r="CV35" s="651"/>
      <c r="CW35" s="651"/>
      <c r="CX35" s="651"/>
      <c r="CY35" s="652"/>
      <c r="CZ35" s="625">
        <v>2.1</v>
      </c>
      <c r="DA35" s="653"/>
      <c r="DB35" s="653"/>
      <c r="DC35" s="655"/>
      <c r="DD35" s="629">
        <v>57076</v>
      </c>
      <c r="DE35" s="651"/>
      <c r="DF35" s="651"/>
      <c r="DG35" s="651"/>
      <c r="DH35" s="651"/>
      <c r="DI35" s="651"/>
      <c r="DJ35" s="651"/>
      <c r="DK35" s="652"/>
      <c r="DL35" s="629">
        <v>30574</v>
      </c>
      <c r="DM35" s="651"/>
      <c r="DN35" s="651"/>
      <c r="DO35" s="651"/>
      <c r="DP35" s="651"/>
      <c r="DQ35" s="651"/>
      <c r="DR35" s="651"/>
      <c r="DS35" s="651"/>
      <c r="DT35" s="651"/>
      <c r="DU35" s="651"/>
      <c r="DV35" s="652"/>
      <c r="DW35" s="625">
        <v>1.3</v>
      </c>
      <c r="DX35" s="653"/>
      <c r="DY35" s="653"/>
      <c r="DZ35" s="653"/>
      <c r="EA35" s="653"/>
      <c r="EB35" s="653"/>
      <c r="EC35" s="654"/>
    </row>
    <row r="36" spans="2:133" ht="11.25" customHeight="1" x14ac:dyDescent="0.15">
      <c r="B36" s="617" t="s">
        <v>326</v>
      </c>
      <c r="C36" s="618"/>
      <c r="D36" s="618"/>
      <c r="E36" s="618"/>
      <c r="F36" s="618"/>
      <c r="G36" s="618"/>
      <c r="H36" s="618"/>
      <c r="I36" s="618"/>
      <c r="J36" s="618"/>
      <c r="K36" s="618"/>
      <c r="L36" s="618"/>
      <c r="M36" s="618"/>
      <c r="N36" s="618"/>
      <c r="O36" s="618"/>
      <c r="P36" s="618"/>
      <c r="Q36" s="619"/>
      <c r="R36" s="620">
        <v>11080</v>
      </c>
      <c r="S36" s="621"/>
      <c r="T36" s="621"/>
      <c r="U36" s="621"/>
      <c r="V36" s="621"/>
      <c r="W36" s="621"/>
      <c r="X36" s="621"/>
      <c r="Y36" s="622"/>
      <c r="Z36" s="623">
        <v>0.3</v>
      </c>
      <c r="AA36" s="623"/>
      <c r="AB36" s="623"/>
      <c r="AC36" s="623"/>
      <c r="AD36" s="624" t="s">
        <v>128</v>
      </c>
      <c r="AE36" s="624"/>
      <c r="AF36" s="624"/>
      <c r="AG36" s="624"/>
      <c r="AH36" s="624"/>
      <c r="AI36" s="624"/>
      <c r="AJ36" s="624"/>
      <c r="AK36" s="624"/>
      <c r="AL36" s="625" t="s">
        <v>128</v>
      </c>
      <c r="AM36" s="626"/>
      <c r="AN36" s="626"/>
      <c r="AO36" s="627"/>
      <c r="AP36" s="214"/>
      <c r="AQ36" s="682" t="s">
        <v>327</v>
      </c>
      <c r="AR36" s="683"/>
      <c r="AS36" s="683"/>
      <c r="AT36" s="683"/>
      <c r="AU36" s="683"/>
      <c r="AV36" s="683"/>
      <c r="AW36" s="683"/>
      <c r="AX36" s="683"/>
      <c r="AY36" s="684"/>
      <c r="AZ36" s="609">
        <v>416855</v>
      </c>
      <c r="BA36" s="610"/>
      <c r="BB36" s="610"/>
      <c r="BC36" s="610"/>
      <c r="BD36" s="610"/>
      <c r="BE36" s="610"/>
      <c r="BF36" s="685"/>
      <c r="BG36" s="606" t="s">
        <v>328</v>
      </c>
      <c r="BH36" s="607"/>
      <c r="BI36" s="607"/>
      <c r="BJ36" s="607"/>
      <c r="BK36" s="607"/>
      <c r="BL36" s="607"/>
      <c r="BM36" s="607"/>
      <c r="BN36" s="607"/>
      <c r="BO36" s="607"/>
      <c r="BP36" s="607"/>
      <c r="BQ36" s="607"/>
      <c r="BR36" s="607"/>
      <c r="BS36" s="607"/>
      <c r="BT36" s="607"/>
      <c r="BU36" s="608"/>
      <c r="BV36" s="609">
        <v>35150</v>
      </c>
      <c r="BW36" s="610"/>
      <c r="BX36" s="610"/>
      <c r="BY36" s="610"/>
      <c r="BZ36" s="610"/>
      <c r="CA36" s="610"/>
      <c r="CB36" s="685"/>
      <c r="CD36" s="617" t="s">
        <v>329</v>
      </c>
      <c r="CE36" s="618"/>
      <c r="CF36" s="618"/>
      <c r="CG36" s="618"/>
      <c r="CH36" s="618"/>
      <c r="CI36" s="618"/>
      <c r="CJ36" s="618"/>
      <c r="CK36" s="618"/>
      <c r="CL36" s="618"/>
      <c r="CM36" s="618"/>
      <c r="CN36" s="618"/>
      <c r="CO36" s="618"/>
      <c r="CP36" s="618"/>
      <c r="CQ36" s="619"/>
      <c r="CR36" s="620">
        <v>714610</v>
      </c>
      <c r="CS36" s="621"/>
      <c r="CT36" s="621"/>
      <c r="CU36" s="621"/>
      <c r="CV36" s="621"/>
      <c r="CW36" s="621"/>
      <c r="CX36" s="621"/>
      <c r="CY36" s="622"/>
      <c r="CZ36" s="625">
        <v>21.8</v>
      </c>
      <c r="DA36" s="653"/>
      <c r="DB36" s="653"/>
      <c r="DC36" s="655"/>
      <c r="DD36" s="629">
        <v>595529</v>
      </c>
      <c r="DE36" s="621"/>
      <c r="DF36" s="621"/>
      <c r="DG36" s="621"/>
      <c r="DH36" s="621"/>
      <c r="DI36" s="621"/>
      <c r="DJ36" s="621"/>
      <c r="DK36" s="622"/>
      <c r="DL36" s="629">
        <v>505987</v>
      </c>
      <c r="DM36" s="621"/>
      <c r="DN36" s="621"/>
      <c r="DO36" s="621"/>
      <c r="DP36" s="621"/>
      <c r="DQ36" s="621"/>
      <c r="DR36" s="621"/>
      <c r="DS36" s="621"/>
      <c r="DT36" s="621"/>
      <c r="DU36" s="621"/>
      <c r="DV36" s="622"/>
      <c r="DW36" s="625">
        <v>22.2</v>
      </c>
      <c r="DX36" s="653"/>
      <c r="DY36" s="653"/>
      <c r="DZ36" s="653"/>
      <c r="EA36" s="653"/>
      <c r="EB36" s="653"/>
      <c r="EC36" s="654"/>
    </row>
    <row r="37" spans="2:133" ht="11.25" customHeight="1" x14ac:dyDescent="0.15">
      <c r="B37" s="617" t="s">
        <v>330</v>
      </c>
      <c r="C37" s="618"/>
      <c r="D37" s="618"/>
      <c r="E37" s="618"/>
      <c r="F37" s="618"/>
      <c r="G37" s="618"/>
      <c r="H37" s="618"/>
      <c r="I37" s="618"/>
      <c r="J37" s="618"/>
      <c r="K37" s="618"/>
      <c r="L37" s="618"/>
      <c r="M37" s="618"/>
      <c r="N37" s="618"/>
      <c r="O37" s="618"/>
      <c r="P37" s="618"/>
      <c r="Q37" s="619"/>
      <c r="R37" s="620">
        <v>10780</v>
      </c>
      <c r="S37" s="621"/>
      <c r="T37" s="621"/>
      <c r="U37" s="621"/>
      <c r="V37" s="621"/>
      <c r="W37" s="621"/>
      <c r="X37" s="621"/>
      <c r="Y37" s="622"/>
      <c r="Z37" s="623">
        <v>0.3</v>
      </c>
      <c r="AA37" s="623"/>
      <c r="AB37" s="623"/>
      <c r="AC37" s="623"/>
      <c r="AD37" s="624" t="s">
        <v>128</v>
      </c>
      <c r="AE37" s="624"/>
      <c r="AF37" s="624"/>
      <c r="AG37" s="624"/>
      <c r="AH37" s="624"/>
      <c r="AI37" s="624"/>
      <c r="AJ37" s="624"/>
      <c r="AK37" s="624"/>
      <c r="AL37" s="625" t="s">
        <v>128</v>
      </c>
      <c r="AM37" s="626"/>
      <c r="AN37" s="626"/>
      <c r="AO37" s="627"/>
      <c r="AQ37" s="686" t="s">
        <v>331</v>
      </c>
      <c r="AR37" s="687"/>
      <c r="AS37" s="687"/>
      <c r="AT37" s="687"/>
      <c r="AU37" s="687"/>
      <c r="AV37" s="687"/>
      <c r="AW37" s="687"/>
      <c r="AX37" s="687"/>
      <c r="AY37" s="688"/>
      <c r="AZ37" s="620">
        <v>210793</v>
      </c>
      <c r="BA37" s="621"/>
      <c r="BB37" s="621"/>
      <c r="BC37" s="621"/>
      <c r="BD37" s="651"/>
      <c r="BE37" s="651"/>
      <c r="BF37" s="677"/>
      <c r="BG37" s="617" t="s">
        <v>332</v>
      </c>
      <c r="BH37" s="618"/>
      <c r="BI37" s="618"/>
      <c r="BJ37" s="618"/>
      <c r="BK37" s="618"/>
      <c r="BL37" s="618"/>
      <c r="BM37" s="618"/>
      <c r="BN37" s="618"/>
      <c r="BO37" s="618"/>
      <c r="BP37" s="618"/>
      <c r="BQ37" s="618"/>
      <c r="BR37" s="618"/>
      <c r="BS37" s="618"/>
      <c r="BT37" s="618"/>
      <c r="BU37" s="619"/>
      <c r="BV37" s="620">
        <v>35150</v>
      </c>
      <c r="BW37" s="621"/>
      <c r="BX37" s="621"/>
      <c r="BY37" s="621"/>
      <c r="BZ37" s="621"/>
      <c r="CA37" s="621"/>
      <c r="CB37" s="630"/>
      <c r="CD37" s="617" t="s">
        <v>333</v>
      </c>
      <c r="CE37" s="618"/>
      <c r="CF37" s="618"/>
      <c r="CG37" s="618"/>
      <c r="CH37" s="618"/>
      <c r="CI37" s="618"/>
      <c r="CJ37" s="618"/>
      <c r="CK37" s="618"/>
      <c r="CL37" s="618"/>
      <c r="CM37" s="618"/>
      <c r="CN37" s="618"/>
      <c r="CO37" s="618"/>
      <c r="CP37" s="618"/>
      <c r="CQ37" s="619"/>
      <c r="CR37" s="620">
        <v>114887</v>
      </c>
      <c r="CS37" s="651"/>
      <c r="CT37" s="651"/>
      <c r="CU37" s="651"/>
      <c r="CV37" s="651"/>
      <c r="CW37" s="651"/>
      <c r="CX37" s="651"/>
      <c r="CY37" s="652"/>
      <c r="CZ37" s="625">
        <v>3.5</v>
      </c>
      <c r="DA37" s="653"/>
      <c r="DB37" s="653"/>
      <c r="DC37" s="655"/>
      <c r="DD37" s="629">
        <v>114887</v>
      </c>
      <c r="DE37" s="651"/>
      <c r="DF37" s="651"/>
      <c r="DG37" s="651"/>
      <c r="DH37" s="651"/>
      <c r="DI37" s="651"/>
      <c r="DJ37" s="651"/>
      <c r="DK37" s="652"/>
      <c r="DL37" s="629">
        <v>102880</v>
      </c>
      <c r="DM37" s="651"/>
      <c r="DN37" s="651"/>
      <c r="DO37" s="651"/>
      <c r="DP37" s="651"/>
      <c r="DQ37" s="651"/>
      <c r="DR37" s="651"/>
      <c r="DS37" s="651"/>
      <c r="DT37" s="651"/>
      <c r="DU37" s="651"/>
      <c r="DV37" s="652"/>
      <c r="DW37" s="625">
        <v>4.5</v>
      </c>
      <c r="DX37" s="653"/>
      <c r="DY37" s="653"/>
      <c r="DZ37" s="653"/>
      <c r="EA37" s="653"/>
      <c r="EB37" s="653"/>
      <c r="EC37" s="654"/>
    </row>
    <row r="38" spans="2:133" ht="11.25" customHeight="1" x14ac:dyDescent="0.15">
      <c r="B38" s="617" t="s">
        <v>334</v>
      </c>
      <c r="C38" s="618"/>
      <c r="D38" s="618"/>
      <c r="E38" s="618"/>
      <c r="F38" s="618"/>
      <c r="G38" s="618"/>
      <c r="H38" s="618"/>
      <c r="I38" s="618"/>
      <c r="J38" s="618"/>
      <c r="K38" s="618"/>
      <c r="L38" s="618"/>
      <c r="M38" s="618"/>
      <c r="N38" s="618"/>
      <c r="O38" s="618"/>
      <c r="P38" s="618"/>
      <c r="Q38" s="619"/>
      <c r="R38" s="620">
        <v>199485</v>
      </c>
      <c r="S38" s="621"/>
      <c r="T38" s="621"/>
      <c r="U38" s="621"/>
      <c r="V38" s="621"/>
      <c r="W38" s="621"/>
      <c r="X38" s="621"/>
      <c r="Y38" s="622"/>
      <c r="Z38" s="623">
        <v>5.7</v>
      </c>
      <c r="AA38" s="623"/>
      <c r="AB38" s="623"/>
      <c r="AC38" s="623"/>
      <c r="AD38" s="624" t="s">
        <v>128</v>
      </c>
      <c r="AE38" s="624"/>
      <c r="AF38" s="624"/>
      <c r="AG38" s="624"/>
      <c r="AH38" s="624"/>
      <c r="AI38" s="624"/>
      <c r="AJ38" s="624"/>
      <c r="AK38" s="624"/>
      <c r="AL38" s="625" t="s">
        <v>128</v>
      </c>
      <c r="AM38" s="626"/>
      <c r="AN38" s="626"/>
      <c r="AO38" s="627"/>
      <c r="AQ38" s="686" t="s">
        <v>335</v>
      </c>
      <c r="AR38" s="687"/>
      <c r="AS38" s="687"/>
      <c r="AT38" s="687"/>
      <c r="AU38" s="687"/>
      <c r="AV38" s="687"/>
      <c r="AW38" s="687"/>
      <c r="AX38" s="687"/>
      <c r="AY38" s="688"/>
      <c r="AZ38" s="620">
        <v>63903</v>
      </c>
      <c r="BA38" s="621"/>
      <c r="BB38" s="621"/>
      <c r="BC38" s="621"/>
      <c r="BD38" s="651"/>
      <c r="BE38" s="651"/>
      <c r="BF38" s="677"/>
      <c r="BG38" s="617" t="s">
        <v>336</v>
      </c>
      <c r="BH38" s="618"/>
      <c r="BI38" s="618"/>
      <c r="BJ38" s="618"/>
      <c r="BK38" s="618"/>
      <c r="BL38" s="618"/>
      <c r="BM38" s="618"/>
      <c r="BN38" s="618"/>
      <c r="BO38" s="618"/>
      <c r="BP38" s="618"/>
      <c r="BQ38" s="618"/>
      <c r="BR38" s="618"/>
      <c r="BS38" s="618"/>
      <c r="BT38" s="618"/>
      <c r="BU38" s="619"/>
      <c r="BV38" s="620">
        <v>628</v>
      </c>
      <c r="BW38" s="621"/>
      <c r="BX38" s="621"/>
      <c r="BY38" s="621"/>
      <c r="BZ38" s="621"/>
      <c r="CA38" s="621"/>
      <c r="CB38" s="630"/>
      <c r="CD38" s="617" t="s">
        <v>337</v>
      </c>
      <c r="CE38" s="618"/>
      <c r="CF38" s="618"/>
      <c r="CG38" s="618"/>
      <c r="CH38" s="618"/>
      <c r="CI38" s="618"/>
      <c r="CJ38" s="618"/>
      <c r="CK38" s="618"/>
      <c r="CL38" s="618"/>
      <c r="CM38" s="618"/>
      <c r="CN38" s="618"/>
      <c r="CO38" s="618"/>
      <c r="CP38" s="618"/>
      <c r="CQ38" s="619"/>
      <c r="CR38" s="620">
        <v>142159</v>
      </c>
      <c r="CS38" s="621"/>
      <c r="CT38" s="621"/>
      <c r="CU38" s="621"/>
      <c r="CV38" s="621"/>
      <c r="CW38" s="621"/>
      <c r="CX38" s="621"/>
      <c r="CY38" s="622"/>
      <c r="CZ38" s="625">
        <v>4.3</v>
      </c>
      <c r="DA38" s="653"/>
      <c r="DB38" s="653"/>
      <c r="DC38" s="655"/>
      <c r="DD38" s="629">
        <v>105812</v>
      </c>
      <c r="DE38" s="621"/>
      <c r="DF38" s="621"/>
      <c r="DG38" s="621"/>
      <c r="DH38" s="621"/>
      <c r="DI38" s="621"/>
      <c r="DJ38" s="621"/>
      <c r="DK38" s="622"/>
      <c r="DL38" s="629">
        <v>95912</v>
      </c>
      <c r="DM38" s="621"/>
      <c r="DN38" s="621"/>
      <c r="DO38" s="621"/>
      <c r="DP38" s="621"/>
      <c r="DQ38" s="621"/>
      <c r="DR38" s="621"/>
      <c r="DS38" s="621"/>
      <c r="DT38" s="621"/>
      <c r="DU38" s="621"/>
      <c r="DV38" s="622"/>
      <c r="DW38" s="625">
        <v>4.2</v>
      </c>
      <c r="DX38" s="653"/>
      <c r="DY38" s="653"/>
      <c r="DZ38" s="653"/>
      <c r="EA38" s="653"/>
      <c r="EB38" s="653"/>
      <c r="EC38" s="654"/>
    </row>
    <row r="39" spans="2:133" ht="11.25" customHeight="1" x14ac:dyDescent="0.15">
      <c r="B39" s="617" t="s">
        <v>338</v>
      </c>
      <c r="C39" s="618"/>
      <c r="D39" s="618"/>
      <c r="E39" s="618"/>
      <c r="F39" s="618"/>
      <c r="G39" s="618"/>
      <c r="H39" s="618"/>
      <c r="I39" s="618"/>
      <c r="J39" s="618"/>
      <c r="K39" s="618"/>
      <c r="L39" s="618"/>
      <c r="M39" s="618"/>
      <c r="N39" s="618"/>
      <c r="O39" s="618"/>
      <c r="P39" s="618"/>
      <c r="Q39" s="619"/>
      <c r="R39" s="620">
        <v>61318</v>
      </c>
      <c r="S39" s="621"/>
      <c r="T39" s="621"/>
      <c r="U39" s="621"/>
      <c r="V39" s="621"/>
      <c r="W39" s="621"/>
      <c r="X39" s="621"/>
      <c r="Y39" s="622"/>
      <c r="Z39" s="623">
        <v>1.8</v>
      </c>
      <c r="AA39" s="623"/>
      <c r="AB39" s="623"/>
      <c r="AC39" s="623"/>
      <c r="AD39" s="624">
        <v>959</v>
      </c>
      <c r="AE39" s="624"/>
      <c r="AF39" s="624"/>
      <c r="AG39" s="624"/>
      <c r="AH39" s="624"/>
      <c r="AI39" s="624"/>
      <c r="AJ39" s="624"/>
      <c r="AK39" s="624"/>
      <c r="AL39" s="625">
        <v>0</v>
      </c>
      <c r="AM39" s="626"/>
      <c r="AN39" s="626"/>
      <c r="AO39" s="627"/>
      <c r="AQ39" s="686" t="s">
        <v>339</v>
      </c>
      <c r="AR39" s="687"/>
      <c r="AS39" s="687"/>
      <c r="AT39" s="687"/>
      <c r="AU39" s="687"/>
      <c r="AV39" s="687"/>
      <c r="AW39" s="687"/>
      <c r="AX39" s="687"/>
      <c r="AY39" s="688"/>
      <c r="AZ39" s="620" t="s">
        <v>128</v>
      </c>
      <c r="BA39" s="621"/>
      <c r="BB39" s="621"/>
      <c r="BC39" s="621"/>
      <c r="BD39" s="651"/>
      <c r="BE39" s="651"/>
      <c r="BF39" s="677"/>
      <c r="BG39" s="617" t="s">
        <v>340</v>
      </c>
      <c r="BH39" s="618"/>
      <c r="BI39" s="618"/>
      <c r="BJ39" s="618"/>
      <c r="BK39" s="618"/>
      <c r="BL39" s="618"/>
      <c r="BM39" s="618"/>
      <c r="BN39" s="618"/>
      <c r="BO39" s="618"/>
      <c r="BP39" s="618"/>
      <c r="BQ39" s="618"/>
      <c r="BR39" s="618"/>
      <c r="BS39" s="618"/>
      <c r="BT39" s="618"/>
      <c r="BU39" s="619"/>
      <c r="BV39" s="620">
        <v>1019</v>
      </c>
      <c r="BW39" s="621"/>
      <c r="BX39" s="621"/>
      <c r="BY39" s="621"/>
      <c r="BZ39" s="621"/>
      <c r="CA39" s="621"/>
      <c r="CB39" s="630"/>
      <c r="CD39" s="617" t="s">
        <v>341</v>
      </c>
      <c r="CE39" s="618"/>
      <c r="CF39" s="618"/>
      <c r="CG39" s="618"/>
      <c r="CH39" s="618"/>
      <c r="CI39" s="618"/>
      <c r="CJ39" s="618"/>
      <c r="CK39" s="618"/>
      <c r="CL39" s="618"/>
      <c r="CM39" s="618"/>
      <c r="CN39" s="618"/>
      <c r="CO39" s="618"/>
      <c r="CP39" s="618"/>
      <c r="CQ39" s="619"/>
      <c r="CR39" s="620">
        <v>290027</v>
      </c>
      <c r="CS39" s="651"/>
      <c r="CT39" s="651"/>
      <c r="CU39" s="651"/>
      <c r="CV39" s="651"/>
      <c r="CW39" s="651"/>
      <c r="CX39" s="651"/>
      <c r="CY39" s="652"/>
      <c r="CZ39" s="625">
        <v>8.8000000000000007</v>
      </c>
      <c r="DA39" s="653"/>
      <c r="DB39" s="653"/>
      <c r="DC39" s="655"/>
      <c r="DD39" s="629">
        <v>286063</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342</v>
      </c>
      <c r="C40" s="618"/>
      <c r="D40" s="618"/>
      <c r="E40" s="618"/>
      <c r="F40" s="618"/>
      <c r="G40" s="618"/>
      <c r="H40" s="618"/>
      <c r="I40" s="618"/>
      <c r="J40" s="618"/>
      <c r="K40" s="618"/>
      <c r="L40" s="618"/>
      <c r="M40" s="618"/>
      <c r="N40" s="618"/>
      <c r="O40" s="618"/>
      <c r="P40" s="618"/>
      <c r="Q40" s="619"/>
      <c r="R40" s="620">
        <v>141600</v>
      </c>
      <c r="S40" s="621"/>
      <c r="T40" s="621"/>
      <c r="U40" s="621"/>
      <c r="V40" s="621"/>
      <c r="W40" s="621"/>
      <c r="X40" s="621"/>
      <c r="Y40" s="622"/>
      <c r="Z40" s="623">
        <v>4.0999999999999996</v>
      </c>
      <c r="AA40" s="623"/>
      <c r="AB40" s="623"/>
      <c r="AC40" s="623"/>
      <c r="AD40" s="624" t="s">
        <v>128</v>
      </c>
      <c r="AE40" s="624"/>
      <c r="AF40" s="624"/>
      <c r="AG40" s="624"/>
      <c r="AH40" s="624"/>
      <c r="AI40" s="624"/>
      <c r="AJ40" s="624"/>
      <c r="AK40" s="624"/>
      <c r="AL40" s="625" t="s">
        <v>128</v>
      </c>
      <c r="AM40" s="626"/>
      <c r="AN40" s="626"/>
      <c r="AO40" s="627"/>
      <c r="AQ40" s="686" t="s">
        <v>343</v>
      </c>
      <c r="AR40" s="687"/>
      <c r="AS40" s="687"/>
      <c r="AT40" s="687"/>
      <c r="AU40" s="687"/>
      <c r="AV40" s="687"/>
      <c r="AW40" s="687"/>
      <c r="AX40" s="687"/>
      <c r="AY40" s="688"/>
      <c r="AZ40" s="620" t="s">
        <v>128</v>
      </c>
      <c r="BA40" s="621"/>
      <c r="BB40" s="621"/>
      <c r="BC40" s="621"/>
      <c r="BD40" s="651"/>
      <c r="BE40" s="651"/>
      <c r="BF40" s="677"/>
      <c r="BG40" s="666" t="s">
        <v>344</v>
      </c>
      <c r="BH40" s="667"/>
      <c r="BI40" s="667"/>
      <c r="BJ40" s="667"/>
      <c r="BK40" s="667"/>
      <c r="BL40" s="359"/>
      <c r="BM40" s="618" t="s">
        <v>345</v>
      </c>
      <c r="BN40" s="618"/>
      <c r="BO40" s="618"/>
      <c r="BP40" s="618"/>
      <c r="BQ40" s="618"/>
      <c r="BR40" s="618"/>
      <c r="BS40" s="618"/>
      <c r="BT40" s="618"/>
      <c r="BU40" s="619"/>
      <c r="BV40" s="620">
        <v>93</v>
      </c>
      <c r="BW40" s="621"/>
      <c r="BX40" s="621"/>
      <c r="BY40" s="621"/>
      <c r="BZ40" s="621"/>
      <c r="CA40" s="621"/>
      <c r="CB40" s="630"/>
      <c r="CD40" s="617" t="s">
        <v>346</v>
      </c>
      <c r="CE40" s="618"/>
      <c r="CF40" s="618"/>
      <c r="CG40" s="618"/>
      <c r="CH40" s="618"/>
      <c r="CI40" s="618"/>
      <c r="CJ40" s="618"/>
      <c r="CK40" s="618"/>
      <c r="CL40" s="618"/>
      <c r="CM40" s="618"/>
      <c r="CN40" s="618"/>
      <c r="CO40" s="618"/>
      <c r="CP40" s="618"/>
      <c r="CQ40" s="619"/>
      <c r="CR40" s="620">
        <v>18000</v>
      </c>
      <c r="CS40" s="621"/>
      <c r="CT40" s="621"/>
      <c r="CU40" s="621"/>
      <c r="CV40" s="621"/>
      <c r="CW40" s="621"/>
      <c r="CX40" s="621"/>
      <c r="CY40" s="622"/>
      <c r="CZ40" s="625">
        <v>0.5</v>
      </c>
      <c r="DA40" s="653"/>
      <c r="DB40" s="653"/>
      <c r="DC40" s="655"/>
      <c r="DD40" s="629" t="s">
        <v>128</v>
      </c>
      <c r="DE40" s="621"/>
      <c r="DF40" s="621"/>
      <c r="DG40" s="621"/>
      <c r="DH40" s="621"/>
      <c r="DI40" s="621"/>
      <c r="DJ40" s="621"/>
      <c r="DK40" s="622"/>
      <c r="DL40" s="629" t="s">
        <v>128</v>
      </c>
      <c r="DM40" s="621"/>
      <c r="DN40" s="621"/>
      <c r="DO40" s="621"/>
      <c r="DP40" s="621"/>
      <c r="DQ40" s="621"/>
      <c r="DR40" s="621"/>
      <c r="DS40" s="621"/>
      <c r="DT40" s="621"/>
      <c r="DU40" s="621"/>
      <c r="DV40" s="622"/>
      <c r="DW40" s="625" t="s">
        <v>128</v>
      </c>
      <c r="DX40" s="653"/>
      <c r="DY40" s="653"/>
      <c r="DZ40" s="653"/>
      <c r="EA40" s="653"/>
      <c r="EB40" s="653"/>
      <c r="EC40" s="654"/>
    </row>
    <row r="41" spans="2:133" ht="11.25" customHeight="1" x14ac:dyDescent="0.15">
      <c r="B41" s="617" t="s">
        <v>347</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348</v>
      </c>
      <c r="AR41" s="687"/>
      <c r="AS41" s="687"/>
      <c r="AT41" s="687"/>
      <c r="AU41" s="687"/>
      <c r="AV41" s="687"/>
      <c r="AW41" s="687"/>
      <c r="AX41" s="687"/>
      <c r="AY41" s="688"/>
      <c r="AZ41" s="620">
        <v>35562</v>
      </c>
      <c r="BA41" s="621"/>
      <c r="BB41" s="621"/>
      <c r="BC41" s="621"/>
      <c r="BD41" s="651"/>
      <c r="BE41" s="651"/>
      <c r="BF41" s="677"/>
      <c r="BG41" s="666"/>
      <c r="BH41" s="667"/>
      <c r="BI41" s="667"/>
      <c r="BJ41" s="667"/>
      <c r="BK41" s="667"/>
      <c r="BL41" s="359"/>
      <c r="BM41" s="618" t="s">
        <v>349</v>
      </c>
      <c r="BN41" s="618"/>
      <c r="BO41" s="618"/>
      <c r="BP41" s="618"/>
      <c r="BQ41" s="618"/>
      <c r="BR41" s="618"/>
      <c r="BS41" s="618"/>
      <c r="BT41" s="618"/>
      <c r="BU41" s="619"/>
      <c r="BV41" s="620" t="s">
        <v>128</v>
      </c>
      <c r="BW41" s="621"/>
      <c r="BX41" s="621"/>
      <c r="BY41" s="621"/>
      <c r="BZ41" s="621"/>
      <c r="CA41" s="621"/>
      <c r="CB41" s="630"/>
      <c r="CD41" s="617" t="s">
        <v>350</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351</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352</v>
      </c>
      <c r="AR42" s="693"/>
      <c r="AS42" s="693"/>
      <c r="AT42" s="693"/>
      <c r="AU42" s="693"/>
      <c r="AV42" s="693"/>
      <c r="AW42" s="693"/>
      <c r="AX42" s="693"/>
      <c r="AY42" s="694"/>
      <c r="AZ42" s="698">
        <v>106597</v>
      </c>
      <c r="BA42" s="699"/>
      <c r="BB42" s="699"/>
      <c r="BC42" s="699"/>
      <c r="BD42" s="679"/>
      <c r="BE42" s="679"/>
      <c r="BF42" s="681"/>
      <c r="BG42" s="668"/>
      <c r="BH42" s="669"/>
      <c r="BI42" s="669"/>
      <c r="BJ42" s="669"/>
      <c r="BK42" s="669"/>
      <c r="BL42" s="355"/>
      <c r="BM42" s="642" t="s">
        <v>353</v>
      </c>
      <c r="BN42" s="642"/>
      <c r="BO42" s="642"/>
      <c r="BP42" s="642"/>
      <c r="BQ42" s="642"/>
      <c r="BR42" s="642"/>
      <c r="BS42" s="642"/>
      <c r="BT42" s="642"/>
      <c r="BU42" s="643"/>
      <c r="BV42" s="698">
        <v>422</v>
      </c>
      <c r="BW42" s="699"/>
      <c r="BX42" s="699"/>
      <c r="BY42" s="699"/>
      <c r="BZ42" s="699"/>
      <c r="CA42" s="699"/>
      <c r="CB42" s="705"/>
      <c r="CD42" s="617" t="s">
        <v>354</v>
      </c>
      <c r="CE42" s="618"/>
      <c r="CF42" s="618"/>
      <c r="CG42" s="618"/>
      <c r="CH42" s="618"/>
      <c r="CI42" s="618"/>
      <c r="CJ42" s="618"/>
      <c r="CK42" s="618"/>
      <c r="CL42" s="618"/>
      <c r="CM42" s="618"/>
      <c r="CN42" s="618"/>
      <c r="CO42" s="618"/>
      <c r="CP42" s="618"/>
      <c r="CQ42" s="619"/>
      <c r="CR42" s="620">
        <v>156289</v>
      </c>
      <c r="CS42" s="651"/>
      <c r="CT42" s="651"/>
      <c r="CU42" s="651"/>
      <c r="CV42" s="651"/>
      <c r="CW42" s="651"/>
      <c r="CX42" s="651"/>
      <c r="CY42" s="652"/>
      <c r="CZ42" s="625">
        <v>4.8</v>
      </c>
      <c r="DA42" s="653"/>
      <c r="DB42" s="653"/>
      <c r="DC42" s="655"/>
      <c r="DD42" s="629">
        <v>80778</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355</v>
      </c>
      <c r="C43" s="618"/>
      <c r="D43" s="618"/>
      <c r="E43" s="618"/>
      <c r="F43" s="618"/>
      <c r="G43" s="618"/>
      <c r="H43" s="618"/>
      <c r="I43" s="618"/>
      <c r="J43" s="618"/>
      <c r="K43" s="618"/>
      <c r="L43" s="618"/>
      <c r="M43" s="618"/>
      <c r="N43" s="618"/>
      <c r="O43" s="618"/>
      <c r="P43" s="618"/>
      <c r="Q43" s="619"/>
      <c r="R43" s="620">
        <v>79000</v>
      </c>
      <c r="S43" s="621"/>
      <c r="T43" s="621"/>
      <c r="U43" s="621"/>
      <c r="V43" s="621"/>
      <c r="W43" s="621"/>
      <c r="X43" s="621"/>
      <c r="Y43" s="622"/>
      <c r="Z43" s="623">
        <v>2.2999999999999998</v>
      </c>
      <c r="AA43" s="623"/>
      <c r="AB43" s="623"/>
      <c r="AC43" s="623"/>
      <c r="AD43" s="624" t="s">
        <v>128</v>
      </c>
      <c r="AE43" s="624"/>
      <c r="AF43" s="624"/>
      <c r="AG43" s="624"/>
      <c r="AH43" s="624"/>
      <c r="AI43" s="624"/>
      <c r="AJ43" s="624"/>
      <c r="AK43" s="624"/>
      <c r="AL43" s="625" t="s">
        <v>128</v>
      </c>
      <c r="AM43" s="626"/>
      <c r="AN43" s="626"/>
      <c r="AO43" s="627"/>
      <c r="CD43" s="617" t="s">
        <v>356</v>
      </c>
      <c r="CE43" s="618"/>
      <c r="CF43" s="618"/>
      <c r="CG43" s="618"/>
      <c r="CH43" s="618"/>
      <c r="CI43" s="618"/>
      <c r="CJ43" s="618"/>
      <c r="CK43" s="618"/>
      <c r="CL43" s="618"/>
      <c r="CM43" s="618"/>
      <c r="CN43" s="618"/>
      <c r="CO43" s="618"/>
      <c r="CP43" s="618"/>
      <c r="CQ43" s="619"/>
      <c r="CR43" s="620" t="s">
        <v>128</v>
      </c>
      <c r="CS43" s="651"/>
      <c r="CT43" s="651"/>
      <c r="CU43" s="651"/>
      <c r="CV43" s="651"/>
      <c r="CW43" s="651"/>
      <c r="CX43" s="651"/>
      <c r="CY43" s="652"/>
      <c r="CZ43" s="625" t="s">
        <v>128</v>
      </c>
      <c r="DA43" s="653"/>
      <c r="DB43" s="653"/>
      <c r="DC43" s="655"/>
      <c r="DD43" s="629" t="s">
        <v>128</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357</v>
      </c>
      <c r="C44" s="642"/>
      <c r="D44" s="642"/>
      <c r="E44" s="642"/>
      <c r="F44" s="642"/>
      <c r="G44" s="642"/>
      <c r="H44" s="642"/>
      <c r="I44" s="642"/>
      <c r="J44" s="642"/>
      <c r="K44" s="642"/>
      <c r="L44" s="642"/>
      <c r="M44" s="642"/>
      <c r="N44" s="642"/>
      <c r="O44" s="642"/>
      <c r="P44" s="642"/>
      <c r="Q44" s="643"/>
      <c r="R44" s="698">
        <v>3469874</v>
      </c>
      <c r="S44" s="699"/>
      <c r="T44" s="699"/>
      <c r="U44" s="699"/>
      <c r="V44" s="699"/>
      <c r="W44" s="699"/>
      <c r="X44" s="699"/>
      <c r="Y44" s="700"/>
      <c r="Z44" s="701">
        <v>100</v>
      </c>
      <c r="AA44" s="701"/>
      <c r="AB44" s="701"/>
      <c r="AC44" s="701"/>
      <c r="AD44" s="702">
        <v>2195943</v>
      </c>
      <c r="AE44" s="702"/>
      <c r="AF44" s="702"/>
      <c r="AG44" s="702"/>
      <c r="AH44" s="702"/>
      <c r="AI44" s="702"/>
      <c r="AJ44" s="702"/>
      <c r="AK44" s="702"/>
      <c r="AL44" s="703">
        <v>100</v>
      </c>
      <c r="AM44" s="680"/>
      <c r="AN44" s="680"/>
      <c r="AO44" s="704"/>
      <c r="CD44" s="658" t="s">
        <v>304</v>
      </c>
      <c r="CE44" s="659"/>
      <c r="CF44" s="617" t="s">
        <v>358</v>
      </c>
      <c r="CG44" s="618"/>
      <c r="CH44" s="618"/>
      <c r="CI44" s="618"/>
      <c r="CJ44" s="618"/>
      <c r="CK44" s="618"/>
      <c r="CL44" s="618"/>
      <c r="CM44" s="618"/>
      <c r="CN44" s="618"/>
      <c r="CO44" s="618"/>
      <c r="CP44" s="618"/>
      <c r="CQ44" s="619"/>
      <c r="CR44" s="620">
        <v>151268</v>
      </c>
      <c r="CS44" s="621"/>
      <c r="CT44" s="621"/>
      <c r="CU44" s="621"/>
      <c r="CV44" s="621"/>
      <c r="CW44" s="621"/>
      <c r="CX44" s="621"/>
      <c r="CY44" s="622"/>
      <c r="CZ44" s="625">
        <v>4.5999999999999996</v>
      </c>
      <c r="DA44" s="626"/>
      <c r="DB44" s="626"/>
      <c r="DC44" s="632"/>
      <c r="DD44" s="629">
        <v>75757</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359</v>
      </c>
      <c r="CG45" s="618"/>
      <c r="CH45" s="618"/>
      <c r="CI45" s="618"/>
      <c r="CJ45" s="618"/>
      <c r="CK45" s="618"/>
      <c r="CL45" s="618"/>
      <c r="CM45" s="618"/>
      <c r="CN45" s="618"/>
      <c r="CO45" s="618"/>
      <c r="CP45" s="618"/>
      <c r="CQ45" s="619"/>
      <c r="CR45" s="620">
        <v>13406</v>
      </c>
      <c r="CS45" s="651"/>
      <c r="CT45" s="651"/>
      <c r="CU45" s="651"/>
      <c r="CV45" s="651"/>
      <c r="CW45" s="651"/>
      <c r="CX45" s="651"/>
      <c r="CY45" s="652"/>
      <c r="CZ45" s="625">
        <v>0.4</v>
      </c>
      <c r="DA45" s="653"/>
      <c r="DB45" s="653"/>
      <c r="DC45" s="655"/>
      <c r="DD45" s="629">
        <v>533</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09" t="s">
        <v>360</v>
      </c>
      <c r="CD46" s="660"/>
      <c r="CE46" s="661"/>
      <c r="CF46" s="617" t="s">
        <v>361</v>
      </c>
      <c r="CG46" s="618"/>
      <c r="CH46" s="618"/>
      <c r="CI46" s="618"/>
      <c r="CJ46" s="618"/>
      <c r="CK46" s="618"/>
      <c r="CL46" s="618"/>
      <c r="CM46" s="618"/>
      <c r="CN46" s="618"/>
      <c r="CO46" s="618"/>
      <c r="CP46" s="618"/>
      <c r="CQ46" s="619"/>
      <c r="CR46" s="620">
        <v>137862</v>
      </c>
      <c r="CS46" s="621"/>
      <c r="CT46" s="621"/>
      <c r="CU46" s="621"/>
      <c r="CV46" s="621"/>
      <c r="CW46" s="621"/>
      <c r="CX46" s="621"/>
      <c r="CY46" s="622"/>
      <c r="CZ46" s="625">
        <v>4.2</v>
      </c>
      <c r="DA46" s="626"/>
      <c r="DB46" s="626"/>
      <c r="DC46" s="632"/>
      <c r="DD46" s="629">
        <v>75224</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362</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363</v>
      </c>
      <c r="CG47" s="618"/>
      <c r="CH47" s="618"/>
      <c r="CI47" s="618"/>
      <c r="CJ47" s="618"/>
      <c r="CK47" s="618"/>
      <c r="CL47" s="618"/>
      <c r="CM47" s="618"/>
      <c r="CN47" s="618"/>
      <c r="CO47" s="618"/>
      <c r="CP47" s="618"/>
      <c r="CQ47" s="619"/>
      <c r="CR47" s="620">
        <v>5021</v>
      </c>
      <c r="CS47" s="651"/>
      <c r="CT47" s="651"/>
      <c r="CU47" s="651"/>
      <c r="CV47" s="651"/>
      <c r="CW47" s="651"/>
      <c r="CX47" s="651"/>
      <c r="CY47" s="652"/>
      <c r="CZ47" s="625">
        <v>0.2</v>
      </c>
      <c r="DA47" s="653"/>
      <c r="DB47" s="653"/>
      <c r="DC47" s="655"/>
      <c r="DD47" s="629">
        <v>5021</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364</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365</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366</v>
      </c>
      <c r="CE49" s="642"/>
      <c r="CF49" s="642"/>
      <c r="CG49" s="642"/>
      <c r="CH49" s="642"/>
      <c r="CI49" s="642"/>
      <c r="CJ49" s="642"/>
      <c r="CK49" s="642"/>
      <c r="CL49" s="642"/>
      <c r="CM49" s="642"/>
      <c r="CN49" s="642"/>
      <c r="CO49" s="642"/>
      <c r="CP49" s="642"/>
      <c r="CQ49" s="643"/>
      <c r="CR49" s="698">
        <v>3281225</v>
      </c>
      <c r="CS49" s="679"/>
      <c r="CT49" s="679"/>
      <c r="CU49" s="679"/>
      <c r="CV49" s="679"/>
      <c r="CW49" s="679"/>
      <c r="CX49" s="679"/>
      <c r="CY49" s="706"/>
      <c r="CZ49" s="703">
        <v>100</v>
      </c>
      <c r="DA49" s="707"/>
      <c r="DB49" s="707"/>
      <c r="DC49" s="708"/>
      <c r="DD49" s="709">
        <v>2452213</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1jJ4c3AQh+1dej5l5nFbuGaFboIpOsiA1xBsSVFcIxoljn2qwxbYgqXjKlMN1Dn3Xq6qzSvyFMpfFSBl5lSZSQ==" saltValue="VquLPE8wnc4EGPI9SGY8I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0" zoomScale="75" zoomScaleNormal="75" zoomScaleSheetLayoutView="70" workbookViewId="0">
      <selection activeCell="AK73" sqref="AK73:AO73"/>
    </sheetView>
  </sheetViews>
  <sheetFormatPr defaultColWidth="0" defaultRowHeight="13.5" zeroHeight="1" x14ac:dyDescent="0.15"/>
  <cols>
    <col min="1" max="130" width="2.75" style="220" customWidth="1"/>
    <col min="131" max="131" width="1.625" style="220" customWidth="1"/>
    <col min="132" max="16384" width="9" style="220" hidden="1"/>
  </cols>
  <sheetData>
    <row r="1" spans="1:131" ht="11.25" customHeight="1" thickBot="1" x14ac:dyDescent="0.2">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
      <c r="A2" s="717" t="s">
        <v>367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718" t="s">
        <v>368</v>
      </c>
      <c r="DK2" s="719"/>
      <c r="DL2" s="719"/>
      <c r="DM2" s="719"/>
      <c r="DN2" s="719"/>
      <c r="DO2" s="720"/>
      <c r="DP2" s="217"/>
      <c r="DQ2" s="718" t="s">
        <v>369</v>
      </c>
      <c r="DR2" s="719"/>
      <c r="DS2" s="719"/>
      <c r="DT2" s="719"/>
      <c r="DU2" s="719"/>
      <c r="DV2" s="719"/>
      <c r="DW2" s="719"/>
      <c r="DX2" s="719"/>
      <c r="DY2" s="719"/>
      <c r="DZ2" s="720"/>
      <c r="EA2" s="219"/>
    </row>
    <row r="3" spans="1:131" ht="11.25" customHeight="1" x14ac:dyDescent="0.15">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
      <c r="A4" s="721" t="s">
        <v>370</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1"/>
      <c r="BA4" s="221"/>
      <c r="BB4" s="221"/>
      <c r="BC4" s="221"/>
      <c r="BD4" s="221"/>
      <c r="BE4" s="222"/>
      <c r="BF4" s="222"/>
      <c r="BG4" s="222"/>
      <c r="BH4" s="222"/>
      <c r="BI4" s="222"/>
      <c r="BJ4" s="222"/>
      <c r="BK4" s="222"/>
      <c r="BL4" s="222"/>
      <c r="BM4" s="222"/>
      <c r="BN4" s="222"/>
      <c r="BO4" s="222"/>
      <c r="BP4" s="222"/>
      <c r="BQ4" s="722" t="s">
        <v>371</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3"/>
    </row>
    <row r="5" spans="1:131" s="224" customFormat="1" ht="26.25" customHeight="1" x14ac:dyDescent="0.15">
      <c r="A5" s="723" t="s">
        <v>372</v>
      </c>
      <c r="B5" s="724"/>
      <c r="C5" s="724"/>
      <c r="D5" s="724"/>
      <c r="E5" s="724"/>
      <c r="F5" s="724"/>
      <c r="G5" s="724"/>
      <c r="H5" s="724"/>
      <c r="I5" s="724"/>
      <c r="J5" s="724"/>
      <c r="K5" s="724"/>
      <c r="L5" s="724"/>
      <c r="M5" s="724"/>
      <c r="N5" s="724"/>
      <c r="O5" s="724"/>
      <c r="P5" s="725"/>
      <c r="Q5" s="729" t="s">
        <v>373</v>
      </c>
      <c r="R5" s="730"/>
      <c r="S5" s="730"/>
      <c r="T5" s="730"/>
      <c r="U5" s="731"/>
      <c r="V5" s="729" t="s">
        <v>374</v>
      </c>
      <c r="W5" s="730"/>
      <c r="X5" s="730"/>
      <c r="Y5" s="730"/>
      <c r="Z5" s="731"/>
      <c r="AA5" s="729" t="s">
        <v>375</v>
      </c>
      <c r="AB5" s="730"/>
      <c r="AC5" s="730"/>
      <c r="AD5" s="730"/>
      <c r="AE5" s="730"/>
      <c r="AF5" s="735" t="s">
        <v>376</v>
      </c>
      <c r="AG5" s="730"/>
      <c r="AH5" s="730"/>
      <c r="AI5" s="730"/>
      <c r="AJ5" s="736"/>
      <c r="AK5" s="730" t="s">
        <v>377</v>
      </c>
      <c r="AL5" s="730"/>
      <c r="AM5" s="730"/>
      <c r="AN5" s="730"/>
      <c r="AO5" s="731"/>
      <c r="AP5" s="729" t="s">
        <v>378</v>
      </c>
      <c r="AQ5" s="730"/>
      <c r="AR5" s="730"/>
      <c r="AS5" s="730"/>
      <c r="AT5" s="731"/>
      <c r="AU5" s="729" t="s">
        <v>379</v>
      </c>
      <c r="AV5" s="730"/>
      <c r="AW5" s="730"/>
      <c r="AX5" s="730"/>
      <c r="AY5" s="736"/>
      <c r="AZ5" s="221"/>
      <c r="BA5" s="221"/>
      <c r="BB5" s="221"/>
      <c r="BC5" s="221"/>
      <c r="BD5" s="221"/>
      <c r="BE5" s="222"/>
      <c r="BF5" s="222"/>
      <c r="BG5" s="222"/>
      <c r="BH5" s="222"/>
      <c r="BI5" s="222"/>
      <c r="BJ5" s="222"/>
      <c r="BK5" s="222"/>
      <c r="BL5" s="222"/>
      <c r="BM5" s="222"/>
      <c r="BN5" s="222"/>
      <c r="BO5" s="222"/>
      <c r="BP5" s="222"/>
      <c r="BQ5" s="723" t="s">
        <v>380</v>
      </c>
      <c r="BR5" s="724"/>
      <c r="BS5" s="724"/>
      <c r="BT5" s="724"/>
      <c r="BU5" s="724"/>
      <c r="BV5" s="724"/>
      <c r="BW5" s="724"/>
      <c r="BX5" s="724"/>
      <c r="BY5" s="724"/>
      <c r="BZ5" s="724"/>
      <c r="CA5" s="724"/>
      <c r="CB5" s="724"/>
      <c r="CC5" s="724"/>
      <c r="CD5" s="724"/>
      <c r="CE5" s="724"/>
      <c r="CF5" s="724"/>
      <c r="CG5" s="725"/>
      <c r="CH5" s="729" t="s">
        <v>381</v>
      </c>
      <c r="CI5" s="730"/>
      <c r="CJ5" s="730"/>
      <c r="CK5" s="730"/>
      <c r="CL5" s="731"/>
      <c r="CM5" s="729" t="s">
        <v>382</v>
      </c>
      <c r="CN5" s="730"/>
      <c r="CO5" s="730"/>
      <c r="CP5" s="730"/>
      <c r="CQ5" s="731"/>
      <c r="CR5" s="729" t="s">
        <v>383</v>
      </c>
      <c r="CS5" s="730"/>
      <c r="CT5" s="730"/>
      <c r="CU5" s="730"/>
      <c r="CV5" s="731"/>
      <c r="CW5" s="729" t="s">
        <v>384</v>
      </c>
      <c r="CX5" s="730"/>
      <c r="CY5" s="730"/>
      <c r="CZ5" s="730"/>
      <c r="DA5" s="731"/>
      <c r="DB5" s="729" t="s">
        <v>385</v>
      </c>
      <c r="DC5" s="730"/>
      <c r="DD5" s="730"/>
      <c r="DE5" s="730"/>
      <c r="DF5" s="731"/>
      <c r="DG5" s="759" t="s">
        <v>386</v>
      </c>
      <c r="DH5" s="760"/>
      <c r="DI5" s="760"/>
      <c r="DJ5" s="760"/>
      <c r="DK5" s="761"/>
      <c r="DL5" s="759" t="s">
        <v>387</v>
      </c>
      <c r="DM5" s="760"/>
      <c r="DN5" s="760"/>
      <c r="DO5" s="760"/>
      <c r="DP5" s="761"/>
      <c r="DQ5" s="729" t="s">
        <v>388</v>
      </c>
      <c r="DR5" s="730"/>
      <c r="DS5" s="730"/>
      <c r="DT5" s="730"/>
      <c r="DU5" s="731"/>
      <c r="DV5" s="729" t="s">
        <v>379</v>
      </c>
      <c r="DW5" s="730"/>
      <c r="DX5" s="730"/>
      <c r="DY5" s="730"/>
      <c r="DZ5" s="736"/>
      <c r="EA5" s="223"/>
    </row>
    <row r="6" spans="1:131" s="224"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1"/>
      <c r="BA6" s="221"/>
      <c r="BB6" s="221"/>
      <c r="BC6" s="221"/>
      <c r="BD6" s="221"/>
      <c r="BE6" s="222"/>
      <c r="BF6" s="222"/>
      <c r="BG6" s="222"/>
      <c r="BH6" s="222"/>
      <c r="BI6" s="222"/>
      <c r="BJ6" s="222"/>
      <c r="BK6" s="222"/>
      <c r="BL6" s="222"/>
      <c r="BM6" s="222"/>
      <c r="BN6" s="222"/>
      <c r="BO6" s="222"/>
      <c r="BP6" s="222"/>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3"/>
    </row>
    <row r="7" spans="1:131" s="224" customFormat="1" ht="26.25" customHeight="1" thickTop="1" x14ac:dyDescent="0.15">
      <c r="A7" s="225">
        <v>1</v>
      </c>
      <c r="B7" s="745" t="s">
        <v>389</v>
      </c>
      <c r="C7" s="746"/>
      <c r="D7" s="746"/>
      <c r="E7" s="746"/>
      <c r="F7" s="746"/>
      <c r="G7" s="746"/>
      <c r="H7" s="746"/>
      <c r="I7" s="746"/>
      <c r="J7" s="746"/>
      <c r="K7" s="746"/>
      <c r="L7" s="746"/>
      <c r="M7" s="746"/>
      <c r="N7" s="746"/>
      <c r="O7" s="746"/>
      <c r="P7" s="747"/>
      <c r="Q7" s="748">
        <v>3453</v>
      </c>
      <c r="R7" s="749"/>
      <c r="S7" s="749"/>
      <c r="T7" s="749"/>
      <c r="U7" s="749"/>
      <c r="V7" s="749">
        <v>3266</v>
      </c>
      <c r="W7" s="749"/>
      <c r="X7" s="749"/>
      <c r="Y7" s="749"/>
      <c r="Z7" s="749"/>
      <c r="AA7" s="749">
        <v>187</v>
      </c>
      <c r="AB7" s="749"/>
      <c r="AC7" s="749"/>
      <c r="AD7" s="749"/>
      <c r="AE7" s="750"/>
      <c r="AF7" s="751">
        <v>173</v>
      </c>
      <c r="AG7" s="752"/>
      <c r="AH7" s="752"/>
      <c r="AI7" s="752"/>
      <c r="AJ7" s="753"/>
      <c r="AK7" s="754">
        <v>0</v>
      </c>
      <c r="AL7" s="755"/>
      <c r="AM7" s="755"/>
      <c r="AN7" s="755"/>
      <c r="AO7" s="755"/>
      <c r="AP7" s="755">
        <v>1745</v>
      </c>
      <c r="AQ7" s="755"/>
      <c r="AR7" s="755"/>
      <c r="AS7" s="755"/>
      <c r="AT7" s="755"/>
      <c r="AU7" s="756"/>
      <c r="AV7" s="756"/>
      <c r="AW7" s="756"/>
      <c r="AX7" s="756"/>
      <c r="AY7" s="757"/>
      <c r="AZ7" s="221"/>
      <c r="BA7" s="221"/>
      <c r="BB7" s="221"/>
      <c r="BC7" s="221"/>
      <c r="BD7" s="221"/>
      <c r="BE7" s="222"/>
      <c r="BF7" s="222"/>
      <c r="BG7" s="222"/>
      <c r="BH7" s="222"/>
      <c r="BI7" s="222"/>
      <c r="BJ7" s="222"/>
      <c r="BK7" s="222"/>
      <c r="BL7" s="222"/>
      <c r="BM7" s="222"/>
      <c r="BN7" s="222"/>
      <c r="BO7" s="222"/>
      <c r="BP7" s="222"/>
      <c r="BQ7" s="225">
        <v>1</v>
      </c>
      <c r="BR7" s="226"/>
      <c r="BS7" s="742" t="s">
        <v>584</v>
      </c>
      <c r="BT7" s="743"/>
      <c r="BU7" s="743"/>
      <c r="BV7" s="743"/>
      <c r="BW7" s="743"/>
      <c r="BX7" s="743"/>
      <c r="BY7" s="743"/>
      <c r="BZ7" s="743"/>
      <c r="CA7" s="743"/>
      <c r="CB7" s="743"/>
      <c r="CC7" s="743"/>
      <c r="CD7" s="743"/>
      <c r="CE7" s="743"/>
      <c r="CF7" s="743"/>
      <c r="CG7" s="758"/>
      <c r="CH7" s="739">
        <v>2</v>
      </c>
      <c r="CI7" s="740"/>
      <c r="CJ7" s="740"/>
      <c r="CK7" s="740"/>
      <c r="CL7" s="741"/>
      <c r="CM7" s="739">
        <v>134</v>
      </c>
      <c r="CN7" s="740"/>
      <c r="CO7" s="740"/>
      <c r="CP7" s="740"/>
      <c r="CQ7" s="741"/>
      <c r="CR7" s="739">
        <v>3</v>
      </c>
      <c r="CS7" s="740"/>
      <c r="CT7" s="740"/>
      <c r="CU7" s="740"/>
      <c r="CV7" s="741"/>
      <c r="CW7" s="739" t="s">
        <v>583</v>
      </c>
      <c r="CX7" s="740"/>
      <c r="CY7" s="740"/>
      <c r="CZ7" s="740"/>
      <c r="DA7" s="741"/>
      <c r="DB7" s="739" t="s">
        <v>583</v>
      </c>
      <c r="DC7" s="740"/>
      <c r="DD7" s="740"/>
      <c r="DE7" s="740"/>
      <c r="DF7" s="741"/>
      <c r="DG7" s="739" t="s">
        <v>583</v>
      </c>
      <c r="DH7" s="740"/>
      <c r="DI7" s="740"/>
      <c r="DJ7" s="740"/>
      <c r="DK7" s="741"/>
      <c r="DL7" s="739" t="s">
        <v>583</v>
      </c>
      <c r="DM7" s="740"/>
      <c r="DN7" s="740"/>
      <c r="DO7" s="740"/>
      <c r="DP7" s="741"/>
      <c r="DQ7" s="739" t="s">
        <v>583</v>
      </c>
      <c r="DR7" s="740"/>
      <c r="DS7" s="740"/>
      <c r="DT7" s="740"/>
      <c r="DU7" s="741"/>
      <c r="DV7" s="742"/>
      <c r="DW7" s="743"/>
      <c r="DX7" s="743"/>
      <c r="DY7" s="743"/>
      <c r="DZ7" s="744"/>
      <c r="EA7" s="223"/>
    </row>
    <row r="8" spans="1:131" s="224" customFormat="1" ht="26.25" customHeight="1" x14ac:dyDescent="0.15">
      <c r="A8" s="227">
        <v>2</v>
      </c>
      <c r="B8" s="776" t="s">
        <v>390</v>
      </c>
      <c r="C8" s="777"/>
      <c r="D8" s="777"/>
      <c r="E8" s="777"/>
      <c r="F8" s="777"/>
      <c r="G8" s="777"/>
      <c r="H8" s="777"/>
      <c r="I8" s="777"/>
      <c r="J8" s="777"/>
      <c r="K8" s="777"/>
      <c r="L8" s="777"/>
      <c r="M8" s="777"/>
      <c r="N8" s="777"/>
      <c r="O8" s="777"/>
      <c r="P8" s="778"/>
      <c r="Q8" s="779">
        <v>17</v>
      </c>
      <c r="R8" s="780"/>
      <c r="S8" s="780"/>
      <c r="T8" s="780"/>
      <c r="U8" s="780"/>
      <c r="V8" s="780">
        <v>16</v>
      </c>
      <c r="W8" s="780"/>
      <c r="X8" s="780"/>
      <c r="Y8" s="780"/>
      <c r="Z8" s="780"/>
      <c r="AA8" s="780">
        <v>1</v>
      </c>
      <c r="AB8" s="780"/>
      <c r="AC8" s="780"/>
      <c r="AD8" s="780"/>
      <c r="AE8" s="781"/>
      <c r="AF8" s="782">
        <v>1</v>
      </c>
      <c r="AG8" s="783"/>
      <c r="AH8" s="783"/>
      <c r="AI8" s="783"/>
      <c r="AJ8" s="784"/>
      <c r="AK8" s="765" t="s">
        <v>583</v>
      </c>
      <c r="AL8" s="766"/>
      <c r="AM8" s="766"/>
      <c r="AN8" s="766"/>
      <c r="AO8" s="766"/>
      <c r="AP8" s="766" t="s">
        <v>583</v>
      </c>
      <c r="AQ8" s="766"/>
      <c r="AR8" s="766"/>
      <c r="AS8" s="766"/>
      <c r="AT8" s="766"/>
      <c r="AU8" s="767"/>
      <c r="AV8" s="767"/>
      <c r="AW8" s="767"/>
      <c r="AX8" s="767"/>
      <c r="AY8" s="768"/>
      <c r="AZ8" s="221"/>
      <c r="BA8" s="221"/>
      <c r="BB8" s="221"/>
      <c r="BC8" s="221"/>
      <c r="BD8" s="221"/>
      <c r="BE8" s="222"/>
      <c r="BF8" s="222"/>
      <c r="BG8" s="222"/>
      <c r="BH8" s="222"/>
      <c r="BI8" s="222"/>
      <c r="BJ8" s="222"/>
      <c r="BK8" s="222"/>
      <c r="BL8" s="222"/>
      <c r="BM8" s="222"/>
      <c r="BN8" s="222"/>
      <c r="BO8" s="222"/>
      <c r="BP8" s="222"/>
      <c r="BQ8" s="227">
        <v>2</v>
      </c>
      <c r="BR8" s="228"/>
      <c r="BS8" s="769" t="s">
        <v>585</v>
      </c>
      <c r="BT8" s="770"/>
      <c r="BU8" s="770"/>
      <c r="BV8" s="770"/>
      <c r="BW8" s="770"/>
      <c r="BX8" s="770"/>
      <c r="BY8" s="770"/>
      <c r="BZ8" s="770"/>
      <c r="CA8" s="770"/>
      <c r="CB8" s="770"/>
      <c r="CC8" s="770"/>
      <c r="CD8" s="770"/>
      <c r="CE8" s="770"/>
      <c r="CF8" s="770"/>
      <c r="CG8" s="771"/>
      <c r="CH8" s="772">
        <v>10963</v>
      </c>
      <c r="CI8" s="773"/>
      <c r="CJ8" s="773"/>
      <c r="CK8" s="773"/>
      <c r="CL8" s="774"/>
      <c r="CM8" s="772">
        <v>29625</v>
      </c>
      <c r="CN8" s="773"/>
      <c r="CO8" s="773"/>
      <c r="CP8" s="773"/>
      <c r="CQ8" s="774"/>
      <c r="CR8" s="772">
        <v>3</v>
      </c>
      <c r="CS8" s="773"/>
      <c r="CT8" s="773"/>
      <c r="CU8" s="773"/>
      <c r="CV8" s="774"/>
      <c r="CW8" s="772" t="s">
        <v>583</v>
      </c>
      <c r="CX8" s="773"/>
      <c r="CY8" s="773"/>
      <c r="CZ8" s="773"/>
      <c r="DA8" s="774"/>
      <c r="DB8" s="772" t="s">
        <v>583</v>
      </c>
      <c r="DC8" s="773"/>
      <c r="DD8" s="773"/>
      <c r="DE8" s="773"/>
      <c r="DF8" s="774"/>
      <c r="DG8" s="772" t="s">
        <v>583</v>
      </c>
      <c r="DH8" s="773"/>
      <c r="DI8" s="773"/>
      <c r="DJ8" s="773"/>
      <c r="DK8" s="774"/>
      <c r="DL8" s="772" t="s">
        <v>583</v>
      </c>
      <c r="DM8" s="773"/>
      <c r="DN8" s="773"/>
      <c r="DO8" s="773"/>
      <c r="DP8" s="774"/>
      <c r="DQ8" s="772" t="s">
        <v>583</v>
      </c>
      <c r="DR8" s="773"/>
      <c r="DS8" s="773"/>
      <c r="DT8" s="773"/>
      <c r="DU8" s="774"/>
      <c r="DV8" s="769"/>
      <c r="DW8" s="770"/>
      <c r="DX8" s="770"/>
      <c r="DY8" s="770"/>
      <c r="DZ8" s="775"/>
      <c r="EA8" s="223"/>
    </row>
    <row r="9" spans="1:131" s="224" customFormat="1" ht="26.25" customHeight="1" x14ac:dyDescent="0.15">
      <c r="A9" s="227">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1"/>
      <c r="BA9" s="221"/>
      <c r="BB9" s="221"/>
      <c r="BC9" s="221"/>
      <c r="BD9" s="221"/>
      <c r="BE9" s="222"/>
      <c r="BF9" s="222"/>
      <c r="BG9" s="222"/>
      <c r="BH9" s="222"/>
      <c r="BI9" s="222"/>
      <c r="BJ9" s="222"/>
      <c r="BK9" s="222"/>
      <c r="BL9" s="222"/>
      <c r="BM9" s="222"/>
      <c r="BN9" s="222"/>
      <c r="BO9" s="222"/>
      <c r="BP9" s="222"/>
      <c r="BQ9" s="227">
        <v>3</v>
      </c>
      <c r="BR9" s="228"/>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3"/>
    </row>
    <row r="10" spans="1:131" s="224" customFormat="1" ht="26.25" customHeight="1" x14ac:dyDescent="0.15">
      <c r="A10" s="227">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1"/>
      <c r="BA10" s="221"/>
      <c r="BB10" s="221"/>
      <c r="BC10" s="221"/>
      <c r="BD10" s="221"/>
      <c r="BE10" s="222"/>
      <c r="BF10" s="222"/>
      <c r="BG10" s="222"/>
      <c r="BH10" s="222"/>
      <c r="BI10" s="222"/>
      <c r="BJ10" s="222"/>
      <c r="BK10" s="222"/>
      <c r="BL10" s="222"/>
      <c r="BM10" s="222"/>
      <c r="BN10" s="222"/>
      <c r="BO10" s="222"/>
      <c r="BP10" s="222"/>
      <c r="BQ10" s="227">
        <v>4</v>
      </c>
      <c r="BR10" s="228"/>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3"/>
    </row>
    <row r="11" spans="1:131" s="224" customFormat="1" ht="26.25" customHeight="1" x14ac:dyDescent="0.15">
      <c r="A11" s="227">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1"/>
      <c r="BA11" s="221"/>
      <c r="BB11" s="221"/>
      <c r="BC11" s="221"/>
      <c r="BD11" s="221"/>
      <c r="BE11" s="222"/>
      <c r="BF11" s="222"/>
      <c r="BG11" s="222"/>
      <c r="BH11" s="222"/>
      <c r="BI11" s="222"/>
      <c r="BJ11" s="222"/>
      <c r="BK11" s="222"/>
      <c r="BL11" s="222"/>
      <c r="BM11" s="222"/>
      <c r="BN11" s="222"/>
      <c r="BO11" s="222"/>
      <c r="BP11" s="222"/>
      <c r="BQ11" s="227">
        <v>5</v>
      </c>
      <c r="BR11" s="228"/>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3"/>
    </row>
    <row r="12" spans="1:131" s="224" customFormat="1" ht="26.25" customHeight="1" x14ac:dyDescent="0.15">
      <c r="A12" s="227">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1"/>
      <c r="BA12" s="221"/>
      <c r="BB12" s="221"/>
      <c r="BC12" s="221"/>
      <c r="BD12" s="221"/>
      <c r="BE12" s="222"/>
      <c r="BF12" s="222"/>
      <c r="BG12" s="222"/>
      <c r="BH12" s="222"/>
      <c r="BI12" s="222"/>
      <c r="BJ12" s="222"/>
      <c r="BK12" s="222"/>
      <c r="BL12" s="222"/>
      <c r="BM12" s="222"/>
      <c r="BN12" s="222"/>
      <c r="BO12" s="222"/>
      <c r="BP12" s="222"/>
      <c r="BQ12" s="227">
        <v>6</v>
      </c>
      <c r="BR12" s="228"/>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3"/>
    </row>
    <row r="13" spans="1:131" s="224" customFormat="1" ht="26.25" customHeight="1" x14ac:dyDescent="0.15">
      <c r="A13" s="227">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1"/>
      <c r="BA13" s="221"/>
      <c r="BB13" s="221"/>
      <c r="BC13" s="221"/>
      <c r="BD13" s="221"/>
      <c r="BE13" s="222"/>
      <c r="BF13" s="222"/>
      <c r="BG13" s="222"/>
      <c r="BH13" s="222"/>
      <c r="BI13" s="222"/>
      <c r="BJ13" s="222"/>
      <c r="BK13" s="222"/>
      <c r="BL13" s="222"/>
      <c r="BM13" s="222"/>
      <c r="BN13" s="222"/>
      <c r="BO13" s="222"/>
      <c r="BP13" s="222"/>
      <c r="BQ13" s="227">
        <v>7</v>
      </c>
      <c r="BR13" s="228"/>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3"/>
    </row>
    <row r="14" spans="1:131" s="224" customFormat="1" ht="26.25" customHeight="1" x14ac:dyDescent="0.15">
      <c r="A14" s="227">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1"/>
      <c r="BA14" s="221"/>
      <c r="BB14" s="221"/>
      <c r="BC14" s="221"/>
      <c r="BD14" s="221"/>
      <c r="BE14" s="222"/>
      <c r="BF14" s="222"/>
      <c r="BG14" s="222"/>
      <c r="BH14" s="222"/>
      <c r="BI14" s="222"/>
      <c r="BJ14" s="222"/>
      <c r="BK14" s="222"/>
      <c r="BL14" s="222"/>
      <c r="BM14" s="222"/>
      <c r="BN14" s="222"/>
      <c r="BO14" s="222"/>
      <c r="BP14" s="222"/>
      <c r="BQ14" s="227">
        <v>8</v>
      </c>
      <c r="BR14" s="228"/>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3"/>
    </row>
    <row r="15" spans="1:131" s="224" customFormat="1" ht="26.25" customHeight="1" x14ac:dyDescent="0.15">
      <c r="A15" s="227">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1"/>
      <c r="BA15" s="221"/>
      <c r="BB15" s="221"/>
      <c r="BC15" s="221"/>
      <c r="BD15" s="221"/>
      <c r="BE15" s="222"/>
      <c r="BF15" s="222"/>
      <c r="BG15" s="222"/>
      <c r="BH15" s="222"/>
      <c r="BI15" s="222"/>
      <c r="BJ15" s="222"/>
      <c r="BK15" s="222"/>
      <c r="BL15" s="222"/>
      <c r="BM15" s="222"/>
      <c r="BN15" s="222"/>
      <c r="BO15" s="222"/>
      <c r="BP15" s="222"/>
      <c r="BQ15" s="227">
        <v>9</v>
      </c>
      <c r="BR15" s="228"/>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3"/>
    </row>
    <row r="16" spans="1:131" s="224" customFormat="1" ht="26.25" customHeight="1" x14ac:dyDescent="0.15">
      <c r="A16" s="227">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1"/>
      <c r="BA16" s="221"/>
      <c r="BB16" s="221"/>
      <c r="BC16" s="221"/>
      <c r="BD16" s="221"/>
      <c r="BE16" s="222"/>
      <c r="BF16" s="222"/>
      <c r="BG16" s="222"/>
      <c r="BH16" s="222"/>
      <c r="BI16" s="222"/>
      <c r="BJ16" s="222"/>
      <c r="BK16" s="222"/>
      <c r="BL16" s="222"/>
      <c r="BM16" s="222"/>
      <c r="BN16" s="222"/>
      <c r="BO16" s="222"/>
      <c r="BP16" s="222"/>
      <c r="BQ16" s="227">
        <v>10</v>
      </c>
      <c r="BR16" s="228"/>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3"/>
    </row>
    <row r="17" spans="1:131" s="224" customFormat="1" ht="26.25" customHeight="1" x14ac:dyDescent="0.15">
      <c r="A17" s="227">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1"/>
      <c r="BA17" s="221"/>
      <c r="BB17" s="221"/>
      <c r="BC17" s="221"/>
      <c r="BD17" s="221"/>
      <c r="BE17" s="222"/>
      <c r="BF17" s="222"/>
      <c r="BG17" s="222"/>
      <c r="BH17" s="222"/>
      <c r="BI17" s="222"/>
      <c r="BJ17" s="222"/>
      <c r="BK17" s="222"/>
      <c r="BL17" s="222"/>
      <c r="BM17" s="222"/>
      <c r="BN17" s="222"/>
      <c r="BO17" s="222"/>
      <c r="BP17" s="222"/>
      <c r="BQ17" s="227">
        <v>11</v>
      </c>
      <c r="BR17" s="228"/>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3"/>
    </row>
    <row r="18" spans="1:131" s="224" customFormat="1" ht="26.25" customHeight="1" x14ac:dyDescent="0.15">
      <c r="A18" s="227">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1"/>
      <c r="BA18" s="221"/>
      <c r="BB18" s="221"/>
      <c r="BC18" s="221"/>
      <c r="BD18" s="221"/>
      <c r="BE18" s="222"/>
      <c r="BF18" s="222"/>
      <c r="BG18" s="222"/>
      <c r="BH18" s="222"/>
      <c r="BI18" s="222"/>
      <c r="BJ18" s="222"/>
      <c r="BK18" s="222"/>
      <c r="BL18" s="222"/>
      <c r="BM18" s="222"/>
      <c r="BN18" s="222"/>
      <c r="BO18" s="222"/>
      <c r="BP18" s="222"/>
      <c r="BQ18" s="227">
        <v>12</v>
      </c>
      <c r="BR18" s="228"/>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3"/>
    </row>
    <row r="19" spans="1:131" s="224" customFormat="1" ht="26.25" customHeight="1" x14ac:dyDescent="0.15">
      <c r="A19" s="227">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1"/>
      <c r="BA19" s="221"/>
      <c r="BB19" s="221"/>
      <c r="BC19" s="221"/>
      <c r="BD19" s="221"/>
      <c r="BE19" s="222"/>
      <c r="BF19" s="222"/>
      <c r="BG19" s="222"/>
      <c r="BH19" s="222"/>
      <c r="BI19" s="222"/>
      <c r="BJ19" s="222"/>
      <c r="BK19" s="222"/>
      <c r="BL19" s="222"/>
      <c r="BM19" s="222"/>
      <c r="BN19" s="222"/>
      <c r="BO19" s="222"/>
      <c r="BP19" s="222"/>
      <c r="BQ19" s="227">
        <v>13</v>
      </c>
      <c r="BR19" s="228"/>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3"/>
    </row>
    <row r="20" spans="1:131" s="224" customFormat="1" ht="26.25" customHeight="1" x14ac:dyDescent="0.15">
      <c r="A20" s="227">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1"/>
      <c r="BA20" s="221"/>
      <c r="BB20" s="221"/>
      <c r="BC20" s="221"/>
      <c r="BD20" s="221"/>
      <c r="BE20" s="222"/>
      <c r="BF20" s="222"/>
      <c r="BG20" s="222"/>
      <c r="BH20" s="222"/>
      <c r="BI20" s="222"/>
      <c r="BJ20" s="222"/>
      <c r="BK20" s="222"/>
      <c r="BL20" s="222"/>
      <c r="BM20" s="222"/>
      <c r="BN20" s="222"/>
      <c r="BO20" s="222"/>
      <c r="BP20" s="222"/>
      <c r="BQ20" s="227">
        <v>14</v>
      </c>
      <c r="BR20" s="228"/>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3"/>
    </row>
    <row r="21" spans="1:131" s="224" customFormat="1" ht="26.25" customHeight="1" thickBot="1" x14ac:dyDescent="0.2">
      <c r="A21" s="227">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1"/>
      <c r="BA21" s="221"/>
      <c r="BB21" s="221"/>
      <c r="BC21" s="221"/>
      <c r="BD21" s="221"/>
      <c r="BE21" s="222"/>
      <c r="BF21" s="222"/>
      <c r="BG21" s="222"/>
      <c r="BH21" s="222"/>
      <c r="BI21" s="222"/>
      <c r="BJ21" s="222"/>
      <c r="BK21" s="222"/>
      <c r="BL21" s="222"/>
      <c r="BM21" s="222"/>
      <c r="BN21" s="222"/>
      <c r="BO21" s="222"/>
      <c r="BP21" s="222"/>
      <c r="BQ21" s="227">
        <v>15</v>
      </c>
      <c r="BR21" s="228"/>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3"/>
    </row>
    <row r="22" spans="1:131" s="224" customFormat="1" ht="26.25" customHeight="1" x14ac:dyDescent="0.15">
      <c r="A22" s="227">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391</v>
      </c>
      <c r="BA22" s="802"/>
      <c r="BB22" s="802"/>
      <c r="BC22" s="802"/>
      <c r="BD22" s="803"/>
      <c r="BE22" s="222"/>
      <c r="BF22" s="222"/>
      <c r="BG22" s="222"/>
      <c r="BH22" s="222"/>
      <c r="BI22" s="222"/>
      <c r="BJ22" s="222"/>
      <c r="BK22" s="222"/>
      <c r="BL22" s="222"/>
      <c r="BM22" s="222"/>
      <c r="BN22" s="222"/>
      <c r="BO22" s="222"/>
      <c r="BP22" s="222"/>
      <c r="BQ22" s="227">
        <v>16</v>
      </c>
      <c r="BR22" s="228"/>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3"/>
    </row>
    <row r="23" spans="1:131" s="224" customFormat="1" ht="26.25" customHeight="1" thickBot="1" x14ac:dyDescent="0.2">
      <c r="A23" s="229" t="s">
        <v>392</v>
      </c>
      <c r="B23" s="785" t="s">
        <v>393</v>
      </c>
      <c r="C23" s="786"/>
      <c r="D23" s="786"/>
      <c r="E23" s="786"/>
      <c r="F23" s="786"/>
      <c r="G23" s="786"/>
      <c r="H23" s="786"/>
      <c r="I23" s="786"/>
      <c r="J23" s="786"/>
      <c r="K23" s="786"/>
      <c r="L23" s="786"/>
      <c r="M23" s="786"/>
      <c r="N23" s="786"/>
      <c r="O23" s="786"/>
      <c r="P23" s="787"/>
      <c r="Q23" s="788"/>
      <c r="R23" s="789"/>
      <c r="S23" s="789"/>
      <c r="T23" s="789"/>
      <c r="U23" s="789"/>
      <c r="V23" s="789"/>
      <c r="W23" s="789"/>
      <c r="X23" s="789"/>
      <c r="Y23" s="789"/>
      <c r="Z23" s="789"/>
      <c r="AA23" s="789"/>
      <c r="AB23" s="789"/>
      <c r="AC23" s="789"/>
      <c r="AD23" s="789"/>
      <c r="AE23" s="790"/>
      <c r="AF23" s="791">
        <v>174</v>
      </c>
      <c r="AG23" s="789"/>
      <c r="AH23" s="789"/>
      <c r="AI23" s="789"/>
      <c r="AJ23" s="792"/>
      <c r="AK23" s="793"/>
      <c r="AL23" s="794"/>
      <c r="AM23" s="794"/>
      <c r="AN23" s="794"/>
      <c r="AO23" s="794"/>
      <c r="AP23" s="789"/>
      <c r="AQ23" s="789"/>
      <c r="AR23" s="789"/>
      <c r="AS23" s="789"/>
      <c r="AT23" s="789"/>
      <c r="AU23" s="805"/>
      <c r="AV23" s="805"/>
      <c r="AW23" s="805"/>
      <c r="AX23" s="805"/>
      <c r="AY23" s="806"/>
      <c r="AZ23" s="807" t="s">
        <v>394</v>
      </c>
      <c r="BA23" s="808"/>
      <c r="BB23" s="808"/>
      <c r="BC23" s="808"/>
      <c r="BD23" s="809"/>
      <c r="BE23" s="222"/>
      <c r="BF23" s="222"/>
      <c r="BG23" s="222"/>
      <c r="BH23" s="222"/>
      <c r="BI23" s="222"/>
      <c r="BJ23" s="222"/>
      <c r="BK23" s="222"/>
      <c r="BL23" s="222"/>
      <c r="BM23" s="222"/>
      <c r="BN23" s="222"/>
      <c r="BO23" s="222"/>
      <c r="BP23" s="222"/>
      <c r="BQ23" s="227">
        <v>17</v>
      </c>
      <c r="BR23" s="228"/>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3"/>
    </row>
    <row r="24" spans="1:131" s="224" customFormat="1" ht="26.25" customHeight="1" x14ac:dyDescent="0.15">
      <c r="A24" s="804" t="s">
        <v>395</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1"/>
      <c r="BA24" s="221"/>
      <c r="BB24" s="221"/>
      <c r="BC24" s="221"/>
      <c r="BD24" s="221"/>
      <c r="BE24" s="222"/>
      <c r="BF24" s="222"/>
      <c r="BG24" s="222"/>
      <c r="BH24" s="222"/>
      <c r="BI24" s="222"/>
      <c r="BJ24" s="222"/>
      <c r="BK24" s="222"/>
      <c r="BL24" s="222"/>
      <c r="BM24" s="222"/>
      <c r="BN24" s="222"/>
      <c r="BO24" s="222"/>
      <c r="BP24" s="222"/>
      <c r="BQ24" s="227">
        <v>18</v>
      </c>
      <c r="BR24" s="228"/>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3"/>
    </row>
    <row r="25" spans="1:131" ht="26.25" customHeight="1" thickBot="1" x14ac:dyDescent="0.2">
      <c r="A25" s="721" t="s">
        <v>396</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1"/>
      <c r="BK25" s="221"/>
      <c r="BL25" s="221"/>
      <c r="BM25" s="221"/>
      <c r="BN25" s="221"/>
      <c r="BO25" s="230"/>
      <c r="BP25" s="230"/>
      <c r="BQ25" s="227">
        <v>19</v>
      </c>
      <c r="BR25" s="228"/>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19"/>
    </row>
    <row r="26" spans="1:131" ht="26.25" customHeight="1" x14ac:dyDescent="0.15">
      <c r="A26" s="723" t="s">
        <v>372</v>
      </c>
      <c r="B26" s="724"/>
      <c r="C26" s="724"/>
      <c r="D26" s="724"/>
      <c r="E26" s="724"/>
      <c r="F26" s="724"/>
      <c r="G26" s="724"/>
      <c r="H26" s="724"/>
      <c r="I26" s="724"/>
      <c r="J26" s="724"/>
      <c r="K26" s="724"/>
      <c r="L26" s="724"/>
      <c r="M26" s="724"/>
      <c r="N26" s="724"/>
      <c r="O26" s="724"/>
      <c r="P26" s="725"/>
      <c r="Q26" s="729" t="s">
        <v>397</v>
      </c>
      <c r="R26" s="730"/>
      <c r="S26" s="730"/>
      <c r="T26" s="730"/>
      <c r="U26" s="731"/>
      <c r="V26" s="729" t="s">
        <v>398</v>
      </c>
      <c r="W26" s="730"/>
      <c r="X26" s="730"/>
      <c r="Y26" s="730"/>
      <c r="Z26" s="731"/>
      <c r="AA26" s="729" t="s">
        <v>399</v>
      </c>
      <c r="AB26" s="730"/>
      <c r="AC26" s="730"/>
      <c r="AD26" s="730"/>
      <c r="AE26" s="730"/>
      <c r="AF26" s="810" t="s">
        <v>400</v>
      </c>
      <c r="AG26" s="811"/>
      <c r="AH26" s="811"/>
      <c r="AI26" s="811"/>
      <c r="AJ26" s="812"/>
      <c r="AK26" s="730" t="s">
        <v>401</v>
      </c>
      <c r="AL26" s="730"/>
      <c r="AM26" s="730"/>
      <c r="AN26" s="730"/>
      <c r="AO26" s="731"/>
      <c r="AP26" s="729" t="s">
        <v>402</v>
      </c>
      <c r="AQ26" s="730"/>
      <c r="AR26" s="730"/>
      <c r="AS26" s="730"/>
      <c r="AT26" s="731"/>
      <c r="AU26" s="729" t="s">
        <v>403</v>
      </c>
      <c r="AV26" s="730"/>
      <c r="AW26" s="730"/>
      <c r="AX26" s="730"/>
      <c r="AY26" s="731"/>
      <c r="AZ26" s="729" t="s">
        <v>404</v>
      </c>
      <c r="BA26" s="730"/>
      <c r="BB26" s="730"/>
      <c r="BC26" s="730"/>
      <c r="BD26" s="731"/>
      <c r="BE26" s="729" t="s">
        <v>379</v>
      </c>
      <c r="BF26" s="730"/>
      <c r="BG26" s="730"/>
      <c r="BH26" s="730"/>
      <c r="BI26" s="736"/>
      <c r="BJ26" s="221"/>
      <c r="BK26" s="221"/>
      <c r="BL26" s="221"/>
      <c r="BM26" s="221"/>
      <c r="BN26" s="221"/>
      <c r="BO26" s="230"/>
      <c r="BP26" s="230"/>
      <c r="BQ26" s="227">
        <v>20</v>
      </c>
      <c r="BR26" s="228"/>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19"/>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1"/>
      <c r="BK27" s="221"/>
      <c r="BL27" s="221"/>
      <c r="BM27" s="221"/>
      <c r="BN27" s="221"/>
      <c r="BO27" s="230"/>
      <c r="BP27" s="230"/>
      <c r="BQ27" s="227">
        <v>21</v>
      </c>
      <c r="BR27" s="228"/>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19"/>
    </row>
    <row r="28" spans="1:131" ht="26.25" customHeight="1" thickTop="1" x14ac:dyDescent="0.15">
      <c r="A28" s="231">
        <v>1</v>
      </c>
      <c r="B28" s="745" t="s">
        <v>405</v>
      </c>
      <c r="C28" s="746"/>
      <c r="D28" s="746"/>
      <c r="E28" s="746"/>
      <c r="F28" s="746"/>
      <c r="G28" s="746"/>
      <c r="H28" s="746"/>
      <c r="I28" s="746"/>
      <c r="J28" s="746"/>
      <c r="K28" s="746"/>
      <c r="L28" s="746"/>
      <c r="M28" s="746"/>
      <c r="N28" s="746"/>
      <c r="O28" s="746"/>
      <c r="P28" s="747"/>
      <c r="Q28" s="818">
        <v>598</v>
      </c>
      <c r="R28" s="819"/>
      <c r="S28" s="819"/>
      <c r="T28" s="819"/>
      <c r="U28" s="819"/>
      <c r="V28" s="819">
        <v>563</v>
      </c>
      <c r="W28" s="819"/>
      <c r="X28" s="819"/>
      <c r="Y28" s="819"/>
      <c r="Z28" s="819"/>
      <c r="AA28" s="819">
        <v>35</v>
      </c>
      <c r="AB28" s="819"/>
      <c r="AC28" s="819"/>
      <c r="AD28" s="819"/>
      <c r="AE28" s="820"/>
      <c r="AF28" s="821">
        <v>35</v>
      </c>
      <c r="AG28" s="819"/>
      <c r="AH28" s="819"/>
      <c r="AI28" s="819"/>
      <c r="AJ28" s="822"/>
      <c r="AK28" s="823">
        <v>36</v>
      </c>
      <c r="AL28" s="824"/>
      <c r="AM28" s="824"/>
      <c r="AN28" s="824"/>
      <c r="AO28" s="824"/>
      <c r="AP28" s="824" t="s">
        <v>583</v>
      </c>
      <c r="AQ28" s="824"/>
      <c r="AR28" s="824"/>
      <c r="AS28" s="824"/>
      <c r="AT28" s="824"/>
      <c r="AU28" s="824">
        <v>36</v>
      </c>
      <c r="AV28" s="824"/>
      <c r="AW28" s="824"/>
      <c r="AX28" s="824"/>
      <c r="AY28" s="824"/>
      <c r="AZ28" s="825" t="s">
        <v>583</v>
      </c>
      <c r="BA28" s="825"/>
      <c r="BB28" s="825"/>
      <c r="BC28" s="825"/>
      <c r="BD28" s="825"/>
      <c r="BE28" s="816"/>
      <c r="BF28" s="816"/>
      <c r="BG28" s="816"/>
      <c r="BH28" s="816"/>
      <c r="BI28" s="817"/>
      <c r="BJ28" s="221"/>
      <c r="BK28" s="221"/>
      <c r="BL28" s="221"/>
      <c r="BM28" s="221"/>
      <c r="BN28" s="221"/>
      <c r="BO28" s="230"/>
      <c r="BP28" s="230"/>
      <c r="BQ28" s="227">
        <v>22</v>
      </c>
      <c r="BR28" s="228"/>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19"/>
    </row>
    <row r="29" spans="1:131" ht="26.25" customHeight="1" x14ac:dyDescent="0.15">
      <c r="A29" s="231">
        <v>2</v>
      </c>
      <c r="B29" s="776" t="s">
        <v>406</v>
      </c>
      <c r="C29" s="777"/>
      <c r="D29" s="777"/>
      <c r="E29" s="777"/>
      <c r="F29" s="777"/>
      <c r="G29" s="777"/>
      <c r="H29" s="777"/>
      <c r="I29" s="777"/>
      <c r="J29" s="777"/>
      <c r="K29" s="777"/>
      <c r="L29" s="777"/>
      <c r="M29" s="777"/>
      <c r="N29" s="777"/>
      <c r="O29" s="777"/>
      <c r="P29" s="778"/>
      <c r="Q29" s="779">
        <v>553</v>
      </c>
      <c r="R29" s="780"/>
      <c r="S29" s="780"/>
      <c r="T29" s="780"/>
      <c r="U29" s="780"/>
      <c r="V29" s="780">
        <v>547</v>
      </c>
      <c r="W29" s="780"/>
      <c r="X29" s="780"/>
      <c r="Y29" s="780"/>
      <c r="Z29" s="780"/>
      <c r="AA29" s="780">
        <v>6</v>
      </c>
      <c r="AB29" s="780"/>
      <c r="AC29" s="780"/>
      <c r="AD29" s="780"/>
      <c r="AE29" s="781"/>
      <c r="AF29" s="782">
        <v>6</v>
      </c>
      <c r="AG29" s="783"/>
      <c r="AH29" s="783"/>
      <c r="AI29" s="783"/>
      <c r="AJ29" s="784"/>
      <c r="AK29" s="830">
        <v>82</v>
      </c>
      <c r="AL29" s="826"/>
      <c r="AM29" s="826"/>
      <c r="AN29" s="826"/>
      <c r="AO29" s="826"/>
      <c r="AP29" s="826" t="s">
        <v>583</v>
      </c>
      <c r="AQ29" s="826"/>
      <c r="AR29" s="826"/>
      <c r="AS29" s="826"/>
      <c r="AT29" s="826"/>
      <c r="AU29" s="826">
        <v>82</v>
      </c>
      <c r="AV29" s="826"/>
      <c r="AW29" s="826"/>
      <c r="AX29" s="826"/>
      <c r="AY29" s="826"/>
      <c r="AZ29" s="827" t="s">
        <v>583</v>
      </c>
      <c r="BA29" s="827"/>
      <c r="BB29" s="827"/>
      <c r="BC29" s="827"/>
      <c r="BD29" s="827"/>
      <c r="BE29" s="828"/>
      <c r="BF29" s="828"/>
      <c r="BG29" s="828"/>
      <c r="BH29" s="828"/>
      <c r="BI29" s="829"/>
      <c r="BJ29" s="221"/>
      <c r="BK29" s="221"/>
      <c r="BL29" s="221"/>
      <c r="BM29" s="221"/>
      <c r="BN29" s="221"/>
      <c r="BO29" s="230"/>
      <c r="BP29" s="230"/>
      <c r="BQ29" s="227">
        <v>23</v>
      </c>
      <c r="BR29" s="228"/>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19"/>
    </row>
    <row r="30" spans="1:131" ht="26.25" customHeight="1" x14ac:dyDescent="0.15">
      <c r="A30" s="231">
        <v>3</v>
      </c>
      <c r="B30" s="776" t="s">
        <v>407</v>
      </c>
      <c r="C30" s="777"/>
      <c r="D30" s="777"/>
      <c r="E30" s="777"/>
      <c r="F30" s="777"/>
      <c r="G30" s="777"/>
      <c r="H30" s="777"/>
      <c r="I30" s="777"/>
      <c r="J30" s="777"/>
      <c r="K30" s="777"/>
      <c r="L30" s="777"/>
      <c r="M30" s="777"/>
      <c r="N30" s="777"/>
      <c r="O30" s="777"/>
      <c r="P30" s="778"/>
      <c r="Q30" s="779">
        <v>66</v>
      </c>
      <c r="R30" s="780"/>
      <c r="S30" s="780"/>
      <c r="T30" s="780"/>
      <c r="U30" s="780"/>
      <c r="V30" s="780">
        <v>66</v>
      </c>
      <c r="W30" s="780"/>
      <c r="X30" s="780"/>
      <c r="Y30" s="780"/>
      <c r="Z30" s="780"/>
      <c r="AA30" s="780">
        <v>0</v>
      </c>
      <c r="AB30" s="780"/>
      <c r="AC30" s="780"/>
      <c r="AD30" s="780"/>
      <c r="AE30" s="781"/>
      <c r="AF30" s="782">
        <v>0</v>
      </c>
      <c r="AG30" s="783"/>
      <c r="AH30" s="783"/>
      <c r="AI30" s="783"/>
      <c r="AJ30" s="784"/>
      <c r="AK30" s="830">
        <v>15</v>
      </c>
      <c r="AL30" s="826"/>
      <c r="AM30" s="826"/>
      <c r="AN30" s="826"/>
      <c r="AO30" s="826"/>
      <c r="AP30" s="826" t="s">
        <v>583</v>
      </c>
      <c r="AQ30" s="826"/>
      <c r="AR30" s="826"/>
      <c r="AS30" s="826"/>
      <c r="AT30" s="826"/>
      <c r="AU30" s="826">
        <v>15</v>
      </c>
      <c r="AV30" s="826"/>
      <c r="AW30" s="826"/>
      <c r="AX30" s="826"/>
      <c r="AY30" s="826"/>
      <c r="AZ30" s="827" t="s">
        <v>583</v>
      </c>
      <c r="BA30" s="827"/>
      <c r="BB30" s="827"/>
      <c r="BC30" s="827"/>
      <c r="BD30" s="827"/>
      <c r="BE30" s="828"/>
      <c r="BF30" s="828"/>
      <c r="BG30" s="828"/>
      <c r="BH30" s="828"/>
      <c r="BI30" s="829"/>
      <c r="BJ30" s="221"/>
      <c r="BK30" s="221"/>
      <c r="BL30" s="221"/>
      <c r="BM30" s="221"/>
      <c r="BN30" s="221"/>
      <c r="BO30" s="230"/>
      <c r="BP30" s="230"/>
      <c r="BQ30" s="227">
        <v>24</v>
      </c>
      <c r="BR30" s="228"/>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19"/>
    </row>
    <row r="31" spans="1:131" ht="26.25" customHeight="1" x14ac:dyDescent="0.15">
      <c r="A31" s="231">
        <v>4</v>
      </c>
      <c r="B31" s="776" t="s">
        <v>408</v>
      </c>
      <c r="C31" s="777"/>
      <c r="D31" s="777"/>
      <c r="E31" s="777"/>
      <c r="F31" s="777"/>
      <c r="G31" s="777"/>
      <c r="H31" s="777"/>
      <c r="I31" s="777"/>
      <c r="J31" s="777"/>
      <c r="K31" s="777"/>
      <c r="L31" s="777"/>
      <c r="M31" s="777"/>
      <c r="N31" s="777"/>
      <c r="O31" s="777"/>
      <c r="P31" s="778"/>
      <c r="Q31" s="779">
        <v>71</v>
      </c>
      <c r="R31" s="780"/>
      <c r="S31" s="780"/>
      <c r="T31" s="780"/>
      <c r="U31" s="780"/>
      <c r="V31" s="780">
        <v>2</v>
      </c>
      <c r="W31" s="780"/>
      <c r="X31" s="780"/>
      <c r="Y31" s="780"/>
      <c r="Z31" s="780"/>
      <c r="AA31" s="780">
        <v>69</v>
      </c>
      <c r="AB31" s="780"/>
      <c r="AC31" s="780"/>
      <c r="AD31" s="780"/>
      <c r="AE31" s="781"/>
      <c r="AF31" s="782">
        <v>69</v>
      </c>
      <c r="AG31" s="783"/>
      <c r="AH31" s="783"/>
      <c r="AI31" s="783"/>
      <c r="AJ31" s="784"/>
      <c r="AK31" s="830" t="s">
        <v>583</v>
      </c>
      <c r="AL31" s="826"/>
      <c r="AM31" s="826"/>
      <c r="AN31" s="826"/>
      <c r="AO31" s="826"/>
      <c r="AP31" s="826">
        <v>1032</v>
      </c>
      <c r="AQ31" s="826"/>
      <c r="AR31" s="826"/>
      <c r="AS31" s="826"/>
      <c r="AT31" s="826"/>
      <c r="AU31" s="826" t="s">
        <v>583</v>
      </c>
      <c r="AV31" s="826"/>
      <c r="AW31" s="826"/>
      <c r="AX31" s="826"/>
      <c r="AY31" s="826"/>
      <c r="AZ31" s="827" t="s">
        <v>583</v>
      </c>
      <c r="BA31" s="827"/>
      <c r="BB31" s="827"/>
      <c r="BC31" s="827"/>
      <c r="BD31" s="827"/>
      <c r="BE31" s="828" t="s">
        <v>409</v>
      </c>
      <c r="BF31" s="828"/>
      <c r="BG31" s="828"/>
      <c r="BH31" s="828"/>
      <c r="BI31" s="829"/>
      <c r="BJ31" s="221"/>
      <c r="BK31" s="221"/>
      <c r="BL31" s="221"/>
      <c r="BM31" s="221"/>
      <c r="BN31" s="221"/>
      <c r="BO31" s="230"/>
      <c r="BP31" s="230"/>
      <c r="BQ31" s="227">
        <v>25</v>
      </c>
      <c r="BR31" s="228"/>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19"/>
    </row>
    <row r="32" spans="1:131" ht="26.25" customHeight="1" x14ac:dyDescent="0.15">
      <c r="A32" s="231">
        <v>5</v>
      </c>
      <c r="B32" s="776" t="s">
        <v>410</v>
      </c>
      <c r="C32" s="777"/>
      <c r="D32" s="777"/>
      <c r="E32" s="777"/>
      <c r="F32" s="777"/>
      <c r="G32" s="777"/>
      <c r="H32" s="777"/>
      <c r="I32" s="777"/>
      <c r="J32" s="777"/>
      <c r="K32" s="777"/>
      <c r="L32" s="777"/>
      <c r="M32" s="777"/>
      <c r="N32" s="777"/>
      <c r="O32" s="777"/>
      <c r="P32" s="778"/>
      <c r="Q32" s="779">
        <v>26</v>
      </c>
      <c r="R32" s="780"/>
      <c r="S32" s="780"/>
      <c r="T32" s="780"/>
      <c r="U32" s="780"/>
      <c r="V32" s="780">
        <v>6</v>
      </c>
      <c r="W32" s="780"/>
      <c r="X32" s="780"/>
      <c r="Y32" s="780"/>
      <c r="Z32" s="780"/>
      <c r="AA32" s="780">
        <v>20</v>
      </c>
      <c r="AB32" s="780"/>
      <c r="AC32" s="780"/>
      <c r="AD32" s="780"/>
      <c r="AE32" s="781"/>
      <c r="AF32" s="782">
        <v>20</v>
      </c>
      <c r="AG32" s="783"/>
      <c r="AH32" s="783"/>
      <c r="AI32" s="783"/>
      <c r="AJ32" s="784"/>
      <c r="AK32" s="830" t="s">
        <v>583</v>
      </c>
      <c r="AL32" s="826"/>
      <c r="AM32" s="826"/>
      <c r="AN32" s="826"/>
      <c r="AO32" s="826"/>
      <c r="AP32" s="826">
        <v>978</v>
      </c>
      <c r="AQ32" s="826"/>
      <c r="AR32" s="826"/>
      <c r="AS32" s="826"/>
      <c r="AT32" s="826"/>
      <c r="AU32" s="826" t="s">
        <v>583</v>
      </c>
      <c r="AV32" s="826"/>
      <c r="AW32" s="826"/>
      <c r="AX32" s="826"/>
      <c r="AY32" s="826"/>
      <c r="AZ32" s="827" t="s">
        <v>583</v>
      </c>
      <c r="BA32" s="827"/>
      <c r="BB32" s="827"/>
      <c r="BC32" s="827"/>
      <c r="BD32" s="827"/>
      <c r="BE32" s="828" t="s">
        <v>409</v>
      </c>
      <c r="BF32" s="828"/>
      <c r="BG32" s="828"/>
      <c r="BH32" s="828"/>
      <c r="BI32" s="829"/>
      <c r="BJ32" s="221"/>
      <c r="BK32" s="221"/>
      <c r="BL32" s="221"/>
      <c r="BM32" s="221"/>
      <c r="BN32" s="221"/>
      <c r="BO32" s="230"/>
      <c r="BP32" s="230"/>
      <c r="BQ32" s="227">
        <v>26</v>
      </c>
      <c r="BR32" s="228"/>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19"/>
    </row>
    <row r="33" spans="1:131" ht="26.25" customHeight="1" x14ac:dyDescent="0.15">
      <c r="A33" s="231">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1"/>
      <c r="BK33" s="221"/>
      <c r="BL33" s="221"/>
      <c r="BM33" s="221"/>
      <c r="BN33" s="221"/>
      <c r="BO33" s="230"/>
      <c r="BP33" s="230"/>
      <c r="BQ33" s="227">
        <v>27</v>
      </c>
      <c r="BR33" s="228"/>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19"/>
    </row>
    <row r="34" spans="1:131" ht="26.25" customHeight="1" x14ac:dyDescent="0.15">
      <c r="A34" s="231">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1"/>
      <c r="BK34" s="221"/>
      <c r="BL34" s="221"/>
      <c r="BM34" s="221"/>
      <c r="BN34" s="221"/>
      <c r="BO34" s="230"/>
      <c r="BP34" s="230"/>
      <c r="BQ34" s="227">
        <v>28</v>
      </c>
      <c r="BR34" s="228"/>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19"/>
    </row>
    <row r="35" spans="1:131" ht="26.25" customHeight="1" x14ac:dyDescent="0.15">
      <c r="A35" s="231">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1"/>
      <c r="BK35" s="221"/>
      <c r="BL35" s="221"/>
      <c r="BM35" s="221"/>
      <c r="BN35" s="221"/>
      <c r="BO35" s="230"/>
      <c r="BP35" s="230"/>
      <c r="BQ35" s="227">
        <v>29</v>
      </c>
      <c r="BR35" s="228"/>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19"/>
    </row>
    <row r="36" spans="1:131" ht="26.25" customHeight="1" x14ac:dyDescent="0.15">
      <c r="A36" s="231">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1"/>
      <c r="BK36" s="221"/>
      <c r="BL36" s="221"/>
      <c r="BM36" s="221"/>
      <c r="BN36" s="221"/>
      <c r="BO36" s="230"/>
      <c r="BP36" s="230"/>
      <c r="BQ36" s="227">
        <v>30</v>
      </c>
      <c r="BR36" s="228"/>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19"/>
    </row>
    <row r="37" spans="1:131" ht="26.25" customHeight="1" x14ac:dyDescent="0.15">
      <c r="A37" s="231">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1"/>
      <c r="BK37" s="221"/>
      <c r="BL37" s="221"/>
      <c r="BM37" s="221"/>
      <c r="BN37" s="221"/>
      <c r="BO37" s="230"/>
      <c r="BP37" s="230"/>
      <c r="BQ37" s="227">
        <v>31</v>
      </c>
      <c r="BR37" s="228"/>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19"/>
    </row>
    <row r="38" spans="1:131" ht="26.25" customHeight="1" x14ac:dyDescent="0.15">
      <c r="A38" s="231">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1"/>
      <c r="BK38" s="221"/>
      <c r="BL38" s="221"/>
      <c r="BM38" s="221"/>
      <c r="BN38" s="221"/>
      <c r="BO38" s="230"/>
      <c r="BP38" s="230"/>
      <c r="BQ38" s="227">
        <v>32</v>
      </c>
      <c r="BR38" s="228"/>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19"/>
    </row>
    <row r="39" spans="1:131" ht="26.25" customHeight="1" x14ac:dyDescent="0.15">
      <c r="A39" s="231">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1"/>
      <c r="BK39" s="221"/>
      <c r="BL39" s="221"/>
      <c r="BM39" s="221"/>
      <c r="BN39" s="221"/>
      <c r="BO39" s="230"/>
      <c r="BP39" s="230"/>
      <c r="BQ39" s="227">
        <v>33</v>
      </c>
      <c r="BR39" s="228"/>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19"/>
    </row>
    <row r="40" spans="1:131" ht="26.25" customHeight="1" x14ac:dyDescent="0.15">
      <c r="A40" s="227">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1"/>
      <c r="BK40" s="221"/>
      <c r="BL40" s="221"/>
      <c r="BM40" s="221"/>
      <c r="BN40" s="221"/>
      <c r="BO40" s="230"/>
      <c r="BP40" s="230"/>
      <c r="BQ40" s="227">
        <v>34</v>
      </c>
      <c r="BR40" s="228"/>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19"/>
    </row>
    <row r="41" spans="1:131" ht="26.25" customHeight="1" x14ac:dyDescent="0.15">
      <c r="A41" s="227">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1"/>
      <c r="BK41" s="221"/>
      <c r="BL41" s="221"/>
      <c r="BM41" s="221"/>
      <c r="BN41" s="221"/>
      <c r="BO41" s="230"/>
      <c r="BP41" s="230"/>
      <c r="BQ41" s="227">
        <v>35</v>
      </c>
      <c r="BR41" s="228"/>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19"/>
    </row>
    <row r="42" spans="1:131" ht="26.25" customHeight="1" x14ac:dyDescent="0.15">
      <c r="A42" s="227">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1"/>
      <c r="BK42" s="221"/>
      <c r="BL42" s="221"/>
      <c r="BM42" s="221"/>
      <c r="BN42" s="221"/>
      <c r="BO42" s="230"/>
      <c r="BP42" s="230"/>
      <c r="BQ42" s="227">
        <v>36</v>
      </c>
      <c r="BR42" s="228"/>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19"/>
    </row>
    <row r="43" spans="1:131" ht="26.25" customHeight="1" x14ac:dyDescent="0.15">
      <c r="A43" s="227">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1"/>
      <c r="BK43" s="221"/>
      <c r="BL43" s="221"/>
      <c r="BM43" s="221"/>
      <c r="BN43" s="221"/>
      <c r="BO43" s="230"/>
      <c r="BP43" s="230"/>
      <c r="BQ43" s="227">
        <v>37</v>
      </c>
      <c r="BR43" s="228"/>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19"/>
    </row>
    <row r="44" spans="1:131" ht="26.25" customHeight="1" x14ac:dyDescent="0.15">
      <c r="A44" s="227">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1"/>
      <c r="BK44" s="221"/>
      <c r="BL44" s="221"/>
      <c r="BM44" s="221"/>
      <c r="BN44" s="221"/>
      <c r="BO44" s="230"/>
      <c r="BP44" s="230"/>
      <c r="BQ44" s="227">
        <v>38</v>
      </c>
      <c r="BR44" s="228"/>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19"/>
    </row>
    <row r="45" spans="1:131" ht="26.25" customHeight="1" x14ac:dyDescent="0.15">
      <c r="A45" s="227">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1"/>
      <c r="BK45" s="221"/>
      <c r="BL45" s="221"/>
      <c r="BM45" s="221"/>
      <c r="BN45" s="221"/>
      <c r="BO45" s="230"/>
      <c r="BP45" s="230"/>
      <c r="BQ45" s="227">
        <v>39</v>
      </c>
      <c r="BR45" s="228"/>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19"/>
    </row>
    <row r="46" spans="1:131" ht="26.25" customHeight="1" x14ac:dyDescent="0.15">
      <c r="A46" s="227">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1"/>
      <c r="BK46" s="221"/>
      <c r="BL46" s="221"/>
      <c r="BM46" s="221"/>
      <c r="BN46" s="221"/>
      <c r="BO46" s="230"/>
      <c r="BP46" s="230"/>
      <c r="BQ46" s="227">
        <v>40</v>
      </c>
      <c r="BR46" s="228"/>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19"/>
    </row>
    <row r="47" spans="1:131" ht="26.25" customHeight="1" x14ac:dyDescent="0.15">
      <c r="A47" s="227">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1"/>
      <c r="BK47" s="221"/>
      <c r="BL47" s="221"/>
      <c r="BM47" s="221"/>
      <c r="BN47" s="221"/>
      <c r="BO47" s="230"/>
      <c r="BP47" s="230"/>
      <c r="BQ47" s="227">
        <v>41</v>
      </c>
      <c r="BR47" s="228"/>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19"/>
    </row>
    <row r="48" spans="1:131" ht="26.25" customHeight="1" x14ac:dyDescent="0.15">
      <c r="A48" s="227">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1"/>
      <c r="BK48" s="221"/>
      <c r="BL48" s="221"/>
      <c r="BM48" s="221"/>
      <c r="BN48" s="221"/>
      <c r="BO48" s="230"/>
      <c r="BP48" s="230"/>
      <c r="BQ48" s="227">
        <v>42</v>
      </c>
      <c r="BR48" s="228"/>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19"/>
    </row>
    <row r="49" spans="1:131" ht="26.25" customHeight="1" x14ac:dyDescent="0.15">
      <c r="A49" s="227">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1"/>
      <c r="BK49" s="221"/>
      <c r="BL49" s="221"/>
      <c r="BM49" s="221"/>
      <c r="BN49" s="221"/>
      <c r="BO49" s="230"/>
      <c r="BP49" s="230"/>
      <c r="BQ49" s="227">
        <v>43</v>
      </c>
      <c r="BR49" s="228"/>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19"/>
    </row>
    <row r="50" spans="1:131" ht="26.25" customHeight="1" x14ac:dyDescent="0.15">
      <c r="A50" s="227">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1"/>
      <c r="BK50" s="221"/>
      <c r="BL50" s="221"/>
      <c r="BM50" s="221"/>
      <c r="BN50" s="221"/>
      <c r="BO50" s="230"/>
      <c r="BP50" s="230"/>
      <c r="BQ50" s="227">
        <v>44</v>
      </c>
      <c r="BR50" s="228"/>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19"/>
    </row>
    <row r="51" spans="1:131" ht="26.25" customHeight="1" x14ac:dyDescent="0.15">
      <c r="A51" s="227">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1"/>
      <c r="BK51" s="221"/>
      <c r="BL51" s="221"/>
      <c r="BM51" s="221"/>
      <c r="BN51" s="221"/>
      <c r="BO51" s="230"/>
      <c r="BP51" s="230"/>
      <c r="BQ51" s="227">
        <v>45</v>
      </c>
      <c r="BR51" s="228"/>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19"/>
    </row>
    <row r="52" spans="1:131" ht="26.25" customHeight="1" x14ac:dyDescent="0.15">
      <c r="A52" s="227">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1"/>
      <c r="BK52" s="221"/>
      <c r="BL52" s="221"/>
      <c r="BM52" s="221"/>
      <c r="BN52" s="221"/>
      <c r="BO52" s="230"/>
      <c r="BP52" s="230"/>
      <c r="BQ52" s="227">
        <v>46</v>
      </c>
      <c r="BR52" s="228"/>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19"/>
    </row>
    <row r="53" spans="1:131" ht="26.25" customHeight="1" x14ac:dyDescent="0.15">
      <c r="A53" s="227">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1"/>
      <c r="BK53" s="221"/>
      <c r="BL53" s="221"/>
      <c r="BM53" s="221"/>
      <c r="BN53" s="221"/>
      <c r="BO53" s="230"/>
      <c r="BP53" s="230"/>
      <c r="BQ53" s="227">
        <v>47</v>
      </c>
      <c r="BR53" s="228"/>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19"/>
    </row>
    <row r="54" spans="1:131" ht="26.25" customHeight="1" x14ac:dyDescent="0.15">
      <c r="A54" s="227">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1"/>
      <c r="BK54" s="221"/>
      <c r="BL54" s="221"/>
      <c r="BM54" s="221"/>
      <c r="BN54" s="221"/>
      <c r="BO54" s="230"/>
      <c r="BP54" s="230"/>
      <c r="BQ54" s="227">
        <v>48</v>
      </c>
      <c r="BR54" s="228"/>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19"/>
    </row>
    <row r="55" spans="1:131" ht="26.25" customHeight="1" x14ac:dyDescent="0.15">
      <c r="A55" s="227">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1"/>
      <c r="BK55" s="221"/>
      <c r="BL55" s="221"/>
      <c r="BM55" s="221"/>
      <c r="BN55" s="221"/>
      <c r="BO55" s="230"/>
      <c r="BP55" s="230"/>
      <c r="BQ55" s="227">
        <v>49</v>
      </c>
      <c r="BR55" s="228"/>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19"/>
    </row>
    <row r="56" spans="1:131" ht="26.25" customHeight="1" x14ac:dyDescent="0.15">
      <c r="A56" s="227">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1"/>
      <c r="BK56" s="221"/>
      <c r="BL56" s="221"/>
      <c r="BM56" s="221"/>
      <c r="BN56" s="221"/>
      <c r="BO56" s="230"/>
      <c r="BP56" s="230"/>
      <c r="BQ56" s="227">
        <v>50</v>
      </c>
      <c r="BR56" s="228"/>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19"/>
    </row>
    <row r="57" spans="1:131" ht="26.25" customHeight="1" x14ac:dyDescent="0.15">
      <c r="A57" s="227">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1"/>
      <c r="BK57" s="221"/>
      <c r="BL57" s="221"/>
      <c r="BM57" s="221"/>
      <c r="BN57" s="221"/>
      <c r="BO57" s="230"/>
      <c r="BP57" s="230"/>
      <c r="BQ57" s="227">
        <v>51</v>
      </c>
      <c r="BR57" s="228"/>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19"/>
    </row>
    <row r="58" spans="1:131" ht="26.25" customHeight="1" x14ac:dyDescent="0.15">
      <c r="A58" s="227">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1"/>
      <c r="BK58" s="221"/>
      <c r="BL58" s="221"/>
      <c r="BM58" s="221"/>
      <c r="BN58" s="221"/>
      <c r="BO58" s="230"/>
      <c r="BP58" s="230"/>
      <c r="BQ58" s="227">
        <v>52</v>
      </c>
      <c r="BR58" s="228"/>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19"/>
    </row>
    <row r="59" spans="1:131" ht="26.25" customHeight="1" x14ac:dyDescent="0.15">
      <c r="A59" s="227">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1"/>
      <c r="BK59" s="221"/>
      <c r="BL59" s="221"/>
      <c r="BM59" s="221"/>
      <c r="BN59" s="221"/>
      <c r="BO59" s="230"/>
      <c r="BP59" s="230"/>
      <c r="BQ59" s="227">
        <v>53</v>
      </c>
      <c r="BR59" s="228"/>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19"/>
    </row>
    <row r="60" spans="1:131" ht="26.25" customHeight="1" x14ac:dyDescent="0.15">
      <c r="A60" s="227">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1"/>
      <c r="BK60" s="221"/>
      <c r="BL60" s="221"/>
      <c r="BM60" s="221"/>
      <c r="BN60" s="221"/>
      <c r="BO60" s="230"/>
      <c r="BP60" s="230"/>
      <c r="BQ60" s="227">
        <v>54</v>
      </c>
      <c r="BR60" s="228"/>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19"/>
    </row>
    <row r="61" spans="1:131" ht="26.25" customHeight="1" thickBot="1" x14ac:dyDescent="0.2">
      <c r="A61" s="227">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1"/>
      <c r="BK61" s="221"/>
      <c r="BL61" s="221"/>
      <c r="BM61" s="221"/>
      <c r="BN61" s="221"/>
      <c r="BO61" s="230"/>
      <c r="BP61" s="230"/>
      <c r="BQ61" s="227">
        <v>55</v>
      </c>
      <c r="BR61" s="228"/>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19"/>
    </row>
    <row r="62" spans="1:131" ht="26.25" customHeight="1" x14ac:dyDescent="0.15">
      <c r="A62" s="227">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411</v>
      </c>
      <c r="BK62" s="802"/>
      <c r="BL62" s="802"/>
      <c r="BM62" s="802"/>
      <c r="BN62" s="803"/>
      <c r="BO62" s="230"/>
      <c r="BP62" s="230"/>
      <c r="BQ62" s="227">
        <v>56</v>
      </c>
      <c r="BR62" s="228"/>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19"/>
    </row>
    <row r="63" spans="1:131" ht="26.25" customHeight="1" thickBot="1" x14ac:dyDescent="0.2">
      <c r="A63" s="229" t="s">
        <v>392</v>
      </c>
      <c r="B63" s="785" t="s">
        <v>412</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130</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413</v>
      </c>
      <c r="BK63" s="848"/>
      <c r="BL63" s="848"/>
      <c r="BM63" s="848"/>
      <c r="BN63" s="849"/>
      <c r="BO63" s="230"/>
      <c r="BP63" s="230"/>
      <c r="BQ63" s="227">
        <v>57</v>
      </c>
      <c r="BR63" s="228"/>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19"/>
    </row>
    <row r="64" spans="1:131" ht="26.25" customHeight="1" x14ac:dyDescent="0.1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19"/>
    </row>
    <row r="65" spans="1:131" ht="26.25" customHeight="1" thickBot="1" x14ac:dyDescent="0.2">
      <c r="A65" s="221" t="s">
        <v>414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19"/>
    </row>
    <row r="66" spans="1:131" ht="26.25" customHeight="1" x14ac:dyDescent="0.15">
      <c r="A66" s="723" t="s">
        <v>415</v>
      </c>
      <c r="B66" s="724"/>
      <c r="C66" s="724"/>
      <c r="D66" s="724"/>
      <c r="E66" s="724"/>
      <c r="F66" s="724"/>
      <c r="G66" s="724"/>
      <c r="H66" s="724"/>
      <c r="I66" s="724"/>
      <c r="J66" s="724"/>
      <c r="K66" s="724"/>
      <c r="L66" s="724"/>
      <c r="M66" s="724"/>
      <c r="N66" s="724"/>
      <c r="O66" s="724"/>
      <c r="P66" s="725"/>
      <c r="Q66" s="729" t="s">
        <v>416</v>
      </c>
      <c r="R66" s="730"/>
      <c r="S66" s="730"/>
      <c r="T66" s="730"/>
      <c r="U66" s="731"/>
      <c r="V66" s="729" t="s">
        <v>417</v>
      </c>
      <c r="W66" s="730"/>
      <c r="X66" s="730"/>
      <c r="Y66" s="730"/>
      <c r="Z66" s="731"/>
      <c r="AA66" s="729" t="s">
        <v>418</v>
      </c>
      <c r="AB66" s="730"/>
      <c r="AC66" s="730"/>
      <c r="AD66" s="730"/>
      <c r="AE66" s="731"/>
      <c r="AF66" s="850" t="s">
        <v>419</v>
      </c>
      <c r="AG66" s="811"/>
      <c r="AH66" s="811"/>
      <c r="AI66" s="811"/>
      <c r="AJ66" s="851"/>
      <c r="AK66" s="729" t="s">
        <v>420</v>
      </c>
      <c r="AL66" s="724"/>
      <c r="AM66" s="724"/>
      <c r="AN66" s="724"/>
      <c r="AO66" s="725"/>
      <c r="AP66" s="729" t="s">
        <v>421</v>
      </c>
      <c r="AQ66" s="730"/>
      <c r="AR66" s="730"/>
      <c r="AS66" s="730"/>
      <c r="AT66" s="731"/>
      <c r="AU66" s="729" t="s">
        <v>422</v>
      </c>
      <c r="AV66" s="730"/>
      <c r="AW66" s="730"/>
      <c r="AX66" s="730"/>
      <c r="AY66" s="731"/>
      <c r="AZ66" s="729" t="s">
        <v>379</v>
      </c>
      <c r="BA66" s="730"/>
      <c r="BB66" s="730"/>
      <c r="BC66" s="730"/>
      <c r="BD66" s="736"/>
      <c r="BE66" s="230"/>
      <c r="BF66" s="230"/>
      <c r="BG66" s="230"/>
      <c r="BH66" s="230"/>
      <c r="BI66" s="230"/>
      <c r="BJ66" s="230"/>
      <c r="BK66" s="230"/>
      <c r="BL66" s="230"/>
      <c r="BM66" s="230"/>
      <c r="BN66" s="230"/>
      <c r="BO66" s="230"/>
      <c r="BP66" s="230"/>
      <c r="BQ66" s="227">
        <v>60</v>
      </c>
      <c r="BR66" s="232"/>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19"/>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0"/>
      <c r="BF67" s="230"/>
      <c r="BG67" s="230"/>
      <c r="BH67" s="230"/>
      <c r="BI67" s="230"/>
      <c r="BJ67" s="230"/>
      <c r="BK67" s="230"/>
      <c r="BL67" s="230"/>
      <c r="BM67" s="230"/>
      <c r="BN67" s="230"/>
      <c r="BO67" s="230"/>
      <c r="BP67" s="230"/>
      <c r="BQ67" s="227">
        <v>61</v>
      </c>
      <c r="BR67" s="232"/>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19"/>
    </row>
    <row r="68" spans="1:131" ht="26.25" customHeight="1" thickTop="1" x14ac:dyDescent="0.15">
      <c r="A68" s="225">
        <v>1</v>
      </c>
      <c r="B68" s="865" t="s">
        <v>586</v>
      </c>
      <c r="C68" s="866"/>
      <c r="D68" s="866"/>
      <c r="E68" s="866"/>
      <c r="F68" s="866"/>
      <c r="G68" s="866"/>
      <c r="H68" s="866"/>
      <c r="I68" s="866"/>
      <c r="J68" s="866"/>
      <c r="K68" s="866"/>
      <c r="L68" s="866"/>
      <c r="M68" s="866"/>
      <c r="N68" s="866"/>
      <c r="O68" s="866"/>
      <c r="P68" s="867"/>
      <c r="Q68" s="868">
        <v>2078</v>
      </c>
      <c r="R68" s="862"/>
      <c r="S68" s="862"/>
      <c r="T68" s="862"/>
      <c r="U68" s="862"/>
      <c r="V68" s="862">
        <v>1903</v>
      </c>
      <c r="W68" s="862"/>
      <c r="X68" s="862"/>
      <c r="Y68" s="862"/>
      <c r="Z68" s="862"/>
      <c r="AA68" s="862">
        <v>175</v>
      </c>
      <c r="AB68" s="862"/>
      <c r="AC68" s="862"/>
      <c r="AD68" s="862"/>
      <c r="AE68" s="862"/>
      <c r="AF68" s="862">
        <v>175</v>
      </c>
      <c r="AG68" s="862"/>
      <c r="AH68" s="862"/>
      <c r="AI68" s="862"/>
      <c r="AJ68" s="862"/>
      <c r="AK68" s="862">
        <v>56</v>
      </c>
      <c r="AL68" s="862"/>
      <c r="AM68" s="862"/>
      <c r="AN68" s="862"/>
      <c r="AO68" s="862"/>
      <c r="AP68" s="862">
        <v>80</v>
      </c>
      <c r="AQ68" s="862"/>
      <c r="AR68" s="862"/>
      <c r="AS68" s="862"/>
      <c r="AT68" s="862"/>
      <c r="AU68" s="862">
        <v>80</v>
      </c>
      <c r="AV68" s="862"/>
      <c r="AW68" s="862"/>
      <c r="AX68" s="862"/>
      <c r="AY68" s="862"/>
      <c r="AZ68" s="863"/>
      <c r="BA68" s="863"/>
      <c r="BB68" s="863"/>
      <c r="BC68" s="863"/>
      <c r="BD68" s="864"/>
      <c r="BE68" s="230"/>
      <c r="BF68" s="230"/>
      <c r="BG68" s="230"/>
      <c r="BH68" s="230"/>
      <c r="BI68" s="230"/>
      <c r="BJ68" s="230"/>
      <c r="BK68" s="230"/>
      <c r="BL68" s="230"/>
      <c r="BM68" s="230"/>
      <c r="BN68" s="230"/>
      <c r="BO68" s="230"/>
      <c r="BP68" s="230"/>
      <c r="BQ68" s="227">
        <v>62</v>
      </c>
      <c r="BR68" s="232"/>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19"/>
    </row>
    <row r="69" spans="1:131" ht="26.25" customHeight="1" x14ac:dyDescent="0.15">
      <c r="A69" s="227">
        <v>2</v>
      </c>
      <c r="B69" s="869" t="s">
        <v>587</v>
      </c>
      <c r="C69" s="870"/>
      <c r="D69" s="870"/>
      <c r="E69" s="870"/>
      <c r="F69" s="870"/>
      <c r="G69" s="870"/>
      <c r="H69" s="870"/>
      <c r="I69" s="870"/>
      <c r="J69" s="870"/>
      <c r="K69" s="870"/>
      <c r="L69" s="870"/>
      <c r="M69" s="870"/>
      <c r="N69" s="870"/>
      <c r="O69" s="870"/>
      <c r="P69" s="871"/>
      <c r="Q69" s="872">
        <v>116</v>
      </c>
      <c r="R69" s="826"/>
      <c r="S69" s="826"/>
      <c r="T69" s="826"/>
      <c r="U69" s="826"/>
      <c r="V69" s="826">
        <v>90</v>
      </c>
      <c r="W69" s="826"/>
      <c r="X69" s="826"/>
      <c r="Y69" s="826"/>
      <c r="Z69" s="826"/>
      <c r="AA69" s="826">
        <v>26</v>
      </c>
      <c r="AB69" s="826"/>
      <c r="AC69" s="826"/>
      <c r="AD69" s="826"/>
      <c r="AE69" s="826"/>
      <c r="AF69" s="826">
        <v>26</v>
      </c>
      <c r="AG69" s="826"/>
      <c r="AH69" s="826"/>
      <c r="AI69" s="826"/>
      <c r="AJ69" s="826"/>
      <c r="AK69" s="826" t="s">
        <v>598</v>
      </c>
      <c r="AL69" s="826"/>
      <c r="AM69" s="826"/>
      <c r="AN69" s="826"/>
      <c r="AO69" s="826"/>
      <c r="AP69" s="826" t="s">
        <v>598</v>
      </c>
      <c r="AQ69" s="826"/>
      <c r="AR69" s="826"/>
      <c r="AS69" s="826"/>
      <c r="AT69" s="826"/>
      <c r="AU69" s="826" t="s">
        <v>598</v>
      </c>
      <c r="AV69" s="826"/>
      <c r="AW69" s="826"/>
      <c r="AX69" s="826"/>
      <c r="AY69" s="826"/>
      <c r="AZ69" s="828"/>
      <c r="BA69" s="828"/>
      <c r="BB69" s="828"/>
      <c r="BC69" s="828"/>
      <c r="BD69" s="829"/>
      <c r="BE69" s="230"/>
      <c r="BF69" s="230"/>
      <c r="BG69" s="230"/>
      <c r="BH69" s="230"/>
      <c r="BI69" s="230"/>
      <c r="BJ69" s="230"/>
      <c r="BK69" s="230"/>
      <c r="BL69" s="230"/>
      <c r="BM69" s="230"/>
      <c r="BN69" s="230"/>
      <c r="BO69" s="230"/>
      <c r="BP69" s="230"/>
      <c r="BQ69" s="227">
        <v>63</v>
      </c>
      <c r="BR69" s="232"/>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19"/>
    </row>
    <row r="70" spans="1:131" ht="26.25" customHeight="1" x14ac:dyDescent="0.15">
      <c r="A70" s="227">
        <v>3</v>
      </c>
      <c r="B70" s="869" t="s">
        <v>588</v>
      </c>
      <c r="C70" s="870"/>
      <c r="D70" s="870"/>
      <c r="E70" s="870"/>
      <c r="F70" s="870"/>
      <c r="G70" s="870"/>
      <c r="H70" s="870"/>
      <c r="I70" s="870"/>
      <c r="J70" s="870"/>
      <c r="K70" s="870"/>
      <c r="L70" s="870"/>
      <c r="M70" s="870"/>
      <c r="N70" s="870"/>
      <c r="O70" s="870"/>
      <c r="P70" s="871"/>
      <c r="Q70" s="872">
        <v>2517</v>
      </c>
      <c r="R70" s="826"/>
      <c r="S70" s="826"/>
      <c r="T70" s="826"/>
      <c r="U70" s="826"/>
      <c r="V70" s="826">
        <v>2478</v>
      </c>
      <c r="W70" s="826"/>
      <c r="X70" s="826"/>
      <c r="Y70" s="826"/>
      <c r="Z70" s="826"/>
      <c r="AA70" s="826">
        <v>39</v>
      </c>
      <c r="AB70" s="826"/>
      <c r="AC70" s="826"/>
      <c r="AD70" s="826"/>
      <c r="AE70" s="826"/>
      <c r="AF70" s="826">
        <v>39</v>
      </c>
      <c r="AG70" s="826"/>
      <c r="AH70" s="826"/>
      <c r="AI70" s="826"/>
      <c r="AJ70" s="826"/>
      <c r="AK70" s="826" t="s">
        <v>598</v>
      </c>
      <c r="AL70" s="826"/>
      <c r="AM70" s="826"/>
      <c r="AN70" s="826"/>
      <c r="AO70" s="826"/>
      <c r="AP70" s="826">
        <v>943</v>
      </c>
      <c r="AQ70" s="826"/>
      <c r="AR70" s="826"/>
      <c r="AS70" s="826"/>
      <c r="AT70" s="826"/>
      <c r="AU70" s="826">
        <v>943</v>
      </c>
      <c r="AV70" s="826"/>
      <c r="AW70" s="826"/>
      <c r="AX70" s="826"/>
      <c r="AY70" s="826"/>
      <c r="AZ70" s="828"/>
      <c r="BA70" s="828"/>
      <c r="BB70" s="828"/>
      <c r="BC70" s="828"/>
      <c r="BD70" s="829"/>
      <c r="BE70" s="230"/>
      <c r="BF70" s="230"/>
      <c r="BG70" s="230"/>
      <c r="BH70" s="230"/>
      <c r="BI70" s="230"/>
      <c r="BJ70" s="230"/>
      <c r="BK70" s="230"/>
      <c r="BL70" s="230"/>
      <c r="BM70" s="230"/>
      <c r="BN70" s="230"/>
      <c r="BO70" s="230"/>
      <c r="BP70" s="230"/>
      <c r="BQ70" s="227">
        <v>64</v>
      </c>
      <c r="BR70" s="232"/>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19"/>
    </row>
    <row r="71" spans="1:131" ht="26.25" customHeight="1" x14ac:dyDescent="0.15">
      <c r="A71" s="227">
        <v>4</v>
      </c>
      <c r="B71" s="869" t="s">
        <v>589</v>
      </c>
      <c r="C71" s="870"/>
      <c r="D71" s="870"/>
      <c r="E71" s="870"/>
      <c r="F71" s="870"/>
      <c r="G71" s="870"/>
      <c r="H71" s="870"/>
      <c r="I71" s="870"/>
      <c r="J71" s="870"/>
      <c r="K71" s="870"/>
      <c r="L71" s="870"/>
      <c r="M71" s="870"/>
      <c r="N71" s="870"/>
      <c r="O71" s="870"/>
      <c r="P71" s="871"/>
      <c r="Q71" s="872">
        <v>214</v>
      </c>
      <c r="R71" s="826"/>
      <c r="S71" s="826"/>
      <c r="T71" s="826"/>
      <c r="U71" s="826"/>
      <c r="V71" s="826">
        <v>200</v>
      </c>
      <c r="W71" s="826"/>
      <c r="X71" s="826"/>
      <c r="Y71" s="826"/>
      <c r="Z71" s="826"/>
      <c r="AA71" s="826">
        <v>14</v>
      </c>
      <c r="AB71" s="826"/>
      <c r="AC71" s="826"/>
      <c r="AD71" s="826"/>
      <c r="AE71" s="826"/>
      <c r="AF71" s="826">
        <v>14</v>
      </c>
      <c r="AG71" s="826"/>
      <c r="AH71" s="826"/>
      <c r="AI71" s="826"/>
      <c r="AJ71" s="826"/>
      <c r="AK71" s="826" t="s">
        <v>598</v>
      </c>
      <c r="AL71" s="826"/>
      <c r="AM71" s="826"/>
      <c r="AN71" s="826"/>
      <c r="AO71" s="826"/>
      <c r="AP71" s="826" t="s">
        <v>598</v>
      </c>
      <c r="AQ71" s="826"/>
      <c r="AR71" s="826"/>
      <c r="AS71" s="826"/>
      <c r="AT71" s="826"/>
      <c r="AU71" s="826" t="s">
        <v>598</v>
      </c>
      <c r="AV71" s="826"/>
      <c r="AW71" s="826"/>
      <c r="AX71" s="826"/>
      <c r="AY71" s="826"/>
      <c r="AZ71" s="828"/>
      <c r="BA71" s="828"/>
      <c r="BB71" s="828"/>
      <c r="BC71" s="828"/>
      <c r="BD71" s="829"/>
      <c r="BE71" s="230"/>
      <c r="BF71" s="230"/>
      <c r="BG71" s="230"/>
      <c r="BH71" s="230"/>
      <c r="BI71" s="230"/>
      <c r="BJ71" s="230"/>
      <c r="BK71" s="230"/>
      <c r="BL71" s="230"/>
      <c r="BM71" s="230"/>
      <c r="BN71" s="230"/>
      <c r="BO71" s="230"/>
      <c r="BP71" s="230"/>
      <c r="BQ71" s="227">
        <v>65</v>
      </c>
      <c r="BR71" s="232"/>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19"/>
    </row>
    <row r="72" spans="1:131" ht="26.25" customHeight="1" x14ac:dyDescent="0.15">
      <c r="A72" s="227">
        <v>5</v>
      </c>
      <c r="B72" s="869" t="s">
        <v>590</v>
      </c>
      <c r="C72" s="870"/>
      <c r="D72" s="870"/>
      <c r="E72" s="870"/>
      <c r="F72" s="870"/>
      <c r="G72" s="870"/>
      <c r="H72" s="870"/>
      <c r="I72" s="870"/>
      <c r="J72" s="870"/>
      <c r="K72" s="870"/>
      <c r="L72" s="870"/>
      <c r="M72" s="870"/>
      <c r="N72" s="870"/>
      <c r="O72" s="870"/>
      <c r="P72" s="871"/>
      <c r="Q72" s="872">
        <v>6522</v>
      </c>
      <c r="R72" s="826"/>
      <c r="S72" s="826"/>
      <c r="T72" s="826"/>
      <c r="U72" s="826"/>
      <c r="V72" s="826">
        <v>5585</v>
      </c>
      <c r="W72" s="826"/>
      <c r="X72" s="826"/>
      <c r="Y72" s="826"/>
      <c r="Z72" s="826"/>
      <c r="AA72" s="826">
        <v>937</v>
      </c>
      <c r="AB72" s="826"/>
      <c r="AC72" s="826"/>
      <c r="AD72" s="826"/>
      <c r="AE72" s="826"/>
      <c r="AF72" s="826">
        <v>937</v>
      </c>
      <c r="AG72" s="826"/>
      <c r="AH72" s="826"/>
      <c r="AI72" s="826"/>
      <c r="AJ72" s="826"/>
      <c r="AK72" s="826" t="s">
        <v>598</v>
      </c>
      <c r="AL72" s="826"/>
      <c r="AM72" s="826"/>
      <c r="AN72" s="826"/>
      <c r="AO72" s="826"/>
      <c r="AP72" s="826" t="s">
        <v>598</v>
      </c>
      <c r="AQ72" s="826"/>
      <c r="AR72" s="826"/>
      <c r="AS72" s="826"/>
      <c r="AT72" s="826"/>
      <c r="AU72" s="826" t="s">
        <v>598</v>
      </c>
      <c r="AV72" s="826"/>
      <c r="AW72" s="826"/>
      <c r="AX72" s="826"/>
      <c r="AY72" s="826"/>
      <c r="AZ72" s="828"/>
      <c r="BA72" s="828"/>
      <c r="BB72" s="828"/>
      <c r="BC72" s="828"/>
      <c r="BD72" s="829"/>
      <c r="BE72" s="230"/>
      <c r="BF72" s="230"/>
      <c r="BG72" s="230"/>
      <c r="BH72" s="230"/>
      <c r="BI72" s="230"/>
      <c r="BJ72" s="230"/>
      <c r="BK72" s="230"/>
      <c r="BL72" s="230"/>
      <c r="BM72" s="230"/>
      <c r="BN72" s="230"/>
      <c r="BO72" s="230"/>
      <c r="BP72" s="230"/>
      <c r="BQ72" s="227">
        <v>66</v>
      </c>
      <c r="BR72" s="232"/>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19"/>
    </row>
    <row r="73" spans="1:131" ht="26.25" customHeight="1" x14ac:dyDescent="0.15">
      <c r="A73" s="227">
        <v>6</v>
      </c>
      <c r="B73" s="869" t="s">
        <v>591</v>
      </c>
      <c r="C73" s="870"/>
      <c r="D73" s="870"/>
      <c r="E73" s="870"/>
      <c r="F73" s="870"/>
      <c r="G73" s="870"/>
      <c r="H73" s="870"/>
      <c r="I73" s="870"/>
      <c r="J73" s="870"/>
      <c r="K73" s="870"/>
      <c r="L73" s="870"/>
      <c r="M73" s="870"/>
      <c r="N73" s="870"/>
      <c r="O73" s="870"/>
      <c r="P73" s="871"/>
      <c r="Q73" s="872">
        <v>13</v>
      </c>
      <c r="R73" s="826"/>
      <c r="S73" s="826"/>
      <c r="T73" s="826"/>
      <c r="U73" s="826"/>
      <c r="V73" s="826">
        <v>11</v>
      </c>
      <c r="W73" s="826"/>
      <c r="X73" s="826"/>
      <c r="Y73" s="826"/>
      <c r="Z73" s="826"/>
      <c r="AA73" s="826">
        <v>2</v>
      </c>
      <c r="AB73" s="826"/>
      <c r="AC73" s="826"/>
      <c r="AD73" s="826"/>
      <c r="AE73" s="826"/>
      <c r="AF73" s="826">
        <v>2</v>
      </c>
      <c r="AG73" s="826"/>
      <c r="AH73" s="826"/>
      <c r="AI73" s="826"/>
      <c r="AJ73" s="826"/>
      <c r="AK73" s="826" t="s">
        <v>598</v>
      </c>
      <c r="AL73" s="826"/>
      <c r="AM73" s="826"/>
      <c r="AN73" s="826"/>
      <c r="AO73" s="826"/>
      <c r="AP73" s="826" t="s">
        <v>598</v>
      </c>
      <c r="AQ73" s="826"/>
      <c r="AR73" s="826"/>
      <c r="AS73" s="826"/>
      <c r="AT73" s="826"/>
      <c r="AU73" s="826" t="s">
        <v>598</v>
      </c>
      <c r="AV73" s="826"/>
      <c r="AW73" s="826"/>
      <c r="AX73" s="826"/>
      <c r="AY73" s="826"/>
      <c r="AZ73" s="828"/>
      <c r="BA73" s="828"/>
      <c r="BB73" s="828"/>
      <c r="BC73" s="828"/>
      <c r="BD73" s="829"/>
      <c r="BE73" s="230"/>
      <c r="BF73" s="230"/>
      <c r="BG73" s="230"/>
      <c r="BH73" s="230"/>
      <c r="BI73" s="230"/>
      <c r="BJ73" s="230"/>
      <c r="BK73" s="230"/>
      <c r="BL73" s="230"/>
      <c r="BM73" s="230"/>
      <c r="BN73" s="230"/>
      <c r="BO73" s="230"/>
      <c r="BP73" s="230"/>
      <c r="BQ73" s="227">
        <v>67</v>
      </c>
      <c r="BR73" s="232"/>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19"/>
    </row>
    <row r="74" spans="1:131" ht="26.25" customHeight="1" x14ac:dyDescent="0.15">
      <c r="A74" s="227">
        <v>7</v>
      </c>
      <c r="B74" s="869" t="s">
        <v>592</v>
      </c>
      <c r="C74" s="870"/>
      <c r="D74" s="870"/>
      <c r="E74" s="870"/>
      <c r="F74" s="870"/>
      <c r="G74" s="870"/>
      <c r="H74" s="870"/>
      <c r="I74" s="870"/>
      <c r="J74" s="870"/>
      <c r="K74" s="870"/>
      <c r="L74" s="870"/>
      <c r="M74" s="870"/>
      <c r="N74" s="870"/>
      <c r="O74" s="870"/>
      <c r="P74" s="871"/>
      <c r="Q74" s="872">
        <v>50</v>
      </c>
      <c r="R74" s="826"/>
      <c r="S74" s="826"/>
      <c r="T74" s="826"/>
      <c r="U74" s="826"/>
      <c r="V74" s="826">
        <v>47</v>
      </c>
      <c r="W74" s="826"/>
      <c r="X74" s="826"/>
      <c r="Y74" s="826"/>
      <c r="Z74" s="826"/>
      <c r="AA74" s="826">
        <v>3</v>
      </c>
      <c r="AB74" s="826"/>
      <c r="AC74" s="826"/>
      <c r="AD74" s="826"/>
      <c r="AE74" s="826"/>
      <c r="AF74" s="826">
        <v>3</v>
      </c>
      <c r="AG74" s="826"/>
      <c r="AH74" s="826"/>
      <c r="AI74" s="826"/>
      <c r="AJ74" s="826"/>
      <c r="AK74" s="826" t="s">
        <v>598</v>
      </c>
      <c r="AL74" s="826"/>
      <c r="AM74" s="826"/>
      <c r="AN74" s="826"/>
      <c r="AO74" s="826"/>
      <c r="AP74" s="826" t="s">
        <v>598</v>
      </c>
      <c r="AQ74" s="826"/>
      <c r="AR74" s="826"/>
      <c r="AS74" s="826"/>
      <c r="AT74" s="826"/>
      <c r="AU74" s="826" t="s">
        <v>598</v>
      </c>
      <c r="AV74" s="826"/>
      <c r="AW74" s="826"/>
      <c r="AX74" s="826"/>
      <c r="AY74" s="826"/>
      <c r="AZ74" s="828"/>
      <c r="BA74" s="828"/>
      <c r="BB74" s="828"/>
      <c r="BC74" s="828"/>
      <c r="BD74" s="829"/>
      <c r="BE74" s="230"/>
      <c r="BF74" s="230"/>
      <c r="BG74" s="230"/>
      <c r="BH74" s="230"/>
      <c r="BI74" s="230"/>
      <c r="BJ74" s="230"/>
      <c r="BK74" s="230"/>
      <c r="BL74" s="230"/>
      <c r="BM74" s="230"/>
      <c r="BN74" s="230"/>
      <c r="BO74" s="230"/>
      <c r="BP74" s="230"/>
      <c r="BQ74" s="227">
        <v>68</v>
      </c>
      <c r="BR74" s="232"/>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19"/>
    </row>
    <row r="75" spans="1:131" ht="26.25" customHeight="1" x14ac:dyDescent="0.15">
      <c r="A75" s="227">
        <v>8</v>
      </c>
      <c r="B75" s="869" t="s">
        <v>593</v>
      </c>
      <c r="C75" s="870"/>
      <c r="D75" s="870"/>
      <c r="E75" s="870"/>
      <c r="F75" s="870"/>
      <c r="G75" s="870"/>
      <c r="H75" s="870"/>
      <c r="I75" s="870"/>
      <c r="J75" s="870"/>
      <c r="K75" s="870"/>
      <c r="L75" s="870"/>
      <c r="M75" s="870"/>
      <c r="N75" s="870"/>
      <c r="O75" s="870"/>
      <c r="P75" s="871"/>
      <c r="Q75" s="873">
        <v>66</v>
      </c>
      <c r="R75" s="874"/>
      <c r="S75" s="874"/>
      <c r="T75" s="874"/>
      <c r="U75" s="830"/>
      <c r="V75" s="875">
        <v>49</v>
      </c>
      <c r="W75" s="874"/>
      <c r="X75" s="874"/>
      <c r="Y75" s="874"/>
      <c r="Z75" s="830"/>
      <c r="AA75" s="875">
        <v>17</v>
      </c>
      <c r="AB75" s="874"/>
      <c r="AC75" s="874"/>
      <c r="AD75" s="874"/>
      <c r="AE75" s="830"/>
      <c r="AF75" s="875">
        <v>17</v>
      </c>
      <c r="AG75" s="874"/>
      <c r="AH75" s="874"/>
      <c r="AI75" s="874"/>
      <c r="AJ75" s="830"/>
      <c r="AK75" s="875" t="s">
        <v>598</v>
      </c>
      <c r="AL75" s="874"/>
      <c r="AM75" s="874"/>
      <c r="AN75" s="874"/>
      <c r="AO75" s="830"/>
      <c r="AP75" s="875" t="s">
        <v>598</v>
      </c>
      <c r="AQ75" s="874"/>
      <c r="AR75" s="874"/>
      <c r="AS75" s="874"/>
      <c r="AT75" s="830"/>
      <c r="AU75" s="875" t="s">
        <v>598</v>
      </c>
      <c r="AV75" s="874"/>
      <c r="AW75" s="874"/>
      <c r="AX75" s="874"/>
      <c r="AY75" s="830"/>
      <c r="AZ75" s="828"/>
      <c r="BA75" s="828"/>
      <c r="BB75" s="828"/>
      <c r="BC75" s="828"/>
      <c r="BD75" s="829"/>
      <c r="BE75" s="230"/>
      <c r="BF75" s="230"/>
      <c r="BG75" s="230"/>
      <c r="BH75" s="230"/>
      <c r="BI75" s="230"/>
      <c r="BJ75" s="230"/>
      <c r="BK75" s="230"/>
      <c r="BL75" s="230"/>
      <c r="BM75" s="230"/>
      <c r="BN75" s="230"/>
      <c r="BO75" s="230"/>
      <c r="BP75" s="230"/>
      <c r="BQ75" s="227">
        <v>69</v>
      </c>
      <c r="BR75" s="232"/>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19"/>
    </row>
    <row r="76" spans="1:131" ht="26.25" customHeight="1" x14ac:dyDescent="0.15">
      <c r="A76" s="227">
        <v>9</v>
      </c>
      <c r="B76" s="869" t="s">
        <v>594</v>
      </c>
      <c r="C76" s="870"/>
      <c r="D76" s="870"/>
      <c r="E76" s="870"/>
      <c r="F76" s="870"/>
      <c r="G76" s="870"/>
      <c r="H76" s="870"/>
      <c r="I76" s="870"/>
      <c r="J76" s="870"/>
      <c r="K76" s="870"/>
      <c r="L76" s="870"/>
      <c r="M76" s="870"/>
      <c r="N76" s="870"/>
      <c r="O76" s="870"/>
      <c r="P76" s="871"/>
      <c r="Q76" s="873">
        <v>1447</v>
      </c>
      <c r="R76" s="874"/>
      <c r="S76" s="874"/>
      <c r="T76" s="874"/>
      <c r="U76" s="830"/>
      <c r="V76" s="875">
        <v>1407</v>
      </c>
      <c r="W76" s="874"/>
      <c r="X76" s="874"/>
      <c r="Y76" s="874"/>
      <c r="Z76" s="830"/>
      <c r="AA76" s="875">
        <v>40</v>
      </c>
      <c r="AB76" s="874"/>
      <c r="AC76" s="874"/>
      <c r="AD76" s="874"/>
      <c r="AE76" s="830"/>
      <c r="AF76" s="875">
        <v>40</v>
      </c>
      <c r="AG76" s="874"/>
      <c r="AH76" s="874"/>
      <c r="AI76" s="874"/>
      <c r="AJ76" s="830"/>
      <c r="AK76" s="875" t="s">
        <v>598</v>
      </c>
      <c r="AL76" s="874"/>
      <c r="AM76" s="874"/>
      <c r="AN76" s="874"/>
      <c r="AO76" s="830"/>
      <c r="AP76" s="875" t="s">
        <v>598</v>
      </c>
      <c r="AQ76" s="874"/>
      <c r="AR76" s="874"/>
      <c r="AS76" s="874"/>
      <c r="AT76" s="830"/>
      <c r="AU76" s="875" t="s">
        <v>598</v>
      </c>
      <c r="AV76" s="874"/>
      <c r="AW76" s="874"/>
      <c r="AX76" s="874"/>
      <c r="AY76" s="830"/>
      <c r="AZ76" s="828"/>
      <c r="BA76" s="828"/>
      <c r="BB76" s="828"/>
      <c r="BC76" s="828"/>
      <c r="BD76" s="829"/>
      <c r="BE76" s="230"/>
      <c r="BF76" s="230"/>
      <c r="BG76" s="230"/>
      <c r="BH76" s="230"/>
      <c r="BI76" s="230"/>
      <c r="BJ76" s="230"/>
      <c r="BK76" s="230"/>
      <c r="BL76" s="230"/>
      <c r="BM76" s="230"/>
      <c r="BN76" s="230"/>
      <c r="BO76" s="230"/>
      <c r="BP76" s="230"/>
      <c r="BQ76" s="227">
        <v>70</v>
      </c>
      <c r="BR76" s="232"/>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19"/>
    </row>
    <row r="77" spans="1:131" ht="26.25" customHeight="1" x14ac:dyDescent="0.15">
      <c r="A77" s="227">
        <v>10</v>
      </c>
      <c r="B77" s="869" t="s">
        <v>595</v>
      </c>
      <c r="C77" s="870"/>
      <c r="D77" s="870"/>
      <c r="E77" s="870"/>
      <c r="F77" s="870"/>
      <c r="G77" s="870"/>
      <c r="H77" s="870"/>
      <c r="I77" s="870"/>
      <c r="J77" s="870"/>
      <c r="K77" s="870"/>
      <c r="L77" s="870"/>
      <c r="M77" s="870"/>
      <c r="N77" s="870"/>
      <c r="O77" s="870"/>
      <c r="P77" s="871"/>
      <c r="Q77" s="873">
        <v>803</v>
      </c>
      <c r="R77" s="874"/>
      <c r="S77" s="874"/>
      <c r="T77" s="874"/>
      <c r="U77" s="830"/>
      <c r="V77" s="875">
        <v>750</v>
      </c>
      <c r="W77" s="874"/>
      <c r="X77" s="874"/>
      <c r="Y77" s="874"/>
      <c r="Z77" s="830"/>
      <c r="AA77" s="875">
        <v>53</v>
      </c>
      <c r="AB77" s="874"/>
      <c r="AC77" s="874"/>
      <c r="AD77" s="874"/>
      <c r="AE77" s="830"/>
      <c r="AF77" s="875">
        <v>53</v>
      </c>
      <c r="AG77" s="874"/>
      <c r="AH77" s="874"/>
      <c r="AI77" s="874"/>
      <c r="AJ77" s="830"/>
      <c r="AK77" s="875" t="s">
        <v>598</v>
      </c>
      <c r="AL77" s="874"/>
      <c r="AM77" s="874"/>
      <c r="AN77" s="874"/>
      <c r="AO77" s="830"/>
      <c r="AP77" s="875" t="s">
        <v>598</v>
      </c>
      <c r="AQ77" s="874"/>
      <c r="AR77" s="874"/>
      <c r="AS77" s="874"/>
      <c r="AT77" s="830"/>
      <c r="AU77" s="875" t="s">
        <v>598</v>
      </c>
      <c r="AV77" s="874"/>
      <c r="AW77" s="874"/>
      <c r="AX77" s="874"/>
      <c r="AY77" s="830"/>
      <c r="AZ77" s="828"/>
      <c r="BA77" s="828"/>
      <c r="BB77" s="828"/>
      <c r="BC77" s="828"/>
      <c r="BD77" s="829"/>
      <c r="BE77" s="230"/>
      <c r="BF77" s="230"/>
      <c r="BG77" s="230"/>
      <c r="BH77" s="230"/>
      <c r="BI77" s="230"/>
      <c r="BJ77" s="230"/>
      <c r="BK77" s="230"/>
      <c r="BL77" s="230"/>
      <c r="BM77" s="230"/>
      <c r="BN77" s="230"/>
      <c r="BO77" s="230"/>
      <c r="BP77" s="230"/>
      <c r="BQ77" s="227">
        <v>71</v>
      </c>
      <c r="BR77" s="232"/>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19"/>
    </row>
    <row r="78" spans="1:131" ht="26.25" customHeight="1" x14ac:dyDescent="0.15">
      <c r="A78" s="227">
        <v>11</v>
      </c>
      <c r="B78" s="869" t="s">
        <v>596</v>
      </c>
      <c r="C78" s="870"/>
      <c r="D78" s="870"/>
      <c r="E78" s="870"/>
      <c r="F78" s="870"/>
      <c r="G78" s="870"/>
      <c r="H78" s="870"/>
      <c r="I78" s="870"/>
      <c r="J78" s="870"/>
      <c r="K78" s="870"/>
      <c r="L78" s="870"/>
      <c r="M78" s="870"/>
      <c r="N78" s="870"/>
      <c r="O78" s="870"/>
      <c r="P78" s="871"/>
      <c r="Q78" s="872">
        <v>304073</v>
      </c>
      <c r="R78" s="826"/>
      <c r="S78" s="826"/>
      <c r="T78" s="826"/>
      <c r="U78" s="826"/>
      <c r="V78" s="826">
        <v>287894</v>
      </c>
      <c r="W78" s="826"/>
      <c r="X78" s="826"/>
      <c r="Y78" s="826"/>
      <c r="Z78" s="826"/>
      <c r="AA78" s="826">
        <v>16179</v>
      </c>
      <c r="AB78" s="826"/>
      <c r="AC78" s="826"/>
      <c r="AD78" s="826"/>
      <c r="AE78" s="826"/>
      <c r="AF78" s="826">
        <v>16179</v>
      </c>
      <c r="AG78" s="826"/>
      <c r="AH78" s="826"/>
      <c r="AI78" s="826"/>
      <c r="AJ78" s="826"/>
      <c r="AK78" s="826" t="s">
        <v>598</v>
      </c>
      <c r="AL78" s="826"/>
      <c r="AM78" s="826"/>
      <c r="AN78" s="826"/>
      <c r="AO78" s="826"/>
      <c r="AP78" s="826" t="s">
        <v>598</v>
      </c>
      <c r="AQ78" s="826"/>
      <c r="AR78" s="826"/>
      <c r="AS78" s="826"/>
      <c r="AT78" s="826"/>
      <c r="AU78" s="826" t="s">
        <v>598</v>
      </c>
      <c r="AV78" s="826"/>
      <c r="AW78" s="826"/>
      <c r="AX78" s="826"/>
      <c r="AY78" s="826"/>
      <c r="AZ78" s="828"/>
      <c r="BA78" s="828"/>
      <c r="BB78" s="828"/>
      <c r="BC78" s="828"/>
      <c r="BD78" s="829"/>
      <c r="BE78" s="230"/>
      <c r="BF78" s="230"/>
      <c r="BG78" s="230"/>
      <c r="BH78" s="230"/>
      <c r="BI78" s="230"/>
      <c r="BJ78" s="219"/>
      <c r="BK78" s="219"/>
      <c r="BL78" s="219"/>
      <c r="BM78" s="219"/>
      <c r="BN78" s="219"/>
      <c r="BO78" s="230"/>
      <c r="BP78" s="230"/>
      <c r="BQ78" s="227">
        <v>72</v>
      </c>
      <c r="BR78" s="232"/>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19"/>
    </row>
    <row r="79" spans="1:131" ht="26.25" customHeight="1" x14ac:dyDescent="0.15">
      <c r="A79" s="227">
        <v>12</v>
      </c>
      <c r="B79" s="869" t="s">
        <v>597</v>
      </c>
      <c r="C79" s="870"/>
      <c r="D79" s="870"/>
      <c r="E79" s="870"/>
      <c r="F79" s="870"/>
      <c r="G79" s="870"/>
      <c r="H79" s="870"/>
      <c r="I79" s="870"/>
      <c r="J79" s="870"/>
      <c r="K79" s="870"/>
      <c r="L79" s="870"/>
      <c r="M79" s="870"/>
      <c r="N79" s="870"/>
      <c r="O79" s="870"/>
      <c r="P79" s="871"/>
      <c r="Q79" s="872">
        <v>192</v>
      </c>
      <c r="R79" s="826"/>
      <c r="S79" s="826"/>
      <c r="T79" s="826"/>
      <c r="U79" s="826"/>
      <c r="V79" s="826">
        <v>185</v>
      </c>
      <c r="W79" s="826"/>
      <c r="X79" s="826"/>
      <c r="Y79" s="826"/>
      <c r="Z79" s="826"/>
      <c r="AA79" s="826">
        <v>7</v>
      </c>
      <c r="AB79" s="826"/>
      <c r="AC79" s="826"/>
      <c r="AD79" s="826"/>
      <c r="AE79" s="826"/>
      <c r="AF79" s="826">
        <v>7</v>
      </c>
      <c r="AG79" s="826"/>
      <c r="AH79" s="826"/>
      <c r="AI79" s="826"/>
      <c r="AJ79" s="826"/>
      <c r="AK79" s="826" t="s">
        <v>598</v>
      </c>
      <c r="AL79" s="826"/>
      <c r="AM79" s="826"/>
      <c r="AN79" s="826"/>
      <c r="AO79" s="826"/>
      <c r="AP79" s="826" t="s">
        <v>598</v>
      </c>
      <c r="AQ79" s="826"/>
      <c r="AR79" s="826"/>
      <c r="AS79" s="826"/>
      <c r="AT79" s="826"/>
      <c r="AU79" s="826" t="s">
        <v>598</v>
      </c>
      <c r="AV79" s="826"/>
      <c r="AW79" s="826"/>
      <c r="AX79" s="826"/>
      <c r="AY79" s="826"/>
      <c r="AZ79" s="828"/>
      <c r="BA79" s="828"/>
      <c r="BB79" s="828"/>
      <c r="BC79" s="828"/>
      <c r="BD79" s="829"/>
      <c r="BE79" s="230"/>
      <c r="BF79" s="230"/>
      <c r="BG79" s="230"/>
      <c r="BH79" s="230"/>
      <c r="BI79" s="230"/>
      <c r="BJ79" s="219"/>
      <c r="BK79" s="219"/>
      <c r="BL79" s="219"/>
      <c r="BM79" s="219"/>
      <c r="BN79" s="219"/>
      <c r="BO79" s="230"/>
      <c r="BP79" s="230"/>
      <c r="BQ79" s="227">
        <v>73</v>
      </c>
      <c r="BR79" s="232"/>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19"/>
    </row>
    <row r="80" spans="1:131" ht="26.25" customHeight="1" x14ac:dyDescent="0.15">
      <c r="A80" s="227">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0"/>
      <c r="BF80" s="230"/>
      <c r="BG80" s="230"/>
      <c r="BH80" s="230"/>
      <c r="BI80" s="230"/>
      <c r="BJ80" s="230"/>
      <c r="BK80" s="230"/>
      <c r="BL80" s="230"/>
      <c r="BM80" s="230"/>
      <c r="BN80" s="230"/>
      <c r="BO80" s="230"/>
      <c r="BP80" s="230"/>
      <c r="BQ80" s="227">
        <v>74</v>
      </c>
      <c r="BR80" s="232"/>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19"/>
    </row>
    <row r="81" spans="1:131" ht="26.25" customHeight="1" x14ac:dyDescent="0.15">
      <c r="A81" s="227">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0"/>
      <c r="BF81" s="230"/>
      <c r="BG81" s="230"/>
      <c r="BH81" s="230"/>
      <c r="BI81" s="230"/>
      <c r="BJ81" s="230"/>
      <c r="BK81" s="230"/>
      <c r="BL81" s="230"/>
      <c r="BM81" s="230"/>
      <c r="BN81" s="230"/>
      <c r="BO81" s="230"/>
      <c r="BP81" s="230"/>
      <c r="BQ81" s="227">
        <v>75</v>
      </c>
      <c r="BR81" s="232"/>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19"/>
    </row>
    <row r="82" spans="1:131" ht="26.25" customHeight="1" x14ac:dyDescent="0.15">
      <c r="A82" s="227">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0"/>
      <c r="BF82" s="230"/>
      <c r="BG82" s="230"/>
      <c r="BH82" s="230"/>
      <c r="BI82" s="230"/>
      <c r="BJ82" s="230"/>
      <c r="BK82" s="230"/>
      <c r="BL82" s="230"/>
      <c r="BM82" s="230"/>
      <c r="BN82" s="230"/>
      <c r="BO82" s="230"/>
      <c r="BP82" s="230"/>
      <c r="BQ82" s="227">
        <v>76</v>
      </c>
      <c r="BR82" s="232"/>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19"/>
    </row>
    <row r="83" spans="1:131" ht="26.25" customHeight="1" x14ac:dyDescent="0.15">
      <c r="A83" s="227">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0"/>
      <c r="BF83" s="230"/>
      <c r="BG83" s="230"/>
      <c r="BH83" s="230"/>
      <c r="BI83" s="230"/>
      <c r="BJ83" s="230"/>
      <c r="BK83" s="230"/>
      <c r="BL83" s="230"/>
      <c r="BM83" s="230"/>
      <c r="BN83" s="230"/>
      <c r="BO83" s="230"/>
      <c r="BP83" s="230"/>
      <c r="BQ83" s="227">
        <v>77</v>
      </c>
      <c r="BR83" s="232"/>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19"/>
    </row>
    <row r="84" spans="1:131" ht="26.25" customHeight="1" x14ac:dyDescent="0.15">
      <c r="A84" s="227">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0"/>
      <c r="BF84" s="230"/>
      <c r="BG84" s="230"/>
      <c r="BH84" s="230"/>
      <c r="BI84" s="230"/>
      <c r="BJ84" s="230"/>
      <c r="BK84" s="230"/>
      <c r="BL84" s="230"/>
      <c r="BM84" s="230"/>
      <c r="BN84" s="230"/>
      <c r="BO84" s="230"/>
      <c r="BP84" s="230"/>
      <c r="BQ84" s="227">
        <v>78</v>
      </c>
      <c r="BR84" s="232"/>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19"/>
    </row>
    <row r="85" spans="1:131" ht="26.25" customHeight="1" x14ac:dyDescent="0.15">
      <c r="A85" s="227">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0"/>
      <c r="BF85" s="230"/>
      <c r="BG85" s="230"/>
      <c r="BH85" s="230"/>
      <c r="BI85" s="230"/>
      <c r="BJ85" s="230"/>
      <c r="BK85" s="230"/>
      <c r="BL85" s="230"/>
      <c r="BM85" s="230"/>
      <c r="BN85" s="230"/>
      <c r="BO85" s="230"/>
      <c r="BP85" s="230"/>
      <c r="BQ85" s="227">
        <v>79</v>
      </c>
      <c r="BR85" s="232"/>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19"/>
    </row>
    <row r="86" spans="1:131" ht="26.25" customHeight="1" x14ac:dyDescent="0.15">
      <c r="A86" s="227">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0"/>
      <c r="BF86" s="230"/>
      <c r="BG86" s="230"/>
      <c r="BH86" s="230"/>
      <c r="BI86" s="230"/>
      <c r="BJ86" s="230"/>
      <c r="BK86" s="230"/>
      <c r="BL86" s="230"/>
      <c r="BM86" s="230"/>
      <c r="BN86" s="230"/>
      <c r="BO86" s="230"/>
      <c r="BP86" s="230"/>
      <c r="BQ86" s="227">
        <v>80</v>
      </c>
      <c r="BR86" s="232"/>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19"/>
    </row>
    <row r="87" spans="1:131" ht="26.25" customHeight="1" x14ac:dyDescent="0.15">
      <c r="A87" s="233">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0"/>
      <c r="BF87" s="230"/>
      <c r="BG87" s="230"/>
      <c r="BH87" s="230"/>
      <c r="BI87" s="230"/>
      <c r="BJ87" s="230"/>
      <c r="BK87" s="230"/>
      <c r="BL87" s="230"/>
      <c r="BM87" s="230"/>
      <c r="BN87" s="230"/>
      <c r="BO87" s="230"/>
      <c r="BP87" s="230"/>
      <c r="BQ87" s="227">
        <v>81</v>
      </c>
      <c r="BR87" s="232"/>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19"/>
    </row>
    <row r="88" spans="1:131" ht="26.25" customHeight="1" thickBot="1" x14ac:dyDescent="0.2">
      <c r="A88" s="229" t="s">
        <v>392</v>
      </c>
      <c r="B88" s="785" t="s">
        <v>423</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0"/>
      <c r="BF88" s="230"/>
      <c r="BG88" s="230"/>
      <c r="BH88" s="230"/>
      <c r="BI88" s="230"/>
      <c r="BJ88" s="230"/>
      <c r="BK88" s="230"/>
      <c r="BL88" s="230"/>
      <c r="BM88" s="230"/>
      <c r="BN88" s="230"/>
      <c r="BO88" s="230"/>
      <c r="BP88" s="230"/>
      <c r="BQ88" s="227">
        <v>82</v>
      </c>
      <c r="BR88" s="232"/>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19"/>
    </row>
    <row r="89" spans="1:13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19"/>
    </row>
    <row r="90" spans="1:13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19"/>
    </row>
    <row r="91" spans="1:13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19"/>
    </row>
    <row r="92" spans="1:13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19"/>
    </row>
    <row r="93" spans="1:13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19"/>
    </row>
    <row r="94" spans="1:13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19"/>
    </row>
    <row r="95" spans="1:13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19"/>
    </row>
    <row r="96" spans="1:13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19"/>
    </row>
    <row r="97" spans="1:13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19"/>
    </row>
    <row r="98" spans="1:13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19"/>
    </row>
    <row r="99" spans="1:13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19"/>
    </row>
    <row r="100" spans="1:13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19"/>
    </row>
    <row r="101" spans="1:13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19"/>
    </row>
    <row r="102" spans="1:13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392</v>
      </c>
      <c r="BR102" s="785" t="s">
        <v>424</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19"/>
    </row>
    <row r="103" spans="1:13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11" t="s">
        <v>425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19"/>
    </row>
    <row r="104" spans="1:13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12" t="s">
        <v>426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19"/>
    </row>
    <row r="105" spans="1:131" ht="11.25" customHeight="1" x14ac:dyDescent="0.1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1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
      <c r="A107" s="238" t="s">
        <v>427</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428</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15">
      <c r="A108" s="913" t="s">
        <v>429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19" customFormat="1" ht="26.25" customHeight="1" x14ac:dyDescent="0.15">
      <c r="A109" s="908" t="s">
        <v>431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432</v>
      </c>
      <c r="AB109" s="889"/>
      <c r="AC109" s="889"/>
      <c r="AD109" s="889"/>
      <c r="AE109" s="890"/>
      <c r="AF109" s="888" t="s">
        <v>433</v>
      </c>
      <c r="AG109" s="889"/>
      <c r="AH109" s="889"/>
      <c r="AI109" s="889"/>
      <c r="AJ109" s="890"/>
      <c r="AK109" s="888" t="s">
        <v>306</v>
      </c>
      <c r="AL109" s="889"/>
      <c r="AM109" s="889"/>
      <c r="AN109" s="889"/>
      <c r="AO109" s="890"/>
      <c r="AP109" s="888" t="s">
        <v>434</v>
      </c>
      <c r="AQ109" s="889"/>
      <c r="AR109" s="889"/>
      <c r="AS109" s="889"/>
      <c r="AT109" s="891"/>
      <c r="AU109" s="908" t="s">
        <v>431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432</v>
      </c>
      <c r="BR109" s="889"/>
      <c r="BS109" s="889"/>
      <c r="BT109" s="889"/>
      <c r="BU109" s="890"/>
      <c r="BV109" s="888" t="s">
        <v>433</v>
      </c>
      <c r="BW109" s="889"/>
      <c r="BX109" s="889"/>
      <c r="BY109" s="889"/>
      <c r="BZ109" s="890"/>
      <c r="CA109" s="888" t="s">
        <v>306</v>
      </c>
      <c r="CB109" s="889"/>
      <c r="CC109" s="889"/>
      <c r="CD109" s="889"/>
      <c r="CE109" s="890"/>
      <c r="CF109" s="909" t="s">
        <v>434</v>
      </c>
      <c r="CG109" s="909"/>
      <c r="CH109" s="909"/>
      <c r="CI109" s="909"/>
      <c r="CJ109" s="909"/>
      <c r="CK109" s="888" t="s">
        <v>435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432</v>
      </c>
      <c r="DH109" s="889"/>
      <c r="DI109" s="889"/>
      <c r="DJ109" s="889"/>
      <c r="DK109" s="890"/>
      <c r="DL109" s="888" t="s">
        <v>433</v>
      </c>
      <c r="DM109" s="889"/>
      <c r="DN109" s="889"/>
      <c r="DO109" s="889"/>
      <c r="DP109" s="890"/>
      <c r="DQ109" s="888" t="s">
        <v>306</v>
      </c>
      <c r="DR109" s="889"/>
      <c r="DS109" s="889"/>
      <c r="DT109" s="889"/>
      <c r="DU109" s="890"/>
      <c r="DV109" s="888" t="s">
        <v>434</v>
      </c>
      <c r="DW109" s="889"/>
      <c r="DX109" s="889"/>
      <c r="DY109" s="889"/>
      <c r="DZ109" s="891"/>
    </row>
    <row r="110" spans="1:131" s="219" customFormat="1" ht="26.25" customHeight="1" x14ac:dyDescent="0.15">
      <c r="A110" s="892" t="s">
        <v>436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208858</v>
      </c>
      <c r="AB110" s="896"/>
      <c r="AC110" s="896"/>
      <c r="AD110" s="896"/>
      <c r="AE110" s="897"/>
      <c r="AF110" s="898">
        <v>185897</v>
      </c>
      <c r="AG110" s="896"/>
      <c r="AH110" s="896"/>
      <c r="AI110" s="896"/>
      <c r="AJ110" s="897"/>
      <c r="AK110" s="898">
        <v>188495</v>
      </c>
      <c r="AL110" s="896"/>
      <c r="AM110" s="896"/>
      <c r="AN110" s="896"/>
      <c r="AO110" s="897"/>
      <c r="AP110" s="899">
        <v>9.6999999999999993</v>
      </c>
      <c r="AQ110" s="900"/>
      <c r="AR110" s="900"/>
      <c r="AS110" s="900"/>
      <c r="AT110" s="901"/>
      <c r="AU110" s="902" t="s">
        <v>72</v>
      </c>
      <c r="AV110" s="903"/>
      <c r="AW110" s="903"/>
      <c r="AX110" s="903"/>
      <c r="AY110" s="903"/>
      <c r="AZ110" s="925" t="s">
        <v>437</v>
      </c>
      <c r="BA110" s="893"/>
      <c r="BB110" s="893"/>
      <c r="BC110" s="893"/>
      <c r="BD110" s="893"/>
      <c r="BE110" s="893"/>
      <c r="BF110" s="893"/>
      <c r="BG110" s="893"/>
      <c r="BH110" s="893"/>
      <c r="BI110" s="893"/>
      <c r="BJ110" s="893"/>
      <c r="BK110" s="893"/>
      <c r="BL110" s="893"/>
      <c r="BM110" s="893"/>
      <c r="BN110" s="893"/>
      <c r="BO110" s="893"/>
      <c r="BP110" s="894"/>
      <c r="BQ110" s="926">
        <v>1765873</v>
      </c>
      <c r="BR110" s="927"/>
      <c r="BS110" s="927"/>
      <c r="BT110" s="927"/>
      <c r="BU110" s="927"/>
      <c r="BV110" s="927">
        <v>1786150</v>
      </c>
      <c r="BW110" s="927"/>
      <c r="BX110" s="927"/>
      <c r="BY110" s="927"/>
      <c r="BZ110" s="927"/>
      <c r="CA110" s="927">
        <v>1745335</v>
      </c>
      <c r="CB110" s="927"/>
      <c r="CC110" s="927"/>
      <c r="CD110" s="927"/>
      <c r="CE110" s="927"/>
      <c r="CF110" s="940">
        <v>89.7</v>
      </c>
      <c r="CG110" s="941"/>
      <c r="CH110" s="941"/>
      <c r="CI110" s="941"/>
      <c r="CJ110" s="941"/>
      <c r="CK110" s="942" t="s">
        <v>438</v>
      </c>
      <c r="CL110" s="943"/>
      <c r="CM110" s="925" t="s">
        <v>439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413</v>
      </c>
      <c r="DH110" s="927"/>
      <c r="DI110" s="927"/>
      <c r="DJ110" s="927"/>
      <c r="DK110" s="927"/>
      <c r="DL110" s="927" t="s">
        <v>413</v>
      </c>
      <c r="DM110" s="927"/>
      <c r="DN110" s="927"/>
      <c r="DO110" s="927"/>
      <c r="DP110" s="927"/>
      <c r="DQ110" s="927" t="s">
        <v>440</v>
      </c>
      <c r="DR110" s="927"/>
      <c r="DS110" s="927"/>
      <c r="DT110" s="927"/>
      <c r="DU110" s="927"/>
      <c r="DV110" s="928" t="s">
        <v>394</v>
      </c>
      <c r="DW110" s="928"/>
      <c r="DX110" s="928"/>
      <c r="DY110" s="928"/>
      <c r="DZ110" s="929"/>
    </row>
    <row r="111" spans="1:131" s="219" customFormat="1" ht="26.25" customHeight="1" x14ac:dyDescent="0.15">
      <c r="A111" s="930" t="s">
        <v>441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442</v>
      </c>
      <c r="AB111" s="934"/>
      <c r="AC111" s="934"/>
      <c r="AD111" s="934"/>
      <c r="AE111" s="935"/>
      <c r="AF111" s="936" t="s">
        <v>394</v>
      </c>
      <c r="AG111" s="934"/>
      <c r="AH111" s="934"/>
      <c r="AI111" s="934"/>
      <c r="AJ111" s="935"/>
      <c r="AK111" s="936" t="s">
        <v>443</v>
      </c>
      <c r="AL111" s="934"/>
      <c r="AM111" s="934"/>
      <c r="AN111" s="934"/>
      <c r="AO111" s="935"/>
      <c r="AP111" s="937" t="s">
        <v>442</v>
      </c>
      <c r="AQ111" s="938"/>
      <c r="AR111" s="938"/>
      <c r="AS111" s="938"/>
      <c r="AT111" s="939"/>
      <c r="AU111" s="904"/>
      <c r="AV111" s="905"/>
      <c r="AW111" s="905"/>
      <c r="AX111" s="905"/>
      <c r="AY111" s="905"/>
      <c r="AZ111" s="918" t="s">
        <v>444</v>
      </c>
      <c r="BA111" s="919"/>
      <c r="BB111" s="919"/>
      <c r="BC111" s="919"/>
      <c r="BD111" s="919"/>
      <c r="BE111" s="919"/>
      <c r="BF111" s="919"/>
      <c r="BG111" s="919"/>
      <c r="BH111" s="919"/>
      <c r="BI111" s="919"/>
      <c r="BJ111" s="919"/>
      <c r="BK111" s="919"/>
      <c r="BL111" s="919"/>
      <c r="BM111" s="919"/>
      <c r="BN111" s="919"/>
      <c r="BO111" s="919"/>
      <c r="BP111" s="920"/>
      <c r="BQ111" s="921" t="s">
        <v>394</v>
      </c>
      <c r="BR111" s="922"/>
      <c r="BS111" s="922"/>
      <c r="BT111" s="922"/>
      <c r="BU111" s="922"/>
      <c r="BV111" s="922" t="s">
        <v>443</v>
      </c>
      <c r="BW111" s="922"/>
      <c r="BX111" s="922"/>
      <c r="BY111" s="922"/>
      <c r="BZ111" s="922"/>
      <c r="CA111" s="922" t="s">
        <v>394</v>
      </c>
      <c r="CB111" s="922"/>
      <c r="CC111" s="922"/>
      <c r="CD111" s="922"/>
      <c r="CE111" s="922"/>
      <c r="CF111" s="916" t="s">
        <v>394</v>
      </c>
      <c r="CG111" s="917"/>
      <c r="CH111" s="917"/>
      <c r="CI111" s="917"/>
      <c r="CJ111" s="917"/>
      <c r="CK111" s="944"/>
      <c r="CL111" s="945"/>
      <c r="CM111" s="918" t="s">
        <v>445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442</v>
      </c>
      <c r="DH111" s="922"/>
      <c r="DI111" s="922"/>
      <c r="DJ111" s="922"/>
      <c r="DK111" s="922"/>
      <c r="DL111" s="922" t="s">
        <v>394</v>
      </c>
      <c r="DM111" s="922"/>
      <c r="DN111" s="922"/>
      <c r="DO111" s="922"/>
      <c r="DP111" s="922"/>
      <c r="DQ111" s="922" t="s">
        <v>394</v>
      </c>
      <c r="DR111" s="922"/>
      <c r="DS111" s="922"/>
      <c r="DT111" s="922"/>
      <c r="DU111" s="922"/>
      <c r="DV111" s="923" t="s">
        <v>394</v>
      </c>
      <c r="DW111" s="923"/>
      <c r="DX111" s="923"/>
      <c r="DY111" s="923"/>
      <c r="DZ111" s="924"/>
    </row>
    <row r="112" spans="1:131" s="219" customFormat="1" ht="26.25" customHeight="1" x14ac:dyDescent="0.15">
      <c r="A112" s="948" t="s">
        <v>446</v>
      </c>
      <c r="B112" s="949"/>
      <c r="C112" s="919" t="s">
        <v>447</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128</v>
      </c>
      <c r="AB112" s="955"/>
      <c r="AC112" s="955"/>
      <c r="AD112" s="955"/>
      <c r="AE112" s="956"/>
      <c r="AF112" s="957" t="s">
        <v>394</v>
      </c>
      <c r="AG112" s="955"/>
      <c r="AH112" s="955"/>
      <c r="AI112" s="955"/>
      <c r="AJ112" s="956"/>
      <c r="AK112" s="957" t="s">
        <v>442</v>
      </c>
      <c r="AL112" s="955"/>
      <c r="AM112" s="955"/>
      <c r="AN112" s="955"/>
      <c r="AO112" s="956"/>
      <c r="AP112" s="958" t="s">
        <v>394</v>
      </c>
      <c r="AQ112" s="959"/>
      <c r="AR112" s="959"/>
      <c r="AS112" s="959"/>
      <c r="AT112" s="960"/>
      <c r="AU112" s="904"/>
      <c r="AV112" s="905"/>
      <c r="AW112" s="905"/>
      <c r="AX112" s="905"/>
      <c r="AY112" s="905"/>
      <c r="AZ112" s="918" t="s">
        <v>448</v>
      </c>
      <c r="BA112" s="919"/>
      <c r="BB112" s="919"/>
      <c r="BC112" s="919"/>
      <c r="BD112" s="919"/>
      <c r="BE112" s="919"/>
      <c r="BF112" s="919"/>
      <c r="BG112" s="919"/>
      <c r="BH112" s="919"/>
      <c r="BI112" s="919"/>
      <c r="BJ112" s="919"/>
      <c r="BK112" s="919"/>
      <c r="BL112" s="919"/>
      <c r="BM112" s="919"/>
      <c r="BN112" s="919"/>
      <c r="BO112" s="919"/>
      <c r="BP112" s="920"/>
      <c r="BQ112" s="921">
        <v>1524008</v>
      </c>
      <c r="BR112" s="922"/>
      <c r="BS112" s="922"/>
      <c r="BT112" s="922"/>
      <c r="BU112" s="922"/>
      <c r="BV112" s="922">
        <v>1438055</v>
      </c>
      <c r="BW112" s="922"/>
      <c r="BX112" s="922"/>
      <c r="BY112" s="922"/>
      <c r="BZ112" s="922"/>
      <c r="CA112" s="922">
        <v>1379454</v>
      </c>
      <c r="CB112" s="922"/>
      <c r="CC112" s="922"/>
      <c r="CD112" s="922"/>
      <c r="CE112" s="922"/>
      <c r="CF112" s="916">
        <v>70.900000000000006</v>
      </c>
      <c r="CG112" s="917"/>
      <c r="CH112" s="917"/>
      <c r="CI112" s="917"/>
      <c r="CJ112" s="917"/>
      <c r="CK112" s="944"/>
      <c r="CL112" s="945"/>
      <c r="CM112" s="918" t="s">
        <v>449</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394</v>
      </c>
      <c r="DH112" s="922"/>
      <c r="DI112" s="922"/>
      <c r="DJ112" s="922"/>
      <c r="DK112" s="922"/>
      <c r="DL112" s="922" t="s">
        <v>450</v>
      </c>
      <c r="DM112" s="922"/>
      <c r="DN112" s="922"/>
      <c r="DO112" s="922"/>
      <c r="DP112" s="922"/>
      <c r="DQ112" s="922" t="s">
        <v>394</v>
      </c>
      <c r="DR112" s="922"/>
      <c r="DS112" s="922"/>
      <c r="DT112" s="922"/>
      <c r="DU112" s="922"/>
      <c r="DV112" s="923" t="s">
        <v>394</v>
      </c>
      <c r="DW112" s="923"/>
      <c r="DX112" s="923"/>
      <c r="DY112" s="923"/>
      <c r="DZ112" s="924"/>
    </row>
    <row r="113" spans="1:130" s="219" customFormat="1" ht="26.25" customHeight="1" x14ac:dyDescent="0.15">
      <c r="A113" s="950"/>
      <c r="B113" s="951"/>
      <c r="C113" s="919" t="s">
        <v>451</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210125</v>
      </c>
      <c r="AB113" s="934"/>
      <c r="AC113" s="934"/>
      <c r="AD113" s="934"/>
      <c r="AE113" s="935"/>
      <c r="AF113" s="936">
        <v>247094</v>
      </c>
      <c r="AG113" s="934"/>
      <c r="AH113" s="934"/>
      <c r="AI113" s="934"/>
      <c r="AJ113" s="935"/>
      <c r="AK113" s="936">
        <v>254537</v>
      </c>
      <c r="AL113" s="934"/>
      <c r="AM113" s="934"/>
      <c r="AN113" s="934"/>
      <c r="AO113" s="935"/>
      <c r="AP113" s="937">
        <v>13.1</v>
      </c>
      <c r="AQ113" s="938"/>
      <c r="AR113" s="938"/>
      <c r="AS113" s="938"/>
      <c r="AT113" s="939"/>
      <c r="AU113" s="904"/>
      <c r="AV113" s="905"/>
      <c r="AW113" s="905"/>
      <c r="AX113" s="905"/>
      <c r="AY113" s="905"/>
      <c r="AZ113" s="918" t="s">
        <v>452</v>
      </c>
      <c r="BA113" s="919"/>
      <c r="BB113" s="919"/>
      <c r="BC113" s="919"/>
      <c r="BD113" s="919"/>
      <c r="BE113" s="919"/>
      <c r="BF113" s="919"/>
      <c r="BG113" s="919"/>
      <c r="BH113" s="919"/>
      <c r="BI113" s="919"/>
      <c r="BJ113" s="919"/>
      <c r="BK113" s="919"/>
      <c r="BL113" s="919"/>
      <c r="BM113" s="919"/>
      <c r="BN113" s="919"/>
      <c r="BO113" s="919"/>
      <c r="BP113" s="920"/>
      <c r="BQ113" s="921">
        <v>53796</v>
      </c>
      <c r="BR113" s="922"/>
      <c r="BS113" s="922"/>
      <c r="BT113" s="922"/>
      <c r="BU113" s="922"/>
      <c r="BV113" s="922">
        <v>48968</v>
      </c>
      <c r="BW113" s="922"/>
      <c r="BX113" s="922"/>
      <c r="BY113" s="922"/>
      <c r="BZ113" s="922"/>
      <c r="CA113" s="922">
        <v>39610</v>
      </c>
      <c r="CB113" s="922"/>
      <c r="CC113" s="922"/>
      <c r="CD113" s="922"/>
      <c r="CE113" s="922"/>
      <c r="CF113" s="916">
        <v>2</v>
      </c>
      <c r="CG113" s="917"/>
      <c r="CH113" s="917"/>
      <c r="CI113" s="917"/>
      <c r="CJ113" s="917"/>
      <c r="CK113" s="944"/>
      <c r="CL113" s="945"/>
      <c r="CM113" s="918" t="s">
        <v>453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450</v>
      </c>
      <c r="DH113" s="955"/>
      <c r="DI113" s="955"/>
      <c r="DJ113" s="955"/>
      <c r="DK113" s="956"/>
      <c r="DL113" s="957" t="s">
        <v>442</v>
      </c>
      <c r="DM113" s="955"/>
      <c r="DN113" s="955"/>
      <c r="DO113" s="955"/>
      <c r="DP113" s="956"/>
      <c r="DQ113" s="957" t="s">
        <v>394</v>
      </c>
      <c r="DR113" s="955"/>
      <c r="DS113" s="955"/>
      <c r="DT113" s="955"/>
      <c r="DU113" s="956"/>
      <c r="DV113" s="958" t="s">
        <v>450</v>
      </c>
      <c r="DW113" s="959"/>
      <c r="DX113" s="959"/>
      <c r="DY113" s="959"/>
      <c r="DZ113" s="960"/>
    </row>
    <row r="114" spans="1:130" s="219" customFormat="1" ht="26.25" customHeight="1" x14ac:dyDescent="0.15">
      <c r="A114" s="950"/>
      <c r="B114" s="951"/>
      <c r="C114" s="919" t="s">
        <v>454</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10139</v>
      </c>
      <c r="AB114" s="955"/>
      <c r="AC114" s="955"/>
      <c r="AD114" s="955"/>
      <c r="AE114" s="956"/>
      <c r="AF114" s="957">
        <v>10225</v>
      </c>
      <c r="AG114" s="955"/>
      <c r="AH114" s="955"/>
      <c r="AI114" s="955"/>
      <c r="AJ114" s="956"/>
      <c r="AK114" s="957">
        <v>10723</v>
      </c>
      <c r="AL114" s="955"/>
      <c r="AM114" s="955"/>
      <c r="AN114" s="955"/>
      <c r="AO114" s="956"/>
      <c r="AP114" s="958">
        <v>0.6</v>
      </c>
      <c r="AQ114" s="959"/>
      <c r="AR114" s="959"/>
      <c r="AS114" s="959"/>
      <c r="AT114" s="960"/>
      <c r="AU114" s="904"/>
      <c r="AV114" s="905"/>
      <c r="AW114" s="905"/>
      <c r="AX114" s="905"/>
      <c r="AY114" s="905"/>
      <c r="AZ114" s="918" t="s">
        <v>455</v>
      </c>
      <c r="BA114" s="919"/>
      <c r="BB114" s="919"/>
      <c r="BC114" s="919"/>
      <c r="BD114" s="919"/>
      <c r="BE114" s="919"/>
      <c r="BF114" s="919"/>
      <c r="BG114" s="919"/>
      <c r="BH114" s="919"/>
      <c r="BI114" s="919"/>
      <c r="BJ114" s="919"/>
      <c r="BK114" s="919"/>
      <c r="BL114" s="919"/>
      <c r="BM114" s="919"/>
      <c r="BN114" s="919"/>
      <c r="BO114" s="919"/>
      <c r="BP114" s="920"/>
      <c r="BQ114" s="921">
        <v>391902</v>
      </c>
      <c r="BR114" s="922"/>
      <c r="BS114" s="922"/>
      <c r="BT114" s="922"/>
      <c r="BU114" s="922"/>
      <c r="BV114" s="922">
        <v>427963</v>
      </c>
      <c r="BW114" s="922"/>
      <c r="BX114" s="922"/>
      <c r="BY114" s="922"/>
      <c r="BZ114" s="922"/>
      <c r="CA114" s="922">
        <v>421410</v>
      </c>
      <c r="CB114" s="922"/>
      <c r="CC114" s="922"/>
      <c r="CD114" s="922"/>
      <c r="CE114" s="922"/>
      <c r="CF114" s="916">
        <v>21.6</v>
      </c>
      <c r="CG114" s="917"/>
      <c r="CH114" s="917"/>
      <c r="CI114" s="917"/>
      <c r="CJ114" s="917"/>
      <c r="CK114" s="944"/>
      <c r="CL114" s="945"/>
      <c r="CM114" s="918" t="s">
        <v>456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442</v>
      </c>
      <c r="DH114" s="955"/>
      <c r="DI114" s="955"/>
      <c r="DJ114" s="955"/>
      <c r="DK114" s="956"/>
      <c r="DL114" s="957" t="s">
        <v>394</v>
      </c>
      <c r="DM114" s="955"/>
      <c r="DN114" s="955"/>
      <c r="DO114" s="955"/>
      <c r="DP114" s="956"/>
      <c r="DQ114" s="957" t="s">
        <v>443</v>
      </c>
      <c r="DR114" s="955"/>
      <c r="DS114" s="955"/>
      <c r="DT114" s="955"/>
      <c r="DU114" s="956"/>
      <c r="DV114" s="958" t="s">
        <v>394</v>
      </c>
      <c r="DW114" s="959"/>
      <c r="DX114" s="959"/>
      <c r="DY114" s="959"/>
      <c r="DZ114" s="960"/>
    </row>
    <row r="115" spans="1:130" s="219" customFormat="1" ht="26.25" customHeight="1" x14ac:dyDescent="0.15">
      <c r="A115" s="950"/>
      <c r="B115" s="951"/>
      <c r="C115" s="919" t="s">
        <v>457</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450</v>
      </c>
      <c r="AB115" s="934"/>
      <c r="AC115" s="934"/>
      <c r="AD115" s="934"/>
      <c r="AE115" s="935"/>
      <c r="AF115" s="936" t="s">
        <v>450</v>
      </c>
      <c r="AG115" s="934"/>
      <c r="AH115" s="934"/>
      <c r="AI115" s="934"/>
      <c r="AJ115" s="935"/>
      <c r="AK115" s="936" t="s">
        <v>128</v>
      </c>
      <c r="AL115" s="934"/>
      <c r="AM115" s="934"/>
      <c r="AN115" s="934"/>
      <c r="AO115" s="935"/>
      <c r="AP115" s="937" t="s">
        <v>394</v>
      </c>
      <c r="AQ115" s="938"/>
      <c r="AR115" s="938"/>
      <c r="AS115" s="938"/>
      <c r="AT115" s="939"/>
      <c r="AU115" s="904"/>
      <c r="AV115" s="905"/>
      <c r="AW115" s="905"/>
      <c r="AX115" s="905"/>
      <c r="AY115" s="905"/>
      <c r="AZ115" s="918" t="s">
        <v>458</v>
      </c>
      <c r="BA115" s="919"/>
      <c r="BB115" s="919"/>
      <c r="BC115" s="919"/>
      <c r="BD115" s="919"/>
      <c r="BE115" s="919"/>
      <c r="BF115" s="919"/>
      <c r="BG115" s="919"/>
      <c r="BH115" s="919"/>
      <c r="BI115" s="919"/>
      <c r="BJ115" s="919"/>
      <c r="BK115" s="919"/>
      <c r="BL115" s="919"/>
      <c r="BM115" s="919"/>
      <c r="BN115" s="919"/>
      <c r="BO115" s="919"/>
      <c r="BP115" s="920"/>
      <c r="BQ115" s="921" t="s">
        <v>394</v>
      </c>
      <c r="BR115" s="922"/>
      <c r="BS115" s="922"/>
      <c r="BT115" s="922"/>
      <c r="BU115" s="922"/>
      <c r="BV115" s="922">
        <v>276772</v>
      </c>
      <c r="BW115" s="922"/>
      <c r="BX115" s="922"/>
      <c r="BY115" s="922"/>
      <c r="BZ115" s="922"/>
      <c r="CA115" s="922" t="s">
        <v>394</v>
      </c>
      <c r="CB115" s="922"/>
      <c r="CC115" s="922"/>
      <c r="CD115" s="922"/>
      <c r="CE115" s="922"/>
      <c r="CF115" s="916" t="s">
        <v>450</v>
      </c>
      <c r="CG115" s="917"/>
      <c r="CH115" s="917"/>
      <c r="CI115" s="917"/>
      <c r="CJ115" s="917"/>
      <c r="CK115" s="944"/>
      <c r="CL115" s="945"/>
      <c r="CM115" s="918" t="s">
        <v>459</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394</v>
      </c>
      <c r="DH115" s="955"/>
      <c r="DI115" s="955"/>
      <c r="DJ115" s="955"/>
      <c r="DK115" s="956"/>
      <c r="DL115" s="957" t="s">
        <v>442</v>
      </c>
      <c r="DM115" s="955"/>
      <c r="DN115" s="955"/>
      <c r="DO115" s="955"/>
      <c r="DP115" s="956"/>
      <c r="DQ115" s="957" t="s">
        <v>394</v>
      </c>
      <c r="DR115" s="955"/>
      <c r="DS115" s="955"/>
      <c r="DT115" s="955"/>
      <c r="DU115" s="956"/>
      <c r="DV115" s="958" t="s">
        <v>450</v>
      </c>
      <c r="DW115" s="959"/>
      <c r="DX115" s="959"/>
      <c r="DY115" s="959"/>
      <c r="DZ115" s="960"/>
    </row>
    <row r="116" spans="1:130" s="219" customFormat="1" ht="26.25" customHeight="1" x14ac:dyDescent="0.15">
      <c r="A116" s="952"/>
      <c r="B116" s="953"/>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450</v>
      </c>
      <c r="AB116" s="955"/>
      <c r="AC116" s="955"/>
      <c r="AD116" s="955"/>
      <c r="AE116" s="956"/>
      <c r="AF116" s="957" t="s">
        <v>450</v>
      </c>
      <c r="AG116" s="955"/>
      <c r="AH116" s="955"/>
      <c r="AI116" s="955"/>
      <c r="AJ116" s="956"/>
      <c r="AK116" s="957" t="s">
        <v>442</v>
      </c>
      <c r="AL116" s="955"/>
      <c r="AM116" s="955"/>
      <c r="AN116" s="955"/>
      <c r="AO116" s="956"/>
      <c r="AP116" s="958" t="s">
        <v>442</v>
      </c>
      <c r="AQ116" s="959"/>
      <c r="AR116" s="959"/>
      <c r="AS116" s="959"/>
      <c r="AT116" s="960"/>
      <c r="AU116" s="904"/>
      <c r="AV116" s="905"/>
      <c r="AW116" s="905"/>
      <c r="AX116" s="905"/>
      <c r="AY116" s="905"/>
      <c r="AZ116" s="963" t="s">
        <v>461</v>
      </c>
      <c r="BA116" s="964"/>
      <c r="BB116" s="964"/>
      <c r="BC116" s="964"/>
      <c r="BD116" s="964"/>
      <c r="BE116" s="964"/>
      <c r="BF116" s="964"/>
      <c r="BG116" s="964"/>
      <c r="BH116" s="964"/>
      <c r="BI116" s="964"/>
      <c r="BJ116" s="964"/>
      <c r="BK116" s="964"/>
      <c r="BL116" s="964"/>
      <c r="BM116" s="964"/>
      <c r="BN116" s="964"/>
      <c r="BO116" s="964"/>
      <c r="BP116" s="965"/>
      <c r="BQ116" s="921" t="s">
        <v>394</v>
      </c>
      <c r="BR116" s="922"/>
      <c r="BS116" s="922"/>
      <c r="BT116" s="922"/>
      <c r="BU116" s="922"/>
      <c r="BV116" s="922" t="s">
        <v>394</v>
      </c>
      <c r="BW116" s="922"/>
      <c r="BX116" s="922"/>
      <c r="BY116" s="922"/>
      <c r="BZ116" s="922"/>
      <c r="CA116" s="922" t="s">
        <v>450</v>
      </c>
      <c r="CB116" s="922"/>
      <c r="CC116" s="922"/>
      <c r="CD116" s="922"/>
      <c r="CE116" s="922"/>
      <c r="CF116" s="916" t="s">
        <v>394</v>
      </c>
      <c r="CG116" s="917"/>
      <c r="CH116" s="917"/>
      <c r="CI116" s="917"/>
      <c r="CJ116" s="917"/>
      <c r="CK116" s="944"/>
      <c r="CL116" s="945"/>
      <c r="CM116" s="918" t="s">
        <v>462</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442</v>
      </c>
      <c r="DH116" s="955"/>
      <c r="DI116" s="955"/>
      <c r="DJ116" s="955"/>
      <c r="DK116" s="956"/>
      <c r="DL116" s="957" t="s">
        <v>450</v>
      </c>
      <c r="DM116" s="955"/>
      <c r="DN116" s="955"/>
      <c r="DO116" s="955"/>
      <c r="DP116" s="956"/>
      <c r="DQ116" s="957" t="s">
        <v>394</v>
      </c>
      <c r="DR116" s="955"/>
      <c r="DS116" s="955"/>
      <c r="DT116" s="955"/>
      <c r="DU116" s="956"/>
      <c r="DV116" s="958" t="s">
        <v>394</v>
      </c>
      <c r="DW116" s="959"/>
      <c r="DX116" s="959"/>
      <c r="DY116" s="959"/>
      <c r="DZ116" s="960"/>
    </row>
    <row r="117" spans="1:130" s="219" customFormat="1" ht="26.25" customHeight="1" x14ac:dyDescent="0.15">
      <c r="A117" s="908" t="s">
        <v>189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463</v>
      </c>
      <c r="Z117" s="890"/>
      <c r="AA117" s="974">
        <v>429122</v>
      </c>
      <c r="AB117" s="975"/>
      <c r="AC117" s="975"/>
      <c r="AD117" s="975"/>
      <c r="AE117" s="976"/>
      <c r="AF117" s="977">
        <v>443216</v>
      </c>
      <c r="AG117" s="975"/>
      <c r="AH117" s="975"/>
      <c r="AI117" s="975"/>
      <c r="AJ117" s="976"/>
      <c r="AK117" s="977">
        <v>453755</v>
      </c>
      <c r="AL117" s="975"/>
      <c r="AM117" s="975"/>
      <c r="AN117" s="975"/>
      <c r="AO117" s="976"/>
      <c r="AP117" s="978"/>
      <c r="AQ117" s="979"/>
      <c r="AR117" s="979"/>
      <c r="AS117" s="979"/>
      <c r="AT117" s="980"/>
      <c r="AU117" s="904"/>
      <c r="AV117" s="905"/>
      <c r="AW117" s="905"/>
      <c r="AX117" s="905"/>
      <c r="AY117" s="905"/>
      <c r="AZ117" s="970" t="s">
        <v>464</v>
      </c>
      <c r="BA117" s="971"/>
      <c r="BB117" s="971"/>
      <c r="BC117" s="971"/>
      <c r="BD117" s="971"/>
      <c r="BE117" s="971"/>
      <c r="BF117" s="971"/>
      <c r="BG117" s="971"/>
      <c r="BH117" s="971"/>
      <c r="BI117" s="971"/>
      <c r="BJ117" s="971"/>
      <c r="BK117" s="971"/>
      <c r="BL117" s="971"/>
      <c r="BM117" s="971"/>
      <c r="BN117" s="971"/>
      <c r="BO117" s="971"/>
      <c r="BP117" s="972"/>
      <c r="BQ117" s="921" t="s">
        <v>440</v>
      </c>
      <c r="BR117" s="922"/>
      <c r="BS117" s="922"/>
      <c r="BT117" s="922"/>
      <c r="BU117" s="922"/>
      <c r="BV117" s="922" t="s">
        <v>450</v>
      </c>
      <c r="BW117" s="922"/>
      <c r="BX117" s="922"/>
      <c r="BY117" s="922"/>
      <c r="BZ117" s="922"/>
      <c r="CA117" s="922" t="s">
        <v>440</v>
      </c>
      <c r="CB117" s="922"/>
      <c r="CC117" s="922"/>
      <c r="CD117" s="922"/>
      <c r="CE117" s="922"/>
      <c r="CF117" s="916" t="s">
        <v>450</v>
      </c>
      <c r="CG117" s="917"/>
      <c r="CH117" s="917"/>
      <c r="CI117" s="917"/>
      <c r="CJ117" s="917"/>
      <c r="CK117" s="944"/>
      <c r="CL117" s="945"/>
      <c r="CM117" s="918" t="s">
        <v>465</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450</v>
      </c>
      <c r="DH117" s="955"/>
      <c r="DI117" s="955"/>
      <c r="DJ117" s="955"/>
      <c r="DK117" s="956"/>
      <c r="DL117" s="957" t="s">
        <v>450</v>
      </c>
      <c r="DM117" s="955"/>
      <c r="DN117" s="955"/>
      <c r="DO117" s="955"/>
      <c r="DP117" s="956"/>
      <c r="DQ117" s="957" t="s">
        <v>440</v>
      </c>
      <c r="DR117" s="955"/>
      <c r="DS117" s="955"/>
      <c r="DT117" s="955"/>
      <c r="DU117" s="956"/>
      <c r="DV117" s="958" t="s">
        <v>440</v>
      </c>
      <c r="DW117" s="959"/>
      <c r="DX117" s="959"/>
      <c r="DY117" s="959"/>
      <c r="DZ117" s="960"/>
    </row>
    <row r="118" spans="1:130" s="219" customFormat="1" ht="26.25" customHeight="1" x14ac:dyDescent="0.15">
      <c r="A118" s="908" t="s">
        <v>435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432</v>
      </c>
      <c r="AB118" s="889"/>
      <c r="AC118" s="889"/>
      <c r="AD118" s="889"/>
      <c r="AE118" s="890"/>
      <c r="AF118" s="888" t="s">
        <v>433</v>
      </c>
      <c r="AG118" s="889"/>
      <c r="AH118" s="889"/>
      <c r="AI118" s="889"/>
      <c r="AJ118" s="890"/>
      <c r="AK118" s="888" t="s">
        <v>306</v>
      </c>
      <c r="AL118" s="889"/>
      <c r="AM118" s="889"/>
      <c r="AN118" s="889"/>
      <c r="AO118" s="890"/>
      <c r="AP118" s="966" t="s">
        <v>434</v>
      </c>
      <c r="AQ118" s="967"/>
      <c r="AR118" s="967"/>
      <c r="AS118" s="967"/>
      <c r="AT118" s="968"/>
      <c r="AU118" s="904"/>
      <c r="AV118" s="905"/>
      <c r="AW118" s="905"/>
      <c r="AX118" s="905"/>
      <c r="AY118" s="905"/>
      <c r="AZ118" s="969" t="s">
        <v>466</v>
      </c>
      <c r="BA118" s="961"/>
      <c r="BB118" s="961"/>
      <c r="BC118" s="961"/>
      <c r="BD118" s="961"/>
      <c r="BE118" s="961"/>
      <c r="BF118" s="961"/>
      <c r="BG118" s="961"/>
      <c r="BH118" s="961"/>
      <c r="BI118" s="961"/>
      <c r="BJ118" s="961"/>
      <c r="BK118" s="961"/>
      <c r="BL118" s="961"/>
      <c r="BM118" s="961"/>
      <c r="BN118" s="961"/>
      <c r="BO118" s="961"/>
      <c r="BP118" s="962"/>
      <c r="BQ118" s="995" t="s">
        <v>440</v>
      </c>
      <c r="BR118" s="996"/>
      <c r="BS118" s="996"/>
      <c r="BT118" s="996"/>
      <c r="BU118" s="996"/>
      <c r="BV118" s="996" t="s">
        <v>440</v>
      </c>
      <c r="BW118" s="996"/>
      <c r="BX118" s="996"/>
      <c r="BY118" s="996"/>
      <c r="BZ118" s="996"/>
      <c r="CA118" s="996" t="s">
        <v>440</v>
      </c>
      <c r="CB118" s="996"/>
      <c r="CC118" s="996"/>
      <c r="CD118" s="996"/>
      <c r="CE118" s="996"/>
      <c r="CF118" s="916" t="s">
        <v>440</v>
      </c>
      <c r="CG118" s="917"/>
      <c r="CH118" s="917"/>
      <c r="CI118" s="917"/>
      <c r="CJ118" s="917"/>
      <c r="CK118" s="944"/>
      <c r="CL118" s="945"/>
      <c r="CM118" s="918" t="s">
        <v>467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440</v>
      </c>
      <c r="DH118" s="955"/>
      <c r="DI118" s="955"/>
      <c r="DJ118" s="955"/>
      <c r="DK118" s="956"/>
      <c r="DL118" s="957" t="s">
        <v>450</v>
      </c>
      <c r="DM118" s="955"/>
      <c r="DN118" s="955"/>
      <c r="DO118" s="955"/>
      <c r="DP118" s="956"/>
      <c r="DQ118" s="957" t="s">
        <v>450</v>
      </c>
      <c r="DR118" s="955"/>
      <c r="DS118" s="955"/>
      <c r="DT118" s="955"/>
      <c r="DU118" s="956"/>
      <c r="DV118" s="958" t="s">
        <v>394</v>
      </c>
      <c r="DW118" s="959"/>
      <c r="DX118" s="959"/>
      <c r="DY118" s="959"/>
      <c r="DZ118" s="960"/>
    </row>
    <row r="119" spans="1:130" s="219" customFormat="1" ht="26.25" customHeight="1" x14ac:dyDescent="0.15">
      <c r="A119" s="1052" t="s">
        <v>438</v>
      </c>
      <c r="B119" s="943"/>
      <c r="C119" s="925" t="s">
        <v>439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450</v>
      </c>
      <c r="AB119" s="896"/>
      <c r="AC119" s="896"/>
      <c r="AD119" s="896"/>
      <c r="AE119" s="897"/>
      <c r="AF119" s="898" t="s">
        <v>440</v>
      </c>
      <c r="AG119" s="896"/>
      <c r="AH119" s="896"/>
      <c r="AI119" s="896"/>
      <c r="AJ119" s="897"/>
      <c r="AK119" s="898" t="s">
        <v>450</v>
      </c>
      <c r="AL119" s="896"/>
      <c r="AM119" s="896"/>
      <c r="AN119" s="896"/>
      <c r="AO119" s="897"/>
      <c r="AP119" s="899" t="s">
        <v>450</v>
      </c>
      <c r="AQ119" s="900"/>
      <c r="AR119" s="900"/>
      <c r="AS119" s="900"/>
      <c r="AT119" s="901"/>
      <c r="AU119" s="906"/>
      <c r="AV119" s="907"/>
      <c r="AW119" s="907"/>
      <c r="AX119" s="907"/>
      <c r="AY119" s="907"/>
      <c r="AZ119" s="240" t="s">
        <v>189</v>
      </c>
      <c r="BA119" s="240"/>
      <c r="BB119" s="240"/>
      <c r="BC119" s="240"/>
      <c r="BD119" s="240"/>
      <c r="BE119" s="240"/>
      <c r="BF119" s="240"/>
      <c r="BG119" s="240"/>
      <c r="BH119" s="240"/>
      <c r="BI119" s="240"/>
      <c r="BJ119" s="240"/>
      <c r="BK119" s="240"/>
      <c r="BL119" s="240"/>
      <c r="BM119" s="240"/>
      <c r="BN119" s="240"/>
      <c r="BO119" s="973" t="s">
        <v>468</v>
      </c>
      <c r="BP119" s="1001"/>
      <c r="BQ119" s="995">
        <v>3735579</v>
      </c>
      <c r="BR119" s="996"/>
      <c r="BS119" s="996"/>
      <c r="BT119" s="996"/>
      <c r="BU119" s="996"/>
      <c r="BV119" s="996">
        <v>3977908</v>
      </c>
      <c r="BW119" s="996"/>
      <c r="BX119" s="996"/>
      <c r="BY119" s="996"/>
      <c r="BZ119" s="996"/>
      <c r="CA119" s="996">
        <v>3585809</v>
      </c>
      <c r="CB119" s="996"/>
      <c r="CC119" s="996"/>
      <c r="CD119" s="996"/>
      <c r="CE119" s="996"/>
      <c r="CF119" s="997"/>
      <c r="CG119" s="998"/>
      <c r="CH119" s="998"/>
      <c r="CI119" s="998"/>
      <c r="CJ119" s="999"/>
      <c r="CK119" s="946"/>
      <c r="CL119" s="947"/>
      <c r="CM119" s="969" t="s">
        <v>469</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440</v>
      </c>
      <c r="DH119" s="982"/>
      <c r="DI119" s="982"/>
      <c r="DJ119" s="982"/>
      <c r="DK119" s="983"/>
      <c r="DL119" s="981" t="s">
        <v>440</v>
      </c>
      <c r="DM119" s="982"/>
      <c r="DN119" s="982"/>
      <c r="DO119" s="982"/>
      <c r="DP119" s="983"/>
      <c r="DQ119" s="981" t="s">
        <v>440</v>
      </c>
      <c r="DR119" s="982"/>
      <c r="DS119" s="982"/>
      <c r="DT119" s="982"/>
      <c r="DU119" s="983"/>
      <c r="DV119" s="984" t="s">
        <v>440</v>
      </c>
      <c r="DW119" s="985"/>
      <c r="DX119" s="985"/>
      <c r="DY119" s="985"/>
      <c r="DZ119" s="986"/>
    </row>
    <row r="120" spans="1:130" s="219" customFormat="1" ht="26.25" customHeight="1" x14ac:dyDescent="0.15">
      <c r="A120" s="1053"/>
      <c r="B120" s="945"/>
      <c r="C120" s="918" t="s">
        <v>445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440</v>
      </c>
      <c r="AB120" s="955"/>
      <c r="AC120" s="955"/>
      <c r="AD120" s="955"/>
      <c r="AE120" s="956"/>
      <c r="AF120" s="957" t="s">
        <v>450</v>
      </c>
      <c r="AG120" s="955"/>
      <c r="AH120" s="955"/>
      <c r="AI120" s="955"/>
      <c r="AJ120" s="956"/>
      <c r="AK120" s="957" t="s">
        <v>440</v>
      </c>
      <c r="AL120" s="955"/>
      <c r="AM120" s="955"/>
      <c r="AN120" s="955"/>
      <c r="AO120" s="956"/>
      <c r="AP120" s="958" t="s">
        <v>450</v>
      </c>
      <c r="AQ120" s="959"/>
      <c r="AR120" s="959"/>
      <c r="AS120" s="959"/>
      <c r="AT120" s="960"/>
      <c r="AU120" s="987" t="s">
        <v>470</v>
      </c>
      <c r="AV120" s="988"/>
      <c r="AW120" s="988"/>
      <c r="AX120" s="988"/>
      <c r="AY120" s="989"/>
      <c r="AZ120" s="925" t="s">
        <v>471</v>
      </c>
      <c r="BA120" s="893"/>
      <c r="BB120" s="893"/>
      <c r="BC120" s="893"/>
      <c r="BD120" s="893"/>
      <c r="BE120" s="893"/>
      <c r="BF120" s="893"/>
      <c r="BG120" s="893"/>
      <c r="BH120" s="893"/>
      <c r="BI120" s="893"/>
      <c r="BJ120" s="893"/>
      <c r="BK120" s="893"/>
      <c r="BL120" s="893"/>
      <c r="BM120" s="893"/>
      <c r="BN120" s="893"/>
      <c r="BO120" s="893"/>
      <c r="BP120" s="894"/>
      <c r="BQ120" s="926">
        <v>1961170</v>
      </c>
      <c r="BR120" s="927"/>
      <c r="BS120" s="927"/>
      <c r="BT120" s="927"/>
      <c r="BU120" s="927"/>
      <c r="BV120" s="927">
        <v>1984063</v>
      </c>
      <c r="BW120" s="927"/>
      <c r="BX120" s="927"/>
      <c r="BY120" s="927"/>
      <c r="BZ120" s="927"/>
      <c r="CA120" s="927">
        <v>2280209</v>
      </c>
      <c r="CB120" s="927"/>
      <c r="CC120" s="927"/>
      <c r="CD120" s="927"/>
      <c r="CE120" s="927"/>
      <c r="CF120" s="940">
        <v>117.1</v>
      </c>
      <c r="CG120" s="941"/>
      <c r="CH120" s="941"/>
      <c r="CI120" s="941"/>
      <c r="CJ120" s="941"/>
      <c r="CK120" s="1002" t="s">
        <v>472</v>
      </c>
      <c r="CL120" s="1003"/>
      <c r="CM120" s="1003"/>
      <c r="CN120" s="1003"/>
      <c r="CO120" s="1004"/>
      <c r="CP120" s="1010" t="s">
        <v>473</v>
      </c>
      <c r="CQ120" s="1011"/>
      <c r="CR120" s="1011"/>
      <c r="CS120" s="1011"/>
      <c r="CT120" s="1011"/>
      <c r="CU120" s="1011"/>
      <c r="CV120" s="1011"/>
      <c r="CW120" s="1011"/>
      <c r="CX120" s="1011"/>
      <c r="CY120" s="1011"/>
      <c r="CZ120" s="1011"/>
      <c r="DA120" s="1011"/>
      <c r="DB120" s="1011"/>
      <c r="DC120" s="1011"/>
      <c r="DD120" s="1011"/>
      <c r="DE120" s="1011"/>
      <c r="DF120" s="1012"/>
      <c r="DG120" s="926" t="s">
        <v>440</v>
      </c>
      <c r="DH120" s="927"/>
      <c r="DI120" s="927"/>
      <c r="DJ120" s="927"/>
      <c r="DK120" s="927"/>
      <c r="DL120" s="927">
        <v>991515</v>
      </c>
      <c r="DM120" s="927"/>
      <c r="DN120" s="927"/>
      <c r="DO120" s="927"/>
      <c r="DP120" s="927"/>
      <c r="DQ120" s="927">
        <v>861238</v>
      </c>
      <c r="DR120" s="927"/>
      <c r="DS120" s="927"/>
      <c r="DT120" s="927"/>
      <c r="DU120" s="927"/>
      <c r="DV120" s="928">
        <v>44.2</v>
      </c>
      <c r="DW120" s="928"/>
      <c r="DX120" s="928"/>
      <c r="DY120" s="928"/>
      <c r="DZ120" s="929"/>
    </row>
    <row r="121" spans="1:130" s="219" customFormat="1" ht="26.25" customHeight="1" x14ac:dyDescent="0.15">
      <c r="A121" s="1053"/>
      <c r="B121" s="945"/>
      <c r="C121" s="970" t="s">
        <v>474</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440</v>
      </c>
      <c r="AB121" s="955"/>
      <c r="AC121" s="955"/>
      <c r="AD121" s="955"/>
      <c r="AE121" s="956"/>
      <c r="AF121" s="957" t="s">
        <v>440</v>
      </c>
      <c r="AG121" s="955"/>
      <c r="AH121" s="955"/>
      <c r="AI121" s="955"/>
      <c r="AJ121" s="956"/>
      <c r="AK121" s="957" t="s">
        <v>440</v>
      </c>
      <c r="AL121" s="955"/>
      <c r="AM121" s="955"/>
      <c r="AN121" s="955"/>
      <c r="AO121" s="956"/>
      <c r="AP121" s="958" t="s">
        <v>440</v>
      </c>
      <c r="AQ121" s="959"/>
      <c r="AR121" s="959"/>
      <c r="AS121" s="959"/>
      <c r="AT121" s="960"/>
      <c r="AU121" s="990"/>
      <c r="AV121" s="991"/>
      <c r="AW121" s="991"/>
      <c r="AX121" s="991"/>
      <c r="AY121" s="992"/>
      <c r="AZ121" s="918" t="s">
        <v>475</v>
      </c>
      <c r="BA121" s="919"/>
      <c r="BB121" s="919"/>
      <c r="BC121" s="919"/>
      <c r="BD121" s="919"/>
      <c r="BE121" s="919"/>
      <c r="BF121" s="919"/>
      <c r="BG121" s="919"/>
      <c r="BH121" s="919"/>
      <c r="BI121" s="919"/>
      <c r="BJ121" s="919"/>
      <c r="BK121" s="919"/>
      <c r="BL121" s="919"/>
      <c r="BM121" s="919"/>
      <c r="BN121" s="919"/>
      <c r="BO121" s="919"/>
      <c r="BP121" s="920"/>
      <c r="BQ121" s="921">
        <v>5482</v>
      </c>
      <c r="BR121" s="922"/>
      <c r="BS121" s="922"/>
      <c r="BT121" s="922"/>
      <c r="BU121" s="922"/>
      <c r="BV121" s="922">
        <v>3671</v>
      </c>
      <c r="BW121" s="922"/>
      <c r="BX121" s="922"/>
      <c r="BY121" s="922"/>
      <c r="BZ121" s="922"/>
      <c r="CA121" s="922">
        <v>1844</v>
      </c>
      <c r="CB121" s="922"/>
      <c r="CC121" s="922"/>
      <c r="CD121" s="922"/>
      <c r="CE121" s="922"/>
      <c r="CF121" s="916">
        <v>0.1</v>
      </c>
      <c r="CG121" s="917"/>
      <c r="CH121" s="917"/>
      <c r="CI121" s="917"/>
      <c r="CJ121" s="917"/>
      <c r="CK121" s="1005"/>
      <c r="CL121" s="1006"/>
      <c r="CM121" s="1006"/>
      <c r="CN121" s="1006"/>
      <c r="CO121" s="1007"/>
      <c r="CP121" s="1015" t="s">
        <v>476</v>
      </c>
      <c r="CQ121" s="1016"/>
      <c r="CR121" s="1016"/>
      <c r="CS121" s="1016"/>
      <c r="CT121" s="1016"/>
      <c r="CU121" s="1016"/>
      <c r="CV121" s="1016"/>
      <c r="CW121" s="1016"/>
      <c r="CX121" s="1016"/>
      <c r="CY121" s="1016"/>
      <c r="CZ121" s="1016"/>
      <c r="DA121" s="1016"/>
      <c r="DB121" s="1016"/>
      <c r="DC121" s="1016"/>
      <c r="DD121" s="1016"/>
      <c r="DE121" s="1016"/>
      <c r="DF121" s="1017"/>
      <c r="DG121" s="921" t="s">
        <v>440</v>
      </c>
      <c r="DH121" s="922"/>
      <c r="DI121" s="922"/>
      <c r="DJ121" s="922"/>
      <c r="DK121" s="922"/>
      <c r="DL121" s="922">
        <v>446540</v>
      </c>
      <c r="DM121" s="922"/>
      <c r="DN121" s="922"/>
      <c r="DO121" s="922"/>
      <c r="DP121" s="922"/>
      <c r="DQ121" s="922">
        <v>518216</v>
      </c>
      <c r="DR121" s="922"/>
      <c r="DS121" s="922"/>
      <c r="DT121" s="922"/>
      <c r="DU121" s="922"/>
      <c r="DV121" s="923">
        <v>26.6</v>
      </c>
      <c r="DW121" s="923"/>
      <c r="DX121" s="923"/>
      <c r="DY121" s="923"/>
      <c r="DZ121" s="924"/>
    </row>
    <row r="122" spans="1:130" s="219" customFormat="1" ht="26.25" customHeight="1" x14ac:dyDescent="0.15">
      <c r="A122" s="1053"/>
      <c r="B122" s="945"/>
      <c r="C122" s="918" t="s">
        <v>456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450</v>
      </c>
      <c r="AB122" s="955"/>
      <c r="AC122" s="955"/>
      <c r="AD122" s="955"/>
      <c r="AE122" s="956"/>
      <c r="AF122" s="957" t="s">
        <v>450</v>
      </c>
      <c r="AG122" s="955"/>
      <c r="AH122" s="955"/>
      <c r="AI122" s="955"/>
      <c r="AJ122" s="956"/>
      <c r="AK122" s="957" t="s">
        <v>440</v>
      </c>
      <c r="AL122" s="955"/>
      <c r="AM122" s="955"/>
      <c r="AN122" s="955"/>
      <c r="AO122" s="956"/>
      <c r="AP122" s="958" t="s">
        <v>440</v>
      </c>
      <c r="AQ122" s="959"/>
      <c r="AR122" s="959"/>
      <c r="AS122" s="959"/>
      <c r="AT122" s="960"/>
      <c r="AU122" s="990"/>
      <c r="AV122" s="991"/>
      <c r="AW122" s="991"/>
      <c r="AX122" s="991"/>
      <c r="AY122" s="992"/>
      <c r="AZ122" s="969" t="s">
        <v>477</v>
      </c>
      <c r="BA122" s="961"/>
      <c r="BB122" s="961"/>
      <c r="BC122" s="961"/>
      <c r="BD122" s="961"/>
      <c r="BE122" s="961"/>
      <c r="BF122" s="961"/>
      <c r="BG122" s="961"/>
      <c r="BH122" s="961"/>
      <c r="BI122" s="961"/>
      <c r="BJ122" s="961"/>
      <c r="BK122" s="961"/>
      <c r="BL122" s="961"/>
      <c r="BM122" s="961"/>
      <c r="BN122" s="961"/>
      <c r="BO122" s="961"/>
      <c r="BP122" s="962"/>
      <c r="BQ122" s="995">
        <v>2483675</v>
      </c>
      <c r="BR122" s="996"/>
      <c r="BS122" s="996"/>
      <c r="BT122" s="996"/>
      <c r="BU122" s="996"/>
      <c r="BV122" s="996">
        <v>2347969</v>
      </c>
      <c r="BW122" s="996"/>
      <c r="BX122" s="996"/>
      <c r="BY122" s="996"/>
      <c r="BZ122" s="996"/>
      <c r="CA122" s="996">
        <v>2153809</v>
      </c>
      <c r="CB122" s="996"/>
      <c r="CC122" s="996"/>
      <c r="CD122" s="996"/>
      <c r="CE122" s="996"/>
      <c r="CF122" s="1013">
        <v>110.6</v>
      </c>
      <c r="CG122" s="1014"/>
      <c r="CH122" s="1014"/>
      <c r="CI122" s="1014"/>
      <c r="CJ122" s="1014"/>
      <c r="CK122" s="1005"/>
      <c r="CL122" s="1006"/>
      <c r="CM122" s="1006"/>
      <c r="CN122" s="1006"/>
      <c r="CO122" s="1007"/>
      <c r="CP122" s="1015" t="s">
        <v>478</v>
      </c>
      <c r="CQ122" s="1016"/>
      <c r="CR122" s="1016"/>
      <c r="CS122" s="1016"/>
      <c r="CT122" s="1016"/>
      <c r="CU122" s="1016"/>
      <c r="CV122" s="1016"/>
      <c r="CW122" s="1016"/>
      <c r="CX122" s="1016"/>
      <c r="CY122" s="1016"/>
      <c r="CZ122" s="1016"/>
      <c r="DA122" s="1016"/>
      <c r="DB122" s="1016"/>
      <c r="DC122" s="1016"/>
      <c r="DD122" s="1016"/>
      <c r="DE122" s="1016"/>
      <c r="DF122" s="1017"/>
      <c r="DG122" s="921" t="s">
        <v>450</v>
      </c>
      <c r="DH122" s="922"/>
      <c r="DI122" s="922"/>
      <c r="DJ122" s="922"/>
      <c r="DK122" s="922"/>
      <c r="DL122" s="922" t="s">
        <v>440</v>
      </c>
      <c r="DM122" s="922"/>
      <c r="DN122" s="922"/>
      <c r="DO122" s="922"/>
      <c r="DP122" s="922"/>
      <c r="DQ122" s="922" t="s">
        <v>440</v>
      </c>
      <c r="DR122" s="922"/>
      <c r="DS122" s="922"/>
      <c r="DT122" s="922"/>
      <c r="DU122" s="922"/>
      <c r="DV122" s="923" t="s">
        <v>450</v>
      </c>
      <c r="DW122" s="923"/>
      <c r="DX122" s="923"/>
      <c r="DY122" s="923"/>
      <c r="DZ122" s="924"/>
    </row>
    <row r="123" spans="1:130" s="219" customFormat="1" ht="26.25" customHeight="1" x14ac:dyDescent="0.15">
      <c r="A123" s="1053"/>
      <c r="B123" s="945"/>
      <c r="C123" s="918" t="s">
        <v>462</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450</v>
      </c>
      <c r="AB123" s="955"/>
      <c r="AC123" s="955"/>
      <c r="AD123" s="955"/>
      <c r="AE123" s="956"/>
      <c r="AF123" s="957" t="s">
        <v>440</v>
      </c>
      <c r="AG123" s="955"/>
      <c r="AH123" s="955"/>
      <c r="AI123" s="955"/>
      <c r="AJ123" s="956"/>
      <c r="AK123" s="957" t="s">
        <v>440</v>
      </c>
      <c r="AL123" s="955"/>
      <c r="AM123" s="955"/>
      <c r="AN123" s="955"/>
      <c r="AO123" s="956"/>
      <c r="AP123" s="958" t="s">
        <v>450</v>
      </c>
      <c r="AQ123" s="959"/>
      <c r="AR123" s="959"/>
      <c r="AS123" s="959"/>
      <c r="AT123" s="960"/>
      <c r="AU123" s="993"/>
      <c r="AV123" s="994"/>
      <c r="AW123" s="994"/>
      <c r="AX123" s="994"/>
      <c r="AY123" s="994"/>
      <c r="AZ123" s="240" t="s">
        <v>189</v>
      </c>
      <c r="BA123" s="240"/>
      <c r="BB123" s="240"/>
      <c r="BC123" s="240"/>
      <c r="BD123" s="240"/>
      <c r="BE123" s="240"/>
      <c r="BF123" s="240"/>
      <c r="BG123" s="240"/>
      <c r="BH123" s="240"/>
      <c r="BI123" s="240"/>
      <c r="BJ123" s="240"/>
      <c r="BK123" s="240"/>
      <c r="BL123" s="240"/>
      <c r="BM123" s="240"/>
      <c r="BN123" s="240"/>
      <c r="BO123" s="973" t="s">
        <v>479</v>
      </c>
      <c r="BP123" s="1001"/>
      <c r="BQ123" s="1059">
        <v>4450327</v>
      </c>
      <c r="BR123" s="1060"/>
      <c r="BS123" s="1060"/>
      <c r="BT123" s="1060"/>
      <c r="BU123" s="1060"/>
      <c r="BV123" s="1060">
        <v>4335703</v>
      </c>
      <c r="BW123" s="1060"/>
      <c r="BX123" s="1060"/>
      <c r="BY123" s="1060"/>
      <c r="BZ123" s="1060"/>
      <c r="CA123" s="1060">
        <v>4435862</v>
      </c>
      <c r="CB123" s="1060"/>
      <c r="CC123" s="1060"/>
      <c r="CD123" s="1060"/>
      <c r="CE123" s="1060"/>
      <c r="CF123" s="997"/>
      <c r="CG123" s="998"/>
      <c r="CH123" s="998"/>
      <c r="CI123" s="998"/>
      <c r="CJ123" s="999"/>
      <c r="CK123" s="1005"/>
      <c r="CL123" s="1006"/>
      <c r="CM123" s="1006"/>
      <c r="CN123" s="1006"/>
      <c r="CO123" s="1007"/>
      <c r="CP123" s="1015" t="s">
        <v>480</v>
      </c>
      <c r="CQ123" s="1016"/>
      <c r="CR123" s="1016"/>
      <c r="CS123" s="1016"/>
      <c r="CT123" s="1016"/>
      <c r="CU123" s="1016"/>
      <c r="CV123" s="1016"/>
      <c r="CW123" s="1016"/>
      <c r="CX123" s="1016"/>
      <c r="CY123" s="1016"/>
      <c r="CZ123" s="1016"/>
      <c r="DA123" s="1016"/>
      <c r="DB123" s="1016"/>
      <c r="DC123" s="1016"/>
      <c r="DD123" s="1016"/>
      <c r="DE123" s="1016"/>
      <c r="DF123" s="1017"/>
      <c r="DG123" s="954" t="s">
        <v>481</v>
      </c>
      <c r="DH123" s="955"/>
      <c r="DI123" s="955"/>
      <c r="DJ123" s="955"/>
      <c r="DK123" s="956"/>
      <c r="DL123" s="957" t="s">
        <v>413</v>
      </c>
      <c r="DM123" s="955"/>
      <c r="DN123" s="955"/>
      <c r="DO123" s="955"/>
      <c r="DP123" s="956"/>
      <c r="DQ123" s="957" t="s">
        <v>413</v>
      </c>
      <c r="DR123" s="955"/>
      <c r="DS123" s="955"/>
      <c r="DT123" s="955"/>
      <c r="DU123" s="956"/>
      <c r="DV123" s="958" t="s">
        <v>413</v>
      </c>
      <c r="DW123" s="959"/>
      <c r="DX123" s="959"/>
      <c r="DY123" s="959"/>
      <c r="DZ123" s="960"/>
    </row>
    <row r="124" spans="1:130" s="219" customFormat="1" ht="26.25" customHeight="1" thickBot="1" x14ac:dyDescent="0.2">
      <c r="A124" s="1053"/>
      <c r="B124" s="945"/>
      <c r="C124" s="918" t="s">
        <v>465</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413</v>
      </c>
      <c r="AB124" s="955"/>
      <c r="AC124" s="955"/>
      <c r="AD124" s="955"/>
      <c r="AE124" s="956"/>
      <c r="AF124" s="957" t="s">
        <v>482</v>
      </c>
      <c r="AG124" s="955"/>
      <c r="AH124" s="955"/>
      <c r="AI124" s="955"/>
      <c r="AJ124" s="956"/>
      <c r="AK124" s="957" t="s">
        <v>481</v>
      </c>
      <c r="AL124" s="955"/>
      <c r="AM124" s="955"/>
      <c r="AN124" s="955"/>
      <c r="AO124" s="956"/>
      <c r="AP124" s="958" t="s">
        <v>481</v>
      </c>
      <c r="AQ124" s="959"/>
      <c r="AR124" s="959"/>
      <c r="AS124" s="959"/>
      <c r="AT124" s="960"/>
      <c r="AU124" s="1055" t="s">
        <v>483</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482</v>
      </c>
      <c r="BR124" s="1023"/>
      <c r="BS124" s="1023"/>
      <c r="BT124" s="1023"/>
      <c r="BU124" s="1023"/>
      <c r="BV124" s="1023" t="s">
        <v>481</v>
      </c>
      <c r="BW124" s="1023"/>
      <c r="BX124" s="1023"/>
      <c r="BY124" s="1023"/>
      <c r="BZ124" s="1023"/>
      <c r="CA124" s="1023" t="s">
        <v>413</v>
      </c>
      <c r="CB124" s="1023"/>
      <c r="CC124" s="1023"/>
      <c r="CD124" s="1023"/>
      <c r="CE124" s="1023"/>
      <c r="CF124" s="1024"/>
      <c r="CG124" s="1025"/>
      <c r="CH124" s="1025"/>
      <c r="CI124" s="1025"/>
      <c r="CJ124" s="1026"/>
      <c r="CK124" s="1008"/>
      <c r="CL124" s="1008"/>
      <c r="CM124" s="1008"/>
      <c r="CN124" s="1008"/>
      <c r="CO124" s="1009"/>
      <c r="CP124" s="1015" t="s">
        <v>484</v>
      </c>
      <c r="CQ124" s="1016"/>
      <c r="CR124" s="1016"/>
      <c r="CS124" s="1016"/>
      <c r="CT124" s="1016"/>
      <c r="CU124" s="1016"/>
      <c r="CV124" s="1016"/>
      <c r="CW124" s="1016"/>
      <c r="CX124" s="1016"/>
      <c r="CY124" s="1016"/>
      <c r="CZ124" s="1016"/>
      <c r="DA124" s="1016"/>
      <c r="DB124" s="1016"/>
      <c r="DC124" s="1016"/>
      <c r="DD124" s="1016"/>
      <c r="DE124" s="1016"/>
      <c r="DF124" s="1017"/>
      <c r="DG124" s="1000">
        <v>1524008</v>
      </c>
      <c r="DH124" s="982"/>
      <c r="DI124" s="982"/>
      <c r="DJ124" s="982"/>
      <c r="DK124" s="983"/>
      <c r="DL124" s="981" t="s">
        <v>481</v>
      </c>
      <c r="DM124" s="982"/>
      <c r="DN124" s="982"/>
      <c r="DO124" s="982"/>
      <c r="DP124" s="983"/>
      <c r="DQ124" s="981" t="s">
        <v>481</v>
      </c>
      <c r="DR124" s="982"/>
      <c r="DS124" s="982"/>
      <c r="DT124" s="982"/>
      <c r="DU124" s="983"/>
      <c r="DV124" s="984" t="s">
        <v>482</v>
      </c>
      <c r="DW124" s="985"/>
      <c r="DX124" s="985"/>
      <c r="DY124" s="985"/>
      <c r="DZ124" s="986"/>
    </row>
    <row r="125" spans="1:130" s="219" customFormat="1" ht="26.25" customHeight="1" x14ac:dyDescent="0.15">
      <c r="A125" s="1053"/>
      <c r="B125" s="945"/>
      <c r="C125" s="918" t="s">
        <v>467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413</v>
      </c>
      <c r="AB125" s="955"/>
      <c r="AC125" s="955"/>
      <c r="AD125" s="955"/>
      <c r="AE125" s="956"/>
      <c r="AF125" s="957" t="s">
        <v>481</v>
      </c>
      <c r="AG125" s="955"/>
      <c r="AH125" s="955"/>
      <c r="AI125" s="955"/>
      <c r="AJ125" s="956"/>
      <c r="AK125" s="957" t="s">
        <v>481</v>
      </c>
      <c r="AL125" s="955"/>
      <c r="AM125" s="955"/>
      <c r="AN125" s="955"/>
      <c r="AO125" s="956"/>
      <c r="AP125" s="958" t="s">
        <v>413</v>
      </c>
      <c r="AQ125" s="959"/>
      <c r="AR125" s="959"/>
      <c r="AS125" s="959"/>
      <c r="AT125" s="960"/>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1018" t="s">
        <v>485</v>
      </c>
      <c r="CL125" s="1003"/>
      <c r="CM125" s="1003"/>
      <c r="CN125" s="1003"/>
      <c r="CO125" s="1004"/>
      <c r="CP125" s="925" t="s">
        <v>486</v>
      </c>
      <c r="CQ125" s="893"/>
      <c r="CR125" s="893"/>
      <c r="CS125" s="893"/>
      <c r="CT125" s="893"/>
      <c r="CU125" s="893"/>
      <c r="CV125" s="893"/>
      <c r="CW125" s="893"/>
      <c r="CX125" s="893"/>
      <c r="CY125" s="893"/>
      <c r="CZ125" s="893"/>
      <c r="DA125" s="893"/>
      <c r="DB125" s="893"/>
      <c r="DC125" s="893"/>
      <c r="DD125" s="893"/>
      <c r="DE125" s="893"/>
      <c r="DF125" s="894"/>
      <c r="DG125" s="926" t="s">
        <v>413</v>
      </c>
      <c r="DH125" s="927"/>
      <c r="DI125" s="927"/>
      <c r="DJ125" s="927"/>
      <c r="DK125" s="927"/>
      <c r="DL125" s="927" t="s">
        <v>413</v>
      </c>
      <c r="DM125" s="927"/>
      <c r="DN125" s="927"/>
      <c r="DO125" s="927"/>
      <c r="DP125" s="927"/>
      <c r="DQ125" s="927" t="s">
        <v>482</v>
      </c>
      <c r="DR125" s="927"/>
      <c r="DS125" s="927"/>
      <c r="DT125" s="927"/>
      <c r="DU125" s="927"/>
      <c r="DV125" s="928" t="s">
        <v>482</v>
      </c>
      <c r="DW125" s="928"/>
      <c r="DX125" s="928"/>
      <c r="DY125" s="928"/>
      <c r="DZ125" s="929"/>
    </row>
    <row r="126" spans="1:130" s="219" customFormat="1" ht="26.25" customHeight="1" thickBot="1" x14ac:dyDescent="0.2">
      <c r="A126" s="1053"/>
      <c r="B126" s="945"/>
      <c r="C126" s="918" t="s">
        <v>469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413</v>
      </c>
      <c r="AB126" s="955"/>
      <c r="AC126" s="955"/>
      <c r="AD126" s="955"/>
      <c r="AE126" s="956"/>
      <c r="AF126" s="957" t="s">
        <v>413</v>
      </c>
      <c r="AG126" s="955"/>
      <c r="AH126" s="955"/>
      <c r="AI126" s="955"/>
      <c r="AJ126" s="956"/>
      <c r="AK126" s="957" t="s">
        <v>413</v>
      </c>
      <c r="AL126" s="955"/>
      <c r="AM126" s="955"/>
      <c r="AN126" s="955"/>
      <c r="AO126" s="956"/>
      <c r="AP126" s="958" t="s">
        <v>481</v>
      </c>
      <c r="AQ126" s="959"/>
      <c r="AR126" s="959"/>
      <c r="AS126" s="959"/>
      <c r="AT126" s="960"/>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1019"/>
      <c r="CL126" s="1006"/>
      <c r="CM126" s="1006"/>
      <c r="CN126" s="1006"/>
      <c r="CO126" s="1007"/>
      <c r="CP126" s="918" t="s">
        <v>487</v>
      </c>
      <c r="CQ126" s="919"/>
      <c r="CR126" s="919"/>
      <c r="CS126" s="919"/>
      <c r="CT126" s="919"/>
      <c r="CU126" s="919"/>
      <c r="CV126" s="919"/>
      <c r="CW126" s="919"/>
      <c r="CX126" s="919"/>
      <c r="CY126" s="919"/>
      <c r="CZ126" s="919"/>
      <c r="DA126" s="919"/>
      <c r="DB126" s="919"/>
      <c r="DC126" s="919"/>
      <c r="DD126" s="919"/>
      <c r="DE126" s="919"/>
      <c r="DF126" s="920"/>
      <c r="DG126" s="921" t="s">
        <v>413</v>
      </c>
      <c r="DH126" s="922"/>
      <c r="DI126" s="922"/>
      <c r="DJ126" s="922"/>
      <c r="DK126" s="922"/>
      <c r="DL126" s="922">
        <v>276772</v>
      </c>
      <c r="DM126" s="922"/>
      <c r="DN126" s="922"/>
      <c r="DO126" s="922"/>
      <c r="DP126" s="922"/>
      <c r="DQ126" s="922" t="s">
        <v>481</v>
      </c>
      <c r="DR126" s="922"/>
      <c r="DS126" s="922"/>
      <c r="DT126" s="922"/>
      <c r="DU126" s="922"/>
      <c r="DV126" s="923" t="s">
        <v>413</v>
      </c>
      <c r="DW126" s="923"/>
      <c r="DX126" s="923"/>
      <c r="DY126" s="923"/>
      <c r="DZ126" s="924"/>
    </row>
    <row r="127" spans="1:130" s="219" customFormat="1" ht="26.25" customHeight="1" x14ac:dyDescent="0.15">
      <c r="A127" s="1054"/>
      <c r="B127" s="947"/>
      <c r="C127" s="969" t="s">
        <v>488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413</v>
      </c>
      <c r="AB127" s="955"/>
      <c r="AC127" s="955"/>
      <c r="AD127" s="955"/>
      <c r="AE127" s="956"/>
      <c r="AF127" s="957" t="s">
        <v>413</v>
      </c>
      <c r="AG127" s="955"/>
      <c r="AH127" s="955"/>
      <c r="AI127" s="955"/>
      <c r="AJ127" s="956"/>
      <c r="AK127" s="957" t="s">
        <v>413</v>
      </c>
      <c r="AL127" s="955"/>
      <c r="AM127" s="955"/>
      <c r="AN127" s="955"/>
      <c r="AO127" s="956"/>
      <c r="AP127" s="958" t="s">
        <v>413</v>
      </c>
      <c r="AQ127" s="959"/>
      <c r="AR127" s="959"/>
      <c r="AS127" s="959"/>
      <c r="AT127" s="960"/>
      <c r="AU127" s="221"/>
      <c r="AV127" s="221"/>
      <c r="AW127" s="221"/>
      <c r="AX127" s="1027" t="s">
        <v>489</v>
      </c>
      <c r="AY127" s="1028"/>
      <c r="AZ127" s="1028"/>
      <c r="BA127" s="1028"/>
      <c r="BB127" s="1028"/>
      <c r="BC127" s="1028"/>
      <c r="BD127" s="1028"/>
      <c r="BE127" s="1029"/>
      <c r="BF127" s="1030" t="s">
        <v>490</v>
      </c>
      <c r="BG127" s="1028"/>
      <c r="BH127" s="1028"/>
      <c r="BI127" s="1028"/>
      <c r="BJ127" s="1028"/>
      <c r="BK127" s="1028"/>
      <c r="BL127" s="1029"/>
      <c r="BM127" s="1030" t="s">
        <v>491</v>
      </c>
      <c r="BN127" s="1028"/>
      <c r="BO127" s="1028"/>
      <c r="BP127" s="1028"/>
      <c r="BQ127" s="1028"/>
      <c r="BR127" s="1028"/>
      <c r="BS127" s="1029"/>
      <c r="BT127" s="1030" t="s">
        <v>492</v>
      </c>
      <c r="BU127" s="1028"/>
      <c r="BV127" s="1028"/>
      <c r="BW127" s="1028"/>
      <c r="BX127" s="1028"/>
      <c r="BY127" s="1028"/>
      <c r="BZ127" s="1051"/>
      <c r="CA127" s="221"/>
      <c r="CB127" s="221"/>
      <c r="CC127" s="221"/>
      <c r="CD127" s="244"/>
      <c r="CE127" s="244"/>
      <c r="CF127" s="244"/>
      <c r="CG127" s="221"/>
      <c r="CH127" s="221"/>
      <c r="CI127" s="221"/>
      <c r="CJ127" s="243"/>
      <c r="CK127" s="1019"/>
      <c r="CL127" s="1006"/>
      <c r="CM127" s="1006"/>
      <c r="CN127" s="1006"/>
      <c r="CO127" s="1007"/>
      <c r="CP127" s="918" t="s">
        <v>493</v>
      </c>
      <c r="CQ127" s="919"/>
      <c r="CR127" s="919"/>
      <c r="CS127" s="919"/>
      <c r="CT127" s="919"/>
      <c r="CU127" s="919"/>
      <c r="CV127" s="919"/>
      <c r="CW127" s="919"/>
      <c r="CX127" s="919"/>
      <c r="CY127" s="919"/>
      <c r="CZ127" s="919"/>
      <c r="DA127" s="919"/>
      <c r="DB127" s="919"/>
      <c r="DC127" s="919"/>
      <c r="DD127" s="919"/>
      <c r="DE127" s="919"/>
      <c r="DF127" s="920"/>
      <c r="DG127" s="921" t="s">
        <v>481</v>
      </c>
      <c r="DH127" s="922"/>
      <c r="DI127" s="922"/>
      <c r="DJ127" s="922"/>
      <c r="DK127" s="922"/>
      <c r="DL127" s="922" t="s">
        <v>482</v>
      </c>
      <c r="DM127" s="922"/>
      <c r="DN127" s="922"/>
      <c r="DO127" s="922"/>
      <c r="DP127" s="922"/>
      <c r="DQ127" s="922" t="s">
        <v>413</v>
      </c>
      <c r="DR127" s="922"/>
      <c r="DS127" s="922"/>
      <c r="DT127" s="922"/>
      <c r="DU127" s="922"/>
      <c r="DV127" s="923" t="s">
        <v>413</v>
      </c>
      <c r="DW127" s="923"/>
      <c r="DX127" s="923"/>
      <c r="DY127" s="923"/>
      <c r="DZ127" s="924"/>
    </row>
    <row r="128" spans="1:130" s="219" customFormat="1" ht="26.25" customHeight="1" thickBot="1" x14ac:dyDescent="0.2">
      <c r="A128" s="1037" t="s">
        <v>494</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495</v>
      </c>
      <c r="X128" s="1039"/>
      <c r="Y128" s="1039"/>
      <c r="Z128" s="1040"/>
      <c r="AA128" s="1041">
        <v>1856</v>
      </c>
      <c r="AB128" s="1042"/>
      <c r="AC128" s="1042"/>
      <c r="AD128" s="1042"/>
      <c r="AE128" s="1043"/>
      <c r="AF128" s="1044">
        <v>1856</v>
      </c>
      <c r="AG128" s="1042"/>
      <c r="AH128" s="1042"/>
      <c r="AI128" s="1042"/>
      <c r="AJ128" s="1043"/>
      <c r="AK128" s="1044">
        <v>1856</v>
      </c>
      <c r="AL128" s="1042"/>
      <c r="AM128" s="1042"/>
      <c r="AN128" s="1042"/>
      <c r="AO128" s="1043"/>
      <c r="AP128" s="1045"/>
      <c r="AQ128" s="1046"/>
      <c r="AR128" s="1046"/>
      <c r="AS128" s="1046"/>
      <c r="AT128" s="1047"/>
      <c r="AU128" s="221"/>
      <c r="AV128" s="221"/>
      <c r="AW128" s="221"/>
      <c r="AX128" s="892" t="s">
        <v>496</v>
      </c>
      <c r="AY128" s="893"/>
      <c r="AZ128" s="893"/>
      <c r="BA128" s="893"/>
      <c r="BB128" s="893"/>
      <c r="BC128" s="893"/>
      <c r="BD128" s="893"/>
      <c r="BE128" s="894"/>
      <c r="BF128" s="1048" t="s">
        <v>482</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4"/>
      <c r="CB128" s="244"/>
      <c r="CC128" s="244"/>
      <c r="CD128" s="244"/>
      <c r="CE128" s="244"/>
      <c r="CF128" s="244"/>
      <c r="CG128" s="221"/>
      <c r="CH128" s="221"/>
      <c r="CI128" s="221"/>
      <c r="CJ128" s="243"/>
      <c r="CK128" s="1020"/>
      <c r="CL128" s="1021"/>
      <c r="CM128" s="1021"/>
      <c r="CN128" s="1021"/>
      <c r="CO128" s="1022"/>
      <c r="CP128" s="1031" t="s">
        <v>497</v>
      </c>
      <c r="CQ128" s="722"/>
      <c r="CR128" s="722"/>
      <c r="CS128" s="722"/>
      <c r="CT128" s="722"/>
      <c r="CU128" s="722"/>
      <c r="CV128" s="722"/>
      <c r="CW128" s="722"/>
      <c r="CX128" s="722"/>
      <c r="CY128" s="722"/>
      <c r="CZ128" s="722"/>
      <c r="DA128" s="722"/>
      <c r="DB128" s="722"/>
      <c r="DC128" s="722"/>
      <c r="DD128" s="722"/>
      <c r="DE128" s="722"/>
      <c r="DF128" s="1032"/>
      <c r="DG128" s="1033" t="s">
        <v>413</v>
      </c>
      <c r="DH128" s="1034"/>
      <c r="DI128" s="1034"/>
      <c r="DJ128" s="1034"/>
      <c r="DK128" s="1034"/>
      <c r="DL128" s="1034" t="s">
        <v>482</v>
      </c>
      <c r="DM128" s="1034"/>
      <c r="DN128" s="1034"/>
      <c r="DO128" s="1034"/>
      <c r="DP128" s="1034"/>
      <c r="DQ128" s="1034" t="s">
        <v>481</v>
      </c>
      <c r="DR128" s="1034"/>
      <c r="DS128" s="1034"/>
      <c r="DT128" s="1034"/>
      <c r="DU128" s="1034"/>
      <c r="DV128" s="1035" t="s">
        <v>481</v>
      </c>
      <c r="DW128" s="1035"/>
      <c r="DX128" s="1035"/>
      <c r="DY128" s="1035"/>
      <c r="DZ128" s="1036"/>
    </row>
    <row r="129" spans="1:131" s="219"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498</v>
      </c>
      <c r="X129" s="1067"/>
      <c r="Y129" s="1067"/>
      <c r="Z129" s="1068"/>
      <c r="AA129" s="954">
        <v>1958009</v>
      </c>
      <c r="AB129" s="955"/>
      <c r="AC129" s="955"/>
      <c r="AD129" s="955"/>
      <c r="AE129" s="956"/>
      <c r="AF129" s="957">
        <v>2047955</v>
      </c>
      <c r="AG129" s="955"/>
      <c r="AH129" s="955"/>
      <c r="AI129" s="955"/>
      <c r="AJ129" s="956"/>
      <c r="AK129" s="957">
        <v>2248811</v>
      </c>
      <c r="AL129" s="955"/>
      <c r="AM129" s="955"/>
      <c r="AN129" s="955"/>
      <c r="AO129" s="956"/>
      <c r="AP129" s="1069"/>
      <c r="AQ129" s="1070"/>
      <c r="AR129" s="1070"/>
      <c r="AS129" s="1070"/>
      <c r="AT129" s="1071"/>
      <c r="AU129" s="222"/>
      <c r="AV129" s="222"/>
      <c r="AW129" s="222"/>
      <c r="AX129" s="1061" t="s">
        <v>499</v>
      </c>
      <c r="AY129" s="919"/>
      <c r="AZ129" s="919"/>
      <c r="BA129" s="919"/>
      <c r="BB129" s="919"/>
      <c r="BC129" s="919"/>
      <c r="BD129" s="919"/>
      <c r="BE129" s="920"/>
      <c r="BF129" s="1062" t="s">
        <v>413</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15">
      <c r="A130" s="930" t="s">
        <v>500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501</v>
      </c>
      <c r="X130" s="1067"/>
      <c r="Y130" s="1067"/>
      <c r="Z130" s="1068"/>
      <c r="AA130" s="954">
        <v>320232</v>
      </c>
      <c r="AB130" s="955"/>
      <c r="AC130" s="955"/>
      <c r="AD130" s="955"/>
      <c r="AE130" s="956"/>
      <c r="AF130" s="957">
        <v>314398</v>
      </c>
      <c r="AG130" s="955"/>
      <c r="AH130" s="955"/>
      <c r="AI130" s="955"/>
      <c r="AJ130" s="956"/>
      <c r="AK130" s="957">
        <v>302009</v>
      </c>
      <c r="AL130" s="955"/>
      <c r="AM130" s="955"/>
      <c r="AN130" s="955"/>
      <c r="AO130" s="956"/>
      <c r="AP130" s="1069"/>
      <c r="AQ130" s="1070"/>
      <c r="AR130" s="1070"/>
      <c r="AS130" s="1070"/>
      <c r="AT130" s="1071"/>
      <c r="AU130" s="222"/>
      <c r="AV130" s="222"/>
      <c r="AW130" s="222"/>
      <c r="AX130" s="1061" t="s">
        <v>502</v>
      </c>
      <c r="AY130" s="919"/>
      <c r="AZ130" s="919"/>
      <c r="BA130" s="919"/>
      <c r="BB130" s="919"/>
      <c r="BC130" s="919"/>
      <c r="BD130" s="919"/>
      <c r="BE130" s="920"/>
      <c r="BF130" s="1097">
        <v>7.1</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503</v>
      </c>
      <c r="X131" s="1104"/>
      <c r="Y131" s="1104"/>
      <c r="Z131" s="1105"/>
      <c r="AA131" s="1000">
        <v>1637777</v>
      </c>
      <c r="AB131" s="982"/>
      <c r="AC131" s="982"/>
      <c r="AD131" s="982"/>
      <c r="AE131" s="983"/>
      <c r="AF131" s="981">
        <v>1733557</v>
      </c>
      <c r="AG131" s="982"/>
      <c r="AH131" s="982"/>
      <c r="AI131" s="982"/>
      <c r="AJ131" s="983"/>
      <c r="AK131" s="981">
        <v>1946802</v>
      </c>
      <c r="AL131" s="982"/>
      <c r="AM131" s="982"/>
      <c r="AN131" s="982"/>
      <c r="AO131" s="983"/>
      <c r="AP131" s="1106"/>
      <c r="AQ131" s="1107"/>
      <c r="AR131" s="1107"/>
      <c r="AS131" s="1107"/>
      <c r="AT131" s="1108"/>
      <c r="AU131" s="222"/>
      <c r="AV131" s="222"/>
      <c r="AW131" s="222"/>
      <c r="AX131" s="1079" t="s">
        <v>504</v>
      </c>
      <c r="AY131" s="722"/>
      <c r="AZ131" s="722"/>
      <c r="BA131" s="722"/>
      <c r="BB131" s="722"/>
      <c r="BC131" s="722"/>
      <c r="BD131" s="722"/>
      <c r="BE131" s="1032"/>
      <c r="BF131" s="1080" t="s">
        <v>482</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15">
      <c r="A132" s="1086" t="s">
        <v>505</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506</v>
      </c>
      <c r="W132" s="1090"/>
      <c r="X132" s="1090"/>
      <c r="Y132" s="1090"/>
      <c r="Z132" s="1091"/>
      <c r="AA132" s="1092">
        <v>6.5353219640000004</v>
      </c>
      <c r="AB132" s="1093"/>
      <c r="AC132" s="1093"/>
      <c r="AD132" s="1093"/>
      <c r="AE132" s="1094"/>
      <c r="AF132" s="1095">
        <v>7.323785719</v>
      </c>
      <c r="AG132" s="1093"/>
      <c r="AH132" s="1093"/>
      <c r="AI132" s="1093"/>
      <c r="AJ132" s="1094"/>
      <c r="AK132" s="1095">
        <v>7.6992935080000002</v>
      </c>
      <c r="AL132" s="1093"/>
      <c r="AM132" s="1093"/>
      <c r="AN132" s="1093"/>
      <c r="AO132" s="1094"/>
      <c r="AP132" s="997"/>
      <c r="AQ132" s="998"/>
      <c r="AR132" s="998"/>
      <c r="AS132" s="998"/>
      <c r="AT132" s="1096"/>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507</v>
      </c>
      <c r="W133" s="1073"/>
      <c r="X133" s="1073"/>
      <c r="Y133" s="1073"/>
      <c r="Z133" s="1074"/>
      <c r="AA133" s="1075">
        <v>6.5</v>
      </c>
      <c r="AB133" s="1076"/>
      <c r="AC133" s="1076"/>
      <c r="AD133" s="1076"/>
      <c r="AE133" s="1077"/>
      <c r="AF133" s="1075">
        <v>6.7</v>
      </c>
      <c r="AG133" s="1076"/>
      <c r="AH133" s="1076"/>
      <c r="AI133" s="1076"/>
      <c r="AJ133" s="1077"/>
      <c r="AK133" s="1075">
        <v>7.1</v>
      </c>
      <c r="AL133" s="1076"/>
      <c r="AM133" s="1076"/>
      <c r="AN133" s="1076"/>
      <c r="AO133" s="1077"/>
      <c r="AP133" s="1024"/>
      <c r="AQ133" s="1025"/>
      <c r="AR133" s="1025"/>
      <c r="AS133" s="1025"/>
      <c r="AT133" s="1078"/>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1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25" hidden="1" x14ac:dyDescent="0.15">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7GbuQaOgTZIfNZvBCHLQREhS3LGrzITmAifGIrKtpGtMC5vH7rvMdzoM4tPpqB6g2KRFr6LMiHsY4vJ5zrCb5g==" saltValue="z6GQiEcIqubbdwi36d5W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0" zoomScaleNormal="85" zoomScaleSheetLayoutView="100" workbookViewId="0"/>
  </sheetViews>
  <sheetFormatPr defaultColWidth="0" defaultRowHeight="13.5" customHeight="1" zeroHeight="1" x14ac:dyDescent="0.15"/>
  <cols>
    <col min="1" max="120" width="2.75" style="249" customWidth="1"/>
    <col min="121" max="121" width="0" style="248" hidden="1" customWidth="1"/>
    <col min="122" max="16384" width="9" style="248" hidden="1"/>
  </cols>
  <sheetData>
    <row r="1" spans="1:120"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8"/>
    </row>
    <row r="17" spans="119:120" x14ac:dyDescent="0.15">
      <c r="DP17" s="248"/>
    </row>
    <row r="18" spans="119:120" x14ac:dyDescent="0.15"/>
    <row r="19" spans="119:120" x14ac:dyDescent="0.15"/>
    <row r="20" spans="119:120" x14ac:dyDescent="0.15">
      <c r="DO20" s="248"/>
      <c r="DP20" s="248"/>
    </row>
    <row r="21" spans="119:120" x14ac:dyDescent="0.15">
      <c r="DP21" s="248"/>
    </row>
    <row r="22" spans="119:120" x14ac:dyDescent="0.15"/>
    <row r="23" spans="119:120" x14ac:dyDescent="0.15">
      <c r="DO23" s="248"/>
      <c r="DP23" s="248"/>
    </row>
    <row r="24" spans="119:120" x14ac:dyDescent="0.15">
      <c r="DP24" s="248"/>
    </row>
    <row r="25" spans="119:120" x14ac:dyDescent="0.15">
      <c r="DP25" s="248"/>
    </row>
    <row r="26" spans="119:120" x14ac:dyDescent="0.15">
      <c r="DO26" s="248"/>
      <c r="DP26" s="248"/>
    </row>
    <row r="27" spans="119:120" x14ac:dyDescent="0.15"/>
    <row r="28" spans="119:120" x14ac:dyDescent="0.15">
      <c r="DO28" s="248"/>
      <c r="DP28" s="248"/>
    </row>
    <row r="29" spans="119:120" x14ac:dyDescent="0.15">
      <c r="DP29" s="248"/>
    </row>
    <row r="30" spans="119:120" x14ac:dyDescent="0.15"/>
    <row r="31" spans="119:120" x14ac:dyDescent="0.15">
      <c r="DO31" s="248"/>
      <c r="DP31" s="248"/>
    </row>
    <row r="32" spans="119:120" x14ac:dyDescent="0.15"/>
    <row r="33" spans="98:120" x14ac:dyDescent="0.15">
      <c r="DO33" s="248"/>
      <c r="DP33" s="248"/>
    </row>
    <row r="34" spans="98:120" x14ac:dyDescent="0.15">
      <c r="DM34" s="248"/>
    </row>
    <row r="35" spans="98:120" x14ac:dyDescent="0.15">
      <c r="CT35" s="248"/>
      <c r="CU35" s="248"/>
      <c r="CV35" s="248"/>
      <c r="CY35" s="248"/>
      <c r="CZ35" s="248"/>
      <c r="DA35" s="248"/>
      <c r="DD35" s="248"/>
      <c r="DE35" s="248"/>
      <c r="DF35" s="248"/>
      <c r="DI35" s="248"/>
      <c r="DJ35" s="248"/>
      <c r="DK35" s="248"/>
      <c r="DM35" s="248"/>
      <c r="DN35" s="248"/>
      <c r="DO35" s="248"/>
      <c r="DP35" s="248"/>
    </row>
    <row r="36" spans="98:120" x14ac:dyDescent="0.15"/>
    <row r="37" spans="98:120" x14ac:dyDescent="0.15">
      <c r="CW37" s="248"/>
      <c r="DB37" s="248"/>
      <c r="DG37" s="248"/>
      <c r="DL37" s="248"/>
      <c r="DP37" s="248"/>
    </row>
    <row r="38" spans="98:120" x14ac:dyDescent="0.15">
      <c r="CT38" s="248"/>
      <c r="CU38" s="248"/>
      <c r="CV38" s="248"/>
      <c r="CW38" s="248"/>
      <c r="CY38" s="248"/>
      <c r="CZ38" s="248"/>
      <c r="DA38" s="248"/>
      <c r="DB38" s="248"/>
      <c r="DD38" s="248"/>
      <c r="DE38" s="248"/>
      <c r="DF38" s="248"/>
      <c r="DG38" s="248"/>
      <c r="DI38" s="248"/>
      <c r="DJ38" s="248"/>
      <c r="DK38" s="248"/>
      <c r="DL38" s="248"/>
      <c r="DN38" s="248"/>
      <c r="DO38" s="248"/>
      <c r="DP38" s="24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8"/>
      <c r="DO49" s="248"/>
      <c r="DP49" s="24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8"/>
      <c r="CS63" s="248"/>
      <c r="CX63" s="248"/>
      <c r="DC63" s="248"/>
      <c r="DH63" s="248"/>
    </row>
    <row r="64" spans="22:120" x14ac:dyDescent="0.15">
      <c r="V64" s="248"/>
    </row>
    <row r="65" spans="15:120" x14ac:dyDescent="0.15">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x14ac:dyDescent="0.15">
      <c r="Q66" s="248"/>
      <c r="S66" s="248"/>
      <c r="U66" s="248"/>
      <c r="DM66" s="248"/>
    </row>
    <row r="67" spans="15:120" x14ac:dyDescent="0.15">
      <c r="O67" s="248"/>
      <c r="P67" s="248"/>
      <c r="R67" s="248"/>
      <c r="T67" s="248"/>
      <c r="Y67" s="248"/>
      <c r="CT67" s="248"/>
      <c r="CV67" s="248"/>
      <c r="CW67" s="248"/>
      <c r="CY67" s="248"/>
      <c r="DA67" s="248"/>
      <c r="DB67" s="248"/>
      <c r="DD67" s="248"/>
      <c r="DF67" s="248"/>
      <c r="DG67" s="248"/>
      <c r="DI67" s="248"/>
      <c r="DK67" s="248"/>
      <c r="DL67" s="248"/>
      <c r="DN67" s="248"/>
      <c r="DO67" s="248"/>
      <c r="DP67" s="248"/>
    </row>
    <row r="68" spans="15:120" x14ac:dyDescent="0.15"/>
    <row r="69" spans="15:120" x14ac:dyDescent="0.15"/>
    <row r="70" spans="15:120" x14ac:dyDescent="0.15"/>
    <row r="71" spans="15:120" x14ac:dyDescent="0.15"/>
    <row r="72" spans="15:120" x14ac:dyDescent="0.15">
      <c r="DP72" s="248"/>
    </row>
    <row r="73" spans="15:120" x14ac:dyDescent="0.15">
      <c r="DP73" s="24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8"/>
      <c r="CX96" s="248"/>
      <c r="DC96" s="248"/>
      <c r="DH96" s="248"/>
    </row>
    <row r="97" spans="24:120" x14ac:dyDescent="0.15">
      <c r="CS97" s="248"/>
      <c r="CX97" s="248"/>
      <c r="DC97" s="248"/>
      <c r="DH97" s="248"/>
      <c r="DP97" s="249" t="s">
        <v>508</v>
      </c>
    </row>
    <row r="98" spans="24:120" hidden="1" x14ac:dyDescent="0.15">
      <c r="CS98" s="248"/>
      <c r="CX98" s="248"/>
      <c r="DC98" s="248"/>
      <c r="DH98" s="248"/>
    </row>
    <row r="99" spans="24:120" hidden="1" x14ac:dyDescent="0.15">
      <c r="CS99" s="248"/>
      <c r="CX99" s="248"/>
      <c r="DC99" s="248"/>
      <c r="DH99" s="248"/>
    </row>
    <row r="101" spans="24:120" ht="12" hidden="1" customHeight="1" x14ac:dyDescent="0.15">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15">
      <c r="CU102" s="248"/>
      <c r="CZ102" s="248"/>
      <c r="DE102" s="248"/>
      <c r="DJ102" s="248"/>
      <c r="DM102" s="248"/>
    </row>
    <row r="103" spans="24:120" hidden="1" x14ac:dyDescent="0.15">
      <c r="CT103" s="248"/>
      <c r="CV103" s="248"/>
      <c r="CW103" s="248"/>
      <c r="CY103" s="248"/>
      <c r="DA103" s="248"/>
      <c r="DB103" s="248"/>
      <c r="DD103" s="248"/>
      <c r="DF103" s="248"/>
      <c r="DG103" s="248"/>
      <c r="DI103" s="248"/>
      <c r="DK103" s="248"/>
      <c r="DL103" s="248"/>
      <c r="DM103" s="248"/>
      <c r="DN103" s="248"/>
      <c r="DO103" s="248"/>
      <c r="DP103" s="248"/>
    </row>
    <row r="104" spans="24:120" hidden="1" x14ac:dyDescent="0.15">
      <c r="CV104" s="248"/>
      <c r="CW104" s="248"/>
      <c r="DA104" s="248"/>
      <c r="DB104" s="248"/>
      <c r="DF104" s="248"/>
      <c r="DG104" s="248"/>
      <c r="DK104" s="248"/>
      <c r="DL104" s="248"/>
      <c r="DN104" s="248"/>
      <c r="DO104" s="248"/>
      <c r="DP104" s="248"/>
    </row>
    <row r="105" spans="24:120" ht="12.75" hidden="1" customHeight="1" x14ac:dyDescent="0.15"/>
  </sheetData>
  <sheetProtection algorithmName="SHA-512" hashValue="dM2A9AedW6F66f2PNgKLiXR1JYqH0K5B8K7rTApzIuZlfBc47zdtqBvV+pK+GmxQ7htYjrfFXFo+OHPEu5378Q==" saltValue="sbWNJ+8xvZ1FV4WEageZ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7" zoomScaleNormal="100" zoomScaleSheetLayoutView="55" workbookViewId="0"/>
  </sheetViews>
  <sheetFormatPr defaultColWidth="0" defaultRowHeight="13.5" customHeight="1" zeroHeight="1" x14ac:dyDescent="0.15"/>
  <cols>
    <col min="1" max="116" width="2.625" style="249" customWidth="1"/>
    <col min="117" max="16384" width="9" style="248" hidden="1"/>
  </cols>
  <sheetData>
    <row r="1" spans="2:116"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x14ac:dyDescent="0.15"/>
    <row r="3" spans="2:116" x14ac:dyDescent="0.15"/>
    <row r="4" spans="2:116" x14ac:dyDescent="0.15">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x14ac:dyDescent="0.15">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x14ac:dyDescent="0.15"/>
    <row r="20" spans="9:116" x14ac:dyDescent="0.15"/>
    <row r="21" spans="9:116" x14ac:dyDescent="0.15">
      <c r="DL21" s="248"/>
    </row>
    <row r="22" spans="9:116" x14ac:dyDescent="0.15">
      <c r="DI22" s="248"/>
      <c r="DJ22" s="248"/>
      <c r="DK22" s="248"/>
      <c r="DL22" s="248"/>
    </row>
    <row r="23" spans="9:116" x14ac:dyDescent="0.15">
      <c r="CY23" s="248"/>
      <c r="CZ23" s="248"/>
      <c r="DA23" s="248"/>
      <c r="DB23" s="248"/>
      <c r="DC23" s="248"/>
      <c r="DD23" s="248"/>
      <c r="DE23" s="248"/>
      <c r="DF23" s="248"/>
      <c r="DG23" s="248"/>
      <c r="DH23" s="248"/>
      <c r="DI23" s="248"/>
      <c r="DJ23" s="248"/>
      <c r="DK23" s="248"/>
      <c r="DL23" s="24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8"/>
      <c r="DA35" s="248"/>
      <c r="DB35" s="248"/>
      <c r="DC35" s="248"/>
      <c r="DD35" s="248"/>
      <c r="DE35" s="248"/>
      <c r="DF35" s="248"/>
      <c r="DG35" s="248"/>
      <c r="DH35" s="248"/>
      <c r="DI35" s="248"/>
      <c r="DJ35" s="248"/>
      <c r="DK35" s="248"/>
      <c r="DL35" s="248"/>
    </row>
    <row r="36" spans="15:116" x14ac:dyDescent="0.15"/>
    <row r="37" spans="15:116" x14ac:dyDescent="0.15">
      <c r="DL37" s="248"/>
    </row>
    <row r="38" spans="15:116" x14ac:dyDescent="0.15">
      <c r="DI38" s="248"/>
      <c r="DJ38" s="248"/>
      <c r="DK38" s="248"/>
      <c r="DL38" s="248"/>
    </row>
    <row r="39" spans="15:116" x14ac:dyDescent="0.15"/>
    <row r="40" spans="15:116" x14ac:dyDescent="0.15"/>
    <row r="41" spans="15:116" x14ac:dyDescent="0.15"/>
    <row r="42" spans="15:116" x14ac:dyDescent="0.15"/>
    <row r="43" spans="15:116" x14ac:dyDescent="0.15">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x14ac:dyDescent="0.15">
      <c r="DL44" s="248"/>
    </row>
    <row r="45" spans="15:116" x14ac:dyDescent="0.15"/>
    <row r="46" spans="15:116" x14ac:dyDescent="0.15">
      <c r="DA46" s="248"/>
      <c r="DB46" s="248"/>
      <c r="DC46" s="248"/>
      <c r="DD46" s="248"/>
      <c r="DE46" s="248"/>
      <c r="DF46" s="248"/>
      <c r="DG46" s="248"/>
      <c r="DH46" s="248"/>
      <c r="DI46" s="248"/>
      <c r="DJ46" s="248"/>
      <c r="DK46" s="248"/>
      <c r="DL46" s="248"/>
    </row>
    <row r="47" spans="15:116" x14ac:dyDescent="0.15"/>
    <row r="48" spans="15:116" x14ac:dyDescent="0.15"/>
    <row r="49" spans="104:116" x14ac:dyDescent="0.15"/>
    <row r="50" spans="104:116" x14ac:dyDescent="0.15">
      <c r="CZ50" s="248"/>
      <c r="DA50" s="248"/>
      <c r="DB50" s="248"/>
      <c r="DC50" s="248"/>
      <c r="DD50" s="248"/>
      <c r="DE50" s="248"/>
      <c r="DF50" s="248"/>
      <c r="DG50" s="248"/>
      <c r="DH50" s="248"/>
      <c r="DI50" s="248"/>
      <c r="DJ50" s="248"/>
      <c r="DK50" s="248"/>
      <c r="DL50" s="248"/>
    </row>
    <row r="51" spans="104:116" x14ac:dyDescent="0.15"/>
    <row r="52" spans="104:116" x14ac:dyDescent="0.15"/>
    <row r="53" spans="104:116" x14ac:dyDescent="0.15">
      <c r="DL53" s="24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8"/>
      <c r="DD67" s="248"/>
      <c r="DE67" s="248"/>
      <c r="DF67" s="248"/>
      <c r="DG67" s="248"/>
      <c r="DH67" s="248"/>
      <c r="DI67" s="248"/>
      <c r="DJ67" s="248"/>
      <c r="DK67" s="248"/>
      <c r="DL67" s="24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6L+unaww5sne0Z+AYxpIJGLGbIr4JBwu2ZV7Xh5M3OZ17EVmhDW1cXa+LvgRUqt/6+uZYmwLVUUALmOlt6l0A==" saltValue="gWT1OviCx5WTT9JWJ+HJ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3" workbookViewId="0"/>
  </sheetViews>
  <sheetFormatPr defaultColWidth="0" defaultRowHeight="13.5" customHeight="1" zeroHeight="1" x14ac:dyDescent="0.15"/>
  <cols>
    <col min="1" max="36" width="2.5" style="250" customWidth="1"/>
    <col min="37" max="44" width="17" style="250" customWidth="1"/>
    <col min="45" max="45" width="6.125" style="257" customWidth="1"/>
    <col min="46" max="46" width="3" style="255" customWidth="1"/>
    <col min="47" max="47" width="19.125" style="250" hidden="1" customWidth="1"/>
    <col min="48" max="52" width="12.625" style="250" hidden="1" customWidth="1"/>
    <col min="53" max="16384" width="8.625" style="250"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510</v>
      </c>
      <c r="AL6" s="256"/>
      <c r="AM6" s="256"/>
      <c r="AN6" s="256"/>
      <c r="AO6" s="251"/>
      <c r="AP6" s="251"/>
      <c r="AQ6" s="251"/>
      <c r="AR6" s="251"/>
    </row>
    <row r="7" spans="1:46" ht="13.5" customHeight="1" x14ac:dyDescent="0.15">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10" t="s">
        <v>511</v>
      </c>
      <c r="AP7" s="261"/>
      <c r="AQ7" s="262" t="s">
        <v>512</v>
      </c>
      <c r="AR7" s="263"/>
    </row>
    <row r="8" spans="1:46" x14ac:dyDescent="0.15">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11"/>
      <c r="AP8" s="267" t="s">
        <v>513</v>
      </c>
      <c r="AQ8" s="268" t="s">
        <v>514</v>
      </c>
      <c r="AR8" s="269" t="s">
        <v>515</v>
      </c>
    </row>
    <row r="9" spans="1:46" x14ac:dyDescent="0.15">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12" t="s">
        <v>516</v>
      </c>
      <c r="AL9" s="1113"/>
      <c r="AM9" s="1113"/>
      <c r="AN9" s="1114"/>
      <c r="AO9" s="270">
        <v>740443</v>
      </c>
      <c r="AP9" s="270">
        <v>172477</v>
      </c>
      <c r="AQ9" s="271">
        <v>194778</v>
      </c>
      <c r="AR9" s="272">
        <v>-11.4</v>
      </c>
    </row>
    <row r="10" spans="1:46" ht="13.5" customHeight="1" x14ac:dyDescent="0.15">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12" t="s">
        <v>517</v>
      </c>
      <c r="AL10" s="1113"/>
      <c r="AM10" s="1113"/>
      <c r="AN10" s="1114"/>
      <c r="AO10" s="273">
        <v>78845</v>
      </c>
      <c r="AP10" s="273">
        <v>18366</v>
      </c>
      <c r="AQ10" s="274">
        <v>26112</v>
      </c>
      <c r="AR10" s="275">
        <v>-29.7</v>
      </c>
    </row>
    <row r="11" spans="1:46" ht="13.5" customHeight="1" x14ac:dyDescent="0.15">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12" t="s">
        <v>518</v>
      </c>
      <c r="AL11" s="1113"/>
      <c r="AM11" s="1113"/>
      <c r="AN11" s="1114"/>
      <c r="AO11" s="273" t="s">
        <v>519</v>
      </c>
      <c r="AP11" s="273" t="s">
        <v>519</v>
      </c>
      <c r="AQ11" s="274">
        <v>390</v>
      </c>
      <c r="AR11" s="275" t="s">
        <v>519</v>
      </c>
    </row>
    <row r="12" spans="1:46" ht="13.5" customHeight="1" x14ac:dyDescent="0.15">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12" t="s">
        <v>520</v>
      </c>
      <c r="AL12" s="1113"/>
      <c r="AM12" s="1113"/>
      <c r="AN12" s="1114"/>
      <c r="AO12" s="273" t="s">
        <v>519</v>
      </c>
      <c r="AP12" s="273" t="s">
        <v>519</v>
      </c>
      <c r="AQ12" s="274" t="s">
        <v>519</v>
      </c>
      <c r="AR12" s="275" t="s">
        <v>519</v>
      </c>
    </row>
    <row r="13" spans="1:46" ht="13.5" customHeight="1" x14ac:dyDescent="0.15">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12" t="s">
        <v>521</v>
      </c>
      <c r="AL13" s="1113"/>
      <c r="AM13" s="1113"/>
      <c r="AN13" s="1114"/>
      <c r="AO13" s="273">
        <v>441</v>
      </c>
      <c r="AP13" s="273">
        <v>103</v>
      </c>
      <c r="AQ13" s="274">
        <v>7005</v>
      </c>
      <c r="AR13" s="275">
        <v>-98.5</v>
      </c>
    </row>
    <row r="14" spans="1:46" ht="13.5" customHeight="1" x14ac:dyDescent="0.15">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12" t="s">
        <v>522</v>
      </c>
      <c r="AL14" s="1113"/>
      <c r="AM14" s="1113"/>
      <c r="AN14" s="1114"/>
      <c r="AO14" s="273" t="s">
        <v>519</v>
      </c>
      <c r="AP14" s="273" t="s">
        <v>519</v>
      </c>
      <c r="AQ14" s="274">
        <v>3736</v>
      </c>
      <c r="AR14" s="275" t="s">
        <v>519</v>
      </c>
    </row>
    <row r="15" spans="1:46" ht="13.5" customHeight="1" x14ac:dyDescent="0.15">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15" t="s">
        <v>523</v>
      </c>
      <c r="AL15" s="1116"/>
      <c r="AM15" s="1116"/>
      <c r="AN15" s="1117"/>
      <c r="AO15" s="273">
        <v>-45558</v>
      </c>
      <c r="AP15" s="273">
        <v>-10612</v>
      </c>
      <c r="AQ15" s="274">
        <v>-14789</v>
      </c>
      <c r="AR15" s="275">
        <v>-28.2</v>
      </c>
    </row>
    <row r="16" spans="1:46" x14ac:dyDescent="0.15">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15" t="s">
        <v>189</v>
      </c>
      <c r="AL16" s="1116"/>
      <c r="AM16" s="1116"/>
      <c r="AN16" s="1117"/>
      <c r="AO16" s="273">
        <v>774171</v>
      </c>
      <c r="AP16" s="273">
        <v>180333</v>
      </c>
      <c r="AQ16" s="274">
        <v>217232</v>
      </c>
      <c r="AR16" s="275">
        <v>-17</v>
      </c>
    </row>
    <row r="17" spans="1:46" x14ac:dyDescent="0.15">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x14ac:dyDescent="0.15">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x14ac:dyDescent="0.15">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524</v>
      </c>
      <c r="AL19" s="251"/>
      <c r="AM19" s="251"/>
      <c r="AN19" s="251"/>
      <c r="AO19" s="251"/>
      <c r="AP19" s="251"/>
      <c r="AQ19" s="251"/>
      <c r="AR19" s="251"/>
    </row>
    <row r="20" spans="1:46" x14ac:dyDescent="0.15">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525</v>
      </c>
      <c r="AP20" s="282" t="s">
        <v>526</v>
      </c>
      <c r="AQ20" s="283" t="s">
        <v>527</v>
      </c>
      <c r="AR20" s="284"/>
    </row>
    <row r="21" spans="1:46" s="290" customFormat="1" x14ac:dyDescent="0.15">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18" t="s">
        <v>528</v>
      </c>
      <c r="AL21" s="1119"/>
      <c r="AM21" s="1119"/>
      <c r="AN21" s="1120"/>
      <c r="AO21" s="286">
        <v>12.58</v>
      </c>
      <c r="AP21" s="287">
        <v>19.260000000000002</v>
      </c>
      <c r="AQ21" s="288">
        <v>-6.68</v>
      </c>
      <c r="AR21" s="256"/>
      <c r="AS21" s="289"/>
      <c r="AT21" s="285"/>
    </row>
    <row r="22" spans="1:46" s="290" customFormat="1" x14ac:dyDescent="0.15">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18" t="s">
        <v>529</v>
      </c>
      <c r="AL22" s="1119"/>
      <c r="AM22" s="1119"/>
      <c r="AN22" s="1120"/>
      <c r="AO22" s="291">
        <v>93.5</v>
      </c>
      <c r="AP22" s="292">
        <v>95.2</v>
      </c>
      <c r="AQ22" s="293">
        <v>-1.7</v>
      </c>
      <c r="AR22" s="277"/>
      <c r="AS22" s="289"/>
      <c r="AT22" s="285"/>
    </row>
    <row r="23" spans="1:46" s="290" customFormat="1" x14ac:dyDescent="0.15">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x14ac:dyDescent="0.15">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x14ac:dyDescent="0.15">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x14ac:dyDescent="0.15">
      <c r="A26" s="1109" t="s">
        <v>530</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6"/>
    </row>
    <row r="27" spans="1:46" x14ac:dyDescent="0.15">
      <c r="A27" s="298"/>
      <c r="AO27" s="251"/>
      <c r="AP27" s="251"/>
      <c r="AQ27" s="251"/>
      <c r="AR27" s="251"/>
      <c r="AS27" s="251"/>
      <c r="AT27" s="251"/>
    </row>
    <row r="28" spans="1:46" ht="17.25" x14ac:dyDescent="0.15">
      <c r="A28" s="252" t="s">
        <v>531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x14ac:dyDescent="0.15">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532</v>
      </c>
      <c r="AL29" s="256"/>
      <c r="AM29" s="256"/>
      <c r="AN29" s="256"/>
      <c r="AO29" s="251"/>
      <c r="AP29" s="251"/>
      <c r="AQ29" s="251"/>
      <c r="AR29" s="251"/>
      <c r="AS29" s="300"/>
    </row>
    <row r="30" spans="1:46" ht="13.5" customHeight="1" x14ac:dyDescent="0.15">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10" t="s">
        <v>511</v>
      </c>
      <c r="AP30" s="261"/>
      <c r="AQ30" s="262" t="s">
        <v>512</v>
      </c>
      <c r="AR30" s="263"/>
    </row>
    <row r="31" spans="1:46" x14ac:dyDescent="0.15">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11"/>
      <c r="AP31" s="267" t="s">
        <v>513</v>
      </c>
      <c r="AQ31" s="268" t="s">
        <v>514</v>
      </c>
      <c r="AR31" s="269" t="s">
        <v>515</v>
      </c>
    </row>
    <row r="32" spans="1:46" ht="27" customHeight="1" x14ac:dyDescent="0.15">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26" t="s">
        <v>533</v>
      </c>
      <c r="AL32" s="1127"/>
      <c r="AM32" s="1127"/>
      <c r="AN32" s="1128"/>
      <c r="AO32" s="301">
        <v>188495</v>
      </c>
      <c r="AP32" s="301">
        <v>43908</v>
      </c>
      <c r="AQ32" s="302">
        <v>113550</v>
      </c>
      <c r="AR32" s="303">
        <v>-61.3</v>
      </c>
    </row>
    <row r="33" spans="1:46" ht="13.5" customHeight="1" x14ac:dyDescent="0.15">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26" t="s">
        <v>534</v>
      </c>
      <c r="AL33" s="1127"/>
      <c r="AM33" s="1127"/>
      <c r="AN33" s="1128"/>
      <c r="AO33" s="301" t="s">
        <v>519</v>
      </c>
      <c r="AP33" s="301" t="s">
        <v>519</v>
      </c>
      <c r="AQ33" s="302" t="s">
        <v>519</v>
      </c>
      <c r="AR33" s="303" t="s">
        <v>519</v>
      </c>
    </row>
    <row r="34" spans="1:46" ht="27" customHeight="1" x14ac:dyDescent="0.15">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26" t="s">
        <v>535</v>
      </c>
      <c r="AL34" s="1127"/>
      <c r="AM34" s="1127"/>
      <c r="AN34" s="1128"/>
      <c r="AO34" s="301" t="s">
        <v>519</v>
      </c>
      <c r="AP34" s="301" t="s">
        <v>519</v>
      </c>
      <c r="AQ34" s="302" t="s">
        <v>519</v>
      </c>
      <c r="AR34" s="303" t="s">
        <v>519</v>
      </c>
    </row>
    <row r="35" spans="1:46" ht="27" customHeight="1" x14ac:dyDescent="0.15">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26" t="s">
        <v>536</v>
      </c>
      <c r="AL35" s="1127"/>
      <c r="AM35" s="1127"/>
      <c r="AN35" s="1128"/>
      <c r="AO35" s="301">
        <v>254537</v>
      </c>
      <c r="AP35" s="301">
        <v>59291</v>
      </c>
      <c r="AQ35" s="302">
        <v>31148</v>
      </c>
      <c r="AR35" s="303">
        <v>90.4</v>
      </c>
    </row>
    <row r="36" spans="1:46" ht="27" customHeight="1" x14ac:dyDescent="0.15">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26" t="s">
        <v>537</v>
      </c>
      <c r="AL36" s="1127"/>
      <c r="AM36" s="1127"/>
      <c r="AN36" s="1128"/>
      <c r="AO36" s="301">
        <v>10723</v>
      </c>
      <c r="AP36" s="301">
        <v>2498</v>
      </c>
      <c r="AQ36" s="302">
        <v>2793</v>
      </c>
      <c r="AR36" s="303">
        <v>-10.6</v>
      </c>
    </row>
    <row r="37" spans="1:46" ht="13.5" customHeight="1" x14ac:dyDescent="0.15">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26" t="s">
        <v>538</v>
      </c>
      <c r="AL37" s="1127"/>
      <c r="AM37" s="1127"/>
      <c r="AN37" s="1128"/>
      <c r="AO37" s="301" t="s">
        <v>519</v>
      </c>
      <c r="AP37" s="301" t="s">
        <v>519</v>
      </c>
      <c r="AQ37" s="302">
        <v>608</v>
      </c>
      <c r="AR37" s="303" t="s">
        <v>519</v>
      </c>
    </row>
    <row r="38" spans="1:46" ht="27" customHeight="1" x14ac:dyDescent="0.15">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29" t="s">
        <v>539</v>
      </c>
      <c r="AL38" s="1130"/>
      <c r="AM38" s="1130"/>
      <c r="AN38" s="1131"/>
      <c r="AO38" s="304" t="s">
        <v>519</v>
      </c>
      <c r="AP38" s="304" t="s">
        <v>519</v>
      </c>
      <c r="AQ38" s="305">
        <v>12</v>
      </c>
      <c r="AR38" s="293" t="s">
        <v>519</v>
      </c>
      <c r="AS38" s="300"/>
    </row>
    <row r="39" spans="1:46" x14ac:dyDescent="0.15">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29" t="s">
        <v>540</v>
      </c>
      <c r="AL39" s="1130"/>
      <c r="AM39" s="1130"/>
      <c r="AN39" s="1131"/>
      <c r="AO39" s="301">
        <v>-1856</v>
      </c>
      <c r="AP39" s="301">
        <v>-432</v>
      </c>
      <c r="AQ39" s="302">
        <v>-2283</v>
      </c>
      <c r="AR39" s="303">
        <v>-81.099999999999994</v>
      </c>
      <c r="AS39" s="300"/>
    </row>
    <row r="40" spans="1:46" ht="27" customHeight="1" x14ac:dyDescent="0.15">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26" t="s">
        <v>541</v>
      </c>
      <c r="AL40" s="1127"/>
      <c r="AM40" s="1127"/>
      <c r="AN40" s="1128"/>
      <c r="AO40" s="301">
        <v>-302009</v>
      </c>
      <c r="AP40" s="301">
        <v>-70349</v>
      </c>
      <c r="AQ40" s="302">
        <v>-109335</v>
      </c>
      <c r="AR40" s="303">
        <v>-35.700000000000003</v>
      </c>
      <c r="AS40" s="300"/>
    </row>
    <row r="41" spans="1:46" x14ac:dyDescent="0.15">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32" t="s">
        <v>299</v>
      </c>
      <c r="AL41" s="1133"/>
      <c r="AM41" s="1133"/>
      <c r="AN41" s="1134"/>
      <c r="AO41" s="301">
        <v>149890</v>
      </c>
      <c r="AP41" s="301">
        <v>34915</v>
      </c>
      <c r="AQ41" s="302">
        <v>36494</v>
      </c>
      <c r="AR41" s="303">
        <v>-4.3</v>
      </c>
      <c r="AS41" s="300"/>
    </row>
    <row r="42" spans="1:46" x14ac:dyDescent="0.15">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542</v>
      </c>
      <c r="AL42" s="251"/>
      <c r="AM42" s="251"/>
      <c r="AN42" s="251"/>
      <c r="AO42" s="251"/>
      <c r="AP42" s="251"/>
      <c r="AQ42" s="277"/>
      <c r="AR42" s="277"/>
      <c r="AS42" s="300"/>
    </row>
    <row r="43" spans="1:46" x14ac:dyDescent="0.15">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x14ac:dyDescent="0.15">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x14ac:dyDescent="0.15">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15">
      <c r="A47" s="310" t="s">
        <v>543</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x14ac:dyDescent="0.15">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544</v>
      </c>
      <c r="AL48" s="311"/>
      <c r="AM48" s="311"/>
      <c r="AN48" s="311"/>
      <c r="AO48" s="311"/>
      <c r="AP48" s="311"/>
      <c r="AQ48" s="312"/>
      <c r="AR48" s="311"/>
    </row>
    <row r="49" spans="1:44" ht="13.5" customHeight="1" x14ac:dyDescent="0.15">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21" t="s">
        <v>511</v>
      </c>
      <c r="AN49" s="1123" t="s">
        <v>545</v>
      </c>
      <c r="AO49" s="1124"/>
      <c r="AP49" s="1124"/>
      <c r="AQ49" s="1124"/>
      <c r="AR49" s="1125"/>
    </row>
    <row r="50" spans="1:44" x14ac:dyDescent="0.15">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22"/>
      <c r="AN50" s="317" t="s">
        <v>546</v>
      </c>
      <c r="AO50" s="318" t="s">
        <v>547</v>
      </c>
      <c r="AP50" s="319" t="s">
        <v>548</v>
      </c>
      <c r="AQ50" s="320" t="s">
        <v>549</v>
      </c>
      <c r="AR50" s="321" t="s">
        <v>550</v>
      </c>
    </row>
    <row r="51" spans="1:44" x14ac:dyDescent="0.15">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551</v>
      </c>
      <c r="AL51" s="314"/>
      <c r="AM51" s="322">
        <v>602363</v>
      </c>
      <c r="AN51" s="323">
        <v>135637</v>
      </c>
      <c r="AO51" s="324">
        <v>13.8</v>
      </c>
      <c r="AP51" s="325">
        <v>267911</v>
      </c>
      <c r="AQ51" s="326">
        <v>12.6</v>
      </c>
      <c r="AR51" s="327">
        <v>1.2</v>
      </c>
    </row>
    <row r="52" spans="1:44" x14ac:dyDescent="0.15">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552</v>
      </c>
      <c r="AM52" s="330">
        <v>170542</v>
      </c>
      <c r="AN52" s="331">
        <v>38402</v>
      </c>
      <c r="AO52" s="332">
        <v>-1.3</v>
      </c>
      <c r="AP52" s="333">
        <v>106425</v>
      </c>
      <c r="AQ52" s="334">
        <v>-3.6</v>
      </c>
      <c r="AR52" s="335">
        <v>2.2999999999999998</v>
      </c>
    </row>
    <row r="53" spans="1:44" x14ac:dyDescent="0.15">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553</v>
      </c>
      <c r="AL53" s="314"/>
      <c r="AM53" s="322">
        <v>128430</v>
      </c>
      <c r="AN53" s="323">
        <v>29202</v>
      </c>
      <c r="AO53" s="324">
        <v>-78.5</v>
      </c>
      <c r="AP53" s="325">
        <v>228215</v>
      </c>
      <c r="AQ53" s="326">
        <v>-14.8</v>
      </c>
      <c r="AR53" s="327">
        <v>-63.7</v>
      </c>
    </row>
    <row r="54" spans="1:44" x14ac:dyDescent="0.15">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552</v>
      </c>
      <c r="AM54" s="330">
        <v>98077</v>
      </c>
      <c r="AN54" s="331">
        <v>22300</v>
      </c>
      <c r="AO54" s="332">
        <v>-41.9</v>
      </c>
      <c r="AP54" s="333">
        <v>117571</v>
      </c>
      <c r="AQ54" s="334">
        <v>10.5</v>
      </c>
      <c r="AR54" s="335">
        <v>-52.4</v>
      </c>
    </row>
    <row r="55" spans="1:44" x14ac:dyDescent="0.15">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554</v>
      </c>
      <c r="AL55" s="314"/>
      <c r="AM55" s="322">
        <v>343247</v>
      </c>
      <c r="AN55" s="323">
        <v>78889</v>
      </c>
      <c r="AO55" s="324">
        <v>170.1</v>
      </c>
      <c r="AP55" s="325">
        <v>264232</v>
      </c>
      <c r="AQ55" s="326">
        <v>15.8</v>
      </c>
      <c r="AR55" s="327">
        <v>154.30000000000001</v>
      </c>
    </row>
    <row r="56" spans="1:44" x14ac:dyDescent="0.15">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552</v>
      </c>
      <c r="AM56" s="330">
        <v>74468</v>
      </c>
      <c r="AN56" s="331">
        <v>17115</v>
      </c>
      <c r="AO56" s="332">
        <v>-23.3</v>
      </c>
      <c r="AP56" s="333">
        <v>133959</v>
      </c>
      <c r="AQ56" s="334">
        <v>13.9</v>
      </c>
      <c r="AR56" s="335">
        <v>-37.200000000000003</v>
      </c>
    </row>
    <row r="57" spans="1:44" x14ac:dyDescent="0.15">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555</v>
      </c>
      <c r="AL57" s="314"/>
      <c r="AM57" s="322">
        <v>240145</v>
      </c>
      <c r="AN57" s="323">
        <v>55422</v>
      </c>
      <c r="AO57" s="324">
        <v>-29.7</v>
      </c>
      <c r="AP57" s="325">
        <v>263613</v>
      </c>
      <c r="AQ57" s="326">
        <v>-0.2</v>
      </c>
      <c r="AR57" s="327">
        <v>-29.5</v>
      </c>
    </row>
    <row r="58" spans="1:44" x14ac:dyDescent="0.15">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552</v>
      </c>
      <c r="AM58" s="330">
        <v>228080</v>
      </c>
      <c r="AN58" s="331">
        <v>52638</v>
      </c>
      <c r="AO58" s="332">
        <v>207.6</v>
      </c>
      <c r="AP58" s="333">
        <v>128823</v>
      </c>
      <c r="AQ58" s="334">
        <v>-3.8</v>
      </c>
      <c r="AR58" s="335">
        <v>211.4</v>
      </c>
    </row>
    <row r="59" spans="1:44" x14ac:dyDescent="0.15">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556</v>
      </c>
      <c r="AL59" s="314"/>
      <c r="AM59" s="322">
        <v>151268</v>
      </c>
      <c r="AN59" s="323">
        <v>35236</v>
      </c>
      <c r="AO59" s="324">
        <v>-36.4</v>
      </c>
      <c r="AP59" s="325">
        <v>330026</v>
      </c>
      <c r="AQ59" s="326">
        <v>25.2</v>
      </c>
      <c r="AR59" s="327">
        <v>-61.6</v>
      </c>
    </row>
    <row r="60" spans="1:44" x14ac:dyDescent="0.15">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552</v>
      </c>
      <c r="AM60" s="330">
        <v>137862</v>
      </c>
      <c r="AN60" s="331">
        <v>32113</v>
      </c>
      <c r="AO60" s="332">
        <v>-39</v>
      </c>
      <c r="AP60" s="333">
        <v>141075</v>
      </c>
      <c r="AQ60" s="334">
        <v>9.5</v>
      </c>
      <c r="AR60" s="335">
        <v>-48.5</v>
      </c>
    </row>
    <row r="61" spans="1:44" x14ac:dyDescent="0.15">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557</v>
      </c>
      <c r="AL61" s="336"/>
      <c r="AM61" s="337">
        <v>293091</v>
      </c>
      <c r="AN61" s="338">
        <v>66877</v>
      </c>
      <c r="AO61" s="339">
        <v>7.9</v>
      </c>
      <c r="AP61" s="340">
        <v>270799</v>
      </c>
      <c r="AQ61" s="341">
        <v>7.7</v>
      </c>
      <c r="AR61" s="327">
        <v>0.2</v>
      </c>
    </row>
    <row r="62" spans="1:44" x14ac:dyDescent="0.15">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552</v>
      </c>
      <c r="AM62" s="330">
        <v>141806</v>
      </c>
      <c r="AN62" s="331">
        <v>32514</v>
      </c>
      <c r="AO62" s="332">
        <v>20.399999999999999</v>
      </c>
      <c r="AP62" s="333">
        <v>125571</v>
      </c>
      <c r="AQ62" s="334">
        <v>5.3</v>
      </c>
      <c r="AR62" s="335">
        <v>15.1</v>
      </c>
    </row>
    <row r="63" spans="1:44" x14ac:dyDescent="0.15">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x14ac:dyDescent="0.15">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x14ac:dyDescent="0.15">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x14ac:dyDescent="0.15">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15">
      <c r="AK67" s="251"/>
      <c r="AL67" s="251"/>
      <c r="AM67" s="251"/>
      <c r="AN67" s="251"/>
      <c r="AO67" s="251"/>
      <c r="AP67" s="251"/>
      <c r="AQ67" s="251"/>
      <c r="AR67" s="251"/>
      <c r="AS67" s="251"/>
      <c r="AT67" s="251"/>
    </row>
    <row r="68" spans="1:46" ht="13.5" hidden="1" customHeight="1" x14ac:dyDescent="0.15">
      <c r="AK68" s="251"/>
      <c r="AL68" s="251"/>
      <c r="AM68" s="251"/>
      <c r="AN68" s="251"/>
      <c r="AO68" s="251"/>
      <c r="AP68" s="251"/>
      <c r="AQ68" s="251"/>
      <c r="AR68" s="251"/>
    </row>
    <row r="69" spans="1:46" ht="13.5" hidden="1" customHeight="1" x14ac:dyDescent="0.15">
      <c r="AK69" s="251"/>
      <c r="AL69" s="251"/>
      <c r="AM69" s="251"/>
      <c r="AN69" s="251"/>
      <c r="AO69" s="251"/>
      <c r="AP69" s="251"/>
      <c r="AQ69" s="251"/>
      <c r="AR69" s="251"/>
    </row>
    <row r="70" spans="1:46" hidden="1" x14ac:dyDescent="0.15">
      <c r="AK70" s="251"/>
      <c r="AL70" s="251"/>
      <c r="AM70" s="251"/>
      <c r="AN70" s="251"/>
      <c r="AO70" s="251"/>
      <c r="AP70" s="251"/>
      <c r="AQ70" s="251"/>
      <c r="AR70" s="251"/>
    </row>
    <row r="71" spans="1:46" hidden="1" x14ac:dyDescent="0.15">
      <c r="AK71" s="251"/>
      <c r="AL71" s="251"/>
      <c r="AM71" s="251"/>
      <c r="AN71" s="251"/>
      <c r="AO71" s="251"/>
      <c r="AP71" s="251"/>
      <c r="AQ71" s="251"/>
      <c r="AR71" s="251"/>
    </row>
    <row r="72" spans="1:46" hidden="1" x14ac:dyDescent="0.15">
      <c r="AK72" s="251"/>
      <c r="AL72" s="251"/>
      <c r="AM72" s="251"/>
      <c r="AN72" s="251"/>
      <c r="AO72" s="251"/>
      <c r="AP72" s="251"/>
      <c r="AQ72" s="251"/>
      <c r="AR72" s="251"/>
    </row>
    <row r="73" spans="1:46" hidden="1" x14ac:dyDescent="0.15">
      <c r="AK73" s="251"/>
      <c r="AL73" s="251"/>
      <c r="AM73" s="251"/>
      <c r="AN73" s="251"/>
      <c r="AO73" s="251"/>
      <c r="AP73" s="251"/>
      <c r="AQ73" s="251"/>
      <c r="AR73" s="251"/>
    </row>
  </sheetData>
  <sheetProtection algorithmName="SHA-512" hashValue="Yrrqsri5wW525Q1BPDsCCB0oAjR16dJVKINpaJPfSDD7ZdXglxB/ztHe/VjMpR1r0vstPKAnUAYP2JatAucawg==" saltValue="3JVilU2m6W731i0dsRFI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80" zoomScaleNormal="80" zoomScaleSheetLayoutView="55" workbookViewId="0"/>
  </sheetViews>
  <sheetFormatPr defaultColWidth="0" defaultRowHeight="13.5" customHeight="1" zeroHeight="1" x14ac:dyDescent="0.15"/>
  <cols>
    <col min="1" max="125" width="2.5" style="249" customWidth="1"/>
    <col min="126" max="16384" width="9" style="248" hidden="1"/>
  </cols>
  <sheetData>
    <row r="1" spans="2:125" ht="13.5" customHeight="1" x14ac:dyDescent="0.15">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x14ac:dyDescent="0.15">
      <c r="B2" s="248"/>
      <c r="DG2" s="248"/>
    </row>
    <row r="3" spans="2:125" x14ac:dyDescent="0.15">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x14ac:dyDescent="0.15"/>
    <row r="5" spans="2:125" x14ac:dyDescent="0.15"/>
    <row r="6" spans="2:125" x14ac:dyDescent="0.15"/>
    <row r="7" spans="2:125" x14ac:dyDescent="0.15"/>
    <row r="8" spans="2:125" x14ac:dyDescent="0.15"/>
    <row r="9" spans="2:125" x14ac:dyDescent="0.15">
      <c r="DU9" s="24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8"/>
    </row>
    <row r="18" spans="125:125" x14ac:dyDescent="0.15"/>
    <row r="19" spans="125:125" x14ac:dyDescent="0.15"/>
    <row r="20" spans="125:125" x14ac:dyDescent="0.15">
      <c r="DU20" s="248"/>
    </row>
    <row r="21" spans="125:125" x14ac:dyDescent="0.15">
      <c r="DU21" s="24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8"/>
    </row>
    <row r="29" spans="125:125" x14ac:dyDescent="0.15"/>
    <row r="30" spans="125:125" x14ac:dyDescent="0.15"/>
    <row r="31" spans="125:125" x14ac:dyDescent="0.15"/>
    <row r="32" spans="125:125" x14ac:dyDescent="0.15"/>
    <row r="33" spans="2:125" x14ac:dyDescent="0.15">
      <c r="B33" s="248"/>
      <c r="G33" s="248"/>
      <c r="I33" s="248"/>
    </row>
    <row r="34" spans="2:125" x14ac:dyDescent="0.15">
      <c r="C34" s="248"/>
      <c r="P34" s="248"/>
      <c r="DE34" s="248"/>
      <c r="DH34" s="248"/>
    </row>
    <row r="35" spans="2:125" x14ac:dyDescent="0.15">
      <c r="D35" s="248"/>
      <c r="E35" s="248"/>
      <c r="DG35" s="248"/>
      <c r="DJ35" s="248"/>
      <c r="DP35" s="248"/>
      <c r="DQ35" s="248"/>
      <c r="DR35" s="248"/>
      <c r="DS35" s="248"/>
      <c r="DT35" s="248"/>
      <c r="DU35" s="248"/>
    </row>
    <row r="36" spans="2:125" x14ac:dyDescent="0.15">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x14ac:dyDescent="0.15">
      <c r="DU37" s="248"/>
    </row>
    <row r="38" spans="2:125" x14ac:dyDescent="0.15">
      <c r="DT38" s="248"/>
      <c r="DU38" s="248"/>
    </row>
    <row r="39" spans="2:125" x14ac:dyDescent="0.15"/>
    <row r="40" spans="2:125" x14ac:dyDescent="0.15">
      <c r="DH40" s="248"/>
    </row>
    <row r="41" spans="2:125" x14ac:dyDescent="0.15">
      <c r="DE41" s="248"/>
    </row>
    <row r="42" spans="2:125" x14ac:dyDescent="0.15">
      <c r="DG42" s="248"/>
      <c r="DJ42" s="248"/>
    </row>
    <row r="43" spans="2:125" x14ac:dyDescent="0.15">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x14ac:dyDescent="0.15">
      <c r="DU44" s="248"/>
    </row>
    <row r="45" spans="2:125" x14ac:dyDescent="0.15"/>
    <row r="46" spans="2:125" x14ac:dyDescent="0.15"/>
    <row r="47" spans="2:125" x14ac:dyDescent="0.15"/>
    <row r="48" spans="2:125" x14ac:dyDescent="0.15">
      <c r="DT48" s="248"/>
      <c r="DU48" s="248"/>
    </row>
    <row r="49" spans="120:125" x14ac:dyDescent="0.15">
      <c r="DU49" s="248"/>
    </row>
    <row r="50" spans="120:125" x14ac:dyDescent="0.15">
      <c r="DU50" s="248"/>
    </row>
    <row r="51" spans="120:125" x14ac:dyDescent="0.15">
      <c r="DP51" s="248"/>
      <c r="DQ51" s="248"/>
      <c r="DR51" s="248"/>
      <c r="DS51" s="248"/>
      <c r="DT51" s="248"/>
      <c r="DU51" s="248"/>
    </row>
    <row r="52" spans="120:125" x14ac:dyDescent="0.15"/>
    <row r="53" spans="120:125" x14ac:dyDescent="0.15"/>
    <row r="54" spans="120:125" x14ac:dyDescent="0.15">
      <c r="DU54" s="248"/>
    </row>
    <row r="55" spans="120:125" x14ac:dyDescent="0.15"/>
    <row r="56" spans="120:125" x14ac:dyDescent="0.15"/>
    <row r="57" spans="120:125" x14ac:dyDescent="0.15"/>
    <row r="58" spans="120:125" x14ac:dyDescent="0.15">
      <c r="DU58" s="248"/>
    </row>
    <row r="59" spans="120:125" x14ac:dyDescent="0.15"/>
    <row r="60" spans="120:125" x14ac:dyDescent="0.15"/>
    <row r="61" spans="120:125" x14ac:dyDescent="0.15"/>
    <row r="62" spans="120:125" x14ac:dyDescent="0.15"/>
    <row r="63" spans="120:125" x14ac:dyDescent="0.15">
      <c r="DU63" s="248"/>
    </row>
    <row r="64" spans="120:125" x14ac:dyDescent="0.15">
      <c r="DT64" s="248"/>
      <c r="DU64" s="248"/>
    </row>
    <row r="65" spans="123:125" x14ac:dyDescent="0.15"/>
    <row r="66" spans="123:125" x14ac:dyDescent="0.15"/>
    <row r="67" spans="123:125" x14ac:dyDescent="0.15"/>
    <row r="68" spans="123:125" x14ac:dyDescent="0.15"/>
    <row r="69" spans="123:125" x14ac:dyDescent="0.15">
      <c r="DS69" s="248"/>
      <c r="DT69" s="248"/>
      <c r="DU69" s="24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8"/>
    </row>
    <row r="83" spans="116:125" x14ac:dyDescent="0.15">
      <c r="DM83" s="248"/>
      <c r="DN83" s="248"/>
      <c r="DO83" s="248"/>
      <c r="DP83" s="248"/>
      <c r="DQ83" s="248"/>
      <c r="DR83" s="248"/>
      <c r="DS83" s="248"/>
      <c r="DT83" s="248"/>
      <c r="DU83" s="248"/>
    </row>
    <row r="84" spans="116:125" x14ac:dyDescent="0.15"/>
    <row r="85" spans="116:125" x14ac:dyDescent="0.15"/>
    <row r="86" spans="116:125" x14ac:dyDescent="0.15"/>
    <row r="87" spans="116:125" x14ac:dyDescent="0.15"/>
    <row r="88" spans="116:125" x14ac:dyDescent="0.15">
      <c r="DU88" s="24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8"/>
      <c r="DT94" s="248"/>
      <c r="DU94" s="248"/>
    </row>
    <row r="95" spans="116:125" ht="13.5" customHeight="1" x14ac:dyDescent="0.15">
      <c r="DU95" s="24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8"/>
    </row>
    <row r="102" spans="124:125" ht="13.5" customHeight="1" x14ac:dyDescent="0.15"/>
    <row r="103" spans="124:125" ht="13.5" customHeight="1" x14ac:dyDescent="0.15"/>
    <row r="104" spans="124:125" ht="13.5" customHeight="1" x14ac:dyDescent="0.15">
      <c r="DT104" s="248"/>
      <c r="DU104" s="24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559</v>
      </c>
    </row>
    <row r="121" spans="125:125" ht="13.5" hidden="1" customHeight="1" x14ac:dyDescent="0.15">
      <c r="DU121" s="248"/>
    </row>
  </sheetData>
  <sheetProtection algorithmName="SHA-512" hashValue="5ReHVIpLy5FqtXzPamBvfF08/MsYAZ6DrwIS34aQePMVp05Gm/u+OFH7rVHpv7YjxUESu+pOExIUDJSNmYs/MA==" saltValue="TVtX18okn+zjFCEjg03r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L1" zoomScale="75" zoomScaleNormal="75" zoomScaleSheetLayoutView="55" workbookViewId="0">
      <selection activeCell="BJ84" sqref="BJ84"/>
    </sheetView>
  </sheetViews>
  <sheetFormatPr defaultColWidth="0" defaultRowHeight="13.5" customHeight="1" zeroHeight="1" x14ac:dyDescent="0.15"/>
  <cols>
    <col min="1" max="125" width="2.5" style="249" customWidth="1"/>
    <col min="126" max="142" width="0" style="248" hidden="1" customWidth="1"/>
    <col min="143" max="16384" width="9" style="248" hidden="1"/>
  </cols>
  <sheetData>
    <row r="1" spans="1:125" ht="13.5" customHeight="1" x14ac:dyDescent="0.15">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x14ac:dyDescent="0.15">
      <c r="B2" s="248"/>
      <c r="T2" s="248"/>
    </row>
    <row r="3" spans="1:125" x14ac:dyDescent="0.15">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8"/>
      <c r="G33" s="248"/>
      <c r="I33" s="248"/>
    </row>
    <row r="34" spans="2:125" x14ac:dyDescent="0.15">
      <c r="C34" s="248"/>
      <c r="P34" s="248"/>
      <c r="R34" s="248"/>
      <c r="U34" s="248"/>
    </row>
    <row r="35" spans="2:125" x14ac:dyDescent="0.15">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x14ac:dyDescent="0.15">
      <c r="F36" s="248"/>
      <c r="H36" s="248"/>
      <c r="J36" s="248"/>
      <c r="K36" s="248"/>
      <c r="L36" s="248"/>
      <c r="M36" s="248"/>
      <c r="N36" s="248"/>
      <c r="O36" s="248"/>
      <c r="Q36" s="248"/>
      <c r="S36" s="248"/>
      <c r="V36" s="248"/>
    </row>
    <row r="37" spans="2:125" x14ac:dyDescent="0.15"/>
    <row r="38" spans="2:125" x14ac:dyDescent="0.15"/>
    <row r="39" spans="2:125" x14ac:dyDescent="0.15"/>
    <row r="40" spans="2:125" x14ac:dyDescent="0.15">
      <c r="U40" s="248"/>
    </row>
    <row r="41" spans="2:125" x14ac:dyDescent="0.15">
      <c r="R41" s="248"/>
    </row>
    <row r="42" spans="2:125" x14ac:dyDescent="0.15">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x14ac:dyDescent="0.15">
      <c r="Q43" s="248"/>
      <c r="S43" s="248"/>
      <c r="V43" s="24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560</v>
      </c>
    </row>
  </sheetData>
  <sheetProtection algorithmName="SHA-512" hashValue="x1Ur05fl4Bh15AJ116aqlE6RcvT8PMqDBE2GycECZgyBGMB/mOLnr61VFGsqFMn3zOf8siq9A4NRoZQp3FG4iA==" saltValue="GujHI3XwP7JLGcMVhSti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5" t="s">
        <v>3</v>
      </c>
      <c r="D47" s="1135"/>
      <c r="E47" s="1136"/>
      <c r="F47" s="11">
        <v>48.89</v>
      </c>
      <c r="G47" s="12">
        <v>49.03</v>
      </c>
      <c r="H47" s="12">
        <v>48.82</v>
      </c>
      <c r="I47" s="12">
        <v>46.85</v>
      </c>
      <c r="J47" s="13">
        <v>45.91</v>
      </c>
    </row>
    <row r="48" spans="2:10" ht="57.75" customHeight="1" x14ac:dyDescent="0.15">
      <c r="B48" s="14"/>
      <c r="C48" s="1137" t="s">
        <v>4</v>
      </c>
      <c r="D48" s="1137"/>
      <c r="E48" s="1138"/>
      <c r="F48" s="15">
        <v>15.59</v>
      </c>
      <c r="G48" s="16">
        <v>8.09</v>
      </c>
      <c r="H48" s="16">
        <v>7.96</v>
      </c>
      <c r="I48" s="16">
        <v>8.36</v>
      </c>
      <c r="J48" s="17">
        <v>7.76</v>
      </c>
    </row>
    <row r="49" spans="2:10" ht="57.75" customHeight="1" thickBot="1" x14ac:dyDescent="0.2">
      <c r="B49" s="18"/>
      <c r="C49" s="1139" t="s">
        <v>5</v>
      </c>
      <c r="D49" s="1139"/>
      <c r="E49" s="1140"/>
      <c r="F49" s="19" t="s">
        <v>566</v>
      </c>
      <c r="G49" s="20" t="s">
        <v>567</v>
      </c>
      <c r="H49" s="20">
        <v>0.12</v>
      </c>
      <c r="I49" s="20">
        <v>0.92</v>
      </c>
      <c r="J49" s="21">
        <v>3.39</v>
      </c>
    </row>
    <row r="50" spans="2:10" x14ac:dyDescent="0.15"/>
  </sheetData>
  <sheetProtection algorithmName="SHA-512" hashValue="htt+vCi/WxiGRyhNYvigQ1NhWI+VaHNs+uu2h/DtlnZj7q0IZnrTbgf6eUhpBFE5RR9U0g2jRuBfg/ceLG/bpQ==" saltValue="BLDufd1KwOzKqxuFgtHS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2023-10-04T02:15:31Z</cp:lastPrinted>
  <dcterms:created xsi:type="dcterms:W3CDTF">2023-02-20T05:18:58Z</dcterms:created>
  <dcterms:modified xsi:type="dcterms:W3CDTF">2023-10-04T02:16:58Z</dcterms:modified>
  <cp:category/>
</cp:coreProperties>
</file>